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minbayars/Диплом/data/"/>
    </mc:Choice>
  </mc:AlternateContent>
  <xr:revisionPtr revIDLastSave="0" documentId="13_ncr:1_{83DF4750-ECCB-574D-9A85-17264893ED29}" xr6:coauthVersionLast="47" xr6:coauthVersionMax="47" xr10:uidLastSave="{00000000-0000-0000-0000-000000000000}"/>
  <bookViews>
    <workbookView xWindow="0" yWindow="0" windowWidth="28800" windowHeight="18000" activeTab="3" xr2:uid="{3A102ADB-F390-BE4B-8B52-5BB42858B7E8}"/>
  </bookViews>
  <sheets>
    <sheet name="base" sheetId="1" r:id="rId1"/>
    <sheet name="1" sheetId="2" r:id="rId2"/>
    <sheet name="2" sheetId="3" r:id="rId3"/>
    <sheet name="Квантил үнэ" sheetId="4" r:id="rId4"/>
    <sheet name="weight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3" i="4" l="1"/>
  <c r="L128" i="4"/>
  <c r="K127" i="4"/>
  <c r="L127" i="4"/>
  <c r="M127" i="4"/>
  <c r="N127" i="4"/>
  <c r="K128" i="4"/>
  <c r="M128" i="4"/>
  <c r="N128" i="4"/>
  <c r="K129" i="4"/>
  <c r="L129" i="4"/>
  <c r="M129" i="4"/>
  <c r="N129" i="4"/>
  <c r="L126" i="4"/>
  <c r="M126" i="4"/>
  <c r="N126" i="4"/>
  <c r="K126" i="4"/>
  <c r="R3" i="4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16" i="4"/>
  <c r="S116" i="4"/>
  <c r="S2" i="4"/>
  <c r="S117" i="4" s="1"/>
  <c r="N124" i="4" s="1"/>
  <c r="R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P55" i="4"/>
  <c r="Q55" i="4"/>
  <c r="P56" i="4"/>
  <c r="Q56" i="4"/>
  <c r="P57" i="4"/>
  <c r="Q57" i="4"/>
  <c r="P58" i="4"/>
  <c r="Q58" i="4"/>
  <c r="P59" i="4"/>
  <c r="Q59" i="4"/>
  <c r="P60" i="4"/>
  <c r="Q60" i="4"/>
  <c r="P61" i="4"/>
  <c r="Q61" i="4"/>
  <c r="P62" i="4"/>
  <c r="Q62" i="4"/>
  <c r="P63" i="4"/>
  <c r="Q63" i="4"/>
  <c r="P64" i="4"/>
  <c r="Q64" i="4"/>
  <c r="P65" i="4"/>
  <c r="Q65" i="4"/>
  <c r="P66" i="4"/>
  <c r="Q66" i="4"/>
  <c r="P67" i="4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Q2" i="4"/>
  <c r="Q117" i="4" s="1"/>
  <c r="M124" i="4" s="1"/>
  <c r="P2" i="4"/>
  <c r="N2" i="4"/>
  <c r="N117" i="4" s="1"/>
  <c r="L123" i="4" s="1"/>
  <c r="N3" i="4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O2" i="4"/>
  <c r="L2" i="4"/>
  <c r="M5" i="4"/>
  <c r="L4" i="4"/>
  <c r="L3" i="4"/>
  <c r="M3" i="4"/>
  <c r="M4" i="4"/>
  <c r="L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M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K2" i="4"/>
  <c r="K117" i="4" s="1"/>
  <c r="J124" i="4" s="1"/>
  <c r="J2" i="4"/>
  <c r="H2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I2" i="3"/>
  <c r="J2" i="3"/>
  <c r="G2" i="3"/>
  <c r="G27" i="1"/>
  <c r="G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M117" i="4" l="1"/>
  <c r="K124" i="4" s="1"/>
  <c r="P117" i="4"/>
  <c r="M123" i="4" s="1"/>
  <c r="L117" i="4"/>
  <c r="K123" i="4" s="1"/>
  <c r="J117" i="4"/>
  <c r="O117" i="4"/>
  <c r="L124" i="4" s="1"/>
  <c r="R117" i="4"/>
  <c r="N123" i="4" s="1"/>
</calcChain>
</file>

<file path=xl/sharedStrings.xml><?xml version="1.0" encoding="utf-8"?>
<sst xmlns="http://schemas.openxmlformats.org/spreadsheetml/2006/main" count="151" uniqueCount="147">
  <si>
    <t>item</t>
  </si>
  <si>
    <t>p1</t>
  </si>
  <si>
    <t>p2</t>
  </si>
  <si>
    <t>p3</t>
  </si>
  <si>
    <t>p4</t>
  </si>
  <si>
    <t>p5</t>
  </si>
  <si>
    <t>Талх (ш=670гр), ш</t>
  </si>
  <si>
    <t>Цагаан будаа, кг</t>
  </si>
  <si>
    <t>Гурил, дээд зэрэг, кг</t>
  </si>
  <si>
    <t>Гурил, 1-р зэрэг, кг</t>
  </si>
  <si>
    <t>Гурил, 2-р зэрэг, кг</t>
  </si>
  <si>
    <t>Бусад гурил (арвайн г.м), кг</t>
  </si>
  <si>
    <t>Гоймон, дотоод, кг</t>
  </si>
  <si>
    <t>Гоймон, гадаад, кг</t>
  </si>
  <si>
    <t>Гурилан боов, кг</t>
  </si>
  <si>
    <t>Жигнэмэг, өрмөнцөр, кг</t>
  </si>
  <si>
    <t>Бялуу, кг</t>
  </si>
  <si>
    <t>Шар будаа, кг</t>
  </si>
  <si>
    <t>Бусад будаа (хөц, хүүхдийн будаа), кг</t>
  </si>
  <si>
    <t>Пицца, ш</t>
  </si>
  <si>
    <t>Бусад (чипс, поп корн, хэрчсэн гури, кг</t>
  </si>
  <si>
    <t>Хонины мах, кг</t>
  </si>
  <si>
    <t>Үхрийн мах, кг</t>
  </si>
  <si>
    <t>Ямааны мах, кг</t>
  </si>
  <si>
    <t>Адууны мах, кг</t>
  </si>
  <si>
    <t>Тэмээний мах, кг</t>
  </si>
  <si>
    <t>Борц, кг</t>
  </si>
  <si>
    <t>Тахианы мах, кг</t>
  </si>
  <si>
    <t>Гахайн мах, кг</t>
  </si>
  <si>
    <t>Гахайн утсан мах, кг</t>
  </si>
  <si>
    <t>Ангийн мах, кг</t>
  </si>
  <si>
    <t>Бусад шувууны мах, кг</t>
  </si>
  <si>
    <t>Дотор мах, цувдай, кг</t>
  </si>
  <si>
    <t>Хиам, кг</t>
  </si>
  <si>
    <t>Зайдас, кг</t>
  </si>
  <si>
    <t>Лаазалсан болон боловсруулсан мах, кг</t>
  </si>
  <si>
    <t>Хөлдөөсөн бууз, банш, кг</t>
  </si>
  <si>
    <t>Бусад (толгой, шийр г.м), кг</t>
  </si>
  <si>
    <t>Загас, кг</t>
  </si>
  <si>
    <t>Утсан загас, кг</t>
  </si>
  <si>
    <t>Лаазалсан загас, кг</t>
  </si>
  <si>
    <t>Бусад (сам хорхой, хавч, наймаалж г, кг</t>
  </si>
  <si>
    <t>Сүү, л</t>
  </si>
  <si>
    <t>Тараг, л</t>
  </si>
  <si>
    <t>Өндөг, ш</t>
  </si>
  <si>
    <t>Ааруул, кг</t>
  </si>
  <si>
    <t>Айраг, л</t>
  </si>
  <si>
    <t>Аарц, кг</t>
  </si>
  <si>
    <t>Бяслаг, монгол, кг</t>
  </si>
  <si>
    <t>Бяслаг, гадаад, кг</t>
  </si>
  <si>
    <t>Ээзгий, кг</t>
  </si>
  <si>
    <t>Бусад цагаан идээ, кг</t>
  </si>
  <si>
    <t>Хуурай болон кофены сүү, кг</t>
  </si>
  <si>
    <t>Өтгөрүүлсэн сүү, л</t>
  </si>
  <si>
    <t>Зөөхий, кг</t>
  </si>
  <si>
    <t>Хуурай өндөг, кг</t>
  </si>
  <si>
    <t>Бусад (йогурт, жимстэй сүү г.м),</t>
  </si>
  <si>
    <t>Цөцгийн тос/масло, кг</t>
  </si>
  <si>
    <t>Маргарин, кг</t>
  </si>
  <si>
    <t>Ургамлын тос, л</t>
  </si>
  <si>
    <t>Өөхөн тос, кг</t>
  </si>
  <si>
    <t>Өрөм, цагаан тос, кг</t>
  </si>
  <si>
    <t>Шар тос, кг</t>
  </si>
  <si>
    <t>Оливийн тос, л</t>
  </si>
  <si>
    <t>Бусад өөх тос (гахайн, тарваганы г., кг</t>
  </si>
  <si>
    <t>Алим, кг</t>
  </si>
  <si>
    <t>Мандарин, кг</t>
  </si>
  <si>
    <t>Усан үзэм, кг</t>
  </si>
  <si>
    <t>Шийгуа, кг</t>
  </si>
  <si>
    <t>Байгалийн жимс, кг</t>
  </si>
  <si>
    <t>Хатаасан жимс, кг</t>
  </si>
  <si>
    <t>Байгалийн самар, кг</t>
  </si>
  <si>
    <t>Бусад самар, кг</t>
  </si>
  <si>
    <t>Бусад жимс, кг</t>
  </si>
  <si>
    <t>Төмс, кг</t>
  </si>
  <si>
    <t>Байцаа, кг</t>
  </si>
  <si>
    <t>Лууван, кг</t>
  </si>
  <si>
    <t>Манжин, кг</t>
  </si>
  <si>
    <t>Сонгино, кг</t>
  </si>
  <si>
    <t>Сармис, гр</t>
  </si>
  <si>
    <t>Улаан лооль, кг</t>
  </si>
  <si>
    <t>Өргөст хэмх, кг</t>
  </si>
  <si>
    <t>Пүнтүүз, кг</t>
  </si>
  <si>
    <t>Савласан өргөст хэмх, кг</t>
  </si>
  <si>
    <t>Ногооны савласан салат, кг</t>
  </si>
  <si>
    <t>Чинжүү, кг</t>
  </si>
  <si>
    <t>Төрөл бүрийн мөөг, далайн байцаа, гр</t>
  </si>
  <si>
    <t>Навчит ургамал (цэцэгт байцаа, яншу, кг</t>
  </si>
  <si>
    <t>Вандуй, гр</t>
  </si>
  <si>
    <t>Шош, гр</t>
  </si>
  <si>
    <t>Газрын самар, гр</t>
  </si>
  <si>
    <t>Шар буурцаг, гр</t>
  </si>
  <si>
    <t>Бусад, гр</t>
  </si>
  <si>
    <t>Элсэн чихэр, кг</t>
  </si>
  <si>
    <t>Ёотон, кг</t>
  </si>
  <si>
    <t>Сахар орлуулагч, гр</t>
  </si>
  <si>
    <t>Хатуу чихэр, кг</t>
  </si>
  <si>
    <t>Зөөлөн чихэр, кг</t>
  </si>
  <si>
    <t>Шоколад, гр</t>
  </si>
  <si>
    <t>Зөгийн бал, гр</t>
  </si>
  <si>
    <t>Компот, гр</t>
  </si>
  <si>
    <t>Жимсний чанамал, нухаш, гр</t>
  </si>
  <si>
    <t>Мөхөөлдөс, гр</t>
  </si>
  <si>
    <t>Бохь, ш</t>
  </si>
  <si>
    <t>Сироп, гр</t>
  </si>
  <si>
    <t>Бусад (зефир, мармелад г.м), гр</t>
  </si>
  <si>
    <t>Давс, гр</t>
  </si>
  <si>
    <t>Цуу, гр</t>
  </si>
  <si>
    <t>Кетчуп, соус, гр</t>
  </si>
  <si>
    <t>Майонез, кг</t>
  </si>
  <si>
    <t>Исгэгч, гр</t>
  </si>
  <si>
    <t>Амтлагч, гр</t>
  </si>
  <si>
    <t>Дүүпүү, гр</t>
  </si>
  <si>
    <t>Хүүхдийн тэжээл, кг</t>
  </si>
  <si>
    <t>Ногоон цай, гр</t>
  </si>
  <si>
    <t>Байхуу цай, гр</t>
  </si>
  <si>
    <t>Кофе, гр</t>
  </si>
  <si>
    <t>Какао, гр</t>
  </si>
  <si>
    <t>Бусад (цай орлуулагч, кофе, цайны х, гр</t>
  </si>
  <si>
    <t>Ундаа (хийжүүлсэн болон хийжүүлээгү, л</t>
  </si>
  <si>
    <t>Шүүс (жимс болон ногооны өтгөрүүлсэ, л</t>
  </si>
  <si>
    <t>Цэвэр ус, савласан, л</t>
  </si>
  <si>
    <t>Бусад ундаа (сироп г.м), л</t>
  </si>
  <si>
    <t>Цагаан архи, дотоод, л</t>
  </si>
  <si>
    <t>Шар айраг, дотоод, л</t>
  </si>
  <si>
    <t>Цагаан архи, гадаад, л</t>
  </si>
  <si>
    <t>Шар айраг, гадаад, л</t>
  </si>
  <si>
    <t>Дарс, л</t>
  </si>
  <si>
    <t>Бусад архи, л</t>
  </si>
  <si>
    <t>Янжуур, гадаад, хг</t>
  </si>
  <si>
    <t>Янжуур, дотоод, хг</t>
  </si>
  <si>
    <t>Дүнсэн тамхи, гр</t>
  </si>
  <si>
    <t>Хамрын тамхи, гр</t>
  </si>
  <si>
    <t>Q1</t>
  </si>
  <si>
    <t>Q2</t>
  </si>
  <si>
    <t>Q3</t>
  </si>
  <si>
    <t>Q4</t>
  </si>
  <si>
    <t>Q5</t>
  </si>
  <si>
    <t>q1</t>
  </si>
  <si>
    <t>q5</t>
  </si>
  <si>
    <t>q_mean</t>
  </si>
  <si>
    <t>P1</t>
  </si>
  <si>
    <t>P5</t>
  </si>
  <si>
    <t>M_PRICE - Q1</t>
  </si>
  <si>
    <t>M_PRICE - Q5</t>
  </si>
  <si>
    <t>P1 - Q1</t>
  </si>
  <si>
    <t>P5 - 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</si>
</sst>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.0000"/>
    <numFmt numFmtId="167" formatCode="0.0"/>
    <numFmt numFmtId="173" formatCode="_(* #,##0_);_(* \(#,##0\);_(* &quot;-&quot;??_);_(@_)"/>
    <numFmt numFmtId="17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Calibri Light"/>
      <family val="2"/>
    </font>
    <font>
      <sz val="12"/>
      <color rgb="FFFF0000"/>
      <name val="Calibri Light"/>
      <family val="2"/>
    </font>
    <font>
      <sz val="12"/>
      <name val="Calibri Light"/>
      <family val="2"/>
    </font>
    <font>
      <b/>
      <sz val="12"/>
      <color theme="1"/>
      <name val="Calibri Light"/>
      <family val="2"/>
    </font>
    <font>
      <sz val="12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right" vertical="center"/>
    </xf>
    <xf numFmtId="0" fontId="4" fillId="0" borderId="0" xfId="0" applyFont="1"/>
    <xf numFmtId="1" fontId="4" fillId="0" borderId="0" xfId="0" applyNumberFormat="1" applyFont="1"/>
    <xf numFmtId="1" fontId="4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167" fontId="4" fillId="3" borderId="0" xfId="0" applyNumberFormat="1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1" fontId="6" fillId="3" borderId="0" xfId="0" applyNumberFormat="1" applyFont="1" applyFill="1" applyBorder="1"/>
    <xf numFmtId="167" fontId="6" fillId="3" borderId="0" xfId="0" applyNumberFormat="1" applyFont="1" applyFill="1" applyBorder="1"/>
    <xf numFmtId="1" fontId="6" fillId="3" borderId="0" xfId="0" applyNumberFormat="1" applyFont="1" applyFill="1" applyBorder="1" applyAlignment="1">
      <alignment horizontal="right" vertical="center"/>
    </xf>
    <xf numFmtId="0" fontId="6" fillId="2" borderId="0" xfId="0" applyFont="1" applyFill="1" applyBorder="1"/>
    <xf numFmtId="167" fontId="6" fillId="2" borderId="0" xfId="0" applyNumberFormat="1" applyFont="1" applyFill="1" applyBorder="1"/>
    <xf numFmtId="0" fontId="6" fillId="2" borderId="0" xfId="0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right" vertical="center"/>
    </xf>
    <xf numFmtId="1" fontId="6" fillId="2" borderId="0" xfId="0" applyNumberFormat="1" applyFont="1" applyFill="1" applyBorder="1"/>
    <xf numFmtId="0" fontId="0" fillId="3" borderId="0" xfId="0" applyFill="1"/>
    <xf numFmtId="1" fontId="7" fillId="0" borderId="0" xfId="0" applyNumberFormat="1" applyFont="1"/>
    <xf numFmtId="2" fontId="4" fillId="0" borderId="0" xfId="0" applyNumberFormat="1" applyFont="1"/>
    <xf numFmtId="0" fontId="5" fillId="3" borderId="0" xfId="0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9" fontId="4" fillId="3" borderId="0" xfId="2" applyFont="1" applyFill="1" applyAlignment="1">
      <alignment horizontal="right" vertical="center"/>
    </xf>
    <xf numFmtId="9" fontId="6" fillId="3" borderId="0" xfId="2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9" fontId="4" fillId="3" borderId="3" xfId="2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1" fontId="6" fillId="3" borderId="3" xfId="0" applyNumberFormat="1" applyFont="1" applyFill="1" applyBorder="1"/>
    <xf numFmtId="0" fontId="6" fillId="3" borderId="3" xfId="0" applyFont="1" applyFill="1" applyBorder="1"/>
    <xf numFmtId="0" fontId="6" fillId="3" borderId="6" xfId="0" applyFont="1" applyFill="1" applyBorder="1" applyAlignment="1">
      <alignment horizontal="center" vertical="center"/>
    </xf>
    <xf numFmtId="1" fontId="6" fillId="3" borderId="5" xfId="0" applyNumberFormat="1" applyFont="1" applyFill="1" applyBorder="1"/>
    <xf numFmtId="0" fontId="6" fillId="3" borderId="5" xfId="0" applyFont="1" applyFill="1" applyBorder="1"/>
    <xf numFmtId="9" fontId="4" fillId="3" borderId="4" xfId="2" applyFont="1" applyFill="1" applyBorder="1" applyAlignment="1">
      <alignment horizontal="right" vertical="center"/>
    </xf>
    <xf numFmtId="9" fontId="4" fillId="3" borderId="2" xfId="2" applyFont="1" applyFill="1" applyBorder="1" applyAlignment="1">
      <alignment horizontal="right" vertical="center"/>
    </xf>
    <xf numFmtId="9" fontId="6" fillId="3" borderId="2" xfId="2" applyFont="1" applyFill="1" applyBorder="1" applyAlignment="1">
      <alignment horizontal="right" vertical="center"/>
    </xf>
    <xf numFmtId="1" fontId="6" fillId="3" borderId="4" xfId="0" applyNumberFormat="1" applyFont="1" applyFill="1" applyBorder="1"/>
    <xf numFmtId="1" fontId="6" fillId="3" borderId="6" xfId="0" applyNumberFormat="1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8" fillId="5" borderId="0" xfId="0" applyFont="1" applyFill="1" applyBorder="1"/>
    <xf numFmtId="10" fontId="0" fillId="3" borderId="0" xfId="2" applyNumberFormat="1" applyFont="1" applyFill="1" applyBorder="1" applyAlignment="1">
      <alignment horizontal="center" vertical="center"/>
    </xf>
    <xf numFmtId="10" fontId="0" fillId="3" borderId="0" xfId="2" applyNumberFormat="1" applyFont="1" applyFill="1" applyBorder="1"/>
    <xf numFmtId="1" fontId="4" fillId="3" borderId="0" xfId="0" applyNumberFormat="1" applyFont="1" applyFill="1" applyBorder="1" applyAlignment="1">
      <alignment horizontal="center" vertical="center"/>
    </xf>
    <xf numFmtId="173" fontId="0" fillId="3" borderId="0" xfId="1" applyNumberFormat="1" applyFont="1" applyFill="1" applyBorder="1" applyAlignment="1">
      <alignment horizontal="right" vertical="center"/>
    </xf>
    <xf numFmtId="167" fontId="0" fillId="3" borderId="0" xfId="0" applyNumberFormat="1" applyFill="1" applyBorder="1"/>
    <xf numFmtId="1" fontId="0" fillId="3" borderId="0" xfId="0" applyNumberForma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165" fontId="4" fillId="3" borderId="0" xfId="0" applyNumberFormat="1" applyFont="1" applyFill="1" applyBorder="1" applyAlignment="1">
      <alignment horizontal="center" vertical="center"/>
    </xf>
    <xf numFmtId="174" fontId="4" fillId="3" borderId="0" xfId="2" applyNumberFormat="1" applyFont="1" applyFill="1" applyAlignment="1">
      <alignment horizontal="center" vertical="center"/>
    </xf>
    <xf numFmtId="174" fontId="4" fillId="3" borderId="7" xfId="2" applyNumberFormat="1" applyFont="1" applyFill="1" applyBorder="1" applyAlignment="1">
      <alignment horizontal="center" vertical="center"/>
    </xf>
    <xf numFmtId="174" fontId="4" fillId="3" borderId="8" xfId="2" applyNumberFormat="1" applyFont="1" applyFill="1" applyBorder="1" applyAlignment="1">
      <alignment horizontal="center" vertical="center"/>
    </xf>
    <xf numFmtId="174" fontId="4" fillId="3" borderId="3" xfId="2" applyNumberFormat="1" applyFont="1" applyFill="1" applyBorder="1" applyAlignment="1">
      <alignment horizontal="center" vertical="center"/>
    </xf>
    <xf numFmtId="174" fontId="4" fillId="3" borderId="5" xfId="2" applyNumberFormat="1" applyFont="1" applyFill="1" applyBorder="1" applyAlignment="1">
      <alignment horizontal="center" vertical="center"/>
    </xf>
    <xf numFmtId="174" fontId="4" fillId="3" borderId="4" xfId="2" applyNumberFormat="1" applyFont="1" applyFill="1" applyBorder="1" applyAlignment="1">
      <alignment horizontal="center" vertical="center"/>
    </xf>
    <xf numFmtId="174" fontId="4" fillId="3" borderId="6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7" fontId="4" fillId="3" borderId="0" xfId="0" applyNumberFormat="1" applyFont="1" applyFill="1" applyAlignment="1">
      <alignment horizontal="center" vertical="center"/>
    </xf>
    <xf numFmtId="167" fontId="4" fillId="3" borderId="0" xfId="0" applyNumberFormat="1" applyFont="1" applyFill="1" applyAlignment="1">
      <alignment horizontal="right" vertical="center"/>
    </xf>
    <xf numFmtId="167" fontId="3" fillId="3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8B7-285D-744B-BA1A-6FD7CD93351B}">
  <dimension ref="A1:T131"/>
  <sheetViews>
    <sheetView workbookViewId="0">
      <selection sqref="A1:F130"/>
    </sheetView>
  </sheetViews>
  <sheetFormatPr baseColWidth="10" defaultRowHeight="16" x14ac:dyDescent="0.2"/>
  <cols>
    <col min="1" max="7" width="10.83203125" style="11"/>
    <col min="8" max="8" width="10.83203125" style="10"/>
    <col min="9" max="15" width="10.83203125" style="11"/>
    <col min="16" max="17" width="10.83203125" style="23"/>
    <col min="18" max="16384" width="10.83203125" style="11"/>
  </cols>
  <sheetData>
    <row r="1" spans="1:2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/>
      <c r="I1" s="14">
        <v>2018</v>
      </c>
      <c r="J1" s="14">
        <v>2019</v>
      </c>
      <c r="K1" s="14">
        <v>2020</v>
      </c>
      <c r="L1" s="14">
        <v>2021</v>
      </c>
      <c r="M1" s="14">
        <v>2022</v>
      </c>
      <c r="P1" s="23" t="s">
        <v>133</v>
      </c>
      <c r="Q1" s="23" t="s">
        <v>134</v>
      </c>
      <c r="R1" s="11" t="s">
        <v>135</v>
      </c>
      <c r="S1" s="11" t="s">
        <v>136</v>
      </c>
      <c r="T1" s="11" t="s">
        <v>137</v>
      </c>
    </row>
    <row r="2" spans="1:20" x14ac:dyDescent="0.2">
      <c r="A2" s="13">
        <v>10101</v>
      </c>
      <c r="B2" s="15">
        <v>1198.385</v>
      </c>
      <c r="C2" s="15">
        <v>1222.42302591923</v>
      </c>
      <c r="D2" s="15">
        <v>1242.4418646080801</v>
      </c>
      <c r="E2" s="15">
        <v>1276.05053066038</v>
      </c>
      <c r="F2" s="15">
        <v>1310.1991779213199</v>
      </c>
      <c r="G2" s="16">
        <f>STDEV(B2:F2)</f>
        <v>44.114182030651556</v>
      </c>
      <c r="H2" s="13">
        <v>10101</v>
      </c>
      <c r="I2" s="17">
        <v>1250.60993892947</v>
      </c>
      <c r="J2" s="17">
        <v>1344.45711351605</v>
      </c>
      <c r="K2" s="17">
        <v>1410.98031995937</v>
      </c>
      <c r="L2" s="17">
        <v>1593.42461450007</v>
      </c>
      <c r="M2" s="17">
        <v>1991.7254371874501</v>
      </c>
      <c r="N2" s="11" t="s">
        <v>6</v>
      </c>
      <c r="O2" s="11">
        <v>10101</v>
      </c>
    </row>
    <row r="3" spans="1:20" x14ac:dyDescent="0.2">
      <c r="A3" s="13">
        <v>10102</v>
      </c>
      <c r="B3" s="15">
        <v>2441.5747774480701</v>
      </c>
      <c r="C3" s="15">
        <v>2465.35855338691</v>
      </c>
      <c r="D3" s="15">
        <v>2511.1839839265199</v>
      </c>
      <c r="E3" s="15">
        <v>2574.18649885584</v>
      </c>
      <c r="F3" s="15">
        <v>2665.7683304647198</v>
      </c>
      <c r="G3" s="16">
        <f>STDEV(B3:F3)</f>
        <v>90.44892674980585</v>
      </c>
      <c r="H3" s="13">
        <v>10102</v>
      </c>
      <c r="I3" s="17">
        <v>2532.4037284234801</v>
      </c>
      <c r="J3" s="17">
        <v>2664.3310226449598</v>
      </c>
      <c r="K3" s="17">
        <v>2810.4236077481801</v>
      </c>
      <c r="L3" s="17">
        <v>3176.0762882671102</v>
      </c>
      <c r="M3" s="17">
        <v>3921.7887591298099</v>
      </c>
      <c r="N3" s="11" t="s">
        <v>7</v>
      </c>
      <c r="O3" s="11">
        <v>10102</v>
      </c>
    </row>
    <row r="4" spans="1:20" x14ac:dyDescent="0.2">
      <c r="A4" s="13">
        <v>10103</v>
      </c>
      <c r="B4" s="15">
        <v>1453.8786561264801</v>
      </c>
      <c r="C4" s="15">
        <v>1454.8825503355699</v>
      </c>
      <c r="D4" s="15">
        <v>1454.9709273183</v>
      </c>
      <c r="E4" s="15">
        <v>1482.71956989247</v>
      </c>
      <c r="F4" s="15">
        <v>1507.3036697247701</v>
      </c>
      <c r="G4" s="16">
        <f>STDEV(B4:F4)</f>
        <v>23.79516077708746</v>
      </c>
      <c r="H4" s="13">
        <v>10103</v>
      </c>
      <c r="I4" s="17">
        <v>1475.8943597560999</v>
      </c>
      <c r="J4" s="17">
        <v>1566.1997095808399</v>
      </c>
      <c r="K4" s="17">
        <v>1566.6355353075201</v>
      </c>
      <c r="L4" s="17">
        <v>1652.57769765478</v>
      </c>
      <c r="M4" s="17">
        <v>1996.9019191391101</v>
      </c>
      <c r="N4" s="11" t="s">
        <v>8</v>
      </c>
      <c r="O4" s="11">
        <v>10103</v>
      </c>
    </row>
    <row r="5" spans="1:20" x14ac:dyDescent="0.2">
      <c r="A5" s="13">
        <v>10104</v>
      </c>
      <c r="B5" s="15">
        <v>1155.45987381703</v>
      </c>
      <c r="C5" s="15">
        <v>1156.46613300493</v>
      </c>
      <c r="D5" s="15">
        <v>1157.4399749373399</v>
      </c>
      <c r="E5" s="15">
        <v>1166.3827392120099</v>
      </c>
      <c r="F5" s="15">
        <v>1156.16360677083</v>
      </c>
      <c r="G5" s="16">
        <f>STDEV(B5:F5)</f>
        <v>4.5285172618866278</v>
      </c>
      <c r="H5" s="13">
        <v>10104</v>
      </c>
      <c r="I5" s="17">
        <v>1158.4719738824699</v>
      </c>
      <c r="J5" s="17">
        <v>1222.4865481811701</v>
      </c>
      <c r="K5" s="17">
        <v>1278.3266604799201</v>
      </c>
      <c r="L5" s="17">
        <v>1399.1759237261001</v>
      </c>
      <c r="M5" s="17">
        <v>1647.1477208057399</v>
      </c>
      <c r="N5" s="11" t="s">
        <v>9</v>
      </c>
      <c r="O5" s="11">
        <v>10104</v>
      </c>
    </row>
    <row r="6" spans="1:20" x14ac:dyDescent="0.2">
      <c r="A6" s="13">
        <v>10105</v>
      </c>
      <c r="B6" s="15">
        <v>1014.17410071942</v>
      </c>
      <c r="C6" s="15">
        <v>1022.81627906977</v>
      </c>
      <c r="D6" s="15">
        <v>995.69395973154406</v>
      </c>
      <c r="E6" s="15">
        <v>984.99291338582702</v>
      </c>
      <c r="F6" s="15">
        <v>975.70927152317904</v>
      </c>
      <c r="G6" s="16">
        <f>STDEV(B6:F6)</f>
        <v>19.66299971611463</v>
      </c>
      <c r="H6" s="13">
        <v>10105</v>
      </c>
      <c r="I6" s="17">
        <v>999.70162162162205</v>
      </c>
      <c r="J6" s="17">
        <v>1077.95713025952</v>
      </c>
      <c r="K6" s="17">
        <v>1097.9646869983901</v>
      </c>
      <c r="L6" s="17">
        <v>1185.96960486322</v>
      </c>
      <c r="M6" s="17">
        <v>1462.54777714539</v>
      </c>
      <c r="N6" s="11" t="s">
        <v>10</v>
      </c>
      <c r="O6" s="11">
        <v>10105</v>
      </c>
    </row>
    <row r="7" spans="1:20" x14ac:dyDescent="0.2">
      <c r="A7" s="13">
        <v>10106</v>
      </c>
      <c r="B7" s="15">
        <v>2814.9912621359199</v>
      </c>
      <c r="C7" s="15">
        <v>2716.75188679245</v>
      </c>
      <c r="D7" s="15">
        <v>2846.35663716814</v>
      </c>
      <c r="E7" s="15">
        <v>3025.9643356643401</v>
      </c>
      <c r="F7" s="15">
        <v>3273.42641509434</v>
      </c>
      <c r="G7" s="16">
        <f>STDEV(B7:F7)</f>
        <v>219.48672516704835</v>
      </c>
      <c r="H7" s="13">
        <v>10106</v>
      </c>
      <c r="I7" s="17">
        <v>2967.6450479233199</v>
      </c>
      <c r="J7" s="17">
        <v>3131.3603607954501</v>
      </c>
      <c r="K7" s="17">
        <v>3560.7910750507099</v>
      </c>
      <c r="L7" s="17">
        <v>4304.1866438356201</v>
      </c>
      <c r="M7" s="17">
        <v>5232.6114902506997</v>
      </c>
      <c r="N7" s="11" t="s">
        <v>11</v>
      </c>
      <c r="O7" s="11">
        <v>10106</v>
      </c>
    </row>
    <row r="8" spans="1:20" x14ac:dyDescent="0.2">
      <c r="A8" s="13">
        <v>10107</v>
      </c>
      <c r="B8" s="15">
        <v>2094.27318718381</v>
      </c>
      <c r="C8" s="15">
        <v>2141.6320574162701</v>
      </c>
      <c r="D8" s="15">
        <v>2252.17939346812</v>
      </c>
      <c r="E8" s="15">
        <v>2291.2340198321899</v>
      </c>
      <c r="F8" s="15">
        <v>2456.04668265388</v>
      </c>
      <c r="G8" s="16">
        <f>STDEV(B8:F8)</f>
        <v>141.52018066196408</v>
      </c>
      <c r="H8" s="13">
        <v>10107</v>
      </c>
      <c r="I8" s="17">
        <v>2249.41942902458</v>
      </c>
      <c r="J8" s="17">
        <v>2539.8624667967902</v>
      </c>
      <c r="K8" s="17">
        <v>2619.5533869115998</v>
      </c>
      <c r="L8" s="17">
        <v>2872.8966999649601</v>
      </c>
      <c r="M8" s="17">
        <v>3292.7488940821299</v>
      </c>
      <c r="N8" s="11" t="s">
        <v>12</v>
      </c>
      <c r="O8" s="11">
        <v>10107</v>
      </c>
    </row>
    <row r="9" spans="1:20" x14ac:dyDescent="0.2">
      <c r="A9" s="13">
        <v>10108</v>
      </c>
      <c r="B9" s="15">
        <v>4521.0759803921601</v>
      </c>
      <c r="C9" s="15">
        <v>4093.4068027210901</v>
      </c>
      <c r="D9" s="15">
        <v>5140.1263005780302</v>
      </c>
      <c r="E9" s="15">
        <v>5033.2764988009603</v>
      </c>
      <c r="F9" s="15">
        <v>5620.8118852459002</v>
      </c>
      <c r="G9" s="16">
        <f>STDEV(B9:F9)</f>
        <v>588.96133305305796</v>
      </c>
      <c r="H9" s="13">
        <v>10108</v>
      </c>
      <c r="I9" s="17">
        <v>4995.5811824900502</v>
      </c>
      <c r="J9" s="17">
        <v>6334.2139226640202</v>
      </c>
      <c r="K9" s="17">
        <v>4276.8729351969496</v>
      </c>
      <c r="L9" s="17">
        <v>4489.2887281494905</v>
      </c>
      <c r="M9" s="17">
        <v>5735.3219485749696</v>
      </c>
      <c r="N9" s="11" t="s">
        <v>13</v>
      </c>
      <c r="O9" s="11">
        <v>10108</v>
      </c>
    </row>
    <row r="10" spans="1:20" x14ac:dyDescent="0.2">
      <c r="A10" s="13">
        <v>10109</v>
      </c>
      <c r="B10" s="15">
        <v>2876.4846967559902</v>
      </c>
      <c r="C10" s="15">
        <v>2955.6344021376099</v>
      </c>
      <c r="D10" s="15">
        <v>3013.9941137998699</v>
      </c>
      <c r="E10" s="15">
        <v>3095.26693800877</v>
      </c>
      <c r="F10" s="15">
        <v>3154.5321875</v>
      </c>
      <c r="G10" s="16">
        <f>STDEV(B10:F10)</f>
        <v>110.15480329677926</v>
      </c>
      <c r="H10" s="13">
        <v>10109</v>
      </c>
      <c r="I10" s="17">
        <v>3023.125975212</v>
      </c>
      <c r="J10" s="17">
        <v>3287.59212532431</v>
      </c>
      <c r="K10" s="17">
        <v>3412.8726353790598</v>
      </c>
      <c r="L10" s="17">
        <v>3885.9892166078998</v>
      </c>
      <c r="M10" s="17">
        <v>4925.8012572774496</v>
      </c>
      <c r="N10" s="11" t="s">
        <v>14</v>
      </c>
      <c r="O10" s="11">
        <v>10109</v>
      </c>
    </row>
    <row r="11" spans="1:20" x14ac:dyDescent="0.2">
      <c r="A11" s="13">
        <v>10110</v>
      </c>
      <c r="B11" s="15">
        <v>5657.6549152542402</v>
      </c>
      <c r="C11" s="15">
        <v>5774.6345000000001</v>
      </c>
      <c r="D11" s="15">
        <v>5949.5627659574502</v>
      </c>
      <c r="E11" s="15">
        <v>6069.3536050156699</v>
      </c>
      <c r="F11" s="15">
        <v>6119.3837146702599</v>
      </c>
      <c r="G11" s="16">
        <f>STDEV(B11:F11)</f>
        <v>195.39536760563374</v>
      </c>
      <c r="H11" s="13">
        <v>10110</v>
      </c>
      <c r="I11" s="17">
        <v>5967.0617196701996</v>
      </c>
      <c r="J11" s="17">
        <v>7436.1936297438597</v>
      </c>
      <c r="K11" s="17">
        <v>7711.1536293164199</v>
      </c>
      <c r="L11" s="17">
        <v>8086.3188756599702</v>
      </c>
      <c r="M11" s="17">
        <v>10673.5147427907</v>
      </c>
      <c r="N11" s="11" t="s">
        <v>15</v>
      </c>
      <c r="O11" s="11">
        <v>10110</v>
      </c>
    </row>
    <row r="12" spans="1:20" x14ac:dyDescent="0.2">
      <c r="A12" s="13">
        <v>10111</v>
      </c>
      <c r="B12" s="15">
        <v>15712.2192307692</v>
      </c>
      <c r="C12" s="15">
        <v>16482.7540880503</v>
      </c>
      <c r="D12" s="15">
        <v>16348.886407767</v>
      </c>
      <c r="E12" s="15">
        <v>16910.320890411</v>
      </c>
      <c r="F12" s="15">
        <v>17287.839130434801</v>
      </c>
      <c r="G12" s="16">
        <f>STDEV(B12:F12)</f>
        <v>596.04326531907645</v>
      </c>
      <c r="H12" s="13">
        <v>10111</v>
      </c>
      <c r="I12" s="17">
        <v>16752.3193315266</v>
      </c>
      <c r="J12" s="17">
        <v>18072.3147770664</v>
      </c>
      <c r="K12" s="17">
        <v>17651.214953270999</v>
      </c>
      <c r="L12" s="17">
        <v>20270.047368421099</v>
      </c>
      <c r="M12" s="17">
        <v>24247.3886386386</v>
      </c>
      <c r="N12" s="11" t="s">
        <v>16</v>
      </c>
      <c r="O12" s="11">
        <v>10111</v>
      </c>
    </row>
    <row r="13" spans="1:20" x14ac:dyDescent="0.2">
      <c r="A13" s="13">
        <v>10112</v>
      </c>
      <c r="B13" s="15">
        <v>2001.4783333333301</v>
      </c>
      <c r="C13" s="15">
        <v>2021.8141552511399</v>
      </c>
      <c r="D13" s="15">
        <v>2033.2492957746499</v>
      </c>
      <c r="E13" s="15">
        <v>2010.3870762711899</v>
      </c>
      <c r="F13" s="15">
        <v>2063.3861386138601</v>
      </c>
      <c r="G13" s="16">
        <f>STDEV(B13:F13)</f>
        <v>24.046063214759425</v>
      </c>
      <c r="H13" s="13">
        <v>10112</v>
      </c>
      <c r="I13" s="17">
        <v>2027.4414957265001</v>
      </c>
      <c r="J13" s="17">
        <v>2502.6719479094099</v>
      </c>
      <c r="K13" s="17">
        <v>2781.06587712805</v>
      </c>
      <c r="L13" s="17">
        <v>3056.98751920123</v>
      </c>
      <c r="M13" s="17">
        <v>3518.03265629719</v>
      </c>
      <c r="N13" s="11" t="s">
        <v>17</v>
      </c>
      <c r="O13" s="11">
        <v>10112</v>
      </c>
    </row>
    <row r="14" spans="1:20" x14ac:dyDescent="0.2">
      <c r="A14" s="13">
        <v>10113</v>
      </c>
      <c r="B14" s="15">
        <v>2658.04258241758</v>
      </c>
      <c r="C14" s="15">
        <v>2585.8507936507899</v>
      </c>
      <c r="D14" s="15">
        <v>2718.5499102333902</v>
      </c>
      <c r="E14" s="15">
        <v>2748.9480597014899</v>
      </c>
      <c r="F14" s="15">
        <v>2867.2729351969501</v>
      </c>
      <c r="G14" s="16">
        <f>STDEV(B14:F14)</f>
        <v>105.20586834939606</v>
      </c>
      <c r="H14" s="13">
        <v>10113</v>
      </c>
      <c r="I14" s="17">
        <v>2738.6580530973501</v>
      </c>
      <c r="J14" s="17">
        <v>2856.23542876086</v>
      </c>
      <c r="K14" s="17">
        <v>3162.2115925717499</v>
      </c>
      <c r="L14" s="17">
        <v>3530.9219413267501</v>
      </c>
      <c r="M14" s="17">
        <v>4738.2704659681403</v>
      </c>
      <c r="N14" s="11" t="s">
        <v>18</v>
      </c>
      <c r="O14" s="11">
        <v>10113</v>
      </c>
    </row>
    <row r="15" spans="1:20" x14ac:dyDescent="0.2">
      <c r="A15" s="13">
        <v>10114</v>
      </c>
      <c r="B15" s="15">
        <v>16337.34375</v>
      </c>
      <c r="C15" s="15">
        <v>20705.555555555598</v>
      </c>
      <c r="D15" s="15">
        <v>20457.8125</v>
      </c>
      <c r="E15" s="15">
        <v>22276.729545454498</v>
      </c>
      <c r="F15" s="15">
        <v>21539.395488721799</v>
      </c>
      <c r="G15" s="16">
        <f>STDEV(B15:F15)</f>
        <v>2309.1597916852106</v>
      </c>
      <c r="H15" s="13">
        <v>10114</v>
      </c>
      <c r="I15" s="17">
        <v>21284.164236111101</v>
      </c>
      <c r="J15" s="17">
        <v>22875.244965251</v>
      </c>
      <c r="K15" s="17">
        <v>22101.276923076901</v>
      </c>
      <c r="L15" s="17">
        <v>23136.8421052632</v>
      </c>
      <c r="M15" s="17">
        <v>26045.297405189602</v>
      </c>
      <c r="N15" s="11" t="s">
        <v>19</v>
      </c>
      <c r="O15" s="11">
        <v>10114</v>
      </c>
    </row>
    <row r="16" spans="1:20" x14ac:dyDescent="0.2">
      <c r="A16" s="13">
        <v>10115</v>
      </c>
      <c r="B16" s="15">
        <v>1661.90255220418</v>
      </c>
      <c r="C16" s="15">
        <v>1722.8123827392101</v>
      </c>
      <c r="D16" s="15">
        <v>1867.72680776014</v>
      </c>
      <c r="E16" s="15">
        <v>1923.63411214953</v>
      </c>
      <c r="F16" s="15">
        <v>1964.9656534954399</v>
      </c>
      <c r="G16" s="16">
        <f>STDEV(B16:F16)</f>
        <v>130.51462843320715</v>
      </c>
      <c r="H16" s="13">
        <v>10115</v>
      </c>
      <c r="I16" s="17">
        <v>1844.5597603946401</v>
      </c>
      <c r="J16" s="17">
        <v>1988.1811216078099</v>
      </c>
      <c r="K16" s="17">
        <v>2882.0245398773</v>
      </c>
      <c r="L16" s="17">
        <v>2803.7224864188402</v>
      </c>
      <c r="M16" s="17">
        <v>4090.5348962149001</v>
      </c>
      <c r="N16" s="11" t="s">
        <v>20</v>
      </c>
      <c r="O16" s="11">
        <v>10115</v>
      </c>
    </row>
    <row r="17" spans="1:15" x14ac:dyDescent="0.2">
      <c r="A17" s="13">
        <v>10201</v>
      </c>
      <c r="B17" s="15">
        <v>5846.8237818181797</v>
      </c>
      <c r="C17" s="15">
        <v>5879.4839185393303</v>
      </c>
      <c r="D17" s="15">
        <v>5965.4317340644302</v>
      </c>
      <c r="E17" s="15">
        <v>5989.4282208589002</v>
      </c>
      <c r="F17" s="15">
        <v>6014.3564176939799</v>
      </c>
      <c r="G17" s="16">
        <f>STDEV(B17:F17)</f>
        <v>72.385765058738201</v>
      </c>
      <c r="H17" s="13">
        <v>10201</v>
      </c>
      <c r="I17" s="17">
        <v>5939.9754772599699</v>
      </c>
      <c r="J17" s="17">
        <v>7787.7045610743598</v>
      </c>
      <c r="K17" s="17">
        <v>8143.1163054027802</v>
      </c>
      <c r="L17" s="17">
        <v>9590.0277713935502</v>
      </c>
      <c r="M17" s="17">
        <v>9802.5126555425195</v>
      </c>
      <c r="N17" s="11" t="s">
        <v>21</v>
      </c>
      <c r="O17" s="11">
        <v>10201</v>
      </c>
    </row>
    <row r="18" spans="1:15" x14ac:dyDescent="0.2">
      <c r="A18" s="13">
        <v>10202</v>
      </c>
      <c r="B18" s="15">
        <v>6840.6133423180599</v>
      </c>
      <c r="C18" s="15">
        <v>6810.6772026431699</v>
      </c>
      <c r="D18" s="15">
        <v>7055.8677894736802</v>
      </c>
      <c r="E18" s="15">
        <v>7172.98792134831</v>
      </c>
      <c r="F18" s="15">
        <v>7208.9556038227602</v>
      </c>
      <c r="G18" s="16">
        <f>STDEV(B18:F18)</f>
        <v>184.64010613285333</v>
      </c>
      <c r="H18" s="13">
        <v>10202</v>
      </c>
      <c r="I18" s="17">
        <v>7040.3162564632903</v>
      </c>
      <c r="J18" s="17">
        <v>9552.5844415762404</v>
      </c>
      <c r="K18" s="17">
        <v>9857.3458980044306</v>
      </c>
      <c r="L18" s="17">
        <v>11614.2073635244</v>
      </c>
      <c r="M18" s="17">
        <v>12262.1601353266</v>
      </c>
      <c r="N18" s="11" t="s">
        <v>22</v>
      </c>
      <c r="O18" s="11">
        <v>10202</v>
      </c>
    </row>
    <row r="19" spans="1:15" x14ac:dyDescent="0.2">
      <c r="A19" s="13">
        <v>10203</v>
      </c>
      <c r="B19" s="15">
        <v>4825.9064315352698</v>
      </c>
      <c r="C19" s="15">
        <v>4892.3071111111103</v>
      </c>
      <c r="D19" s="15">
        <v>4917.5143617021304</v>
      </c>
      <c r="E19" s="15">
        <v>5071.7433212996402</v>
      </c>
      <c r="F19" s="15">
        <v>5007.7455399061</v>
      </c>
      <c r="G19" s="16">
        <f>STDEV(B19:F19)</f>
        <v>97.078587802214784</v>
      </c>
      <c r="H19" s="13">
        <v>10203</v>
      </c>
      <c r="I19" s="17">
        <v>4921.2405315614596</v>
      </c>
      <c r="J19" s="17">
        <v>6621.1322950058102</v>
      </c>
      <c r="K19" s="17">
        <v>6906.39704069051</v>
      </c>
      <c r="L19" s="17">
        <v>7718.9448545375599</v>
      </c>
      <c r="M19" s="17">
        <v>8153.5321696887504</v>
      </c>
      <c r="N19" s="11" t="s">
        <v>23</v>
      </c>
      <c r="O19" s="11">
        <v>10203</v>
      </c>
    </row>
    <row r="20" spans="1:15" x14ac:dyDescent="0.2">
      <c r="A20" s="13">
        <v>10204</v>
      </c>
      <c r="B20" s="15">
        <v>5574.70684931507</v>
      </c>
      <c r="C20" s="15">
        <v>5669.9914600551001</v>
      </c>
      <c r="D20" s="15">
        <v>5813.5618784530398</v>
      </c>
      <c r="E20" s="15">
        <v>5799.4094292804002</v>
      </c>
      <c r="F20" s="15">
        <v>5887.1422155688597</v>
      </c>
      <c r="G20" s="16">
        <f>STDEV(B20:F20)</f>
        <v>124.91303285741441</v>
      </c>
      <c r="H20" s="13">
        <v>10204</v>
      </c>
      <c r="I20" s="17">
        <v>5754.6971526195903</v>
      </c>
      <c r="J20" s="17">
        <v>7277.7959975190797</v>
      </c>
      <c r="K20" s="17">
        <v>7756.3617710583203</v>
      </c>
      <c r="L20" s="17">
        <v>8947.5737149164306</v>
      </c>
      <c r="M20" s="17">
        <v>9273.99613951012</v>
      </c>
      <c r="N20" s="11" t="s">
        <v>24</v>
      </c>
      <c r="O20" s="11">
        <v>10204</v>
      </c>
    </row>
    <row r="21" spans="1:15" x14ac:dyDescent="0.2">
      <c r="A21" s="13">
        <v>10205</v>
      </c>
      <c r="B21" s="15">
        <v>5242.5079999999998</v>
      </c>
      <c r="C21" s="15">
        <v>5153.90625</v>
      </c>
      <c r="D21" s="15">
        <v>5548.9583333333303</v>
      </c>
      <c r="E21" s="15">
        <v>5200</v>
      </c>
      <c r="F21" s="15">
        <v>4941.9624999999996</v>
      </c>
      <c r="G21" s="16">
        <f>STDEV(B21:F21)</f>
        <v>218.38117495901542</v>
      </c>
      <c r="H21" s="13">
        <v>10205</v>
      </c>
      <c r="I21" s="17">
        <v>5207.5943089430903</v>
      </c>
      <c r="J21" s="17">
        <v>6462.6666666666697</v>
      </c>
      <c r="K21" s="17">
        <v>6850.5517241379303</v>
      </c>
      <c r="L21" s="17">
        <v>7635</v>
      </c>
      <c r="M21" s="17">
        <v>7574.21875</v>
      </c>
      <c r="N21" s="11" t="s">
        <v>25</v>
      </c>
      <c r="O21" s="11">
        <v>10205</v>
      </c>
    </row>
    <row r="22" spans="1:15" x14ac:dyDescent="0.2">
      <c r="A22" s="13">
        <v>10206</v>
      </c>
      <c r="B22" s="15">
        <v>24348.505555555599</v>
      </c>
      <c r="C22" s="15">
        <v>24982.7166666667</v>
      </c>
      <c r="D22" s="15">
        <v>25738.0952380952</v>
      </c>
      <c r="E22" s="15">
        <v>29753.040845070402</v>
      </c>
      <c r="F22" s="15">
        <v>27084.337804878</v>
      </c>
      <c r="G22" s="16">
        <f>STDEV(B22:F22)</f>
        <v>2142.7143669356988</v>
      </c>
      <c r="H22" s="13">
        <v>10206</v>
      </c>
      <c r="I22" s="17">
        <v>26773.503973509902</v>
      </c>
      <c r="J22" s="17">
        <v>29593.485978947399</v>
      </c>
      <c r="K22" s="17">
        <v>29714.720930232601</v>
      </c>
      <c r="L22" s="17">
        <v>37572.530864197499</v>
      </c>
      <c r="M22" s="17">
        <v>37482.6218708827</v>
      </c>
      <c r="N22" s="11" t="s">
        <v>26</v>
      </c>
      <c r="O22" s="11">
        <v>10206</v>
      </c>
    </row>
    <row r="23" spans="1:15" x14ac:dyDescent="0.2">
      <c r="A23" s="13">
        <v>10207</v>
      </c>
      <c r="B23" s="15">
        <v>6746.3721088435404</v>
      </c>
      <c r="C23" s="15">
        <v>6837.3621495327097</v>
      </c>
      <c r="D23" s="15">
        <v>6942.73032258065</v>
      </c>
      <c r="E23" s="15">
        <v>7036.2715151515104</v>
      </c>
      <c r="F23" s="15">
        <v>7190.5607082630704</v>
      </c>
      <c r="G23" s="16">
        <f>STDEV(B23:F23)</f>
        <v>172.85435091953471</v>
      </c>
      <c r="H23" s="13">
        <v>10207</v>
      </c>
      <c r="I23" s="17">
        <v>7022.2562429057898</v>
      </c>
      <c r="J23" s="17">
        <v>8636.3300847632108</v>
      </c>
      <c r="K23" s="17">
        <v>9264.8864468864504</v>
      </c>
      <c r="L23" s="17">
        <v>10332.8202288667</v>
      </c>
      <c r="M23" s="17">
        <v>12997.824890510899</v>
      </c>
      <c r="N23" s="11" t="s">
        <v>27</v>
      </c>
      <c r="O23" s="11">
        <v>10207</v>
      </c>
    </row>
    <row r="24" spans="1:15" x14ac:dyDescent="0.2">
      <c r="A24" s="13">
        <v>10208</v>
      </c>
      <c r="B24" s="15">
        <v>11289.8346153846</v>
      </c>
      <c r="C24" s="15">
        <v>10728.519148936201</v>
      </c>
      <c r="D24" s="15">
        <v>10759.3703703704</v>
      </c>
      <c r="E24" s="15">
        <v>11684.715</v>
      </c>
      <c r="F24" s="15">
        <v>11628.111682242999</v>
      </c>
      <c r="G24" s="16">
        <f>STDEV(B24:F24)</f>
        <v>458.55950408782917</v>
      </c>
      <c r="H24" s="13">
        <v>10208</v>
      </c>
      <c r="I24" s="17">
        <v>11407.782121807501</v>
      </c>
      <c r="J24" s="17">
        <v>12406.1067826748</v>
      </c>
      <c r="K24" s="17">
        <v>15140.0880503145</v>
      </c>
      <c r="L24" s="17">
        <v>16059.9489795918</v>
      </c>
      <c r="M24" s="17">
        <v>17555.759689922499</v>
      </c>
      <c r="N24" s="11" t="s">
        <v>28</v>
      </c>
      <c r="O24" s="11">
        <v>10208</v>
      </c>
    </row>
    <row r="25" spans="1:15" x14ac:dyDescent="0.2">
      <c r="A25" s="13">
        <v>10209</v>
      </c>
      <c r="B25" s="15">
        <v>14800</v>
      </c>
      <c r="C25" s="15">
        <v>14357.142857142901</v>
      </c>
      <c r="D25" s="15">
        <v>15113.8461538462</v>
      </c>
      <c r="E25" s="15">
        <v>15512.056521739099</v>
      </c>
      <c r="F25" s="15">
        <v>16771.281632653099</v>
      </c>
      <c r="G25" s="16">
        <f>STDEV(B25:F25)</f>
        <v>919.60319827212527</v>
      </c>
      <c r="H25" s="13">
        <v>10209</v>
      </c>
      <c r="I25" s="17">
        <v>15816.9733944954</v>
      </c>
      <c r="J25" s="17">
        <v>15603.409090909099</v>
      </c>
      <c r="K25" s="17">
        <v>20070.538461538501</v>
      </c>
      <c r="L25" s="17">
        <v>20696.666666666701</v>
      </c>
      <c r="M25" s="17">
        <v>25019.200000000001</v>
      </c>
      <c r="N25" s="11" t="s">
        <v>29</v>
      </c>
      <c r="O25" s="11">
        <v>10209</v>
      </c>
    </row>
    <row r="26" spans="1:15" x14ac:dyDescent="0.2">
      <c r="A26" s="13">
        <v>10210</v>
      </c>
      <c r="B26" s="15">
        <v>5000</v>
      </c>
      <c r="C26" s="15">
        <v>5000</v>
      </c>
      <c r="D26" s="15">
        <v>6000</v>
      </c>
      <c r="E26" s="15">
        <v>16487.5</v>
      </c>
      <c r="F26" s="15">
        <v>7000</v>
      </c>
      <c r="G26" s="16">
        <f>STDEV(B26:F26)</f>
        <v>4873.0156217685162</v>
      </c>
      <c r="H26" s="13">
        <v>10210</v>
      </c>
      <c r="I26" s="17">
        <v>8639.2857142857101</v>
      </c>
      <c r="J26" s="17">
        <v>10000</v>
      </c>
      <c r="K26" s="17">
        <v>10000</v>
      </c>
      <c r="L26" s="17">
        <v>8500</v>
      </c>
      <c r="M26" s="17">
        <v>11500</v>
      </c>
      <c r="N26" s="11" t="s">
        <v>30</v>
      </c>
      <c r="O26" s="11">
        <v>10210</v>
      </c>
    </row>
    <row r="27" spans="1:15" x14ac:dyDescent="0.2">
      <c r="A27" s="20">
        <v>10211</v>
      </c>
      <c r="B27" s="22">
        <v>7000</v>
      </c>
      <c r="C27" s="22">
        <v>4458.3333333333303</v>
      </c>
      <c r="D27" s="22">
        <v>5000</v>
      </c>
      <c r="E27" s="22">
        <v>5583.3333333333303</v>
      </c>
      <c r="F27" s="22"/>
      <c r="G27" s="19">
        <f>STDEV(B27:F27)</f>
        <v>1094.1632817075588</v>
      </c>
      <c r="H27" s="20">
        <v>10211</v>
      </c>
      <c r="I27" s="21">
        <v>5352.2727272727298</v>
      </c>
      <c r="J27" s="21">
        <v>6500</v>
      </c>
      <c r="K27" s="21">
        <v>7050</v>
      </c>
      <c r="L27" s="21">
        <v>7900</v>
      </c>
      <c r="M27" s="21">
        <v>14600</v>
      </c>
      <c r="N27" s="11" t="s">
        <v>31</v>
      </c>
      <c r="O27" s="11">
        <v>10211</v>
      </c>
    </row>
    <row r="28" spans="1:15" x14ac:dyDescent="0.2">
      <c r="A28" s="13">
        <v>10212</v>
      </c>
      <c r="B28" s="15">
        <v>2570.6634961439599</v>
      </c>
      <c r="C28" s="15">
        <v>2675.5483695652201</v>
      </c>
      <c r="D28" s="15">
        <v>2599.58047493404</v>
      </c>
      <c r="E28" s="15">
        <v>2649.4307936507898</v>
      </c>
      <c r="F28" s="15">
        <v>2681.2118367346902</v>
      </c>
      <c r="G28" s="16">
        <f>STDEV(B28:F28)</f>
        <v>48.428474553016827</v>
      </c>
      <c r="H28" s="13">
        <v>10212</v>
      </c>
      <c r="I28" s="17">
        <v>2629.8757344300798</v>
      </c>
      <c r="J28" s="17">
        <v>3290.2328099317701</v>
      </c>
      <c r="K28" s="17">
        <v>3629.4670658682599</v>
      </c>
      <c r="L28" s="17">
        <v>4520.4743381955705</v>
      </c>
      <c r="M28" s="17">
        <v>4975.4467744284302</v>
      </c>
      <c r="N28" s="11" t="s">
        <v>32</v>
      </c>
      <c r="O28" s="11">
        <v>10212</v>
      </c>
    </row>
    <row r="29" spans="1:15" x14ac:dyDescent="0.2">
      <c r="A29" s="13">
        <v>10213</v>
      </c>
      <c r="B29" s="15">
        <v>7776.2026960784297</v>
      </c>
      <c r="C29" s="15">
        <v>7975.6016333938296</v>
      </c>
      <c r="D29" s="15">
        <v>7891.0580792682904</v>
      </c>
      <c r="E29" s="15">
        <v>7915.2093673965901</v>
      </c>
      <c r="F29" s="15">
        <v>8309.4844512195104</v>
      </c>
      <c r="G29" s="16">
        <f>STDEV(B29:F29)</f>
        <v>201.25274033528973</v>
      </c>
      <c r="H29" s="13">
        <v>10213</v>
      </c>
      <c r="I29" s="17">
        <v>8013.9194525334897</v>
      </c>
      <c r="J29" s="17">
        <v>8907.6897801102605</v>
      </c>
      <c r="K29" s="17">
        <v>9675.0695384615392</v>
      </c>
      <c r="L29" s="17">
        <v>11215.890615749</v>
      </c>
      <c r="M29" s="17">
        <v>12779.103742284</v>
      </c>
      <c r="N29" s="11" t="s">
        <v>33</v>
      </c>
      <c r="O29" s="11">
        <v>10213</v>
      </c>
    </row>
    <row r="30" spans="1:15" x14ac:dyDescent="0.2">
      <c r="A30" s="13">
        <v>10214</v>
      </c>
      <c r="B30" s="15">
        <v>6674.4581081081096</v>
      </c>
      <c r="C30" s="15">
        <v>6455.49868421053</v>
      </c>
      <c r="D30" s="15">
        <v>6866.9196078431396</v>
      </c>
      <c r="E30" s="15">
        <v>6975.0606250000001</v>
      </c>
      <c r="F30" s="15">
        <v>7292.3023255813996</v>
      </c>
      <c r="G30" s="16">
        <f>STDEV(B30:F30)</f>
        <v>315.42173055147947</v>
      </c>
      <c r="H30" s="13">
        <v>10214</v>
      </c>
      <c r="I30" s="17">
        <v>6965.6776898734197</v>
      </c>
      <c r="J30" s="17">
        <v>7735.4928507588502</v>
      </c>
      <c r="K30" s="17">
        <v>8966.1365740740694</v>
      </c>
      <c r="L30" s="17">
        <v>10116.054872279999</v>
      </c>
      <c r="M30" s="17">
        <v>12576.3118422021</v>
      </c>
      <c r="N30" s="11" t="s">
        <v>34</v>
      </c>
      <c r="O30" s="11">
        <v>10214</v>
      </c>
    </row>
    <row r="31" spans="1:15" x14ac:dyDescent="0.2">
      <c r="A31" s="13">
        <v>10215</v>
      </c>
      <c r="B31" s="15">
        <v>7991.1595588235296</v>
      </c>
      <c r="C31" s="15">
        <v>8068.6024630541897</v>
      </c>
      <c r="D31" s="15">
        <v>8102.2897163120597</v>
      </c>
      <c r="E31" s="15">
        <v>8249.0191126279897</v>
      </c>
      <c r="F31" s="15">
        <v>8594.7356495468302</v>
      </c>
      <c r="G31" s="16">
        <f>STDEV(B31:F31)</f>
        <v>239.0812129074987</v>
      </c>
      <c r="H31" s="13">
        <v>10215</v>
      </c>
      <c r="I31" s="17">
        <v>8255.1036741214102</v>
      </c>
      <c r="J31" s="17">
        <v>9281.8057878916206</v>
      </c>
      <c r="K31" s="17">
        <v>9811.8805418719203</v>
      </c>
      <c r="L31" s="17">
        <v>10896.6473319673</v>
      </c>
      <c r="M31" s="17">
        <v>12458.881551652599</v>
      </c>
      <c r="N31" s="11" t="s">
        <v>35</v>
      </c>
      <c r="O31" s="11">
        <v>10215</v>
      </c>
    </row>
    <row r="32" spans="1:15" x14ac:dyDescent="0.2">
      <c r="A32" s="13">
        <v>10216</v>
      </c>
      <c r="B32" s="15">
        <v>5635.8274509803896</v>
      </c>
      <c r="C32" s="15">
        <v>5759.7102040816299</v>
      </c>
      <c r="D32" s="15">
        <v>5718.8653562653599</v>
      </c>
      <c r="E32" s="15">
        <v>5768.8416666666699</v>
      </c>
      <c r="F32" s="15">
        <v>5913.92259887006</v>
      </c>
      <c r="G32" s="16">
        <f>STDEV(B32:F32)</f>
        <v>101.09364653028722</v>
      </c>
      <c r="H32" s="13">
        <v>10216</v>
      </c>
      <c r="I32" s="17">
        <v>5778.6790594059403</v>
      </c>
      <c r="J32" s="17">
        <v>6686.1668957754</v>
      </c>
      <c r="K32" s="17">
        <v>7782.2178770949704</v>
      </c>
      <c r="L32" s="17">
        <v>9002.0355793110903</v>
      </c>
      <c r="M32" s="17">
        <v>10437.468900939301</v>
      </c>
      <c r="N32" s="11" t="s">
        <v>36</v>
      </c>
      <c r="O32" s="11">
        <v>10216</v>
      </c>
    </row>
    <row r="33" spans="1:15" x14ac:dyDescent="0.2">
      <c r="A33" s="13">
        <v>10217</v>
      </c>
      <c r="B33" s="15">
        <v>2179.20789473684</v>
      </c>
      <c r="C33" s="15">
        <v>2510.26218487395</v>
      </c>
      <c r="D33" s="15">
        <v>2470.2064814814798</v>
      </c>
      <c r="E33" s="15">
        <v>2743.3633928571398</v>
      </c>
      <c r="F33" s="15">
        <v>3235.6708737864101</v>
      </c>
      <c r="G33" s="16">
        <f>STDEV(B33:F33)</f>
        <v>394.57179708212641</v>
      </c>
      <c r="H33" s="13">
        <v>10217</v>
      </c>
      <c r="I33" s="17">
        <v>2615.9424460431701</v>
      </c>
      <c r="J33" s="17">
        <v>3006.84403097113</v>
      </c>
      <c r="K33" s="17">
        <v>3474.0495495495502</v>
      </c>
      <c r="L33" s="17">
        <v>4218.4640522875798</v>
      </c>
      <c r="M33" s="17">
        <v>4794.5245751033499</v>
      </c>
      <c r="N33" s="11" t="s">
        <v>37</v>
      </c>
      <c r="O33" s="11">
        <v>10217</v>
      </c>
    </row>
    <row r="34" spans="1:15" x14ac:dyDescent="0.2">
      <c r="A34" s="13">
        <v>10301</v>
      </c>
      <c r="B34" s="15">
        <v>5050</v>
      </c>
      <c r="C34" s="15">
        <v>6359.0909090909099</v>
      </c>
      <c r="D34" s="15">
        <v>6595.8333333333303</v>
      </c>
      <c r="E34" s="15">
        <v>6843.0382352941197</v>
      </c>
      <c r="F34" s="15">
        <v>6970.5235294117601</v>
      </c>
      <c r="G34" s="16">
        <f>STDEV(B34:F34)</f>
        <v>770.99201646109145</v>
      </c>
      <c r="H34" s="13">
        <v>10301</v>
      </c>
      <c r="I34" s="17">
        <v>6708.0672268907601</v>
      </c>
      <c r="J34" s="17">
        <v>9233.9195402298792</v>
      </c>
      <c r="K34" s="17">
        <v>7814.5833333333303</v>
      </c>
      <c r="L34" s="17">
        <v>11105</v>
      </c>
      <c r="M34" s="17">
        <v>12404.166666666701</v>
      </c>
      <c r="N34" s="11" t="s">
        <v>38</v>
      </c>
      <c r="O34" s="11">
        <v>10301</v>
      </c>
    </row>
    <row r="35" spans="1:15" x14ac:dyDescent="0.2">
      <c r="A35" s="13">
        <v>10302</v>
      </c>
      <c r="B35" s="15">
        <v>15000</v>
      </c>
      <c r="C35" s="15">
        <v>14900</v>
      </c>
      <c r="D35" s="15">
        <v>8388.8888888888905</v>
      </c>
      <c r="E35" s="15">
        <v>12816</v>
      </c>
      <c r="F35" s="15">
        <v>15716.5</v>
      </c>
      <c r="G35" s="16">
        <f>STDEV(B35:F35)</f>
        <v>2984.2118906043947</v>
      </c>
      <c r="H35" s="13">
        <v>10302</v>
      </c>
      <c r="I35" s="17">
        <v>12866.4285714286</v>
      </c>
      <c r="J35" s="17">
        <v>13366.9444444444</v>
      </c>
      <c r="K35" s="17">
        <v>6722.2222222222199</v>
      </c>
      <c r="L35" s="17">
        <v>20000</v>
      </c>
      <c r="M35" s="17">
        <v>13933.333333333299</v>
      </c>
      <c r="N35" s="11" t="s">
        <v>39</v>
      </c>
      <c r="O35" s="11">
        <v>10302</v>
      </c>
    </row>
    <row r="36" spans="1:15" x14ac:dyDescent="0.2">
      <c r="A36" s="13">
        <v>10303</v>
      </c>
      <c r="B36" s="15">
        <v>11224.1285714286</v>
      </c>
      <c r="C36" s="15">
        <v>9763.5222222222201</v>
      </c>
      <c r="D36" s="15">
        <v>11353.174074074101</v>
      </c>
      <c r="E36" s="15">
        <v>11056.2202247191</v>
      </c>
      <c r="F36" s="15">
        <v>10589.400877193</v>
      </c>
      <c r="G36" s="16">
        <f>STDEV(B36:F36)</f>
        <v>646.16887051515732</v>
      </c>
      <c r="H36" s="13">
        <v>10303</v>
      </c>
      <c r="I36" s="17">
        <v>10855.0439739414</v>
      </c>
      <c r="J36" s="17">
        <v>11683.0595722449</v>
      </c>
      <c r="K36" s="17">
        <v>13588.9180327869</v>
      </c>
      <c r="L36" s="17">
        <v>13110.633802816899</v>
      </c>
      <c r="M36" s="17">
        <v>18326.799603174601</v>
      </c>
      <c r="N36" s="11" t="s">
        <v>40</v>
      </c>
      <c r="O36" s="11">
        <v>10303</v>
      </c>
    </row>
    <row r="37" spans="1:15" x14ac:dyDescent="0.2">
      <c r="A37" s="20">
        <v>10304</v>
      </c>
      <c r="B37" s="18"/>
      <c r="C37" s="18">
        <v>3875</v>
      </c>
      <c r="D37" s="18">
        <v>11000</v>
      </c>
      <c r="E37" s="22">
        <v>15911.1</v>
      </c>
      <c r="F37" s="22">
        <v>7462.8571428571404</v>
      </c>
      <c r="G37" s="19">
        <f>STDEV(B37:F37)</f>
        <v>5135.7337780062617</v>
      </c>
      <c r="H37" s="20">
        <v>10304</v>
      </c>
      <c r="I37" s="21">
        <v>9132.5615384615394</v>
      </c>
      <c r="J37" s="21">
        <v>10938.142857142901</v>
      </c>
      <c r="K37" s="21">
        <v>10900</v>
      </c>
      <c r="L37" s="21">
        <v>26000</v>
      </c>
      <c r="M37" s="21">
        <v>24750</v>
      </c>
      <c r="N37" s="11" t="s">
        <v>41</v>
      </c>
      <c r="O37" s="11">
        <v>10304</v>
      </c>
    </row>
    <row r="38" spans="1:15" x14ac:dyDescent="0.2">
      <c r="A38" s="13">
        <v>10401</v>
      </c>
      <c r="B38" s="15">
        <v>2011.1113043478299</v>
      </c>
      <c r="C38" s="15">
        <v>2015.31917197452</v>
      </c>
      <c r="D38" s="15">
        <v>2080.32817164179</v>
      </c>
      <c r="E38" s="15">
        <v>2098.8482273838599</v>
      </c>
      <c r="F38" s="15">
        <v>2159.9509993943102</v>
      </c>
      <c r="G38" s="16">
        <f>STDEV(B38:F38)</f>
        <v>62.127963874077885</v>
      </c>
      <c r="H38" s="13">
        <v>10401</v>
      </c>
      <c r="I38" s="17">
        <v>2074.18880400751</v>
      </c>
      <c r="J38" s="17">
        <v>2136.3597642495101</v>
      </c>
      <c r="K38" s="17">
        <v>2294.9901740595201</v>
      </c>
      <c r="L38" s="17">
        <v>2649.44015935879</v>
      </c>
      <c r="M38" s="17">
        <v>3163.6421948576899</v>
      </c>
      <c r="N38" s="11" t="s">
        <v>42</v>
      </c>
      <c r="O38" s="11">
        <v>10401</v>
      </c>
    </row>
    <row r="39" spans="1:15" x14ac:dyDescent="0.2">
      <c r="A39" s="13">
        <v>10402</v>
      </c>
      <c r="B39" s="15">
        <v>2283.9982456140401</v>
      </c>
      <c r="C39" s="15">
        <v>2359.5092307692298</v>
      </c>
      <c r="D39" s="15">
        <v>2386.50652680653</v>
      </c>
      <c r="E39" s="15">
        <v>2408.26325536062</v>
      </c>
      <c r="F39" s="15">
        <v>2519.2233449477399</v>
      </c>
      <c r="G39" s="16">
        <f>STDEV(B39:F39)</f>
        <v>85.43891218499536</v>
      </c>
      <c r="H39" s="13">
        <v>10402</v>
      </c>
      <c r="I39" s="17">
        <v>2406.6989963503702</v>
      </c>
      <c r="J39" s="17">
        <v>2525.5890575881599</v>
      </c>
      <c r="K39" s="17">
        <v>2674.3251956181498</v>
      </c>
      <c r="L39" s="17">
        <v>3042.97410780669</v>
      </c>
      <c r="M39" s="17">
        <v>3668.4977405480599</v>
      </c>
      <c r="N39" s="11" t="s">
        <v>43</v>
      </c>
      <c r="O39" s="11">
        <v>10402</v>
      </c>
    </row>
    <row r="40" spans="1:15" x14ac:dyDescent="0.2">
      <c r="A40" s="13">
        <v>10403</v>
      </c>
      <c r="B40" s="15">
        <v>352.85345043914703</v>
      </c>
      <c r="C40" s="15">
        <v>351.94582043343701</v>
      </c>
      <c r="D40" s="15">
        <v>346.41706204379602</v>
      </c>
      <c r="E40" s="15">
        <v>343.38073676132001</v>
      </c>
      <c r="F40" s="15">
        <v>343.10861823361802</v>
      </c>
      <c r="G40" s="16">
        <f>STDEV(B40:F40)</f>
        <v>4.6325373040062177</v>
      </c>
      <c r="H40" s="13">
        <v>10403</v>
      </c>
      <c r="I40" s="17">
        <v>346.723312444047</v>
      </c>
      <c r="J40" s="17">
        <v>354.58774604848202</v>
      </c>
      <c r="K40" s="17">
        <v>369.34000920810303</v>
      </c>
      <c r="L40" s="17">
        <v>461.13656442740501</v>
      </c>
      <c r="M40" s="17">
        <v>479.56351412377802</v>
      </c>
      <c r="N40" s="11" t="s">
        <v>44</v>
      </c>
      <c r="O40" s="11">
        <v>10403</v>
      </c>
    </row>
    <row r="41" spans="1:15" x14ac:dyDescent="0.2">
      <c r="A41" s="13">
        <v>10404</v>
      </c>
      <c r="B41" s="15">
        <v>10555.280952380999</v>
      </c>
      <c r="C41" s="15">
        <v>10672.6079754601</v>
      </c>
      <c r="D41" s="15">
        <v>10801.824489795899</v>
      </c>
      <c r="E41" s="15">
        <v>11297.380434782601</v>
      </c>
      <c r="F41" s="15">
        <v>11743.071835442999</v>
      </c>
      <c r="G41" s="16">
        <f>STDEV(B41:F41)</f>
        <v>495.94362904507892</v>
      </c>
      <c r="H41" s="13">
        <v>10404</v>
      </c>
      <c r="I41" s="17">
        <v>11149.192151162801</v>
      </c>
      <c r="J41" s="17">
        <v>12651.5121263889</v>
      </c>
      <c r="K41" s="17">
        <v>14163.239520958099</v>
      </c>
      <c r="L41" s="17">
        <v>15585.8917480035</v>
      </c>
      <c r="M41" s="17">
        <v>19188.3506743738</v>
      </c>
      <c r="N41" s="11" t="s">
        <v>45</v>
      </c>
      <c r="O41" s="11">
        <v>10404</v>
      </c>
    </row>
    <row r="42" spans="1:15" x14ac:dyDescent="0.2">
      <c r="A42" s="13">
        <v>10405</v>
      </c>
      <c r="B42" s="15">
        <v>3097.4895833333298</v>
      </c>
      <c r="C42" s="15">
        <v>3027.3255813953501</v>
      </c>
      <c r="D42" s="15">
        <v>3239.6507936507901</v>
      </c>
      <c r="E42" s="15">
        <v>3342.3964912280699</v>
      </c>
      <c r="F42" s="15">
        <v>3296.0352380952399</v>
      </c>
      <c r="G42" s="16">
        <f>STDEV(B42:F42)</f>
        <v>133.59909632369931</v>
      </c>
      <c r="H42" s="13">
        <v>10405</v>
      </c>
      <c r="I42" s="17">
        <v>3226.43291139241</v>
      </c>
      <c r="J42" s="17">
        <v>3710.39809608939</v>
      </c>
      <c r="K42" s="17">
        <v>4084.15602836879</v>
      </c>
      <c r="L42" s="17">
        <v>5264.3518518518504</v>
      </c>
      <c r="M42" s="17">
        <v>5292.6972909305096</v>
      </c>
      <c r="N42" s="11" t="s">
        <v>46</v>
      </c>
      <c r="O42" s="11">
        <v>10405</v>
      </c>
    </row>
    <row r="43" spans="1:15" x14ac:dyDescent="0.2">
      <c r="A43" s="13">
        <v>10406</v>
      </c>
      <c r="B43" s="15">
        <v>2899.3707070707101</v>
      </c>
      <c r="C43" s="15">
        <v>3067.5187500000002</v>
      </c>
      <c r="D43" s="15">
        <v>2812.3186234817799</v>
      </c>
      <c r="E43" s="15">
        <v>2940.2340277777798</v>
      </c>
      <c r="F43" s="15">
        <v>3096.7593959731498</v>
      </c>
      <c r="G43" s="16">
        <f>STDEV(B43:F43)</f>
        <v>118.41379779134282</v>
      </c>
      <c r="H43" s="13">
        <v>10406</v>
      </c>
      <c r="I43" s="17">
        <v>2969.3744496855302</v>
      </c>
      <c r="J43" s="17">
        <v>3708.84672580288</v>
      </c>
      <c r="K43" s="17">
        <v>4279.6055776892399</v>
      </c>
      <c r="L43" s="17">
        <v>5660.4950530286897</v>
      </c>
      <c r="M43" s="17">
        <v>5361.1747414129604</v>
      </c>
      <c r="N43" s="11" t="s">
        <v>47</v>
      </c>
      <c r="O43" s="11">
        <v>10406</v>
      </c>
    </row>
    <row r="44" spans="1:15" x14ac:dyDescent="0.2">
      <c r="A44" s="13">
        <v>10407</v>
      </c>
      <c r="B44" s="15">
        <v>10882.0538461538</v>
      </c>
      <c r="C44" s="15">
        <v>6991.6666666666697</v>
      </c>
      <c r="D44" s="15">
        <v>7821.1111111111104</v>
      </c>
      <c r="E44" s="15">
        <v>8453.125</v>
      </c>
      <c r="F44" s="15">
        <v>7413.3333333333303</v>
      </c>
      <c r="G44" s="16">
        <f>STDEV(B44:F44)</f>
        <v>1534.3521837473129</v>
      </c>
      <c r="H44" s="13">
        <v>10407</v>
      </c>
      <c r="I44" s="17">
        <v>8167.5837499999998</v>
      </c>
      <c r="J44" s="17">
        <v>8611.6915373134307</v>
      </c>
      <c r="K44" s="17">
        <v>9091.6511627907003</v>
      </c>
      <c r="L44" s="17">
        <v>12719.642857142901</v>
      </c>
      <c r="M44" s="17">
        <v>14093.8271604938</v>
      </c>
      <c r="N44" s="11" t="s">
        <v>48</v>
      </c>
      <c r="O44" s="11">
        <v>10407</v>
      </c>
    </row>
    <row r="45" spans="1:15" x14ac:dyDescent="0.2">
      <c r="A45" s="13">
        <v>10408</v>
      </c>
      <c r="B45" s="15">
        <v>13577.5</v>
      </c>
      <c r="C45" s="15">
        <v>12614.248387096801</v>
      </c>
      <c r="D45" s="15">
        <v>14515.1</v>
      </c>
      <c r="E45" s="15">
        <v>13781.6956896552</v>
      </c>
      <c r="F45" s="15">
        <v>15027.7331775701</v>
      </c>
      <c r="G45" s="16">
        <f>STDEV(B45:F45)</f>
        <v>924.82924233612437</v>
      </c>
      <c r="H45" s="13">
        <v>10408</v>
      </c>
      <c r="I45" s="17">
        <v>14394.2576309795</v>
      </c>
      <c r="J45" s="17">
        <v>16127.608909198099</v>
      </c>
      <c r="K45" s="17">
        <v>17982.198501872699</v>
      </c>
      <c r="L45" s="17">
        <v>21508.140271493201</v>
      </c>
      <c r="M45" s="17">
        <v>23312.616966581001</v>
      </c>
      <c r="N45" s="11" t="s">
        <v>49</v>
      </c>
      <c r="O45" s="11">
        <v>10408</v>
      </c>
    </row>
    <row r="46" spans="1:15" x14ac:dyDescent="0.2">
      <c r="A46" s="13">
        <v>10409</v>
      </c>
      <c r="B46" s="15">
        <v>6818.1818181818198</v>
      </c>
      <c r="C46" s="15">
        <v>5987.5</v>
      </c>
      <c r="D46" s="15">
        <v>7774.6888888888898</v>
      </c>
      <c r="E46" s="15">
        <v>8250</v>
      </c>
      <c r="F46" s="15">
        <v>8048.7285714285699</v>
      </c>
      <c r="G46" s="16">
        <f>STDEV(B46:F46)</f>
        <v>950.59005000143247</v>
      </c>
      <c r="H46" s="13">
        <v>10409</v>
      </c>
      <c r="I46" s="17">
        <v>7460.5817073170701</v>
      </c>
      <c r="J46" s="17">
        <v>7539.3260573770503</v>
      </c>
      <c r="K46" s="17">
        <v>8180.7878787878799</v>
      </c>
      <c r="L46" s="17">
        <v>12760</v>
      </c>
      <c r="M46" s="17">
        <v>12367.5</v>
      </c>
      <c r="N46" s="11" t="s">
        <v>50</v>
      </c>
      <c r="O46" s="11">
        <v>10409</v>
      </c>
    </row>
    <row r="47" spans="1:15" x14ac:dyDescent="0.2">
      <c r="A47" s="13">
        <v>10410</v>
      </c>
      <c r="B47" s="15">
        <v>7125</v>
      </c>
      <c r="C47" s="15">
        <v>8631.25</v>
      </c>
      <c r="D47" s="15">
        <v>7766.6666666666697</v>
      </c>
      <c r="E47" s="15">
        <v>7670.2275862069</v>
      </c>
      <c r="F47" s="15">
        <v>7652.1660000000002</v>
      </c>
      <c r="G47" s="16">
        <f>STDEV(B47:F47)</f>
        <v>543.51234139060512</v>
      </c>
      <c r="H47" s="13">
        <v>10410</v>
      </c>
      <c r="I47" s="17">
        <v>7822.5905109489004</v>
      </c>
      <c r="J47" s="17">
        <v>7123.7600577777803</v>
      </c>
      <c r="K47" s="17">
        <v>7624.8039215686304</v>
      </c>
      <c r="L47" s="17">
        <v>10298.0769230769</v>
      </c>
      <c r="M47" s="17">
        <v>12213.809523809499</v>
      </c>
      <c r="N47" s="11" t="s">
        <v>51</v>
      </c>
      <c r="O47" s="11">
        <v>10410</v>
      </c>
    </row>
    <row r="48" spans="1:15" x14ac:dyDescent="0.2">
      <c r="A48" s="13">
        <v>10411</v>
      </c>
      <c r="B48" s="15">
        <v>6965.4797979798004</v>
      </c>
      <c r="C48" s="15">
        <v>6905.6214285714304</v>
      </c>
      <c r="D48" s="15">
        <v>7124.7090909090903</v>
      </c>
      <c r="E48" s="15">
        <v>7159.4894366197204</v>
      </c>
      <c r="F48" s="15">
        <v>7139.5155405405403</v>
      </c>
      <c r="G48" s="16">
        <f>STDEV(B48:F48)</f>
        <v>115.29263994823738</v>
      </c>
      <c r="H48" s="13">
        <v>10411</v>
      </c>
      <c r="I48" s="17">
        <v>7071.3789389067497</v>
      </c>
      <c r="J48" s="17">
        <v>7076.7452109195401</v>
      </c>
      <c r="K48" s="17">
        <v>7809.5842391304304</v>
      </c>
      <c r="L48" s="17">
        <v>8606.4529664324691</v>
      </c>
      <c r="M48" s="17">
        <v>9726.9732142857101</v>
      </c>
      <c r="N48" s="11" t="s">
        <v>52</v>
      </c>
      <c r="O48" s="11">
        <v>10411</v>
      </c>
    </row>
    <row r="49" spans="1:15" x14ac:dyDescent="0.2">
      <c r="A49" s="13">
        <v>10412</v>
      </c>
      <c r="B49" s="15">
        <v>4813.2112359550601</v>
      </c>
      <c r="C49" s="15">
        <v>5167.0376681614398</v>
      </c>
      <c r="D49" s="15">
        <v>5040.6126984127004</v>
      </c>
      <c r="E49" s="15">
        <v>5542.1522471910102</v>
      </c>
      <c r="F49" s="15">
        <v>5507.67335025381</v>
      </c>
      <c r="G49" s="16">
        <f>STDEV(B49:F49)</f>
        <v>310.97752727695485</v>
      </c>
      <c r="H49" s="13">
        <v>10412</v>
      </c>
      <c r="I49" s="17">
        <v>5275.9179714091197</v>
      </c>
      <c r="J49" s="17">
        <v>5640.0637711570198</v>
      </c>
      <c r="K49" s="17">
        <v>5812.2245862884201</v>
      </c>
      <c r="L49" s="17">
        <v>6420.2060610288199</v>
      </c>
      <c r="M49" s="17">
        <v>7838.1370898801997</v>
      </c>
      <c r="N49" s="11" t="s">
        <v>53</v>
      </c>
      <c r="O49" s="11">
        <v>10412</v>
      </c>
    </row>
    <row r="50" spans="1:15" x14ac:dyDescent="0.2">
      <c r="A50" s="13">
        <v>10413</v>
      </c>
      <c r="B50" s="15">
        <v>8732.4465116279098</v>
      </c>
      <c r="C50" s="15">
        <v>7747.4684210526302</v>
      </c>
      <c r="D50" s="15">
        <v>7881.2875000000004</v>
      </c>
      <c r="E50" s="15">
        <v>7455.2818965517199</v>
      </c>
      <c r="F50" s="15">
        <v>7865.3027397260303</v>
      </c>
      <c r="G50" s="16">
        <f>STDEV(B50:F50)</f>
        <v>476.69487585639331</v>
      </c>
      <c r="H50" s="13">
        <v>10413</v>
      </c>
      <c r="I50" s="17">
        <v>7819.5413793103398</v>
      </c>
      <c r="J50" s="17">
        <v>8169.3857158730198</v>
      </c>
      <c r="K50" s="17">
        <v>8688.1230769230806</v>
      </c>
      <c r="L50" s="17">
        <v>10738.6575481256</v>
      </c>
      <c r="M50" s="17">
        <v>12427.3035492246</v>
      </c>
      <c r="N50" s="11" t="s">
        <v>54</v>
      </c>
      <c r="O50" s="11">
        <v>10413</v>
      </c>
    </row>
    <row r="51" spans="1:15" x14ac:dyDescent="0.2">
      <c r="A51" s="13">
        <v>10414</v>
      </c>
      <c r="B51" s="14"/>
      <c r="C51" s="14">
        <v>5000</v>
      </c>
      <c r="D51" s="14">
        <v>7400</v>
      </c>
      <c r="E51" s="14"/>
      <c r="F51" s="14">
        <v>9756.25</v>
      </c>
      <c r="G51" s="16">
        <f>STDEV(B51:F51)</f>
        <v>2378.1585356811956</v>
      </c>
      <c r="H51" s="13">
        <v>10414</v>
      </c>
      <c r="I51" s="17">
        <v>7978.125</v>
      </c>
      <c r="J51" s="17">
        <v>5850</v>
      </c>
      <c r="K51" s="17">
        <v>6500</v>
      </c>
      <c r="L51" s="17">
        <v>6500</v>
      </c>
      <c r="M51" s="17">
        <v>8000</v>
      </c>
      <c r="N51" s="11" t="s">
        <v>55</v>
      </c>
      <c r="O51" s="11">
        <v>10414</v>
      </c>
    </row>
    <row r="52" spans="1:15" x14ac:dyDescent="0.2">
      <c r="A52" s="13">
        <v>10415</v>
      </c>
      <c r="B52" s="15">
        <v>2982.53</v>
      </c>
      <c r="C52" s="15">
        <v>2691.7350000000001</v>
      </c>
      <c r="D52" s="15">
        <v>3494.5166666666701</v>
      </c>
      <c r="E52" s="15">
        <v>2916.7347957894699</v>
      </c>
      <c r="F52" s="15">
        <v>2904.9014340277799</v>
      </c>
      <c r="G52" s="16">
        <f>STDEV(B52:F52)</f>
        <v>298.26067159313419</v>
      </c>
      <c r="H52" s="13">
        <v>10415</v>
      </c>
      <c r="I52" s="17">
        <v>2995.4896221917802</v>
      </c>
      <c r="J52" s="17">
        <v>4302.2024352851604</v>
      </c>
      <c r="K52" s="17">
        <v>4546.6443298969098</v>
      </c>
      <c r="L52" s="17">
        <v>6533.4342507645297</v>
      </c>
      <c r="M52" s="17">
        <v>7214.0784101688496</v>
      </c>
      <c r="N52" s="11" t="s">
        <v>56</v>
      </c>
      <c r="O52" s="11">
        <v>10415</v>
      </c>
    </row>
    <row r="53" spans="1:15" x14ac:dyDescent="0.2">
      <c r="A53" s="13">
        <v>10501</v>
      </c>
      <c r="B53" s="15">
        <v>4113.8866295264597</v>
      </c>
      <c r="C53" s="15">
        <v>4259.0711297071102</v>
      </c>
      <c r="D53" s="15">
        <v>4359.68247501922</v>
      </c>
      <c r="E53" s="15">
        <v>4560.9891419893702</v>
      </c>
      <c r="F53" s="15">
        <v>4987.2638214565404</v>
      </c>
      <c r="G53" s="16">
        <f>STDEV(B53:F53)</f>
        <v>338.51270736630698</v>
      </c>
      <c r="H53" s="13">
        <v>10501</v>
      </c>
      <c r="I53" s="17">
        <v>4470.3473965071198</v>
      </c>
      <c r="J53" s="17">
        <v>5106.7517551659703</v>
      </c>
      <c r="K53" s="17">
        <v>5280.1569124424004</v>
      </c>
      <c r="L53" s="17">
        <v>6180.74056004472</v>
      </c>
      <c r="M53" s="17">
        <v>8403.8860760786592</v>
      </c>
      <c r="N53" s="11" t="s">
        <v>57</v>
      </c>
      <c r="O53" s="11">
        <v>10501</v>
      </c>
    </row>
    <row r="54" spans="1:15" x14ac:dyDescent="0.2">
      <c r="A54" s="13">
        <v>10502</v>
      </c>
      <c r="B54" s="15">
        <v>5275</v>
      </c>
      <c r="C54" s="15">
        <v>4150</v>
      </c>
      <c r="D54" s="15">
        <v>5342.8571428571404</v>
      </c>
      <c r="E54" s="15">
        <v>5467.8571428571404</v>
      </c>
      <c r="F54" s="15">
        <v>5205.2631578947403</v>
      </c>
      <c r="G54" s="16">
        <f>STDEV(B54:F54)</f>
        <v>533.34019850493644</v>
      </c>
      <c r="H54" s="13">
        <v>10502</v>
      </c>
      <c r="I54" s="17">
        <v>5080.8333333333303</v>
      </c>
      <c r="J54" s="17">
        <v>8619.3548387096798</v>
      </c>
      <c r="K54" s="17">
        <v>6625</v>
      </c>
      <c r="L54" s="17">
        <v>8070</v>
      </c>
      <c r="M54" s="17">
        <v>8886.6666666666697</v>
      </c>
      <c r="N54" s="11" t="s">
        <v>58</v>
      </c>
      <c r="O54" s="11">
        <v>10502</v>
      </c>
    </row>
    <row r="55" spans="1:15" x14ac:dyDescent="0.2">
      <c r="A55" s="13">
        <v>10503</v>
      </c>
      <c r="B55" s="15">
        <v>3634.2644553072601</v>
      </c>
      <c r="C55" s="15">
        <v>3674.3543120474001</v>
      </c>
      <c r="D55" s="15">
        <v>3722.2151093439402</v>
      </c>
      <c r="E55" s="15">
        <v>3840.4325642715899</v>
      </c>
      <c r="F55" s="15">
        <v>3975.1549537648598</v>
      </c>
      <c r="G55" s="16">
        <f>STDEV(B55:F55)</f>
        <v>138.65638406955651</v>
      </c>
      <c r="H55" s="13">
        <v>10503</v>
      </c>
      <c r="I55" s="17">
        <v>3771.5327611443799</v>
      </c>
      <c r="J55" s="17">
        <v>3951.2162999811399</v>
      </c>
      <c r="K55" s="17">
        <v>4158.4753721037296</v>
      </c>
      <c r="L55" s="17">
        <v>5401.1353101754503</v>
      </c>
      <c r="M55" s="17">
        <v>8343.89708358795</v>
      </c>
      <c r="N55" s="11" t="s">
        <v>59</v>
      </c>
      <c r="O55" s="11">
        <v>10503</v>
      </c>
    </row>
    <row r="56" spans="1:15" x14ac:dyDescent="0.2">
      <c r="A56" s="13">
        <v>10504</v>
      </c>
      <c r="B56" s="15">
        <v>1924.84360902256</v>
      </c>
      <c r="C56" s="15">
        <v>1850.72042253521</v>
      </c>
      <c r="D56" s="15">
        <v>1877.84</v>
      </c>
      <c r="E56" s="15">
        <v>2027.9468750000001</v>
      </c>
      <c r="F56" s="15">
        <v>2170.2120689655198</v>
      </c>
      <c r="G56" s="16">
        <f>STDEV(B56:F56)</f>
        <v>130.57795291463708</v>
      </c>
      <c r="H56" s="13">
        <v>10504</v>
      </c>
      <c r="I56" s="17">
        <v>1935.5390438247</v>
      </c>
      <c r="J56" s="17">
        <v>2069.3219581227399</v>
      </c>
      <c r="K56" s="17">
        <v>2191.7380952381</v>
      </c>
      <c r="L56" s="17">
        <v>2278.5416666666702</v>
      </c>
      <c r="M56" s="17">
        <v>2728.8150098749202</v>
      </c>
      <c r="N56" s="11" t="s">
        <v>60</v>
      </c>
      <c r="O56" s="11">
        <v>10504</v>
      </c>
    </row>
    <row r="57" spans="1:15" x14ac:dyDescent="0.2">
      <c r="A57" s="13">
        <v>10505</v>
      </c>
      <c r="B57" s="15">
        <v>7773.76382978723</v>
      </c>
      <c r="C57" s="15">
        <v>8175.7008771929804</v>
      </c>
      <c r="D57" s="15">
        <v>8156.7360544217699</v>
      </c>
      <c r="E57" s="15">
        <v>8450.6965277777799</v>
      </c>
      <c r="F57" s="15">
        <v>8423.0971428571393</v>
      </c>
      <c r="G57" s="16">
        <f>STDEV(B57:F57)</f>
        <v>272.34193984529122</v>
      </c>
      <c r="H57" s="13">
        <v>10505</v>
      </c>
      <c r="I57" s="17">
        <v>8238.4958456973309</v>
      </c>
      <c r="J57" s="17">
        <v>9137.0538119284302</v>
      </c>
      <c r="K57" s="17">
        <v>10150.919431279601</v>
      </c>
      <c r="L57" s="17">
        <v>12631.1151079137</v>
      </c>
      <c r="M57" s="17">
        <v>14623.1930248156</v>
      </c>
      <c r="N57" s="11" t="s">
        <v>61</v>
      </c>
      <c r="O57" s="11">
        <v>10505</v>
      </c>
    </row>
    <row r="58" spans="1:15" x14ac:dyDescent="0.2">
      <c r="A58" s="13">
        <v>10506</v>
      </c>
      <c r="B58" s="15">
        <v>10416.9275</v>
      </c>
      <c r="C58" s="15">
        <v>10616.865833333301</v>
      </c>
      <c r="D58" s="15">
        <v>10267.166216216199</v>
      </c>
      <c r="E58" s="15">
        <v>11043.809876543201</v>
      </c>
      <c r="F58" s="15">
        <v>10865.217368421099</v>
      </c>
      <c r="G58" s="16">
        <f>STDEV(B58:F58)</f>
        <v>317.43774683927654</v>
      </c>
      <c r="H58" s="13">
        <v>10506</v>
      </c>
      <c r="I58" s="17">
        <v>10686.296</v>
      </c>
      <c r="J58" s="17">
        <v>12361.3652009709</v>
      </c>
      <c r="K58" s="17">
        <v>14206.959497206701</v>
      </c>
      <c r="L58" s="17">
        <v>18095.645378151301</v>
      </c>
      <c r="M58" s="17">
        <v>22198.826673793901</v>
      </c>
      <c r="N58" s="11" t="s">
        <v>62</v>
      </c>
      <c r="O58" s="11">
        <v>10506</v>
      </c>
    </row>
    <row r="59" spans="1:15" x14ac:dyDescent="0.2">
      <c r="A59" s="13">
        <v>10507</v>
      </c>
      <c r="B59" s="15">
        <v>14152.083333333299</v>
      </c>
      <c r="C59" s="15">
        <v>11010</v>
      </c>
      <c r="D59" s="15">
        <v>10717.2</v>
      </c>
      <c r="E59" s="15">
        <v>12937.8215686275</v>
      </c>
      <c r="F59" s="15">
        <v>13484.198484848501</v>
      </c>
      <c r="G59" s="16">
        <f>STDEV(B59:F59)</f>
        <v>1523.178707095183</v>
      </c>
      <c r="H59" s="13">
        <v>10507</v>
      </c>
      <c r="I59" s="17">
        <v>12737.816568047299</v>
      </c>
      <c r="J59" s="17">
        <v>13867.8211291391</v>
      </c>
      <c r="K59" s="17">
        <v>15958.330935251801</v>
      </c>
      <c r="L59" s="17">
        <v>19521.706467661701</v>
      </c>
      <c r="M59" s="17">
        <v>21398.8322323149</v>
      </c>
      <c r="N59" s="11" t="s">
        <v>63</v>
      </c>
      <c r="O59" s="11">
        <v>10507</v>
      </c>
    </row>
    <row r="60" spans="1:15" x14ac:dyDescent="0.2">
      <c r="A60" s="13">
        <v>10508</v>
      </c>
      <c r="B60" s="15">
        <v>4427.9937499999996</v>
      </c>
      <c r="C60" s="15">
        <v>5292.7093750000004</v>
      </c>
      <c r="D60" s="15">
        <v>5259.53947368421</v>
      </c>
      <c r="E60" s="15">
        <v>5648.3673469387804</v>
      </c>
      <c r="F60" s="15">
        <v>6386.39</v>
      </c>
      <c r="G60" s="16">
        <f>STDEV(B60:F60)</f>
        <v>708.98574723977367</v>
      </c>
      <c r="H60" s="13">
        <v>10508</v>
      </c>
      <c r="I60" s="17">
        <v>5461.5214659685898</v>
      </c>
      <c r="J60" s="17">
        <v>6277.4591753246796</v>
      </c>
      <c r="K60" s="17">
        <v>7063.4586466165401</v>
      </c>
      <c r="L60" s="17">
        <v>8036.5909090909099</v>
      </c>
      <c r="M60" s="17">
        <v>8685.6837606837598</v>
      </c>
      <c r="N60" s="11" t="s">
        <v>64</v>
      </c>
      <c r="O60" s="11">
        <v>10508</v>
      </c>
    </row>
    <row r="61" spans="1:15" x14ac:dyDescent="0.2">
      <c r="A61" s="13">
        <v>10601</v>
      </c>
      <c r="B61" s="15">
        <v>4843.3254065040601</v>
      </c>
      <c r="C61" s="15">
        <v>5024.62006633499</v>
      </c>
      <c r="D61" s="15">
        <v>5078.7386904761897</v>
      </c>
      <c r="E61" s="15">
        <v>5302.8064164648904</v>
      </c>
      <c r="F61" s="15">
        <v>5465.9352238805996</v>
      </c>
      <c r="G61" s="16">
        <f>STDEV(B61:F61)</f>
        <v>243.81006946371974</v>
      </c>
      <c r="H61" s="13">
        <v>10601</v>
      </c>
      <c r="I61" s="17">
        <v>5195.9776297529797</v>
      </c>
      <c r="J61" s="17">
        <v>5757.30036072243</v>
      </c>
      <c r="K61" s="17">
        <v>6279.7101958814701</v>
      </c>
      <c r="L61" s="17">
        <v>7538.6669870017904</v>
      </c>
      <c r="M61" s="17">
        <v>8300.5102903600491</v>
      </c>
      <c r="N61" s="11" t="s">
        <v>65</v>
      </c>
      <c r="O61" s="11">
        <v>10601</v>
      </c>
    </row>
    <row r="62" spans="1:15" x14ac:dyDescent="0.2">
      <c r="A62" s="13">
        <v>10602</v>
      </c>
      <c r="B62" s="15">
        <v>5219.9477611940301</v>
      </c>
      <c r="C62" s="15">
        <v>5207.89946524064</v>
      </c>
      <c r="D62" s="15">
        <v>5061.6497409326403</v>
      </c>
      <c r="E62" s="15">
        <v>5371.9265232974903</v>
      </c>
      <c r="F62" s="15">
        <v>5809.5382871536503</v>
      </c>
      <c r="G62" s="16">
        <f>STDEV(B62:F62)</f>
        <v>287.51470413374375</v>
      </c>
      <c r="H62" s="13">
        <v>10602</v>
      </c>
      <c r="I62" s="17">
        <v>5425.1912678421504</v>
      </c>
      <c r="J62" s="17">
        <v>6146.3646857843096</v>
      </c>
      <c r="K62" s="17">
        <v>6791.6701846965698</v>
      </c>
      <c r="L62" s="17">
        <v>8415.6081205429</v>
      </c>
      <c r="M62" s="17">
        <v>9913.2501124606406</v>
      </c>
      <c r="N62" s="11" t="s">
        <v>66</v>
      </c>
      <c r="O62" s="11">
        <v>10602</v>
      </c>
    </row>
    <row r="63" spans="1:15" x14ac:dyDescent="0.2">
      <c r="A63" s="13">
        <v>10603</v>
      </c>
      <c r="B63" s="15">
        <v>7918.7362068965504</v>
      </c>
      <c r="C63" s="15">
        <v>7814.5230769230802</v>
      </c>
      <c r="D63" s="15">
        <v>8367.2977272727294</v>
      </c>
      <c r="E63" s="15">
        <v>8705.4173611111091</v>
      </c>
      <c r="F63" s="15">
        <v>9270.8814814814796</v>
      </c>
      <c r="G63" s="16">
        <f>STDEV(B63:F63)</f>
        <v>597.07630572980111</v>
      </c>
      <c r="H63" s="13">
        <v>10603</v>
      </c>
      <c r="I63" s="17">
        <v>8666.4934931506905</v>
      </c>
      <c r="J63" s="17">
        <v>9553.4526896341504</v>
      </c>
      <c r="K63" s="17">
        <v>10395.8277777778</v>
      </c>
      <c r="L63" s="17">
        <v>12325.711656441699</v>
      </c>
      <c r="M63" s="17">
        <v>14052.997835497799</v>
      </c>
      <c r="N63" s="11" t="s">
        <v>67</v>
      </c>
      <c r="O63" s="11">
        <v>10603</v>
      </c>
    </row>
    <row r="64" spans="1:15" x14ac:dyDescent="0.2">
      <c r="A64" s="13">
        <v>10604</v>
      </c>
      <c r="B64" s="15">
        <v>1583.58484848485</v>
      </c>
      <c r="C64" s="15">
        <v>1689.22291666667</v>
      </c>
      <c r="D64" s="15">
        <v>1697.57142857143</v>
      </c>
      <c r="E64" s="15">
        <v>1963.6756756756799</v>
      </c>
      <c r="F64" s="15">
        <v>2272.91764705882</v>
      </c>
      <c r="G64" s="16">
        <f>STDEV(B64:F64)</f>
        <v>279.04838085709429</v>
      </c>
      <c r="H64" s="13">
        <v>10604</v>
      </c>
      <c r="I64" s="17">
        <v>1929.4925000000001</v>
      </c>
      <c r="J64" s="17">
        <v>2264.7257086192499</v>
      </c>
      <c r="K64" s="17">
        <v>2362.9786096256698</v>
      </c>
      <c r="L64" s="17">
        <v>2768.8705234159802</v>
      </c>
      <c r="M64" s="17">
        <v>3198.69144144144</v>
      </c>
      <c r="N64" s="11" t="s">
        <v>68</v>
      </c>
      <c r="O64" s="11">
        <v>10604</v>
      </c>
    </row>
    <row r="65" spans="1:15" x14ac:dyDescent="0.2">
      <c r="A65" s="13">
        <v>10605</v>
      </c>
      <c r="B65" s="15">
        <v>5594.4</v>
      </c>
      <c r="C65" s="15">
        <v>6558.192</v>
      </c>
      <c r="D65" s="15">
        <v>5990.8569444444402</v>
      </c>
      <c r="E65" s="15">
        <v>6665.0196969696999</v>
      </c>
      <c r="F65" s="15">
        <v>6415.5669117647103</v>
      </c>
      <c r="G65" s="16">
        <f>STDEV(B65:F65)</f>
        <v>444.82235576436904</v>
      </c>
      <c r="H65" s="13">
        <v>10605</v>
      </c>
      <c r="I65" s="17">
        <v>6356.2447004608302</v>
      </c>
      <c r="J65" s="17">
        <v>7005.2374678124997</v>
      </c>
      <c r="K65" s="17">
        <v>7306.2517482517496</v>
      </c>
      <c r="L65" s="17">
        <v>8625.9244306418204</v>
      </c>
      <c r="M65" s="17">
        <v>10223.897108843499</v>
      </c>
      <c r="N65" s="11" t="s">
        <v>69</v>
      </c>
      <c r="O65" s="11">
        <v>10605</v>
      </c>
    </row>
    <row r="66" spans="1:15" x14ac:dyDescent="0.2">
      <c r="A66" s="13">
        <v>10606</v>
      </c>
      <c r="B66" s="15">
        <v>6379.7406666666702</v>
      </c>
      <c r="C66" s="15">
        <v>6472.4593406593403</v>
      </c>
      <c r="D66" s="15">
        <v>6935.1665024630502</v>
      </c>
      <c r="E66" s="15">
        <v>7150.1772058823499</v>
      </c>
      <c r="F66" s="15">
        <v>7260.8367697594504</v>
      </c>
      <c r="G66" s="16">
        <f>STDEV(B66:F66)</f>
        <v>396.64039590198075</v>
      </c>
      <c r="H66" s="13">
        <v>10606</v>
      </c>
      <c r="I66" s="17">
        <v>6924.5810909090897</v>
      </c>
      <c r="J66" s="17">
        <v>7641.8006242741003</v>
      </c>
      <c r="K66" s="17">
        <v>8225.5755258126192</v>
      </c>
      <c r="L66" s="17">
        <v>10054.521978022</v>
      </c>
      <c r="M66" s="17">
        <v>12698.072655866499</v>
      </c>
      <c r="N66" s="11" t="s">
        <v>70</v>
      </c>
      <c r="O66" s="11">
        <v>10606</v>
      </c>
    </row>
    <row r="67" spans="1:15" x14ac:dyDescent="0.2">
      <c r="A67" s="13">
        <v>10607</v>
      </c>
      <c r="B67" s="15">
        <v>7900</v>
      </c>
      <c r="C67" s="15">
        <v>6611.0833333333303</v>
      </c>
      <c r="D67" s="15">
        <v>6110</v>
      </c>
      <c r="E67" s="15">
        <v>6752.9411764705901</v>
      </c>
      <c r="F67" s="15">
        <v>6500</v>
      </c>
      <c r="G67" s="16">
        <f>STDEV(B67:F67)</f>
        <v>672.83543214340114</v>
      </c>
      <c r="H67" s="13">
        <v>10607</v>
      </c>
      <c r="I67" s="17">
        <v>6639.5423728813603</v>
      </c>
      <c r="J67" s="17">
        <v>8376.25</v>
      </c>
      <c r="K67" s="17">
        <v>7318.5483870967701</v>
      </c>
      <c r="L67" s="17">
        <v>8508.3333333333303</v>
      </c>
      <c r="M67" s="17">
        <v>11447.857142857099</v>
      </c>
      <c r="N67" s="11" t="s">
        <v>71</v>
      </c>
      <c r="O67" s="11">
        <v>10607</v>
      </c>
    </row>
    <row r="68" spans="1:15" x14ac:dyDescent="0.2">
      <c r="A68" s="13">
        <v>10608</v>
      </c>
      <c r="B68" s="15">
        <v>7095.8333333333303</v>
      </c>
      <c r="C68" s="15">
        <v>6879.2857142857101</v>
      </c>
      <c r="D68" s="15">
        <v>11692.314814814799</v>
      </c>
      <c r="E68" s="15">
        <v>8650.1612903225796</v>
      </c>
      <c r="F68" s="15">
        <v>11006.462105263199</v>
      </c>
      <c r="G68" s="16">
        <f>STDEV(B68:F68)</f>
        <v>2207.8900289359613</v>
      </c>
      <c r="H68" s="13">
        <v>10608</v>
      </c>
      <c r="I68" s="17">
        <v>9625.7203463203496</v>
      </c>
      <c r="J68" s="17">
        <v>11090.7592140078</v>
      </c>
      <c r="K68" s="17">
        <v>13185.1111111111</v>
      </c>
      <c r="L68" s="17">
        <v>15703.8461538462</v>
      </c>
      <c r="M68" s="17">
        <v>16665.8845789972</v>
      </c>
      <c r="N68" s="11" t="s">
        <v>72</v>
      </c>
      <c r="O68" s="11">
        <v>10608</v>
      </c>
    </row>
    <row r="69" spans="1:15" x14ac:dyDescent="0.2">
      <c r="A69" s="13">
        <v>10609</v>
      </c>
      <c r="B69" s="15">
        <v>6247.0253012048197</v>
      </c>
      <c r="C69" s="15">
        <v>6043.6790513834003</v>
      </c>
      <c r="D69" s="15">
        <v>5953.8201892744501</v>
      </c>
      <c r="E69" s="15">
        <v>6261.5231372548997</v>
      </c>
      <c r="F69" s="15">
        <v>6249.5404526166903</v>
      </c>
      <c r="G69" s="16">
        <f>STDEV(B69:F69)</f>
        <v>142.77958338991181</v>
      </c>
      <c r="H69" s="13">
        <v>10609</v>
      </c>
      <c r="I69" s="17">
        <v>6178.0942317508898</v>
      </c>
      <c r="J69" s="17">
        <v>6388.70544071518</v>
      </c>
      <c r="K69" s="17">
        <v>7043.8779979144902</v>
      </c>
      <c r="L69" s="17">
        <v>8135.6926923915398</v>
      </c>
      <c r="M69" s="17">
        <v>9558.9982399889504</v>
      </c>
      <c r="N69" s="11" t="s">
        <v>73</v>
      </c>
      <c r="O69" s="11">
        <v>10609</v>
      </c>
    </row>
    <row r="70" spans="1:15" x14ac:dyDescent="0.2">
      <c r="A70" s="13">
        <v>10701</v>
      </c>
      <c r="B70" s="15">
        <v>1106.5655649038499</v>
      </c>
      <c r="C70" s="15">
        <v>1129.83008083141</v>
      </c>
      <c r="D70" s="15">
        <v>1135.8116225546601</v>
      </c>
      <c r="E70" s="15">
        <v>1135.3215022935799</v>
      </c>
      <c r="F70" s="15">
        <v>1153.3672235023</v>
      </c>
      <c r="G70" s="16">
        <f>STDEV(B70:F70)</f>
        <v>16.83432179329494</v>
      </c>
      <c r="H70" s="13">
        <v>10701</v>
      </c>
      <c r="I70" s="17">
        <v>1132.2662656177699</v>
      </c>
      <c r="J70" s="17">
        <v>1054.2837019153201</v>
      </c>
      <c r="K70" s="17">
        <v>1155.0476360180601</v>
      </c>
      <c r="L70" s="17">
        <v>1088.7568386600201</v>
      </c>
      <c r="M70" s="17">
        <v>1714.6081009859399</v>
      </c>
      <c r="N70" s="11" t="s">
        <v>74</v>
      </c>
      <c r="O70" s="11">
        <v>10701</v>
      </c>
    </row>
    <row r="71" spans="1:15" x14ac:dyDescent="0.2">
      <c r="A71" s="13">
        <v>10702</v>
      </c>
      <c r="B71" s="15">
        <v>1588.9849699398801</v>
      </c>
      <c r="C71" s="15">
        <v>1603.2688209606999</v>
      </c>
      <c r="D71" s="15">
        <v>1609.66853846154</v>
      </c>
      <c r="E71" s="15">
        <v>1620.06094968108</v>
      </c>
      <c r="F71" s="15">
        <v>1647.90908465244</v>
      </c>
      <c r="G71" s="16">
        <f>STDEV(B71:F71)</f>
        <v>22.058050159916089</v>
      </c>
      <c r="H71" s="13">
        <v>10702</v>
      </c>
      <c r="I71" s="17">
        <v>1616.7849572919999</v>
      </c>
      <c r="J71" s="17">
        <v>1639.8052375878599</v>
      </c>
      <c r="K71" s="17">
        <v>1803.80131789137</v>
      </c>
      <c r="L71" s="17">
        <v>2003.5086189247299</v>
      </c>
      <c r="M71" s="17">
        <v>2709.6931326280301</v>
      </c>
      <c r="N71" s="11" t="s">
        <v>75</v>
      </c>
      <c r="O71" s="11">
        <v>10702</v>
      </c>
    </row>
    <row r="72" spans="1:15" x14ac:dyDescent="0.2">
      <c r="A72" s="13">
        <v>10703</v>
      </c>
      <c r="B72" s="15">
        <v>1493.1579999999999</v>
      </c>
      <c r="C72" s="15">
        <v>1516.24204107831</v>
      </c>
      <c r="D72" s="15">
        <v>1536.2896782027899</v>
      </c>
      <c r="E72" s="15">
        <v>1558.44379868185</v>
      </c>
      <c r="F72" s="15">
        <v>1566.49590504451</v>
      </c>
      <c r="G72" s="16">
        <f>STDEV(B72:F72)</f>
        <v>30.174743575268902</v>
      </c>
      <c r="H72" s="13">
        <v>10703</v>
      </c>
      <c r="I72" s="17">
        <v>1536.09898496241</v>
      </c>
      <c r="J72" s="17">
        <v>1469.3608487056299</v>
      </c>
      <c r="K72" s="17">
        <v>1625.6360798153901</v>
      </c>
      <c r="L72" s="17">
        <v>1846.5325524273101</v>
      </c>
      <c r="M72" s="17">
        <v>2653.5999526439</v>
      </c>
      <c r="N72" s="11" t="s">
        <v>76</v>
      </c>
      <c r="O72" s="11">
        <v>10703</v>
      </c>
    </row>
    <row r="73" spans="1:15" x14ac:dyDescent="0.2">
      <c r="A73" s="13">
        <v>10704</v>
      </c>
      <c r="B73" s="15">
        <v>1758.0450819672101</v>
      </c>
      <c r="C73" s="15">
        <v>1775.3634794156701</v>
      </c>
      <c r="D73" s="15">
        <v>1821.6568261376899</v>
      </c>
      <c r="E73" s="15">
        <v>1826.74559164733</v>
      </c>
      <c r="F73" s="15">
        <v>1866.4675675675701</v>
      </c>
      <c r="G73" s="16">
        <f>STDEV(B73:F73)</f>
        <v>43.310772354969004</v>
      </c>
      <c r="H73" s="13">
        <v>10704</v>
      </c>
      <c r="I73" s="17">
        <v>1814.40463009562</v>
      </c>
      <c r="J73" s="17">
        <v>1636.0323242004999</v>
      </c>
      <c r="K73" s="17">
        <v>2176.9547645532102</v>
      </c>
      <c r="L73" s="17">
        <v>2093.7785667439598</v>
      </c>
      <c r="M73" s="17">
        <v>2753.6797057988401</v>
      </c>
      <c r="N73" s="11" t="s">
        <v>77</v>
      </c>
      <c r="O73" s="11">
        <v>10704</v>
      </c>
    </row>
    <row r="74" spans="1:15" x14ac:dyDescent="0.2">
      <c r="A74" s="13">
        <v>10705</v>
      </c>
      <c r="B74" s="15">
        <v>1651.12296387018</v>
      </c>
      <c r="C74" s="15">
        <v>1668.73590504451</v>
      </c>
      <c r="D74" s="15">
        <v>1665.8985388661599</v>
      </c>
      <c r="E74" s="15">
        <v>1726.4922942206699</v>
      </c>
      <c r="F74" s="15">
        <v>1797.5791884058001</v>
      </c>
      <c r="G74" s="16">
        <f>STDEV(B74:F74)</f>
        <v>60.690889331442868</v>
      </c>
      <c r="H74" s="13">
        <v>10705</v>
      </c>
      <c r="I74" s="17">
        <v>1702.3155032371999</v>
      </c>
      <c r="J74" s="17">
        <v>1733.0745775963501</v>
      </c>
      <c r="K74" s="17">
        <v>2110.5025349326102</v>
      </c>
      <c r="L74" s="17">
        <v>2561.0520095839902</v>
      </c>
      <c r="M74" s="17">
        <v>3036.5827004293401</v>
      </c>
      <c r="N74" s="11" t="s">
        <v>78</v>
      </c>
      <c r="O74" s="11">
        <v>10705</v>
      </c>
    </row>
    <row r="75" spans="1:15" x14ac:dyDescent="0.2">
      <c r="A75" s="13">
        <v>10706</v>
      </c>
      <c r="B75" s="15">
        <v>7.5233273056057897</v>
      </c>
      <c r="C75" s="15">
        <v>7.6806349206349198</v>
      </c>
      <c r="D75" s="15">
        <v>7.3452830188679199</v>
      </c>
      <c r="E75" s="15">
        <v>7.9240000000000004</v>
      </c>
      <c r="F75" s="15">
        <v>8.0552516411378594</v>
      </c>
      <c r="G75" s="16">
        <f>STDEV(B75:F75)</f>
        <v>0.28880343573647799</v>
      </c>
      <c r="H75" s="13">
        <v>10706</v>
      </c>
      <c r="I75" s="17">
        <v>7.7351987023519904</v>
      </c>
      <c r="J75" s="17">
        <v>10.8241403859732</v>
      </c>
      <c r="K75" s="17">
        <v>11.7568093385214</v>
      </c>
      <c r="L75" s="17">
        <v>14.6086476136736</v>
      </c>
      <c r="M75" s="17">
        <v>19.0404137987897</v>
      </c>
      <c r="N75" s="11" t="s">
        <v>79</v>
      </c>
      <c r="O75" s="11">
        <v>10706</v>
      </c>
    </row>
    <row r="76" spans="1:15" x14ac:dyDescent="0.2">
      <c r="A76" s="13">
        <v>10707</v>
      </c>
      <c r="B76" s="15">
        <v>4825.9883720930202</v>
      </c>
      <c r="C76" s="15">
        <v>4739.8785714285696</v>
      </c>
      <c r="D76" s="15">
        <v>4971.7546511627897</v>
      </c>
      <c r="E76" s="15">
        <v>5132.6206405693902</v>
      </c>
      <c r="F76" s="15">
        <v>5215.5034031413597</v>
      </c>
      <c r="G76" s="16">
        <f>STDEV(B76:F76)</f>
        <v>200.10006448100546</v>
      </c>
      <c r="H76" s="13">
        <v>10707</v>
      </c>
      <c r="I76" s="17">
        <v>5065.6395038167902</v>
      </c>
      <c r="J76" s="17">
        <v>5559.6089351136397</v>
      </c>
      <c r="K76" s="17">
        <v>6015.9562937062901</v>
      </c>
      <c r="L76" s="17">
        <v>7551.6291766586701</v>
      </c>
      <c r="M76" s="17">
        <v>9842.93382428941</v>
      </c>
      <c r="N76" s="11" t="s">
        <v>80</v>
      </c>
      <c r="O76" s="11">
        <v>10707</v>
      </c>
    </row>
    <row r="77" spans="1:15" x14ac:dyDescent="0.2">
      <c r="A77" s="13">
        <v>10708</v>
      </c>
      <c r="B77" s="15">
        <v>4409.51639344262</v>
      </c>
      <c r="C77" s="15">
        <v>4415.5526315789502</v>
      </c>
      <c r="D77" s="15">
        <v>4665.6239316239298</v>
      </c>
      <c r="E77" s="15">
        <v>4833.60959692898</v>
      </c>
      <c r="F77" s="15">
        <v>4886.3248073959903</v>
      </c>
      <c r="G77" s="16">
        <f>STDEV(B77:F77)</f>
        <v>224.88547004871938</v>
      </c>
      <c r="H77" s="13">
        <v>10708</v>
      </c>
      <c r="I77" s="17">
        <v>4721.5972905168101</v>
      </c>
      <c r="J77" s="17">
        <v>5064.54037216495</v>
      </c>
      <c r="K77" s="17">
        <v>5538.0842945874001</v>
      </c>
      <c r="L77" s="17">
        <v>6865.1748492678698</v>
      </c>
      <c r="M77" s="17">
        <v>8150.2758576548904</v>
      </c>
      <c r="N77" s="11" t="s">
        <v>81</v>
      </c>
      <c r="O77" s="11">
        <v>10708</v>
      </c>
    </row>
    <row r="78" spans="1:15" x14ac:dyDescent="0.2">
      <c r="A78" s="13">
        <v>10709</v>
      </c>
      <c r="B78" s="15">
        <v>3130.85263157895</v>
      </c>
      <c r="C78" s="15">
        <v>3415.0076923076899</v>
      </c>
      <c r="D78" s="15">
        <v>3458.8188034188001</v>
      </c>
      <c r="E78" s="15">
        <v>3648.8680147058799</v>
      </c>
      <c r="F78" s="15">
        <v>3991.6954887217998</v>
      </c>
      <c r="G78" s="16">
        <f>STDEV(B78:F78)</f>
        <v>318.15735808177311</v>
      </c>
      <c r="H78" s="13">
        <v>10709</v>
      </c>
      <c r="I78" s="17">
        <v>3590.9839302112</v>
      </c>
      <c r="J78" s="17">
        <v>4510.6885169491497</v>
      </c>
      <c r="K78" s="17">
        <v>4490.44088669951</v>
      </c>
      <c r="L78" s="17">
        <v>5160.0898058252396</v>
      </c>
      <c r="M78" s="17">
        <v>6177.3716939890701</v>
      </c>
      <c r="N78" s="11" t="s">
        <v>82</v>
      </c>
      <c r="O78" s="11">
        <v>10709</v>
      </c>
    </row>
    <row r="79" spans="1:15" x14ac:dyDescent="0.2">
      <c r="A79" s="13">
        <v>10710</v>
      </c>
      <c r="B79" s="15">
        <v>4840.6054945054902</v>
      </c>
      <c r="C79" s="15">
        <v>4788.6499999999996</v>
      </c>
      <c r="D79" s="15">
        <v>5052.0440677966099</v>
      </c>
      <c r="E79" s="15">
        <v>5167.3070866141697</v>
      </c>
      <c r="F79" s="15">
        <v>5427.9534534534496</v>
      </c>
      <c r="G79" s="16">
        <f>STDEV(B79:F79)</f>
        <v>259.14413816646658</v>
      </c>
      <c r="H79" s="13">
        <v>10710</v>
      </c>
      <c r="I79" s="17">
        <v>5148.74747274529</v>
      </c>
      <c r="J79" s="17">
        <v>5653.7827251874096</v>
      </c>
      <c r="K79" s="17">
        <v>6073.7452054794503</v>
      </c>
      <c r="L79" s="17">
        <v>6303.3633093525204</v>
      </c>
      <c r="M79" s="17">
        <v>8346.4981357196102</v>
      </c>
      <c r="N79" s="11" t="s">
        <v>83</v>
      </c>
      <c r="O79" s="11">
        <v>10710</v>
      </c>
    </row>
    <row r="80" spans="1:15" x14ac:dyDescent="0.2">
      <c r="A80" s="13">
        <v>10711</v>
      </c>
      <c r="B80" s="15">
        <v>4701.6422619047598</v>
      </c>
      <c r="C80" s="15">
        <v>4979.5242307692297</v>
      </c>
      <c r="D80" s="15">
        <v>5326.2253644314897</v>
      </c>
      <c r="E80" s="15">
        <v>5517.1881395348801</v>
      </c>
      <c r="F80" s="15">
        <v>5572</v>
      </c>
      <c r="G80" s="16">
        <f>STDEV(B80:F80)</f>
        <v>370.8199088757757</v>
      </c>
      <c r="H80" s="13">
        <v>10711</v>
      </c>
      <c r="I80" s="17">
        <v>5335.1234383954197</v>
      </c>
      <c r="J80" s="17">
        <v>5820.4328402840101</v>
      </c>
      <c r="K80" s="17">
        <v>6320.4860813704499</v>
      </c>
      <c r="L80" s="17">
        <v>6453.8487732388903</v>
      </c>
      <c r="M80" s="17">
        <v>8577.8158122814802</v>
      </c>
      <c r="N80" s="11" t="s">
        <v>84</v>
      </c>
      <c r="O80" s="11">
        <v>10711</v>
      </c>
    </row>
    <row r="81" spans="1:15" x14ac:dyDescent="0.2">
      <c r="A81" s="13">
        <v>10712</v>
      </c>
      <c r="B81" s="15">
        <v>4385.1258215962398</v>
      </c>
      <c r="C81" s="15">
        <v>4345.6762345678999</v>
      </c>
      <c r="D81" s="15">
        <v>4471.82106430155</v>
      </c>
      <c r="E81" s="15">
        <v>4463.6391304347799</v>
      </c>
      <c r="F81" s="15">
        <v>4457.7665191740398</v>
      </c>
      <c r="G81" s="16">
        <f>STDEV(B81:F81)</f>
        <v>56.215790597608411</v>
      </c>
      <c r="H81" s="13">
        <v>10712</v>
      </c>
      <c r="I81" s="17">
        <v>4438.5660810810796</v>
      </c>
      <c r="J81" s="17">
        <v>4777.4625807585098</v>
      </c>
      <c r="K81" s="17">
        <v>5065.9664045747004</v>
      </c>
      <c r="L81" s="17">
        <v>6432.92387050872</v>
      </c>
      <c r="M81" s="17">
        <v>8471.6794846480407</v>
      </c>
      <c r="N81" s="11" t="s">
        <v>85</v>
      </c>
      <c r="O81" s="11">
        <v>10712</v>
      </c>
    </row>
    <row r="82" spans="1:15" x14ac:dyDescent="0.2">
      <c r="A82" s="13">
        <v>10713</v>
      </c>
      <c r="B82" s="15">
        <v>40.813095238095201</v>
      </c>
      <c r="C82" s="15">
        <v>39.478571428571399</v>
      </c>
      <c r="D82" s="15">
        <v>49.028089887640398</v>
      </c>
      <c r="E82" s="15">
        <v>48.8006666666667</v>
      </c>
      <c r="F82" s="15">
        <v>46.2129032258064</v>
      </c>
      <c r="G82" s="16">
        <f>STDEV(B82:F82)</f>
        <v>4.4740687220507231</v>
      </c>
      <c r="H82" s="13">
        <v>10713</v>
      </c>
      <c r="I82" s="17">
        <v>46.216574074074103</v>
      </c>
      <c r="J82" s="17">
        <v>46.4806523826134</v>
      </c>
      <c r="K82" s="17">
        <v>37.693163751987299</v>
      </c>
      <c r="L82" s="17">
        <v>46.382606836876398</v>
      </c>
      <c r="M82" s="17">
        <v>54.357258398331702</v>
      </c>
      <c r="N82" s="11" t="s">
        <v>86</v>
      </c>
      <c r="O82" s="11">
        <v>10713</v>
      </c>
    </row>
    <row r="83" spans="1:15" x14ac:dyDescent="0.2">
      <c r="A83" s="13">
        <v>10714</v>
      </c>
      <c r="B83" s="15">
        <v>5856.0408163265301</v>
      </c>
      <c r="C83" s="15">
        <v>6163.8666666666704</v>
      </c>
      <c r="D83" s="15">
        <v>6088.8900355871901</v>
      </c>
      <c r="E83" s="15">
        <v>5913.0337408312998</v>
      </c>
      <c r="F83" s="15">
        <v>5960.5028571428602</v>
      </c>
      <c r="G83" s="16">
        <f>STDEV(B83:F83)</f>
        <v>127.02234771405644</v>
      </c>
      <c r="H83" s="13">
        <v>10714</v>
      </c>
      <c r="I83" s="17">
        <v>5986.57754551585</v>
      </c>
      <c r="J83" s="17">
        <v>6220.8771182769196</v>
      </c>
      <c r="K83" s="17">
        <v>5911.6773858921197</v>
      </c>
      <c r="L83" s="17">
        <v>7172.0002698996304</v>
      </c>
      <c r="M83" s="17">
        <v>10064.092634569201</v>
      </c>
      <c r="N83" s="11" t="s">
        <v>87</v>
      </c>
      <c r="O83" s="11">
        <v>10714</v>
      </c>
    </row>
    <row r="84" spans="1:15" x14ac:dyDescent="0.2">
      <c r="A84" s="13">
        <v>10801</v>
      </c>
      <c r="B84" s="15">
        <v>9.8933333333333309</v>
      </c>
      <c r="C84" s="15">
        <v>9.9666666666666703</v>
      </c>
      <c r="D84" s="15">
        <v>7.8971428571428604</v>
      </c>
      <c r="E84" s="15">
        <v>9.4857142857142893</v>
      </c>
      <c r="F84" s="15">
        <v>8.0714285714285694</v>
      </c>
      <c r="G84" s="16">
        <f>STDEV(B84:F84)</f>
        <v>1.0033931096167166</v>
      </c>
      <c r="H84" s="13">
        <v>10801</v>
      </c>
      <c r="I84" s="17">
        <v>8.8313636363636405</v>
      </c>
      <c r="J84" s="17">
        <v>9.8899305505952402</v>
      </c>
      <c r="K84" s="17">
        <v>10.590163934426201</v>
      </c>
      <c r="L84" s="17">
        <v>10.1735849020616</v>
      </c>
      <c r="M84" s="17">
        <v>14.633802816901399</v>
      </c>
      <c r="N84" s="11" t="s">
        <v>88</v>
      </c>
      <c r="O84" s="11">
        <v>10801</v>
      </c>
    </row>
    <row r="85" spans="1:15" x14ac:dyDescent="0.2">
      <c r="A85" s="13">
        <v>10802</v>
      </c>
      <c r="B85" s="15">
        <v>4.5</v>
      </c>
      <c r="C85" s="15">
        <v>10.6</v>
      </c>
      <c r="D85" s="15">
        <v>9.0285714285714302</v>
      </c>
      <c r="E85" s="15">
        <v>8.2090909090909108</v>
      </c>
      <c r="F85" s="15">
        <v>7.2750000000000004</v>
      </c>
      <c r="G85" s="16">
        <f>STDEV(B85:F85)</f>
        <v>2.2697630437451535</v>
      </c>
      <c r="H85" s="13">
        <v>10802</v>
      </c>
      <c r="I85" s="17">
        <v>8.0158730158730194</v>
      </c>
      <c r="J85" s="17">
        <v>9.3211538461538499</v>
      </c>
      <c r="K85" s="17">
        <v>10.199999999999999</v>
      </c>
      <c r="L85" s="17">
        <v>8.9717948681268904</v>
      </c>
      <c r="M85" s="17">
        <v>13.220684523809499</v>
      </c>
      <c r="N85" s="11" t="s">
        <v>89</v>
      </c>
      <c r="O85" s="11">
        <v>10802</v>
      </c>
    </row>
    <row r="86" spans="1:15" x14ac:dyDescent="0.2">
      <c r="A86" s="13">
        <v>10803</v>
      </c>
      <c r="B86" s="15">
        <v>6.97</v>
      </c>
      <c r="C86" s="15">
        <v>4.4625000000000004</v>
      </c>
      <c r="D86" s="15">
        <v>9.6947368421052609</v>
      </c>
      <c r="E86" s="15">
        <v>8.8910714285714292</v>
      </c>
      <c r="F86" s="15">
        <v>7.6636363636363596</v>
      </c>
      <c r="G86" s="16">
        <f>STDEV(B86:F86)</f>
        <v>2.0173876588917561</v>
      </c>
      <c r="H86" s="13">
        <v>10803</v>
      </c>
      <c r="I86" s="17">
        <v>8.1689189189189193</v>
      </c>
      <c r="J86" s="17">
        <v>8.0174033154696094</v>
      </c>
      <c r="K86" s="17">
        <v>14.533333333333299</v>
      </c>
      <c r="L86" s="17">
        <v>9.1060606060606109</v>
      </c>
      <c r="M86" s="17">
        <v>26.418421052631601</v>
      </c>
      <c r="N86" s="11" t="s">
        <v>90</v>
      </c>
      <c r="O86" s="11">
        <v>10803</v>
      </c>
    </row>
    <row r="87" spans="1:15" x14ac:dyDescent="0.2">
      <c r="A87" s="13">
        <v>10804</v>
      </c>
      <c r="B87" s="15">
        <v>12.3333333333333</v>
      </c>
      <c r="C87" s="15">
        <v>6.9</v>
      </c>
      <c r="D87" s="15">
        <v>10.5</v>
      </c>
      <c r="E87" s="15">
        <v>7.42</v>
      </c>
      <c r="F87" s="15">
        <v>14.8</v>
      </c>
      <c r="G87" s="16">
        <f>STDEV(B87:F87)</f>
        <v>3.3255729665059968</v>
      </c>
      <c r="H87" s="13">
        <v>10804</v>
      </c>
      <c r="I87" s="17">
        <v>10.935</v>
      </c>
      <c r="J87" s="17">
        <v>14.14</v>
      </c>
      <c r="K87" s="17">
        <v>11.3333333333333</v>
      </c>
      <c r="L87" s="17">
        <v>14.5428571428571</v>
      </c>
      <c r="M87" s="17">
        <v>26.6294117647059</v>
      </c>
      <c r="N87" s="11" t="s">
        <v>91</v>
      </c>
      <c r="O87" s="11">
        <v>10804</v>
      </c>
    </row>
    <row r="88" spans="1:15" x14ac:dyDescent="0.2">
      <c r="A88" s="13">
        <v>10805</v>
      </c>
      <c r="B88" s="15">
        <v>16.5</v>
      </c>
      <c r="C88" s="15">
        <v>6.15</v>
      </c>
      <c r="D88" s="15">
        <v>9.4</v>
      </c>
      <c r="E88" s="15">
        <v>9.43333333333333</v>
      </c>
      <c r="F88" s="15">
        <v>6.3857142857142897</v>
      </c>
      <c r="G88" s="16">
        <f>STDEV(B88:F88)</f>
        <v>4.1805645768730662</v>
      </c>
      <c r="H88" s="13">
        <v>10805</v>
      </c>
      <c r="I88" s="17">
        <v>8.2347826086956495</v>
      </c>
      <c r="J88" s="17">
        <v>14.8451314354839</v>
      </c>
      <c r="K88" s="17">
        <v>19.319148936170201</v>
      </c>
      <c r="L88" s="17">
        <v>11.2152380348387</v>
      </c>
      <c r="M88" s="17">
        <v>27.156618240516501</v>
      </c>
      <c r="N88" s="11" t="s">
        <v>92</v>
      </c>
      <c r="O88" s="11">
        <v>10805</v>
      </c>
    </row>
    <row r="89" spans="1:15" x14ac:dyDescent="0.2">
      <c r="A89" s="20">
        <v>10806</v>
      </c>
      <c r="B89" s="22">
        <v>12.366666666666699</v>
      </c>
      <c r="C89" s="22">
        <v>15.4684210526316</v>
      </c>
      <c r="D89" s="22">
        <v>19.431818181818201</v>
      </c>
      <c r="E89" s="22">
        <v>10.9735294117647</v>
      </c>
      <c r="F89" s="22">
        <v>13.8929824561404</v>
      </c>
      <c r="G89" s="19">
        <f>STDEV(B89:F89)</f>
        <v>3.2630265715525382</v>
      </c>
      <c r="H89" s="20"/>
      <c r="I89" s="18"/>
      <c r="J89" s="18"/>
      <c r="K89" s="18"/>
      <c r="L89" s="18"/>
      <c r="M89" s="18"/>
    </row>
    <row r="90" spans="1:15" x14ac:dyDescent="0.2">
      <c r="A90" s="13">
        <v>10901</v>
      </c>
      <c r="B90" s="15">
        <v>2292.2050872093</v>
      </c>
      <c r="C90" s="15">
        <v>2319.00515818432</v>
      </c>
      <c r="D90" s="15">
        <v>2326.7660810810798</v>
      </c>
      <c r="E90" s="15">
        <v>2347.02108108108</v>
      </c>
      <c r="F90" s="15">
        <v>2418.7907821229101</v>
      </c>
      <c r="G90" s="16">
        <f>STDEV(B90:F90)</f>
        <v>47.840063054847747</v>
      </c>
      <c r="H90" s="13">
        <v>10901</v>
      </c>
      <c r="I90" s="17">
        <v>2341.0603343465</v>
      </c>
      <c r="J90" s="17">
        <v>2382.9220745217699</v>
      </c>
      <c r="K90" s="17">
        <v>2459.6911423988599</v>
      </c>
      <c r="L90" s="17">
        <v>2754.5444923843702</v>
      </c>
      <c r="M90" s="17">
        <v>3505.4740289648198</v>
      </c>
      <c r="N90" s="11" t="s">
        <v>93</v>
      </c>
      <c r="O90" s="11">
        <v>10901</v>
      </c>
    </row>
    <row r="91" spans="1:15" x14ac:dyDescent="0.2">
      <c r="A91" s="13">
        <v>10902</v>
      </c>
      <c r="B91" s="15">
        <v>3566.9443478260901</v>
      </c>
      <c r="C91" s="15">
        <v>3309.4214285714302</v>
      </c>
      <c r="D91" s="15">
        <v>3513.4066326530601</v>
      </c>
      <c r="E91" s="15">
        <v>3647.9240816326501</v>
      </c>
      <c r="F91" s="15">
        <v>3613.8360544217699</v>
      </c>
      <c r="G91" s="16">
        <f>STDEV(B91:F91)</f>
        <v>133.44402774261613</v>
      </c>
      <c r="H91" s="13">
        <v>10902</v>
      </c>
      <c r="I91" s="17">
        <v>3546.0963725490201</v>
      </c>
      <c r="J91" s="17">
        <v>3757.2384630136999</v>
      </c>
      <c r="K91" s="17">
        <v>4031.0549450549502</v>
      </c>
      <c r="L91" s="17">
        <v>4506.2028657616902</v>
      </c>
      <c r="M91" s="17">
        <v>5136.3731273991098</v>
      </c>
      <c r="N91" s="11" t="s">
        <v>94</v>
      </c>
      <c r="O91" s="11">
        <v>10902</v>
      </c>
    </row>
    <row r="92" spans="1:15" x14ac:dyDescent="0.2">
      <c r="A92" s="13">
        <v>10903</v>
      </c>
      <c r="B92" s="14"/>
      <c r="C92" s="14">
        <v>10</v>
      </c>
      <c r="D92" s="14"/>
      <c r="E92" s="14">
        <v>30</v>
      </c>
      <c r="F92" s="14">
        <v>24.75</v>
      </c>
      <c r="G92" s="16">
        <f>STDEV(B92:F92)</f>
        <v>10.369225300538771</v>
      </c>
      <c r="H92" s="13">
        <v>10903</v>
      </c>
      <c r="I92" s="17">
        <v>24.875</v>
      </c>
      <c r="J92" s="17">
        <v>14.3</v>
      </c>
      <c r="K92" s="17">
        <v>16</v>
      </c>
      <c r="L92" s="17">
        <v>21.75</v>
      </c>
      <c r="M92" s="17">
        <v>27.921428544180699</v>
      </c>
      <c r="N92" s="11" t="s">
        <v>95</v>
      </c>
      <c r="O92" s="11">
        <v>10903</v>
      </c>
    </row>
    <row r="93" spans="1:15" x14ac:dyDescent="0.2">
      <c r="A93" s="13">
        <v>10904</v>
      </c>
      <c r="B93" s="15">
        <v>6501.3713826366602</v>
      </c>
      <c r="C93" s="15">
        <v>6359.7818181818202</v>
      </c>
      <c r="D93" s="15">
        <v>6610.1571794871797</v>
      </c>
      <c r="E93" s="15">
        <v>6821.8443914081099</v>
      </c>
      <c r="F93" s="15">
        <v>6948.6478841870803</v>
      </c>
      <c r="G93" s="16">
        <f>STDEV(B93:F93)</f>
        <v>238.01897172357522</v>
      </c>
      <c r="H93" s="13">
        <v>10904</v>
      </c>
      <c r="I93" s="17">
        <v>6671.6365585774101</v>
      </c>
      <c r="J93" s="17">
        <v>7196.2662718085103</v>
      </c>
      <c r="K93" s="17">
        <v>7643.73048128342</v>
      </c>
      <c r="L93" s="17">
        <v>8445.3230134158894</v>
      </c>
      <c r="M93" s="17">
        <v>9931.5754208754206</v>
      </c>
      <c r="N93" s="11" t="s">
        <v>96</v>
      </c>
      <c r="O93" s="11">
        <v>10904</v>
      </c>
    </row>
    <row r="94" spans="1:15" x14ac:dyDescent="0.2">
      <c r="A94" s="13">
        <v>10905</v>
      </c>
      <c r="B94" s="15">
        <v>8320.2929078014204</v>
      </c>
      <c r="C94" s="15">
        <v>8651.4899786780406</v>
      </c>
      <c r="D94" s="15">
        <v>8819.4891089108896</v>
      </c>
      <c r="E94" s="15">
        <v>9334.1203278688499</v>
      </c>
      <c r="F94" s="15">
        <v>9595.4374647887307</v>
      </c>
      <c r="G94" s="16">
        <f>STDEV(B94:F94)</f>
        <v>516.39135219076138</v>
      </c>
      <c r="H94" s="13">
        <v>10905</v>
      </c>
      <c r="I94" s="17">
        <v>9031.8204996326203</v>
      </c>
      <c r="J94" s="17">
        <v>10021.5205750433</v>
      </c>
      <c r="K94" s="17">
        <v>10196.9711673699</v>
      </c>
      <c r="L94" s="17">
        <v>11121.485613103099</v>
      </c>
      <c r="M94" s="17">
        <v>13724.920853099</v>
      </c>
      <c r="N94" s="11" t="s">
        <v>97</v>
      </c>
      <c r="O94" s="11">
        <v>10905</v>
      </c>
    </row>
    <row r="95" spans="1:15" x14ac:dyDescent="0.2">
      <c r="A95" s="13">
        <v>10906</v>
      </c>
      <c r="B95" s="15">
        <v>17.213157894736799</v>
      </c>
      <c r="C95" s="15">
        <v>17.2478787878788</v>
      </c>
      <c r="D95" s="15">
        <v>17.2848101265823</v>
      </c>
      <c r="E95" s="15">
        <v>17.804802259887001</v>
      </c>
      <c r="F95" s="15">
        <v>17.819696969696999</v>
      </c>
      <c r="G95" s="16">
        <f>STDEV(B95:F95)</f>
        <v>0.30979780531363171</v>
      </c>
      <c r="H95" s="13">
        <v>10906</v>
      </c>
      <c r="I95" s="17">
        <v>17.604263275990998</v>
      </c>
      <c r="J95" s="17">
        <v>18.231490307312601</v>
      </c>
      <c r="K95" s="17">
        <v>17.519685039370099</v>
      </c>
      <c r="L95" s="17">
        <v>19.031811546834899</v>
      </c>
      <c r="M95" s="17">
        <v>26.421643096280899</v>
      </c>
      <c r="N95" s="11" t="s">
        <v>98</v>
      </c>
      <c r="O95" s="11">
        <v>10906</v>
      </c>
    </row>
    <row r="96" spans="1:15" x14ac:dyDescent="0.2">
      <c r="A96" s="13">
        <v>10907</v>
      </c>
      <c r="B96" s="15">
        <v>17.754999999999999</v>
      </c>
      <c r="C96" s="15">
        <v>17.780672268907601</v>
      </c>
      <c r="D96" s="15">
        <v>16.611764705882401</v>
      </c>
      <c r="E96" s="15">
        <v>19.114761904761899</v>
      </c>
      <c r="F96" s="15">
        <v>19.296099290780099</v>
      </c>
      <c r="G96" s="16">
        <f>STDEV(B96:F96)</f>
        <v>1.1062950546678041</v>
      </c>
      <c r="H96" s="13">
        <v>10907</v>
      </c>
      <c r="I96" s="17">
        <v>18.377765237020299</v>
      </c>
      <c r="J96" s="17">
        <v>18.528363372701602</v>
      </c>
      <c r="K96" s="17">
        <v>19.4677754677755</v>
      </c>
      <c r="L96" s="17">
        <v>23.4141390614217</v>
      </c>
      <c r="M96" s="17">
        <v>27.3869759460244</v>
      </c>
      <c r="N96" s="11" t="s">
        <v>99</v>
      </c>
      <c r="O96" s="11">
        <v>10907</v>
      </c>
    </row>
    <row r="97" spans="1:15" x14ac:dyDescent="0.2">
      <c r="A97" s="13">
        <v>10908</v>
      </c>
      <c r="B97" s="15">
        <v>8.1695652173913</v>
      </c>
      <c r="C97" s="15">
        <v>7.83</v>
      </c>
      <c r="D97" s="15">
        <v>7.7785714285714302</v>
      </c>
      <c r="E97" s="15">
        <v>8.01</v>
      </c>
      <c r="F97" s="15">
        <v>7.9373831775700898</v>
      </c>
      <c r="G97" s="16">
        <f>STDEV(B97:F97)</f>
        <v>0.15462532796277595</v>
      </c>
      <c r="H97" s="13">
        <v>10908</v>
      </c>
      <c r="I97" s="17">
        <v>7.9346820809248602</v>
      </c>
      <c r="J97" s="17">
        <v>8.2700028608247393</v>
      </c>
      <c r="K97" s="17">
        <v>7.9069767441860499</v>
      </c>
      <c r="L97" s="17">
        <v>8.6612820600852007</v>
      </c>
      <c r="M97" s="17">
        <v>12.5091991366762</v>
      </c>
      <c r="N97" s="11" t="s">
        <v>100</v>
      </c>
      <c r="O97" s="11">
        <v>10908</v>
      </c>
    </row>
    <row r="98" spans="1:15" x14ac:dyDescent="0.2">
      <c r="A98" s="13">
        <v>10909</v>
      </c>
      <c r="B98" s="15">
        <v>8.1529239766081893</v>
      </c>
      <c r="C98" s="15">
        <v>8.2275943396226392</v>
      </c>
      <c r="D98" s="15">
        <v>8.1856907894736803</v>
      </c>
      <c r="E98" s="15">
        <v>8.0240223463687208</v>
      </c>
      <c r="F98" s="15">
        <v>8.2960136674259708</v>
      </c>
      <c r="G98" s="16">
        <f>STDEV(B98:F98)</f>
        <v>0.10097162646764629</v>
      </c>
      <c r="H98" s="13">
        <v>10909</v>
      </c>
      <c r="I98" s="17">
        <v>8.1771351714862099</v>
      </c>
      <c r="J98" s="17">
        <v>8.0568783267365696</v>
      </c>
      <c r="K98" s="17">
        <v>8.3214750542299392</v>
      </c>
      <c r="L98" s="17">
        <v>9.6527034547970594</v>
      </c>
      <c r="M98" s="17">
        <v>14.200796524365099</v>
      </c>
      <c r="N98" s="11" t="s">
        <v>101</v>
      </c>
      <c r="O98" s="11">
        <v>10909</v>
      </c>
    </row>
    <row r="99" spans="1:15" x14ac:dyDescent="0.2">
      <c r="A99" s="13">
        <v>10910</v>
      </c>
      <c r="B99" s="15">
        <v>8.9619469026548693</v>
      </c>
      <c r="C99" s="15">
        <v>9.5496503496503493</v>
      </c>
      <c r="D99" s="15">
        <v>9.4627906976744196</v>
      </c>
      <c r="E99" s="15">
        <v>9.7241883116883105</v>
      </c>
      <c r="F99" s="15">
        <v>10.1360448807854</v>
      </c>
      <c r="G99" s="16">
        <f>STDEV(B99:F99)</f>
        <v>0.42596069438337247</v>
      </c>
      <c r="H99" s="13">
        <v>10910</v>
      </c>
      <c r="I99" s="17">
        <v>9.7110232762406703</v>
      </c>
      <c r="J99" s="17">
        <v>9.9384797838180905</v>
      </c>
      <c r="K99" s="17">
        <v>10.674269005848</v>
      </c>
      <c r="L99" s="17">
        <v>11.4324164749413</v>
      </c>
      <c r="M99" s="17">
        <v>15.6272967195072</v>
      </c>
      <c r="N99" s="11" t="s">
        <v>102</v>
      </c>
      <c r="O99" s="11">
        <v>10910</v>
      </c>
    </row>
    <row r="100" spans="1:15" x14ac:dyDescent="0.2">
      <c r="A100" s="13">
        <v>10911</v>
      </c>
      <c r="B100" s="15">
        <v>91.341463414634106</v>
      </c>
      <c r="C100" s="15">
        <v>89.802173913043504</v>
      </c>
      <c r="D100" s="15">
        <v>97.017721518987301</v>
      </c>
      <c r="E100" s="15">
        <v>88.031372549019594</v>
      </c>
      <c r="F100" s="15">
        <v>94.603603603603602</v>
      </c>
      <c r="G100" s="16">
        <f>STDEV(B100:F100)</f>
        <v>3.6346789702817897</v>
      </c>
      <c r="H100" s="13">
        <v>10911</v>
      </c>
      <c r="I100" s="17">
        <v>92.402374670184699</v>
      </c>
      <c r="J100" s="17">
        <v>103.954333304</v>
      </c>
      <c r="K100" s="17">
        <v>106.238805970149</v>
      </c>
      <c r="L100" s="17">
        <v>124.304526748971</v>
      </c>
      <c r="M100" s="17">
        <v>148.83888888888899</v>
      </c>
      <c r="N100" s="11" t="s">
        <v>103</v>
      </c>
      <c r="O100" s="11">
        <v>10911</v>
      </c>
    </row>
    <row r="101" spans="1:15" x14ac:dyDescent="0.2">
      <c r="A101" s="13">
        <v>10912</v>
      </c>
      <c r="B101" s="15">
        <v>15.3333333333333</v>
      </c>
      <c r="C101" s="15">
        <v>11.728571428571399</v>
      </c>
      <c r="D101" s="15">
        <v>16.75</v>
      </c>
      <c r="E101" s="15">
        <v>23.3333333333333</v>
      </c>
      <c r="F101" s="15">
        <v>20.5</v>
      </c>
      <c r="G101" s="16">
        <f>STDEV(B101:F101)</f>
        <v>4.5163561406421087</v>
      </c>
      <c r="H101" s="13">
        <v>10912</v>
      </c>
      <c r="I101" s="17">
        <v>17.05</v>
      </c>
      <c r="J101" s="17">
        <v>22.75</v>
      </c>
      <c r="K101" s="17">
        <v>18.75</v>
      </c>
      <c r="L101" s="17">
        <v>5</v>
      </c>
      <c r="M101" s="17">
        <v>29.94</v>
      </c>
      <c r="N101" s="11" t="s">
        <v>104</v>
      </c>
      <c r="O101" s="11">
        <v>10912</v>
      </c>
    </row>
    <row r="102" spans="1:15" x14ac:dyDescent="0.2">
      <c r="A102" s="13">
        <v>10913</v>
      </c>
      <c r="B102" s="15">
        <v>2908.4560000000001</v>
      </c>
      <c r="C102" s="15">
        <v>1907.76286326531</v>
      </c>
      <c r="D102" s="15">
        <v>1580.9034808823501</v>
      </c>
      <c r="E102" s="15">
        <v>2800.2196537282898</v>
      </c>
      <c r="F102" s="15">
        <v>1784.9653333333299</v>
      </c>
      <c r="G102" s="16">
        <f>STDEV(B102:F102)</f>
        <v>612.99423919754702</v>
      </c>
      <c r="H102" s="13">
        <v>10913</v>
      </c>
      <c r="I102" s="17">
        <v>2097.1914203917599</v>
      </c>
      <c r="J102" s="17">
        <v>4409.9501220555603</v>
      </c>
      <c r="K102" s="17">
        <v>14.9176470588235</v>
      </c>
      <c r="L102" s="17">
        <v>200.66781609853101</v>
      </c>
      <c r="M102" s="17">
        <v>31.101304347826101</v>
      </c>
      <c r="N102" s="11" t="s">
        <v>105</v>
      </c>
      <c r="O102" s="11">
        <v>10913</v>
      </c>
    </row>
    <row r="103" spans="1:15" x14ac:dyDescent="0.2">
      <c r="A103" s="13">
        <v>11001</v>
      </c>
      <c r="B103" s="15">
        <v>1.1973410404624301</v>
      </c>
      <c r="C103" s="15">
        <v>1.18976286871024</v>
      </c>
      <c r="D103" s="15">
        <v>1.18515309069902</v>
      </c>
      <c r="E103" s="15">
        <v>1.1690517742873801</v>
      </c>
      <c r="F103" s="15">
        <v>1.14676300578035</v>
      </c>
      <c r="G103" s="16">
        <f>STDEV(B103:F103)</f>
        <v>2.0116439656249711E-2</v>
      </c>
      <c r="H103" s="13">
        <v>11001</v>
      </c>
      <c r="I103" s="17">
        <v>1.17779187817259</v>
      </c>
      <c r="J103" s="17">
        <v>1.2481246254793801</v>
      </c>
      <c r="K103" s="17">
        <v>1.5097186353133101</v>
      </c>
      <c r="L103" s="17">
        <v>1.55766771881757</v>
      </c>
      <c r="M103" s="17">
        <v>2.2226004742738299</v>
      </c>
      <c r="N103" s="11" t="s">
        <v>106</v>
      </c>
      <c r="O103" s="11">
        <v>11001</v>
      </c>
    </row>
    <row r="104" spans="1:15" x14ac:dyDescent="0.2">
      <c r="A104" s="13">
        <v>11002</v>
      </c>
      <c r="B104" s="15">
        <v>6.99411764705882</v>
      </c>
      <c r="C104" s="15">
        <v>10.0220338983051</v>
      </c>
      <c r="D104" s="15">
        <v>9.5395061728395092</v>
      </c>
      <c r="E104" s="15">
        <v>9.7307692307692299</v>
      </c>
      <c r="F104" s="15">
        <v>10.1907216494845</v>
      </c>
      <c r="G104" s="16">
        <f>STDEV(B104:F104)</f>
        <v>1.3109760040197855</v>
      </c>
      <c r="H104" s="13">
        <v>11002</v>
      </c>
      <c r="I104" s="17">
        <v>9.5834710743801708</v>
      </c>
      <c r="J104" s="17">
        <v>9.8048710355072508</v>
      </c>
      <c r="K104" s="17">
        <v>11.621794871794901</v>
      </c>
      <c r="L104" s="17">
        <v>11.545800000476801</v>
      </c>
      <c r="M104" s="17">
        <v>14.481897756999899</v>
      </c>
      <c r="N104" s="11" t="s">
        <v>107</v>
      </c>
      <c r="O104" s="11">
        <v>11002</v>
      </c>
    </row>
    <row r="105" spans="1:15" x14ac:dyDescent="0.2">
      <c r="A105" s="13">
        <v>11003</v>
      </c>
      <c r="B105" s="15">
        <v>6.2210526315789503</v>
      </c>
      <c r="C105" s="15">
        <v>6.3190751445086697</v>
      </c>
      <c r="D105" s="15">
        <v>6.3859030837004402</v>
      </c>
      <c r="E105" s="15">
        <v>5.8245674740484397</v>
      </c>
      <c r="F105" s="15">
        <v>6.6431884057971002</v>
      </c>
      <c r="G105" s="16">
        <f>STDEV(B105:F105)</f>
        <v>0.29813336159283843</v>
      </c>
      <c r="H105" s="13">
        <v>11003</v>
      </c>
      <c r="I105" s="17">
        <v>6.2922192749779002</v>
      </c>
      <c r="J105" s="17">
        <v>6.8968239892773902</v>
      </c>
      <c r="K105" s="17">
        <v>7.5221893491124296</v>
      </c>
      <c r="L105" s="17">
        <v>9.9637628917592593</v>
      </c>
      <c r="M105" s="17">
        <v>13.290436162973</v>
      </c>
      <c r="N105" s="11" t="s">
        <v>108</v>
      </c>
      <c r="O105" s="11">
        <v>11003</v>
      </c>
    </row>
    <row r="106" spans="1:15" x14ac:dyDescent="0.2">
      <c r="A106" s="13">
        <v>11004</v>
      </c>
      <c r="B106" s="15">
        <v>4988.5470297029697</v>
      </c>
      <c r="C106" s="15">
        <v>5342.7007575757598</v>
      </c>
      <c r="D106" s="15">
        <v>5429.0441176470604</v>
      </c>
      <c r="E106" s="15">
        <v>5602.9318279569898</v>
      </c>
      <c r="F106" s="15">
        <v>5675.3105065666005</v>
      </c>
      <c r="G106" s="16">
        <f>STDEV(B106:F106)</f>
        <v>269.30490852399629</v>
      </c>
      <c r="H106" s="13">
        <v>11004</v>
      </c>
      <c r="I106" s="17">
        <v>5484.5982863460504</v>
      </c>
      <c r="J106" s="17">
        <v>5884.0262007651099</v>
      </c>
      <c r="K106" s="17">
        <v>6274.0783582089598</v>
      </c>
      <c r="L106" s="17">
        <v>6668.7182539682499</v>
      </c>
      <c r="M106" s="17">
        <v>8743.5022172948993</v>
      </c>
      <c r="N106" s="11" t="s">
        <v>109</v>
      </c>
      <c r="O106" s="11">
        <v>11004</v>
      </c>
    </row>
    <row r="107" spans="1:15" x14ac:dyDescent="0.2">
      <c r="A107" s="13">
        <v>11005</v>
      </c>
      <c r="B107" s="15">
        <v>15.081093394077399</v>
      </c>
      <c r="C107" s="15">
        <v>15.440336134453799</v>
      </c>
      <c r="D107" s="15">
        <v>15.237391304347801</v>
      </c>
      <c r="E107" s="15">
        <v>15.552736318408</v>
      </c>
      <c r="F107" s="15">
        <v>15.918434343434299</v>
      </c>
      <c r="G107" s="16">
        <f>STDEV(B107:F107)</f>
        <v>0.3206607821474326</v>
      </c>
      <c r="H107" s="13">
        <v>11005</v>
      </c>
      <c r="I107" s="17">
        <v>15.4220844811754</v>
      </c>
      <c r="J107" s="17">
        <v>16.780426593181801</v>
      </c>
      <c r="K107" s="17">
        <v>15.8274111675127</v>
      </c>
      <c r="L107" s="17">
        <v>16.565533318850701</v>
      </c>
      <c r="M107" s="17">
        <v>22.212000809304101</v>
      </c>
      <c r="N107" s="11" t="s">
        <v>110</v>
      </c>
      <c r="O107" s="11">
        <v>11005</v>
      </c>
    </row>
    <row r="108" spans="1:15" x14ac:dyDescent="0.2">
      <c r="A108" s="13">
        <v>11006</v>
      </c>
      <c r="B108" s="15">
        <v>13.532183908045999</v>
      </c>
      <c r="C108" s="15">
        <v>13.9385123966942</v>
      </c>
      <c r="D108" s="15">
        <v>13.9371266002845</v>
      </c>
      <c r="E108" s="15">
        <v>14.2341301460823</v>
      </c>
      <c r="F108" s="15">
        <v>14.7696406443618</v>
      </c>
      <c r="G108" s="16">
        <f>STDEV(B108:F108)</f>
        <v>0.45822141437612457</v>
      </c>
      <c r="H108" s="13">
        <v>11006</v>
      </c>
      <c r="I108" s="17">
        <v>14.1354117647059</v>
      </c>
      <c r="J108" s="17">
        <v>14.5336319752804</v>
      </c>
      <c r="K108" s="17">
        <v>14.789749798224401</v>
      </c>
      <c r="L108" s="17">
        <v>14.350678257057799</v>
      </c>
      <c r="M108" s="17">
        <v>23.333363138949601</v>
      </c>
      <c r="N108" s="11" t="s">
        <v>111</v>
      </c>
      <c r="O108" s="11">
        <v>11006</v>
      </c>
    </row>
    <row r="109" spans="1:15" x14ac:dyDescent="0.2">
      <c r="A109" s="13">
        <v>11007</v>
      </c>
      <c r="B109" s="15">
        <v>4497.80588235294</v>
      </c>
      <c r="C109" s="15">
        <v>8854</v>
      </c>
      <c r="D109" s="15">
        <v>8318.6200000000008</v>
      </c>
      <c r="E109" s="15">
        <v>8459.7879310344797</v>
      </c>
      <c r="F109" s="15">
        <v>7856.9604651162799</v>
      </c>
      <c r="G109" s="16">
        <f>STDEV(B109:F109)</f>
        <v>1769.0230435980077</v>
      </c>
      <c r="H109" s="13">
        <v>11007</v>
      </c>
      <c r="I109" s="17">
        <v>7942.4110091743096</v>
      </c>
      <c r="J109" s="17">
        <v>10775.7183625954</v>
      </c>
      <c r="K109" s="17">
        <v>9.7200000000000006</v>
      </c>
      <c r="L109" s="17">
        <v>11.635483869429599</v>
      </c>
      <c r="M109" s="17">
        <v>15.149425300510501</v>
      </c>
      <c r="N109" s="11" t="s">
        <v>112</v>
      </c>
      <c r="O109" s="11">
        <v>11007</v>
      </c>
    </row>
    <row r="110" spans="1:15" x14ac:dyDescent="0.2">
      <c r="A110" s="13">
        <v>11008</v>
      </c>
      <c r="B110" s="15">
        <v>2300.21363636364</v>
      </c>
      <c r="C110" s="15">
        <v>2549.1821428571402</v>
      </c>
      <c r="D110" s="15">
        <v>1430.18571428571</v>
      </c>
      <c r="E110" s="15">
        <v>1780.54193442623</v>
      </c>
      <c r="F110" s="15">
        <v>2081.6484117647101</v>
      </c>
      <c r="G110" s="16">
        <f>STDEV(B110:F110)</f>
        <v>437.95719781696926</v>
      </c>
      <c r="H110" s="13">
        <v>11008</v>
      </c>
      <c r="I110" s="17">
        <v>1998.1257723214301</v>
      </c>
      <c r="J110" s="17">
        <v>1560.0451078792501</v>
      </c>
      <c r="K110" s="17">
        <v>12351.6453900709</v>
      </c>
      <c r="L110" s="17">
        <v>13229.481203007501</v>
      </c>
      <c r="M110" s="17">
        <v>19921.063684463701</v>
      </c>
      <c r="N110" s="11" t="s">
        <v>113</v>
      </c>
      <c r="O110" s="11">
        <v>11008</v>
      </c>
    </row>
    <row r="111" spans="1:15" x14ac:dyDescent="0.2">
      <c r="A111" s="13">
        <v>11101</v>
      </c>
      <c r="B111" s="15">
        <v>11.330672333848501</v>
      </c>
      <c r="C111" s="15">
        <v>12.117341482047401</v>
      </c>
      <c r="D111" s="15">
        <v>12.403291536050199</v>
      </c>
      <c r="E111" s="15">
        <v>14.253503709810399</v>
      </c>
      <c r="F111" s="15">
        <v>15.252755107084001</v>
      </c>
      <c r="G111" s="16">
        <f>STDEV(B111:F111)</f>
        <v>1.6234537723073905</v>
      </c>
      <c r="H111" s="13">
        <v>11101</v>
      </c>
      <c r="I111" s="17">
        <v>13.006122127390499</v>
      </c>
      <c r="J111" s="17">
        <v>14.4990280837601</v>
      </c>
      <c r="K111" s="17">
        <v>13.164833183047801</v>
      </c>
      <c r="L111" s="17">
        <v>16.151555620919599</v>
      </c>
      <c r="M111" s="17">
        <v>21.782841610879998</v>
      </c>
      <c r="N111" s="11" t="s">
        <v>114</v>
      </c>
      <c r="O111" s="11">
        <v>11101</v>
      </c>
    </row>
    <row r="112" spans="1:15" x14ac:dyDescent="0.2">
      <c r="A112" s="13">
        <v>11102</v>
      </c>
      <c r="B112" s="15">
        <v>28.867135325131802</v>
      </c>
      <c r="C112" s="15">
        <v>31.672813990461002</v>
      </c>
      <c r="D112" s="15">
        <v>32.0831697054698</v>
      </c>
      <c r="E112" s="15">
        <v>33.522276029055703</v>
      </c>
      <c r="F112" s="15">
        <v>34.674636871508397</v>
      </c>
      <c r="G112" s="16">
        <f>STDEV(B112:F112)</f>
        <v>2.1946141567685356</v>
      </c>
      <c r="H112" s="13">
        <v>11102</v>
      </c>
      <c r="I112" s="17">
        <v>32.4848984074684</v>
      </c>
      <c r="J112" s="17">
        <v>37.653511326940503</v>
      </c>
      <c r="K112" s="17">
        <v>32.060439560439598</v>
      </c>
      <c r="L112" s="17">
        <v>36.909505634187497</v>
      </c>
      <c r="M112" s="17">
        <v>40.342986563335899</v>
      </c>
      <c r="N112" s="11" t="s">
        <v>115</v>
      </c>
      <c r="O112" s="11">
        <v>11102</v>
      </c>
    </row>
    <row r="113" spans="1:15" x14ac:dyDescent="0.2">
      <c r="A113" s="13">
        <v>11103</v>
      </c>
      <c r="B113" s="15">
        <v>20.451660516605202</v>
      </c>
      <c r="C113" s="15">
        <v>19.155524079320099</v>
      </c>
      <c r="D113" s="15">
        <v>19.759284116331099</v>
      </c>
      <c r="E113" s="15">
        <v>21.021508828250401</v>
      </c>
      <c r="F113" s="15">
        <v>22.9696220930233</v>
      </c>
      <c r="G113" s="16">
        <f>STDEV(B113:F113)</f>
        <v>1.464797045776995</v>
      </c>
      <c r="H113" s="13">
        <v>11103</v>
      </c>
      <c r="I113" s="17">
        <v>21.045854271356799</v>
      </c>
      <c r="J113" s="17">
        <v>22.701390156012199</v>
      </c>
      <c r="K113" s="17">
        <v>24.427909669947901</v>
      </c>
      <c r="L113" s="17">
        <v>28.487997640599101</v>
      </c>
      <c r="M113" s="17">
        <v>38.533129438746101</v>
      </c>
      <c r="N113" s="11" t="s">
        <v>116</v>
      </c>
      <c r="O113" s="11">
        <v>11103</v>
      </c>
    </row>
    <row r="114" spans="1:15" x14ac:dyDescent="0.2">
      <c r="A114" s="13">
        <v>11104</v>
      </c>
      <c r="B114" s="15">
        <v>10.95</v>
      </c>
      <c r="C114" s="15">
        <v>27.2</v>
      </c>
      <c r="D114" s="15">
        <v>25.95</v>
      </c>
      <c r="E114" s="15">
        <v>19.399999999999999</v>
      </c>
      <c r="F114" s="15">
        <v>19.346153846153801</v>
      </c>
      <c r="G114" s="16">
        <f>STDEV(B114:F114)</f>
        <v>6.4867633772495603</v>
      </c>
      <c r="H114" s="13">
        <v>11104</v>
      </c>
      <c r="I114" s="17">
        <v>21.086111111111101</v>
      </c>
      <c r="J114" s="17">
        <v>14.012499999999999</v>
      </c>
      <c r="K114" s="17">
        <v>15.285714285714301</v>
      </c>
      <c r="L114" s="17">
        <v>12.8363636363636</v>
      </c>
      <c r="M114" s="17">
        <v>39.42</v>
      </c>
      <c r="N114" s="11" t="s">
        <v>117</v>
      </c>
      <c r="O114" s="11">
        <v>11104</v>
      </c>
    </row>
    <row r="115" spans="1:15" x14ac:dyDescent="0.2">
      <c r="A115" s="13">
        <v>11105</v>
      </c>
      <c r="B115" s="15">
        <v>52.566666666666698</v>
      </c>
      <c r="C115" s="15">
        <v>14.670588235294099</v>
      </c>
      <c r="D115" s="15">
        <v>13.654545454545501</v>
      </c>
      <c r="E115" s="15">
        <v>26.411764705882401</v>
      </c>
      <c r="F115" s="15">
        <v>24.913846153846201</v>
      </c>
      <c r="G115" s="16">
        <f>STDEV(B115:F115)</f>
        <v>15.707637429735158</v>
      </c>
      <c r="H115" s="13">
        <v>11105</v>
      </c>
      <c r="I115" s="17">
        <v>22.8716312056738</v>
      </c>
      <c r="J115" s="17">
        <v>19.086081732530101</v>
      </c>
      <c r="K115" s="17">
        <v>22.8635477582846</v>
      </c>
      <c r="L115" s="17">
        <v>31.501887684686199</v>
      </c>
      <c r="M115" s="17">
        <v>26.783607282930699</v>
      </c>
      <c r="N115" s="11" t="s">
        <v>118</v>
      </c>
      <c r="O115" s="11">
        <v>11105</v>
      </c>
    </row>
    <row r="116" spans="1:15" x14ac:dyDescent="0.2">
      <c r="A116" s="20">
        <v>11106</v>
      </c>
      <c r="B116" s="22">
        <v>18.8517857142857</v>
      </c>
      <c r="C116" s="22">
        <v>23.290624999999999</v>
      </c>
      <c r="D116" s="22">
        <v>24.133333333333301</v>
      </c>
      <c r="E116" s="22">
        <v>26.017266187050399</v>
      </c>
      <c r="F116" s="22">
        <v>27.776589147286799</v>
      </c>
      <c r="G116" s="19">
        <f>STDEV(B116:F116)</f>
        <v>3.3673476447369954</v>
      </c>
      <c r="H116" s="20"/>
      <c r="I116" s="18"/>
      <c r="J116" s="18"/>
      <c r="K116" s="18"/>
      <c r="L116" s="18"/>
      <c r="M116" s="18"/>
    </row>
    <row r="117" spans="1:15" x14ac:dyDescent="0.2">
      <c r="A117" s="13">
        <v>11201</v>
      </c>
      <c r="B117" s="15">
        <v>1822.19008695652</v>
      </c>
      <c r="C117" s="15">
        <v>1859.3962091503299</v>
      </c>
      <c r="D117" s="15">
        <v>1849.1700805523601</v>
      </c>
      <c r="E117" s="15">
        <v>1859.0327902240299</v>
      </c>
      <c r="F117" s="15">
        <v>1869.56480349345</v>
      </c>
      <c r="G117" s="16">
        <f>STDEV(B117:F117)</f>
        <v>18.091726415541995</v>
      </c>
      <c r="H117" s="13">
        <v>11201</v>
      </c>
      <c r="I117" s="17">
        <v>1855.1390984360601</v>
      </c>
      <c r="J117" s="17">
        <v>1840.54734993582</v>
      </c>
      <c r="K117" s="17">
        <v>2093.6923311946198</v>
      </c>
      <c r="L117" s="17">
        <v>2332.1090213559701</v>
      </c>
      <c r="M117" s="17">
        <v>2868.6320970997699</v>
      </c>
      <c r="N117" s="11" t="s">
        <v>119</v>
      </c>
      <c r="O117" s="11">
        <v>11201</v>
      </c>
    </row>
    <row r="118" spans="1:15" x14ac:dyDescent="0.2">
      <c r="A118" s="13">
        <v>11202</v>
      </c>
      <c r="B118" s="15">
        <v>2616.9419939577001</v>
      </c>
      <c r="C118" s="15">
        <v>2693.1289276808002</v>
      </c>
      <c r="D118" s="15">
        <v>2691.51026156942</v>
      </c>
      <c r="E118" s="15">
        <v>2760.3586734693899</v>
      </c>
      <c r="F118" s="15">
        <v>2895.7061391541602</v>
      </c>
      <c r="G118" s="16">
        <f>STDEV(B118:F118)</f>
        <v>104.87078957749722</v>
      </c>
      <c r="H118" s="13">
        <v>11202</v>
      </c>
      <c r="I118" s="17">
        <v>2756.41616438356</v>
      </c>
      <c r="J118" s="17">
        <v>3284.0562740206201</v>
      </c>
      <c r="K118" s="17">
        <v>4021.8587291795202</v>
      </c>
      <c r="L118" s="17">
        <v>4986.8061751832502</v>
      </c>
      <c r="M118" s="17">
        <v>5654.3468040124799</v>
      </c>
      <c r="N118" s="11" t="s">
        <v>120</v>
      </c>
      <c r="O118" s="11">
        <v>11202</v>
      </c>
    </row>
    <row r="119" spans="1:15" x14ac:dyDescent="0.2">
      <c r="A119" s="13">
        <v>11203</v>
      </c>
      <c r="B119" s="15">
        <v>932.38867924528302</v>
      </c>
      <c r="C119" s="15">
        <v>966.40833333333296</v>
      </c>
      <c r="D119" s="15">
        <v>862.80243902438997</v>
      </c>
      <c r="E119" s="15">
        <v>760.43671497584501</v>
      </c>
      <c r="F119" s="15">
        <v>819.76376306620205</v>
      </c>
      <c r="G119" s="16">
        <f>STDEV(B119:F119)</f>
        <v>83.296253838133637</v>
      </c>
      <c r="H119" s="13">
        <v>11203</v>
      </c>
      <c r="I119" s="17">
        <v>832.08765100671098</v>
      </c>
      <c r="J119" s="17">
        <v>802.24598220486098</v>
      </c>
      <c r="K119" s="17">
        <v>656.91472868217102</v>
      </c>
      <c r="L119" s="17">
        <v>659.17770270270296</v>
      </c>
      <c r="M119" s="17">
        <v>994.254954217923</v>
      </c>
      <c r="N119" s="11" t="s">
        <v>121</v>
      </c>
      <c r="O119" s="11">
        <v>11203</v>
      </c>
    </row>
    <row r="120" spans="1:15" x14ac:dyDescent="0.2">
      <c r="A120" s="13">
        <v>11204</v>
      </c>
      <c r="B120" s="15">
        <v>2190.0333333333301</v>
      </c>
      <c r="C120" s="15">
        <v>2681.8421052631602</v>
      </c>
      <c r="D120" s="15">
        <v>2879.80416666667</v>
      </c>
      <c r="E120" s="15">
        <v>2861.8696969696998</v>
      </c>
      <c r="F120" s="15">
        <v>3112.3358974358998</v>
      </c>
      <c r="G120" s="16">
        <f>STDEV(B120:F120)</f>
        <v>345.95632492720011</v>
      </c>
      <c r="H120" s="13">
        <v>11204</v>
      </c>
      <c r="I120" s="17">
        <v>2851.7598425196902</v>
      </c>
      <c r="J120" s="17">
        <v>2939.5742231999998</v>
      </c>
      <c r="K120" s="17">
        <v>3275.4776119403</v>
      </c>
      <c r="L120" s="17">
        <v>3616.0625</v>
      </c>
      <c r="M120" s="17">
        <v>3860.95</v>
      </c>
      <c r="N120" s="11" t="s">
        <v>122</v>
      </c>
      <c r="O120" s="11">
        <v>11204</v>
      </c>
    </row>
    <row r="121" spans="1:15" x14ac:dyDescent="0.2">
      <c r="A121" s="13">
        <v>11301</v>
      </c>
      <c r="B121" s="15">
        <v>16043.3262295082</v>
      </c>
      <c r="C121" s="15">
        <v>17727.5718309859</v>
      </c>
      <c r="D121" s="15">
        <v>16401.601869158902</v>
      </c>
      <c r="E121" s="15">
        <v>18051.9102040816</v>
      </c>
      <c r="F121" s="15">
        <v>19215.979699248099</v>
      </c>
      <c r="G121" s="16">
        <f>STDEV(B121:F121)</f>
        <v>1287.3078878934627</v>
      </c>
      <c r="H121" s="13">
        <v>11301</v>
      </c>
      <c r="I121" s="17">
        <v>17695.924255319202</v>
      </c>
      <c r="J121" s="17">
        <v>19211.0052471042</v>
      </c>
      <c r="K121" s="17">
        <v>17915.2642857143</v>
      </c>
      <c r="L121" s="17">
        <v>18590.579710144899</v>
      </c>
      <c r="M121" s="17">
        <v>21673.1415300546</v>
      </c>
      <c r="N121" s="11" t="s">
        <v>123</v>
      </c>
      <c r="O121" s="11">
        <v>11301</v>
      </c>
    </row>
    <row r="122" spans="1:15" x14ac:dyDescent="0.2">
      <c r="A122" s="13">
        <v>11302</v>
      </c>
      <c r="B122" s="15">
        <v>3037.4272727272701</v>
      </c>
      <c r="C122" s="15">
        <v>2784.4512195122002</v>
      </c>
      <c r="D122" s="15">
        <v>3078.0880952380999</v>
      </c>
      <c r="E122" s="15">
        <v>3074.2950000000001</v>
      </c>
      <c r="F122" s="15">
        <v>3053.0549999999998</v>
      </c>
      <c r="G122" s="16">
        <f>STDEV(B122:F122)</f>
        <v>124.64466393633721</v>
      </c>
      <c r="H122" s="13">
        <v>11302</v>
      </c>
      <c r="I122" s="17">
        <v>3017.8835664335702</v>
      </c>
      <c r="J122" s="17">
        <v>3502.1595008130098</v>
      </c>
      <c r="K122" s="17">
        <v>4052.5754716981101</v>
      </c>
      <c r="L122" s="17">
        <v>4721.8367346938803</v>
      </c>
      <c r="M122" s="17">
        <v>5668.6850393700797</v>
      </c>
      <c r="N122" s="11" t="s">
        <v>124</v>
      </c>
      <c r="O122" s="11">
        <v>11302</v>
      </c>
    </row>
    <row r="123" spans="1:15" x14ac:dyDescent="0.2">
      <c r="A123" s="13">
        <v>11303</v>
      </c>
      <c r="B123" s="15">
        <v>12666.666666666701</v>
      </c>
      <c r="C123" s="15">
        <v>29600</v>
      </c>
      <c r="D123" s="15">
        <v>20557.142857142899</v>
      </c>
      <c r="E123" s="15">
        <v>27618.75</v>
      </c>
      <c r="F123" s="15">
        <v>32525.834999999999</v>
      </c>
      <c r="G123" s="16">
        <f>STDEV(B123:F123)</f>
        <v>7995.0086077266706</v>
      </c>
      <c r="H123" s="13">
        <v>11303</v>
      </c>
      <c r="I123" s="17">
        <v>27888.562745097999</v>
      </c>
      <c r="J123" s="17">
        <v>27205.1538461538</v>
      </c>
      <c r="K123" s="17">
        <v>28230.769230769201</v>
      </c>
      <c r="L123" s="17">
        <v>33041.666666666701</v>
      </c>
      <c r="M123" s="17">
        <v>35714.666666666701</v>
      </c>
      <c r="N123" s="11" t="s">
        <v>125</v>
      </c>
      <c r="O123" s="11">
        <v>11303</v>
      </c>
    </row>
    <row r="124" spans="1:15" x14ac:dyDescent="0.2">
      <c r="A124" s="13">
        <v>11304</v>
      </c>
      <c r="B124" s="15">
        <v>3538.8888888888901</v>
      </c>
      <c r="C124" s="15">
        <v>4162.5</v>
      </c>
      <c r="D124" s="15">
        <v>3355.3846153846198</v>
      </c>
      <c r="E124" s="15">
        <v>4379.0428571428602</v>
      </c>
      <c r="F124" s="15">
        <v>3822.73928571429</v>
      </c>
      <c r="G124" s="16">
        <f>STDEV(B124:F124)</f>
        <v>424.17732246452454</v>
      </c>
      <c r="H124" s="13">
        <v>11304</v>
      </c>
      <c r="I124" s="17">
        <v>3779.9206349206302</v>
      </c>
      <c r="J124" s="17">
        <v>4064.5663424242398</v>
      </c>
      <c r="K124" s="17">
        <v>4914.8461538461497</v>
      </c>
      <c r="L124" s="17">
        <v>6610.7142857142899</v>
      </c>
      <c r="M124" s="17">
        <v>7204.1269841269796</v>
      </c>
      <c r="N124" s="11" t="s">
        <v>126</v>
      </c>
      <c r="O124" s="11">
        <v>11304</v>
      </c>
    </row>
    <row r="125" spans="1:15" x14ac:dyDescent="0.2">
      <c r="A125" s="13">
        <v>11305</v>
      </c>
      <c r="B125" s="15">
        <v>14164.583333333299</v>
      </c>
      <c r="C125" s="15">
        <v>16172.5</v>
      </c>
      <c r="D125" s="15">
        <v>14806.4102564103</v>
      </c>
      <c r="E125" s="15">
        <v>17739.377611940301</v>
      </c>
      <c r="F125" s="15">
        <v>17699.708333333299</v>
      </c>
      <c r="G125" s="16">
        <f>STDEV(B125:F125)</f>
        <v>1633.2276463094531</v>
      </c>
      <c r="H125" s="13">
        <v>11305</v>
      </c>
      <c r="I125" s="17">
        <v>16717.1231404959</v>
      </c>
      <c r="J125" s="17">
        <v>18118.020733333298</v>
      </c>
      <c r="K125" s="17">
        <v>15735.3857142857</v>
      </c>
      <c r="L125" s="17">
        <v>20771.604938271601</v>
      </c>
      <c r="M125" s="17">
        <v>28510.192307692301</v>
      </c>
      <c r="N125" s="11" t="s">
        <v>127</v>
      </c>
      <c r="O125" s="11">
        <v>11305</v>
      </c>
    </row>
    <row r="126" spans="1:15" x14ac:dyDescent="0.2">
      <c r="A126" s="13">
        <v>11306</v>
      </c>
      <c r="B126" s="14">
        <v>13625</v>
      </c>
      <c r="C126" s="14">
        <v>9590.9090909090901</v>
      </c>
      <c r="D126" s="14">
        <v>23290.909090909099</v>
      </c>
      <c r="E126" s="14">
        <v>12818.15</v>
      </c>
      <c r="F126" s="14">
        <v>17340</v>
      </c>
      <c r="G126" s="16">
        <f>STDEV(B126:F126)</f>
        <v>5233.777522730009</v>
      </c>
      <c r="H126" s="13">
        <v>11306</v>
      </c>
      <c r="I126" s="17">
        <v>15502.7301369863</v>
      </c>
      <c r="J126" s="17">
        <v>17721.6417910448</v>
      </c>
      <c r="K126" s="17">
        <v>18972.727272727301</v>
      </c>
      <c r="L126" s="17">
        <v>18292.857142857101</v>
      </c>
      <c r="M126" s="17">
        <v>23830.769230769201</v>
      </c>
      <c r="N126" s="11" t="s">
        <v>128</v>
      </c>
      <c r="O126" s="11">
        <v>11306</v>
      </c>
    </row>
    <row r="127" spans="1:15" x14ac:dyDescent="0.2">
      <c r="A127" s="13">
        <v>11401</v>
      </c>
      <c r="B127" s="15">
        <v>2628.6670103092802</v>
      </c>
      <c r="C127" s="15">
        <v>2774.9532846715301</v>
      </c>
      <c r="D127" s="15">
        <v>2911.3164179104501</v>
      </c>
      <c r="E127" s="15">
        <v>3054.2308823529402</v>
      </c>
      <c r="F127" s="15">
        <v>3304.0558139534901</v>
      </c>
      <c r="G127" s="16">
        <f>STDEV(B127:F127)</f>
        <v>260.01602334540718</v>
      </c>
      <c r="H127" s="13">
        <v>11401</v>
      </c>
      <c r="I127" s="17">
        <v>2992.1157894736798</v>
      </c>
      <c r="J127" s="17">
        <v>3081.3376045977002</v>
      </c>
      <c r="K127" s="17">
        <v>3281.23217247098</v>
      </c>
      <c r="L127" s="17">
        <v>3505.4945762088601</v>
      </c>
      <c r="M127" s="17">
        <v>3774.3889491967002</v>
      </c>
      <c r="N127" s="11" t="s">
        <v>129</v>
      </c>
      <c r="O127" s="11">
        <v>11401</v>
      </c>
    </row>
    <row r="128" spans="1:15" x14ac:dyDescent="0.2">
      <c r="A128" s="13">
        <v>11402</v>
      </c>
      <c r="B128" s="15">
        <v>2272.7573170731698</v>
      </c>
      <c r="C128" s="15">
        <v>2351.6526315789501</v>
      </c>
      <c r="D128" s="15">
        <v>2389.2722826087002</v>
      </c>
      <c r="E128" s="15">
        <v>2505.2109756097602</v>
      </c>
      <c r="F128" s="15">
        <v>2699.7286666666701</v>
      </c>
      <c r="G128" s="16">
        <f>STDEV(B128:F128)</f>
        <v>165.82428245347245</v>
      </c>
      <c r="H128" s="13">
        <v>11402</v>
      </c>
      <c r="I128" s="17">
        <v>2435.27104337632</v>
      </c>
      <c r="J128" s="17">
        <v>2655.0112009975101</v>
      </c>
      <c r="K128" s="17">
        <v>2725.1690340909099</v>
      </c>
      <c r="L128" s="17">
        <v>2955.2443759278299</v>
      </c>
      <c r="M128" s="17">
        <v>3212.0344682639802</v>
      </c>
      <c r="N128" s="11" t="s">
        <v>130</v>
      </c>
      <c r="O128" s="11">
        <v>11402</v>
      </c>
    </row>
    <row r="129" spans="1:15" x14ac:dyDescent="0.2">
      <c r="A129" s="13">
        <v>11403</v>
      </c>
      <c r="B129" s="15">
        <v>20.205882352941199</v>
      </c>
      <c r="C129" s="15">
        <v>23.094117647058798</v>
      </c>
      <c r="D129" s="15">
        <v>22.7222222222222</v>
      </c>
      <c r="E129" s="15">
        <v>21.8</v>
      </c>
      <c r="F129" s="15">
        <v>25.35</v>
      </c>
      <c r="G129" s="16">
        <f>STDEV(B129:F129)</f>
        <v>1.8833120910999326</v>
      </c>
      <c r="H129" s="13">
        <v>11403</v>
      </c>
      <c r="I129" s="17">
        <v>22.162500000000001</v>
      </c>
      <c r="J129" s="17">
        <v>20.3004114444444</v>
      </c>
      <c r="K129" s="17">
        <v>20.153846153846199</v>
      </c>
      <c r="L129" s="17">
        <v>19.25</v>
      </c>
      <c r="M129" s="17">
        <v>25.040293040293001</v>
      </c>
      <c r="N129" s="11" t="s">
        <v>131</v>
      </c>
      <c r="O129" s="11">
        <v>11403</v>
      </c>
    </row>
    <row r="130" spans="1:15" x14ac:dyDescent="0.2">
      <c r="A130" s="20">
        <v>11404</v>
      </c>
      <c r="B130" s="18"/>
      <c r="C130" s="18"/>
      <c r="D130" s="18"/>
      <c r="E130" s="18">
        <v>150</v>
      </c>
      <c r="F130" s="18"/>
      <c r="G130" s="19" t="e">
        <f>STDEV(B130:F130)</f>
        <v>#DIV/0!</v>
      </c>
      <c r="H130" s="20">
        <v>11404</v>
      </c>
      <c r="I130" s="21">
        <v>150</v>
      </c>
      <c r="J130" s="21"/>
      <c r="K130" s="21"/>
      <c r="L130" s="21">
        <v>14</v>
      </c>
      <c r="M130" s="21"/>
      <c r="N130" s="11" t="s">
        <v>132</v>
      </c>
      <c r="O130" s="11">
        <v>11404</v>
      </c>
    </row>
    <row r="131" spans="1:15" x14ac:dyDescent="0.2">
      <c r="I131" s="9"/>
      <c r="J131" s="9"/>
      <c r="K131" s="9"/>
      <c r="L131" s="9"/>
      <c r="M131" s="9"/>
    </row>
  </sheetData>
  <sortState xmlns:xlrd2="http://schemas.microsoft.com/office/spreadsheetml/2017/richdata2" ref="A2:T130">
    <sortCondition ref="A2:A130"/>
  </sortState>
  <conditionalFormatting sqref="B2: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7C2-A6CF-594B-A7B4-4B7BB09B8695}">
  <dimension ref="A1:F133"/>
  <sheetViews>
    <sheetView workbookViewId="0">
      <selection sqref="A1:F133"/>
    </sheetView>
  </sheetViews>
  <sheetFormatPr baseColWidth="10" defaultRowHeight="16" x14ac:dyDescent="0.2"/>
  <sheetData>
    <row r="1" spans="1:6" x14ac:dyDescent="0.2">
      <c r="A1" s="1"/>
      <c r="B1" s="1">
        <v>2018</v>
      </c>
      <c r="C1" s="1">
        <v>2019</v>
      </c>
      <c r="D1" s="1">
        <v>2020</v>
      </c>
      <c r="E1" s="1">
        <v>2021</v>
      </c>
      <c r="F1" s="1">
        <v>2022</v>
      </c>
    </row>
    <row r="2" spans="1:6" x14ac:dyDescent="0.2">
      <c r="A2" s="2">
        <v>10101</v>
      </c>
      <c r="B2" s="3">
        <v>1250.60993892947</v>
      </c>
      <c r="C2" s="3">
        <v>1344.45711351605</v>
      </c>
      <c r="D2" s="3">
        <v>1410.98031995937</v>
      </c>
      <c r="E2" s="3">
        <v>1593.42461450007</v>
      </c>
      <c r="F2" s="3">
        <v>1991.7254371874501</v>
      </c>
    </row>
    <row r="3" spans="1:6" x14ac:dyDescent="0.2">
      <c r="A3" s="4">
        <v>10102</v>
      </c>
      <c r="B3" s="3">
        <v>2532.4037284234801</v>
      </c>
      <c r="C3" s="3">
        <v>2664.3310226449598</v>
      </c>
      <c r="D3" s="3">
        <v>2810.4236077481801</v>
      </c>
      <c r="E3" s="3">
        <v>3176.0762882671102</v>
      </c>
      <c r="F3" s="3">
        <v>3921.7887591298099</v>
      </c>
    </row>
    <row r="4" spans="1:6" x14ac:dyDescent="0.2">
      <c r="A4" s="4">
        <v>10103</v>
      </c>
      <c r="B4" s="3">
        <v>1475.8943597560999</v>
      </c>
      <c r="C4" s="3">
        <v>1566.1997095808399</v>
      </c>
      <c r="D4" s="3">
        <v>1566.6355353075201</v>
      </c>
      <c r="E4" s="3">
        <v>1652.57769765478</v>
      </c>
      <c r="F4" s="3">
        <v>1996.9019191391101</v>
      </c>
    </row>
    <row r="5" spans="1:6" x14ac:dyDescent="0.2">
      <c r="A5" s="4">
        <v>10104</v>
      </c>
      <c r="B5" s="3">
        <v>1158.4719738824699</v>
      </c>
      <c r="C5" s="3">
        <v>1222.4865481811701</v>
      </c>
      <c r="D5" s="3">
        <v>1278.3266604799201</v>
      </c>
      <c r="E5" s="3">
        <v>1399.1759237261001</v>
      </c>
      <c r="F5" s="3">
        <v>1647.1477208057399</v>
      </c>
    </row>
    <row r="6" spans="1:6" x14ac:dyDescent="0.2">
      <c r="A6" s="4">
        <v>10105</v>
      </c>
      <c r="B6" s="3">
        <v>999.70162162162205</v>
      </c>
      <c r="C6" s="3">
        <v>1077.95713025952</v>
      </c>
      <c r="D6" s="3">
        <v>1097.9646869983901</v>
      </c>
      <c r="E6" s="3">
        <v>1185.96960486322</v>
      </c>
      <c r="F6" s="3">
        <v>1462.54777714539</v>
      </c>
    </row>
    <row r="7" spans="1:6" x14ac:dyDescent="0.2">
      <c r="A7" s="4">
        <v>10106</v>
      </c>
      <c r="B7" s="3">
        <v>2967.6450479233199</v>
      </c>
      <c r="C7" s="3">
        <v>3131.3603607954501</v>
      </c>
      <c r="D7" s="3">
        <v>3560.7910750507099</v>
      </c>
      <c r="E7" s="3">
        <v>4304.1866438356201</v>
      </c>
      <c r="F7" s="3">
        <v>5232.6114902506997</v>
      </c>
    </row>
    <row r="8" spans="1:6" x14ac:dyDescent="0.2">
      <c r="A8" s="4">
        <v>10107</v>
      </c>
      <c r="B8" s="3">
        <v>2249.41942902458</v>
      </c>
      <c r="C8" s="3">
        <v>2539.8624667967902</v>
      </c>
      <c r="D8" s="3">
        <v>2619.5533869115998</v>
      </c>
      <c r="E8" s="3">
        <v>2872.8966999649601</v>
      </c>
      <c r="F8" s="3">
        <v>3292.7488940821299</v>
      </c>
    </row>
    <row r="9" spans="1:6" x14ac:dyDescent="0.2">
      <c r="A9" s="4">
        <v>10108</v>
      </c>
      <c r="B9" s="3">
        <v>4995.5811824900502</v>
      </c>
      <c r="C9" s="3">
        <v>6334.2139226640202</v>
      </c>
      <c r="D9" s="3">
        <v>4276.8729351969496</v>
      </c>
      <c r="E9" s="3">
        <v>4489.2887281494905</v>
      </c>
      <c r="F9" s="3">
        <v>5735.3219485749696</v>
      </c>
    </row>
    <row r="10" spans="1:6" x14ac:dyDescent="0.2">
      <c r="A10" s="4">
        <v>10109</v>
      </c>
      <c r="B10" s="3">
        <v>3023.125975212</v>
      </c>
      <c r="C10" s="3">
        <v>3287.59212532431</v>
      </c>
      <c r="D10" s="3">
        <v>3412.8726353790598</v>
      </c>
      <c r="E10" s="3">
        <v>3885.9892166078998</v>
      </c>
      <c r="F10" s="3">
        <v>4925.8012572774496</v>
      </c>
    </row>
    <row r="11" spans="1:6" x14ac:dyDescent="0.2">
      <c r="A11" s="4">
        <v>10110</v>
      </c>
      <c r="B11" s="3">
        <v>5967.0617196701996</v>
      </c>
      <c r="C11" s="3">
        <v>7436.1936297438597</v>
      </c>
      <c r="D11" s="3">
        <v>7711.1536293164199</v>
      </c>
      <c r="E11" s="3">
        <v>8086.3188756599702</v>
      </c>
      <c r="F11" s="3">
        <v>10673.5147427907</v>
      </c>
    </row>
    <row r="12" spans="1:6" x14ac:dyDescent="0.2">
      <c r="A12" s="4">
        <v>10111</v>
      </c>
      <c r="B12" s="3">
        <v>16752.3193315266</v>
      </c>
      <c r="C12" s="3">
        <v>18072.3147770664</v>
      </c>
      <c r="D12" s="3">
        <v>17651.214953270999</v>
      </c>
      <c r="E12" s="3">
        <v>20270.047368421099</v>
      </c>
      <c r="F12" s="3">
        <v>24247.3886386386</v>
      </c>
    </row>
    <row r="13" spans="1:6" x14ac:dyDescent="0.2">
      <c r="A13" s="4">
        <v>10112</v>
      </c>
      <c r="B13" s="3">
        <v>2027.4414957265001</v>
      </c>
      <c r="C13" s="3">
        <v>2502.6719479094099</v>
      </c>
      <c r="D13" s="3">
        <v>2781.06587712805</v>
      </c>
      <c r="E13" s="3">
        <v>3056.98751920123</v>
      </c>
      <c r="F13" s="3">
        <v>3518.03265629719</v>
      </c>
    </row>
    <row r="14" spans="1:6" x14ac:dyDescent="0.2">
      <c r="A14" s="4">
        <v>10113</v>
      </c>
      <c r="B14" s="3">
        <v>2738.6580530973501</v>
      </c>
      <c r="C14" s="3">
        <v>2856.23542876086</v>
      </c>
      <c r="D14" s="3">
        <v>3162.2115925717499</v>
      </c>
      <c r="E14" s="3">
        <v>3530.9219413267501</v>
      </c>
      <c r="F14" s="3">
        <v>4738.2704659681403</v>
      </c>
    </row>
    <row r="15" spans="1:6" x14ac:dyDescent="0.2">
      <c r="A15" s="4">
        <v>10114</v>
      </c>
      <c r="B15" s="3">
        <v>21284.164236111101</v>
      </c>
      <c r="C15" s="3">
        <v>22875.244965251</v>
      </c>
      <c r="D15" s="3">
        <v>22101.276923076901</v>
      </c>
      <c r="E15" s="3">
        <v>23136.8421052632</v>
      </c>
      <c r="F15" s="3">
        <v>26045.297405189602</v>
      </c>
    </row>
    <row r="16" spans="1:6" x14ac:dyDescent="0.2">
      <c r="A16" s="4">
        <v>10115</v>
      </c>
      <c r="B16" s="3">
        <v>1844.5597603946401</v>
      </c>
      <c r="C16" s="3">
        <v>1988.1811216078099</v>
      </c>
      <c r="D16" s="3">
        <v>2882.0245398773</v>
      </c>
      <c r="E16" s="3">
        <v>2803.7224864188402</v>
      </c>
      <c r="F16" s="3">
        <v>4090.5348962149001</v>
      </c>
    </row>
    <row r="17" spans="1:6" x14ac:dyDescent="0.2">
      <c r="A17" s="2">
        <v>10201</v>
      </c>
      <c r="B17" s="3">
        <v>5939.9754772599699</v>
      </c>
      <c r="C17" s="3">
        <v>7787.7045610743598</v>
      </c>
      <c r="D17" s="3">
        <v>8143.1163054027802</v>
      </c>
      <c r="E17" s="3">
        <v>9590.0277713935502</v>
      </c>
      <c r="F17" s="3">
        <v>9802.5126555425195</v>
      </c>
    </row>
    <row r="18" spans="1:6" x14ac:dyDescent="0.2">
      <c r="A18" s="2">
        <v>10202</v>
      </c>
      <c r="B18" s="3">
        <v>7040.3162564632903</v>
      </c>
      <c r="C18" s="3">
        <v>9552.5844415762404</v>
      </c>
      <c r="D18" s="3">
        <v>9857.3458980044306</v>
      </c>
      <c r="E18" s="3">
        <v>11614.2073635244</v>
      </c>
      <c r="F18" s="3">
        <v>12262.1601353266</v>
      </c>
    </row>
    <row r="19" spans="1:6" x14ac:dyDescent="0.2">
      <c r="A19" s="4">
        <v>10203</v>
      </c>
      <c r="B19" s="3">
        <v>4921.2405315614596</v>
      </c>
      <c r="C19" s="3">
        <v>6621.1322950058102</v>
      </c>
      <c r="D19" s="3">
        <v>6906.39704069051</v>
      </c>
      <c r="E19" s="3">
        <v>7718.9448545375599</v>
      </c>
      <c r="F19" s="3">
        <v>8153.5321696887504</v>
      </c>
    </row>
    <row r="20" spans="1:6" x14ac:dyDescent="0.2">
      <c r="A20" s="4">
        <v>10204</v>
      </c>
      <c r="B20" s="3">
        <v>5754.6971526195903</v>
      </c>
      <c r="C20" s="3">
        <v>7277.7959975190797</v>
      </c>
      <c r="D20" s="3">
        <v>7756.3617710583203</v>
      </c>
      <c r="E20" s="3">
        <v>8947.5737149164306</v>
      </c>
      <c r="F20" s="3">
        <v>9273.99613951012</v>
      </c>
    </row>
    <row r="21" spans="1:6" x14ac:dyDescent="0.2">
      <c r="A21" s="4">
        <v>10205</v>
      </c>
      <c r="B21" s="3">
        <v>5207.5943089430903</v>
      </c>
      <c r="C21" s="3">
        <v>6462.6666666666697</v>
      </c>
      <c r="D21" s="3">
        <v>6850.5517241379303</v>
      </c>
      <c r="E21" s="3">
        <v>7635</v>
      </c>
      <c r="F21" s="3">
        <v>7574.21875</v>
      </c>
    </row>
    <row r="22" spans="1:6" x14ac:dyDescent="0.2">
      <c r="A22" s="4">
        <v>10206</v>
      </c>
      <c r="B22" s="3">
        <v>26773.503973509902</v>
      </c>
      <c r="C22" s="3">
        <v>29593.485978947399</v>
      </c>
      <c r="D22" s="3">
        <v>29714.720930232601</v>
      </c>
      <c r="E22" s="3">
        <v>37572.530864197499</v>
      </c>
      <c r="F22" s="3">
        <v>37482.6218708827</v>
      </c>
    </row>
    <row r="23" spans="1:6" x14ac:dyDescent="0.2">
      <c r="A23" s="4">
        <v>10207</v>
      </c>
      <c r="B23" s="3">
        <v>7022.2562429057898</v>
      </c>
      <c r="C23" s="3">
        <v>8636.3300847632108</v>
      </c>
      <c r="D23" s="3">
        <v>9264.8864468864504</v>
      </c>
      <c r="E23" s="3">
        <v>10332.8202288667</v>
      </c>
      <c r="F23" s="3">
        <v>12997.824890510899</v>
      </c>
    </row>
    <row r="24" spans="1:6" x14ac:dyDescent="0.2">
      <c r="A24" s="4">
        <v>10208</v>
      </c>
      <c r="B24" s="3">
        <v>11407.782121807501</v>
      </c>
      <c r="C24" s="3">
        <v>12406.1067826748</v>
      </c>
      <c r="D24" s="3">
        <v>15140.0880503145</v>
      </c>
      <c r="E24" s="3">
        <v>16059.9489795918</v>
      </c>
      <c r="F24" s="3">
        <v>17555.759689922499</v>
      </c>
    </row>
    <row r="25" spans="1:6" x14ac:dyDescent="0.2">
      <c r="A25" s="4">
        <v>10209</v>
      </c>
      <c r="B25" s="3">
        <v>15816.9733944954</v>
      </c>
      <c r="C25" s="3">
        <v>15603.409090909099</v>
      </c>
      <c r="D25" s="3">
        <v>20070.538461538501</v>
      </c>
      <c r="E25" s="3">
        <v>20696.666666666701</v>
      </c>
      <c r="F25" s="3">
        <v>25019.200000000001</v>
      </c>
    </row>
    <row r="26" spans="1:6" x14ac:dyDescent="0.2">
      <c r="A26" s="4">
        <v>10210</v>
      </c>
      <c r="B26" s="3">
        <v>8639.2857142857101</v>
      </c>
      <c r="C26" s="3">
        <v>10000</v>
      </c>
      <c r="D26" s="3">
        <v>10000</v>
      </c>
      <c r="E26" s="3">
        <v>8500</v>
      </c>
      <c r="F26" s="3">
        <v>11500</v>
      </c>
    </row>
    <row r="27" spans="1:6" x14ac:dyDescent="0.2">
      <c r="A27" s="4">
        <v>10211</v>
      </c>
      <c r="B27" s="3">
        <v>5352.2727272727298</v>
      </c>
      <c r="C27" s="3">
        <v>6500</v>
      </c>
      <c r="D27" s="3">
        <v>7050</v>
      </c>
      <c r="E27" s="3">
        <v>7900</v>
      </c>
      <c r="F27" s="3">
        <v>14600</v>
      </c>
    </row>
    <row r="28" spans="1:6" x14ac:dyDescent="0.2">
      <c r="A28" s="4">
        <v>10212</v>
      </c>
      <c r="B28" s="3">
        <v>2629.8757344300798</v>
      </c>
      <c r="C28" s="3">
        <v>3290.2328099317701</v>
      </c>
      <c r="D28" s="3">
        <v>3629.4670658682599</v>
      </c>
      <c r="E28" s="3">
        <v>4520.4743381955705</v>
      </c>
      <c r="F28" s="3">
        <v>4975.4467744284302</v>
      </c>
    </row>
    <row r="29" spans="1:6" x14ac:dyDescent="0.2">
      <c r="A29" s="4">
        <v>10213</v>
      </c>
      <c r="B29" s="3">
        <v>8013.9194525334897</v>
      </c>
      <c r="C29" s="3">
        <v>8907.6897801102605</v>
      </c>
      <c r="D29" s="3">
        <v>9675.0695384615392</v>
      </c>
      <c r="E29" s="3">
        <v>11215.890615749</v>
      </c>
      <c r="F29" s="3">
        <v>12779.103742284</v>
      </c>
    </row>
    <row r="30" spans="1:6" x14ac:dyDescent="0.2">
      <c r="A30" s="4">
        <v>10214</v>
      </c>
      <c r="B30" s="3">
        <v>6965.6776898734197</v>
      </c>
      <c r="C30" s="3">
        <v>7735.4928507588502</v>
      </c>
      <c r="D30" s="3">
        <v>8966.1365740740694</v>
      </c>
      <c r="E30" s="3">
        <v>10116.054872279999</v>
      </c>
      <c r="F30" s="3">
        <v>12576.3118422021</v>
      </c>
    </row>
    <row r="31" spans="1:6" x14ac:dyDescent="0.2">
      <c r="A31" s="4">
        <v>10215</v>
      </c>
      <c r="B31" s="3">
        <v>8255.1036741214102</v>
      </c>
      <c r="C31" s="3">
        <v>9281.8057878916206</v>
      </c>
      <c r="D31" s="3">
        <v>9811.8805418719203</v>
      </c>
      <c r="E31" s="3">
        <v>10896.6473319673</v>
      </c>
      <c r="F31" s="3">
        <v>12458.881551652599</v>
      </c>
    </row>
    <row r="32" spans="1:6" x14ac:dyDescent="0.2">
      <c r="A32" s="4">
        <v>10216</v>
      </c>
      <c r="B32" s="3">
        <v>5778.6790594059403</v>
      </c>
      <c r="C32" s="3">
        <v>6686.1668957754</v>
      </c>
      <c r="D32" s="3">
        <v>7782.2178770949704</v>
      </c>
      <c r="E32" s="3">
        <v>9002.0355793110903</v>
      </c>
      <c r="F32" s="3">
        <v>10437.468900939301</v>
      </c>
    </row>
    <row r="33" spans="1:6" x14ac:dyDescent="0.2">
      <c r="A33" s="4">
        <v>10217</v>
      </c>
      <c r="B33" s="3">
        <v>2615.9424460431701</v>
      </c>
      <c r="C33" s="3">
        <v>3006.84403097113</v>
      </c>
      <c r="D33" s="3">
        <v>3474.0495495495502</v>
      </c>
      <c r="E33" s="3">
        <v>4218.4640522875798</v>
      </c>
      <c r="F33" s="3">
        <v>4794.5245751033499</v>
      </c>
    </row>
    <row r="34" spans="1:6" x14ac:dyDescent="0.2">
      <c r="A34" s="4">
        <v>10301</v>
      </c>
      <c r="B34" s="3">
        <v>6708.0672268907601</v>
      </c>
      <c r="C34" s="3">
        <v>9233.9195402298792</v>
      </c>
      <c r="D34" s="3">
        <v>7814.5833333333303</v>
      </c>
      <c r="E34" s="3">
        <v>11105</v>
      </c>
      <c r="F34" s="3">
        <v>12404.166666666701</v>
      </c>
    </row>
    <row r="35" spans="1:6" x14ac:dyDescent="0.2">
      <c r="A35" s="4">
        <v>10302</v>
      </c>
      <c r="B35" s="3">
        <v>12866.4285714286</v>
      </c>
      <c r="C35" s="3">
        <v>13366.9444444444</v>
      </c>
      <c r="D35" s="3">
        <v>6722.2222222222199</v>
      </c>
      <c r="E35" s="3">
        <v>20000</v>
      </c>
      <c r="F35" s="3">
        <v>13933.333333333299</v>
      </c>
    </row>
    <row r="36" spans="1:6" x14ac:dyDescent="0.2">
      <c r="A36" s="4">
        <v>10303</v>
      </c>
      <c r="B36" s="3">
        <v>10855.0439739414</v>
      </c>
      <c r="C36" s="3">
        <v>11683.0595722449</v>
      </c>
      <c r="D36" s="3">
        <v>13588.9180327869</v>
      </c>
      <c r="E36" s="3">
        <v>13110.633802816899</v>
      </c>
      <c r="F36" s="3">
        <v>18326.799603174601</v>
      </c>
    </row>
    <row r="37" spans="1:6" x14ac:dyDescent="0.2">
      <c r="A37" s="4">
        <v>10304</v>
      </c>
      <c r="B37" s="3">
        <v>9132.5615384615394</v>
      </c>
      <c r="C37" s="3">
        <v>10938.142857142901</v>
      </c>
      <c r="D37" s="3">
        <v>10900</v>
      </c>
      <c r="E37" s="3">
        <v>26000</v>
      </c>
      <c r="F37" s="3">
        <v>24750</v>
      </c>
    </row>
    <row r="38" spans="1:6" x14ac:dyDescent="0.2">
      <c r="A38" s="2">
        <v>10401</v>
      </c>
      <c r="B38" s="3">
        <v>2074.18880400751</v>
      </c>
      <c r="C38" s="3">
        <v>2136.3597642495101</v>
      </c>
      <c r="D38" s="3">
        <v>2294.9901740595201</v>
      </c>
      <c r="E38" s="3">
        <v>2649.44015935879</v>
      </c>
      <c r="F38" s="3">
        <v>3163.6421948576899</v>
      </c>
    </row>
    <row r="39" spans="1:6" x14ac:dyDescent="0.2">
      <c r="A39" s="4">
        <v>10402</v>
      </c>
      <c r="B39" s="3">
        <v>2406.6989963503702</v>
      </c>
      <c r="C39" s="3">
        <v>2525.5890575881599</v>
      </c>
      <c r="D39" s="3">
        <v>2674.3251956181498</v>
      </c>
      <c r="E39" s="3">
        <v>3042.97410780669</v>
      </c>
      <c r="F39" s="3">
        <v>3668.4977405480599</v>
      </c>
    </row>
    <row r="40" spans="1:6" x14ac:dyDescent="0.2">
      <c r="A40" s="4">
        <v>10403</v>
      </c>
      <c r="B40" s="3">
        <v>346.723312444047</v>
      </c>
      <c r="C40" s="3">
        <v>354.58774604848202</v>
      </c>
      <c r="D40" s="3">
        <v>369.34000920810303</v>
      </c>
      <c r="E40" s="3">
        <v>461.13656442740501</v>
      </c>
      <c r="F40" s="3">
        <v>479.56351412377802</v>
      </c>
    </row>
    <row r="41" spans="1:6" x14ac:dyDescent="0.2">
      <c r="A41" s="4">
        <v>10404</v>
      </c>
      <c r="B41" s="3">
        <v>11149.192151162801</v>
      </c>
      <c r="C41" s="3">
        <v>12651.5121263889</v>
      </c>
      <c r="D41" s="3">
        <v>14163.239520958099</v>
      </c>
      <c r="E41" s="3">
        <v>15585.8917480035</v>
      </c>
      <c r="F41" s="3">
        <v>19188.3506743738</v>
      </c>
    </row>
    <row r="42" spans="1:6" x14ac:dyDescent="0.2">
      <c r="A42" s="4">
        <v>10405</v>
      </c>
      <c r="B42" s="3">
        <v>3226.43291139241</v>
      </c>
      <c r="C42" s="3">
        <v>3710.39809608939</v>
      </c>
      <c r="D42" s="3">
        <v>4084.15602836879</v>
      </c>
      <c r="E42" s="3">
        <v>5264.3518518518504</v>
      </c>
      <c r="F42" s="3">
        <v>5292.6972909305096</v>
      </c>
    </row>
    <row r="43" spans="1:6" x14ac:dyDescent="0.2">
      <c r="A43" s="4">
        <v>10406</v>
      </c>
      <c r="B43" s="3">
        <v>2969.3744496855302</v>
      </c>
      <c r="C43" s="3">
        <v>3708.84672580288</v>
      </c>
      <c r="D43" s="3">
        <v>4279.6055776892399</v>
      </c>
      <c r="E43" s="3">
        <v>5660.4950530286897</v>
      </c>
      <c r="F43" s="3">
        <v>5361.1747414129604</v>
      </c>
    </row>
    <row r="44" spans="1:6" x14ac:dyDescent="0.2">
      <c r="A44" s="4">
        <v>10407</v>
      </c>
      <c r="B44" s="3">
        <v>8167.5837499999998</v>
      </c>
      <c r="C44" s="3">
        <v>8611.6915373134307</v>
      </c>
      <c r="D44" s="3">
        <v>9091.6511627907003</v>
      </c>
      <c r="E44" s="3">
        <v>12719.642857142901</v>
      </c>
      <c r="F44" s="3">
        <v>14093.8271604938</v>
      </c>
    </row>
    <row r="45" spans="1:6" x14ac:dyDescent="0.2">
      <c r="A45" s="4">
        <v>10408</v>
      </c>
      <c r="B45" s="3">
        <v>14394.2576309795</v>
      </c>
      <c r="C45" s="3">
        <v>16127.608909198099</v>
      </c>
      <c r="D45" s="3">
        <v>17982.198501872699</v>
      </c>
      <c r="E45" s="3">
        <v>21508.140271493201</v>
      </c>
      <c r="F45" s="3">
        <v>23312.616966581001</v>
      </c>
    </row>
    <row r="46" spans="1:6" x14ac:dyDescent="0.2">
      <c r="A46" s="4">
        <v>10409</v>
      </c>
      <c r="B46" s="3">
        <v>7460.5817073170701</v>
      </c>
      <c r="C46" s="3">
        <v>7539.3260573770503</v>
      </c>
      <c r="D46" s="3">
        <v>8180.7878787878799</v>
      </c>
      <c r="E46" s="3">
        <v>12760</v>
      </c>
      <c r="F46" s="3">
        <v>12367.5</v>
      </c>
    </row>
    <row r="47" spans="1:6" x14ac:dyDescent="0.2">
      <c r="A47" s="4">
        <v>10410</v>
      </c>
      <c r="B47" s="3">
        <v>7822.5905109489004</v>
      </c>
      <c r="C47" s="3">
        <v>7123.7600577777803</v>
      </c>
      <c r="D47" s="3">
        <v>7624.8039215686304</v>
      </c>
      <c r="E47" s="3">
        <v>10298.0769230769</v>
      </c>
      <c r="F47" s="3">
        <v>12213.809523809499</v>
      </c>
    </row>
    <row r="48" spans="1:6" x14ac:dyDescent="0.2">
      <c r="A48" s="4">
        <v>10411</v>
      </c>
      <c r="B48" s="3">
        <v>7071.3789389067497</v>
      </c>
      <c r="C48" s="3">
        <v>7076.7452109195401</v>
      </c>
      <c r="D48" s="3">
        <v>7809.5842391304304</v>
      </c>
      <c r="E48" s="3">
        <v>8606.4529664324691</v>
      </c>
      <c r="F48" s="3">
        <v>9726.9732142857101</v>
      </c>
    </row>
    <row r="49" spans="1:6" x14ac:dyDescent="0.2">
      <c r="A49" s="4">
        <v>10412</v>
      </c>
      <c r="B49" s="3">
        <v>5275.9179714091197</v>
      </c>
      <c r="C49" s="3">
        <v>5640.0637711570198</v>
      </c>
      <c r="D49" s="3">
        <v>5812.2245862884201</v>
      </c>
      <c r="E49" s="3">
        <v>6420.2060610288199</v>
      </c>
      <c r="F49" s="3">
        <v>7838.1370898801997</v>
      </c>
    </row>
    <row r="50" spans="1:6" x14ac:dyDescent="0.2">
      <c r="A50" s="4">
        <v>10413</v>
      </c>
      <c r="B50" s="3">
        <v>7819.5413793103398</v>
      </c>
      <c r="C50" s="3">
        <v>8169.3857158730198</v>
      </c>
      <c r="D50" s="3">
        <v>8688.1230769230806</v>
      </c>
      <c r="E50" s="3">
        <v>10738.6575481256</v>
      </c>
      <c r="F50" s="3">
        <v>12427.3035492246</v>
      </c>
    </row>
    <row r="51" spans="1:6" x14ac:dyDescent="0.2">
      <c r="A51" s="4">
        <v>10414</v>
      </c>
      <c r="B51" s="3">
        <v>7978.125</v>
      </c>
      <c r="C51" s="3">
        <v>5850</v>
      </c>
      <c r="D51" s="3">
        <v>6500</v>
      </c>
      <c r="E51" s="3">
        <v>6500</v>
      </c>
      <c r="F51" s="3">
        <v>8000</v>
      </c>
    </row>
    <row r="52" spans="1:6" x14ac:dyDescent="0.2">
      <c r="A52" s="4">
        <v>10415</v>
      </c>
      <c r="B52" s="3">
        <v>2995.4896221917802</v>
      </c>
      <c r="C52" s="3">
        <v>4302.2024352851604</v>
      </c>
      <c r="D52" s="3">
        <v>4546.6443298969098</v>
      </c>
      <c r="E52" s="3">
        <v>6533.4342507645297</v>
      </c>
      <c r="F52" s="3">
        <v>7214.0784101688496</v>
      </c>
    </row>
    <row r="53" spans="1:6" x14ac:dyDescent="0.2">
      <c r="A53" s="4">
        <v>10501</v>
      </c>
      <c r="B53" s="3">
        <v>4470.3473965071198</v>
      </c>
      <c r="C53" s="3">
        <v>5106.7517551659703</v>
      </c>
      <c r="D53" s="3">
        <v>5280.1569124424004</v>
      </c>
      <c r="E53" s="3">
        <v>6180.74056004472</v>
      </c>
      <c r="F53" s="3">
        <v>8403.8860760786592</v>
      </c>
    </row>
    <row r="54" spans="1:6" x14ac:dyDescent="0.2">
      <c r="A54" s="4">
        <v>10502</v>
      </c>
      <c r="B54" s="3">
        <v>5080.8333333333303</v>
      </c>
      <c r="C54" s="3">
        <v>8619.3548387096798</v>
      </c>
      <c r="D54" s="3">
        <v>6625</v>
      </c>
      <c r="E54" s="3">
        <v>8070</v>
      </c>
      <c r="F54" s="3">
        <v>8886.6666666666697</v>
      </c>
    </row>
    <row r="55" spans="1:6" x14ac:dyDescent="0.2">
      <c r="A55" s="4">
        <v>10503</v>
      </c>
      <c r="B55" s="3">
        <v>3771.5327611443799</v>
      </c>
      <c r="C55" s="3">
        <v>3951.2162999811399</v>
      </c>
      <c r="D55" s="3">
        <v>4158.4753721037296</v>
      </c>
      <c r="E55" s="3">
        <v>5401.1353101754503</v>
      </c>
      <c r="F55" s="3">
        <v>8343.89708358795</v>
      </c>
    </row>
    <row r="56" spans="1:6" x14ac:dyDescent="0.2">
      <c r="A56" s="4">
        <v>10504</v>
      </c>
      <c r="B56" s="3">
        <v>1935.5390438247</v>
      </c>
      <c r="C56" s="3">
        <v>2069.3219581227399</v>
      </c>
      <c r="D56" s="3">
        <v>2191.7380952381</v>
      </c>
      <c r="E56" s="3">
        <v>2278.5416666666702</v>
      </c>
      <c r="F56" s="3">
        <v>2728.8150098749202</v>
      </c>
    </row>
    <row r="57" spans="1:6" x14ac:dyDescent="0.2">
      <c r="A57" s="4">
        <v>10505</v>
      </c>
      <c r="B57" s="3">
        <v>8238.4958456973309</v>
      </c>
      <c r="C57" s="3">
        <v>9137.0538119284302</v>
      </c>
      <c r="D57" s="3">
        <v>10150.919431279601</v>
      </c>
      <c r="E57" s="3">
        <v>12631.1151079137</v>
      </c>
      <c r="F57" s="3">
        <v>14623.1930248156</v>
      </c>
    </row>
    <row r="58" spans="1:6" x14ac:dyDescent="0.2">
      <c r="A58" s="4">
        <v>10506</v>
      </c>
      <c r="B58" s="3">
        <v>10686.296</v>
      </c>
      <c r="C58" s="3">
        <v>12361.3652009709</v>
      </c>
      <c r="D58" s="3">
        <v>14206.959497206701</v>
      </c>
      <c r="E58" s="3">
        <v>18095.645378151301</v>
      </c>
      <c r="F58" s="3">
        <v>22198.826673793901</v>
      </c>
    </row>
    <row r="59" spans="1:6" x14ac:dyDescent="0.2">
      <c r="A59" s="4">
        <v>10507</v>
      </c>
      <c r="B59" s="3">
        <v>12737.816568047299</v>
      </c>
      <c r="C59" s="3">
        <v>13867.8211291391</v>
      </c>
      <c r="D59" s="3">
        <v>15958.330935251801</v>
      </c>
      <c r="E59" s="3">
        <v>19521.706467661701</v>
      </c>
      <c r="F59" s="3">
        <v>21398.8322323149</v>
      </c>
    </row>
    <row r="60" spans="1:6" x14ac:dyDescent="0.2">
      <c r="A60" s="4">
        <v>10508</v>
      </c>
      <c r="B60" s="3">
        <v>5461.5214659685898</v>
      </c>
      <c r="C60" s="3">
        <v>6277.4591753246796</v>
      </c>
      <c r="D60" s="3">
        <v>7063.4586466165401</v>
      </c>
      <c r="E60" s="3">
        <v>8036.5909090909099</v>
      </c>
      <c r="F60" s="3">
        <v>8685.6837606837598</v>
      </c>
    </row>
    <row r="61" spans="1:6" x14ac:dyDescent="0.2">
      <c r="A61" s="4">
        <v>10601</v>
      </c>
      <c r="B61" s="3">
        <v>5195.9776297529797</v>
      </c>
      <c r="C61" s="3">
        <v>5757.30036072243</v>
      </c>
      <c r="D61" s="3">
        <v>6279.7101958814701</v>
      </c>
      <c r="E61" s="3">
        <v>7538.6669870017904</v>
      </c>
      <c r="F61" s="3">
        <v>8300.5102903600491</v>
      </c>
    </row>
    <row r="62" spans="1:6" x14ac:dyDescent="0.2">
      <c r="A62" s="4">
        <v>10602</v>
      </c>
      <c r="B62" s="3">
        <v>5425.1912678421504</v>
      </c>
      <c r="C62" s="3">
        <v>6146.3646857843096</v>
      </c>
      <c r="D62" s="3">
        <v>6791.6701846965698</v>
      </c>
      <c r="E62" s="3">
        <v>8415.6081205429</v>
      </c>
      <c r="F62" s="3">
        <v>9913.2501124606406</v>
      </c>
    </row>
    <row r="63" spans="1:6" x14ac:dyDescent="0.2">
      <c r="A63" s="4">
        <v>10603</v>
      </c>
      <c r="B63" s="3">
        <v>8666.4934931506905</v>
      </c>
      <c r="C63" s="3">
        <v>9553.4526896341504</v>
      </c>
      <c r="D63" s="3">
        <v>10395.8277777778</v>
      </c>
      <c r="E63" s="3">
        <v>12325.711656441699</v>
      </c>
      <c r="F63" s="3">
        <v>14052.997835497799</v>
      </c>
    </row>
    <row r="64" spans="1:6" x14ac:dyDescent="0.2">
      <c r="A64" s="4">
        <v>10604</v>
      </c>
      <c r="B64" s="3">
        <v>1929.4925000000001</v>
      </c>
      <c r="C64" s="3">
        <v>2264.7257086192499</v>
      </c>
      <c r="D64" s="3">
        <v>2362.9786096256698</v>
      </c>
      <c r="E64" s="3">
        <v>2768.8705234159802</v>
      </c>
      <c r="F64" s="3">
        <v>3198.69144144144</v>
      </c>
    </row>
    <row r="65" spans="1:6" x14ac:dyDescent="0.2">
      <c r="A65" s="4">
        <v>10605</v>
      </c>
      <c r="B65" s="3">
        <v>6356.2447004608302</v>
      </c>
      <c r="C65" s="3">
        <v>7005.2374678124997</v>
      </c>
      <c r="D65" s="3">
        <v>7306.2517482517496</v>
      </c>
      <c r="E65" s="3">
        <v>8625.9244306418204</v>
      </c>
      <c r="F65" s="3">
        <v>10223.897108843499</v>
      </c>
    </row>
    <row r="66" spans="1:6" x14ac:dyDescent="0.2">
      <c r="A66" s="4">
        <v>10606</v>
      </c>
      <c r="B66" s="3">
        <v>6924.5810909090897</v>
      </c>
      <c r="C66" s="3">
        <v>7641.8006242741003</v>
      </c>
      <c r="D66" s="3">
        <v>8225.5755258126192</v>
      </c>
      <c r="E66" s="3">
        <v>10054.521978022</v>
      </c>
      <c r="F66" s="3">
        <v>12698.072655866499</v>
      </c>
    </row>
    <row r="67" spans="1:6" x14ac:dyDescent="0.2">
      <c r="A67" s="4">
        <v>10607</v>
      </c>
      <c r="B67" s="3">
        <v>6639.5423728813603</v>
      </c>
      <c r="C67" s="3">
        <v>8376.25</v>
      </c>
      <c r="D67" s="3">
        <v>7318.5483870967701</v>
      </c>
      <c r="E67" s="3">
        <v>8508.3333333333303</v>
      </c>
      <c r="F67" s="3">
        <v>11447.857142857099</v>
      </c>
    </row>
    <row r="68" spans="1:6" x14ac:dyDescent="0.2">
      <c r="A68" s="4">
        <v>10608</v>
      </c>
      <c r="B68" s="3">
        <v>9625.7203463203496</v>
      </c>
      <c r="C68" s="3">
        <v>11090.7592140078</v>
      </c>
      <c r="D68" s="3">
        <v>13185.1111111111</v>
      </c>
      <c r="E68" s="3">
        <v>15703.8461538462</v>
      </c>
      <c r="F68" s="3">
        <v>16665.8845789972</v>
      </c>
    </row>
    <row r="69" spans="1:6" x14ac:dyDescent="0.2">
      <c r="A69" s="4">
        <v>10609</v>
      </c>
      <c r="B69" s="3">
        <v>6178.0942317508898</v>
      </c>
      <c r="C69" s="3">
        <v>6388.70544071518</v>
      </c>
      <c r="D69" s="3">
        <v>7043.8779979144902</v>
      </c>
      <c r="E69" s="3">
        <v>8135.6926923915398</v>
      </c>
      <c r="F69" s="3">
        <v>9558.9982399889504</v>
      </c>
    </row>
    <row r="70" spans="1:6" x14ac:dyDescent="0.2">
      <c r="A70" s="4">
        <v>10701</v>
      </c>
      <c r="B70" s="3">
        <v>1132.2662656177699</v>
      </c>
      <c r="C70" s="3">
        <v>1054.2837019153201</v>
      </c>
      <c r="D70" s="3">
        <v>1155.0476360180601</v>
      </c>
      <c r="E70" s="3">
        <v>1088.7568386600201</v>
      </c>
      <c r="F70" s="3">
        <v>1714.6081009859399</v>
      </c>
    </row>
    <row r="71" spans="1:6" x14ac:dyDescent="0.2">
      <c r="A71" s="4">
        <v>10702</v>
      </c>
      <c r="B71" s="3">
        <v>1616.7849572919999</v>
      </c>
      <c r="C71" s="3">
        <v>1639.8052375878599</v>
      </c>
      <c r="D71" s="3">
        <v>1803.80131789137</v>
      </c>
      <c r="E71" s="3">
        <v>2003.5086189247299</v>
      </c>
      <c r="F71" s="3">
        <v>2709.6931326280301</v>
      </c>
    </row>
    <row r="72" spans="1:6" x14ac:dyDescent="0.2">
      <c r="A72" s="4">
        <v>10703</v>
      </c>
      <c r="B72" s="3">
        <v>1536.09898496241</v>
      </c>
      <c r="C72" s="3">
        <v>1469.3608487056299</v>
      </c>
      <c r="D72" s="3">
        <v>1625.6360798153901</v>
      </c>
      <c r="E72" s="3">
        <v>1846.5325524273101</v>
      </c>
      <c r="F72" s="3">
        <v>2653.5999526439</v>
      </c>
    </row>
    <row r="73" spans="1:6" x14ac:dyDescent="0.2">
      <c r="A73" s="4">
        <v>10704</v>
      </c>
      <c r="B73" s="3">
        <v>1814.40463009562</v>
      </c>
      <c r="C73" s="3">
        <v>1636.0323242004999</v>
      </c>
      <c r="D73" s="3">
        <v>2176.9547645532102</v>
      </c>
      <c r="E73" s="3">
        <v>2093.7785667439598</v>
      </c>
      <c r="F73" s="3">
        <v>2753.6797057988401</v>
      </c>
    </row>
    <row r="74" spans="1:6" x14ac:dyDescent="0.2">
      <c r="A74" s="4">
        <v>10705</v>
      </c>
      <c r="B74" s="3">
        <v>1702.3155032371999</v>
      </c>
      <c r="C74" s="3">
        <v>1733.0745775963501</v>
      </c>
      <c r="D74" s="3">
        <v>2110.5025349326102</v>
      </c>
      <c r="E74" s="3">
        <v>2561.0520095839902</v>
      </c>
      <c r="F74" s="3">
        <v>3036.5827004293401</v>
      </c>
    </row>
    <row r="75" spans="1:6" x14ac:dyDescent="0.2">
      <c r="A75" s="4">
        <v>10706</v>
      </c>
      <c r="B75" s="3">
        <v>7.7351987023519904</v>
      </c>
      <c r="C75" s="3">
        <v>10.8241403859732</v>
      </c>
      <c r="D75" s="3">
        <v>11.7568093385214</v>
      </c>
      <c r="E75" s="3">
        <v>14.6086476136736</v>
      </c>
      <c r="F75" s="3">
        <v>19.0404137987897</v>
      </c>
    </row>
    <row r="76" spans="1:6" x14ac:dyDescent="0.2">
      <c r="A76" s="4">
        <v>10707</v>
      </c>
      <c r="B76" s="3">
        <v>5065.6395038167902</v>
      </c>
      <c r="C76" s="3">
        <v>5559.6089351136397</v>
      </c>
      <c r="D76" s="3">
        <v>6015.9562937062901</v>
      </c>
      <c r="E76" s="3">
        <v>7551.6291766586701</v>
      </c>
      <c r="F76" s="3">
        <v>9842.93382428941</v>
      </c>
    </row>
    <row r="77" spans="1:6" x14ac:dyDescent="0.2">
      <c r="A77" s="4">
        <v>10708</v>
      </c>
      <c r="B77" s="3">
        <v>4721.5972905168101</v>
      </c>
      <c r="C77" s="3">
        <v>5064.54037216495</v>
      </c>
      <c r="D77" s="3">
        <v>5538.0842945874001</v>
      </c>
      <c r="E77" s="3">
        <v>6865.1748492678698</v>
      </c>
      <c r="F77" s="3">
        <v>8150.2758576548904</v>
      </c>
    </row>
    <row r="78" spans="1:6" x14ac:dyDescent="0.2">
      <c r="A78" s="4">
        <v>10709</v>
      </c>
      <c r="B78" s="3">
        <v>3590.9839302112</v>
      </c>
      <c r="C78" s="3">
        <v>4510.6885169491497</v>
      </c>
      <c r="D78" s="3">
        <v>4490.44088669951</v>
      </c>
      <c r="E78" s="3">
        <v>5160.0898058252396</v>
      </c>
      <c r="F78" s="3">
        <v>6177.3716939890701</v>
      </c>
    </row>
    <row r="79" spans="1:6" x14ac:dyDescent="0.2">
      <c r="A79" s="4">
        <v>10710</v>
      </c>
      <c r="B79" s="3">
        <v>5148.74747274529</v>
      </c>
      <c r="C79" s="3">
        <v>5653.7827251874096</v>
      </c>
      <c r="D79" s="3">
        <v>6073.7452054794503</v>
      </c>
      <c r="E79" s="3">
        <v>6303.3633093525204</v>
      </c>
      <c r="F79" s="3">
        <v>8346.4981357196102</v>
      </c>
    </row>
    <row r="80" spans="1:6" x14ac:dyDescent="0.2">
      <c r="A80" s="4">
        <v>10711</v>
      </c>
      <c r="B80" s="3">
        <v>5335.1234383954197</v>
      </c>
      <c r="C80" s="3">
        <v>5820.4328402840101</v>
      </c>
      <c r="D80" s="3">
        <v>6320.4860813704499</v>
      </c>
      <c r="E80" s="3">
        <v>6453.8487732388903</v>
      </c>
      <c r="F80" s="3">
        <v>8577.8158122814802</v>
      </c>
    </row>
    <row r="81" spans="1:6" x14ac:dyDescent="0.2">
      <c r="A81" s="4">
        <v>10712</v>
      </c>
      <c r="B81" s="3">
        <v>4438.5660810810796</v>
      </c>
      <c r="C81" s="3">
        <v>4777.4625807585098</v>
      </c>
      <c r="D81" s="3">
        <v>5065.9664045747004</v>
      </c>
      <c r="E81" s="3">
        <v>6432.92387050872</v>
      </c>
      <c r="F81" s="3">
        <v>8471.6794846480407</v>
      </c>
    </row>
    <row r="82" spans="1:6" x14ac:dyDescent="0.2">
      <c r="A82" s="4">
        <v>10713</v>
      </c>
      <c r="B82" s="3">
        <v>46.216574074074103</v>
      </c>
      <c r="C82" s="3">
        <v>46.4806523826134</v>
      </c>
      <c r="D82" s="3">
        <v>37.693163751987299</v>
      </c>
      <c r="E82" s="3">
        <v>46.382606836876398</v>
      </c>
      <c r="F82" s="3">
        <v>54.357258398331702</v>
      </c>
    </row>
    <row r="83" spans="1:6" x14ac:dyDescent="0.2">
      <c r="A83" s="4">
        <v>10714</v>
      </c>
      <c r="B83" s="3">
        <v>5986.57754551585</v>
      </c>
      <c r="C83" s="3">
        <v>6220.8771182769196</v>
      </c>
      <c r="D83" s="3">
        <v>5911.6773858921197</v>
      </c>
      <c r="E83" s="3">
        <v>7172.0002698996304</v>
      </c>
      <c r="F83" s="3">
        <v>10064.092634569201</v>
      </c>
    </row>
    <row r="84" spans="1:6" x14ac:dyDescent="0.2">
      <c r="A84" s="5">
        <v>10715</v>
      </c>
      <c r="B84" s="6">
        <v>6292</v>
      </c>
      <c r="C84" s="6">
        <v>6292</v>
      </c>
      <c r="D84" s="6">
        <v>6292.3977591036401</v>
      </c>
      <c r="E84" s="6">
        <v>7256.8430246470398</v>
      </c>
      <c r="F84" s="6">
        <v>9113.9732405259092</v>
      </c>
    </row>
    <row r="85" spans="1:6" x14ac:dyDescent="0.2">
      <c r="A85" s="4">
        <v>10801</v>
      </c>
      <c r="B85" s="3">
        <v>8.8313636363636405</v>
      </c>
      <c r="C85" s="3">
        <v>9.8899305505952402</v>
      </c>
      <c r="D85" s="3">
        <v>10.590163934426201</v>
      </c>
      <c r="E85" s="3">
        <v>10.1735849020616</v>
      </c>
      <c r="F85" s="3">
        <v>14.633802816901399</v>
      </c>
    </row>
    <row r="86" spans="1:6" x14ac:dyDescent="0.2">
      <c r="A86" s="4">
        <v>10802</v>
      </c>
      <c r="B86" s="3">
        <v>8.0158730158730194</v>
      </c>
      <c r="C86" s="3">
        <v>9.3211538461538499</v>
      </c>
      <c r="D86" s="3">
        <v>10.199999999999999</v>
      </c>
      <c r="E86" s="3">
        <v>8.9717948681268904</v>
      </c>
      <c r="F86" s="3">
        <v>13.220684523809499</v>
      </c>
    </row>
    <row r="87" spans="1:6" x14ac:dyDescent="0.2">
      <c r="A87" s="4">
        <v>10803</v>
      </c>
      <c r="B87" s="3">
        <v>8.1689189189189193</v>
      </c>
      <c r="C87" s="3">
        <v>8.0174033154696094</v>
      </c>
      <c r="D87" s="3">
        <v>14.533333333333299</v>
      </c>
      <c r="E87" s="3">
        <v>9.1060606060606109</v>
      </c>
      <c r="F87" s="3">
        <v>26.418421052631601</v>
      </c>
    </row>
    <row r="88" spans="1:6" x14ac:dyDescent="0.2">
      <c r="A88" s="4">
        <v>10804</v>
      </c>
      <c r="B88" s="3">
        <v>10.935</v>
      </c>
      <c r="C88" s="3">
        <v>14.14</v>
      </c>
      <c r="D88" s="3">
        <v>11.3333333333333</v>
      </c>
      <c r="E88" s="3">
        <v>14.5428571428571</v>
      </c>
      <c r="F88" s="3">
        <v>26.6294117647059</v>
      </c>
    </row>
    <row r="89" spans="1:6" x14ac:dyDescent="0.2">
      <c r="A89" s="4">
        <v>10805</v>
      </c>
      <c r="B89" s="3">
        <v>8.2347826086956495</v>
      </c>
      <c r="C89" s="3">
        <v>14.8451314354839</v>
      </c>
      <c r="D89" s="3">
        <v>19.319148936170201</v>
      </c>
      <c r="E89" s="3">
        <v>11.2152380348387</v>
      </c>
      <c r="F89" s="3">
        <v>27.156618240516501</v>
      </c>
    </row>
    <row r="90" spans="1:6" x14ac:dyDescent="0.2">
      <c r="A90" s="4">
        <v>10901</v>
      </c>
      <c r="B90" s="3">
        <v>2341.0603343465</v>
      </c>
      <c r="C90" s="3">
        <v>2382.9220745217699</v>
      </c>
      <c r="D90" s="3">
        <v>2459.6911423988599</v>
      </c>
      <c r="E90" s="3">
        <v>2754.5444923843702</v>
      </c>
      <c r="F90" s="3">
        <v>3505.4740289648198</v>
      </c>
    </row>
    <row r="91" spans="1:6" x14ac:dyDescent="0.2">
      <c r="A91" s="4">
        <v>10902</v>
      </c>
      <c r="B91" s="3">
        <v>3546.0963725490201</v>
      </c>
      <c r="C91" s="3">
        <v>3757.2384630136999</v>
      </c>
      <c r="D91" s="3">
        <v>4031.0549450549502</v>
      </c>
      <c r="E91" s="3">
        <v>4506.2028657616902</v>
      </c>
      <c r="F91" s="3">
        <v>5136.3731273991098</v>
      </c>
    </row>
    <row r="92" spans="1:6" x14ac:dyDescent="0.2">
      <c r="A92" s="4">
        <v>10903</v>
      </c>
      <c r="B92" s="3">
        <v>24.875</v>
      </c>
      <c r="C92" s="3">
        <v>14.3</v>
      </c>
      <c r="D92" s="3">
        <v>16</v>
      </c>
      <c r="E92" s="3">
        <v>21.75</v>
      </c>
      <c r="F92" s="3">
        <v>27.921428544180699</v>
      </c>
    </row>
    <row r="93" spans="1:6" x14ac:dyDescent="0.2">
      <c r="A93" s="4">
        <v>10904</v>
      </c>
      <c r="B93" s="3">
        <v>6671.6365585774101</v>
      </c>
      <c r="C93" s="3">
        <v>7196.2662718085103</v>
      </c>
      <c r="D93" s="3">
        <v>7643.73048128342</v>
      </c>
      <c r="E93" s="3">
        <v>8445.3230134158894</v>
      </c>
      <c r="F93" s="3">
        <v>9931.5754208754206</v>
      </c>
    </row>
    <row r="94" spans="1:6" x14ac:dyDescent="0.2">
      <c r="A94" s="4">
        <v>10905</v>
      </c>
      <c r="B94" s="3">
        <v>9031.8204996326203</v>
      </c>
      <c r="C94" s="3">
        <v>10021.5205750433</v>
      </c>
      <c r="D94" s="3">
        <v>10196.9711673699</v>
      </c>
      <c r="E94" s="3">
        <v>11121.485613103099</v>
      </c>
      <c r="F94" s="3">
        <v>13724.920853099</v>
      </c>
    </row>
    <row r="95" spans="1:6" x14ac:dyDescent="0.2">
      <c r="A95" s="4">
        <v>10906</v>
      </c>
      <c r="B95" s="3">
        <v>17.604263275990998</v>
      </c>
      <c r="C95" s="3">
        <v>18.231490307312601</v>
      </c>
      <c r="D95" s="3">
        <v>17.519685039370099</v>
      </c>
      <c r="E95" s="3">
        <v>19.031811546834899</v>
      </c>
      <c r="F95" s="3">
        <v>26.421643096280899</v>
      </c>
    </row>
    <row r="96" spans="1:6" x14ac:dyDescent="0.2">
      <c r="A96" s="4">
        <v>10907</v>
      </c>
      <c r="B96" s="3">
        <v>18.377765237020299</v>
      </c>
      <c r="C96" s="3">
        <v>18.528363372701602</v>
      </c>
      <c r="D96" s="3">
        <v>19.4677754677755</v>
      </c>
      <c r="E96" s="3">
        <v>23.4141390614217</v>
      </c>
      <c r="F96" s="3">
        <v>27.3869759460244</v>
      </c>
    </row>
    <row r="97" spans="1:6" x14ac:dyDescent="0.2">
      <c r="A97" s="4">
        <v>10908</v>
      </c>
      <c r="B97" s="3">
        <v>7.9346820809248602</v>
      </c>
      <c r="C97" s="3">
        <v>8.2700028608247393</v>
      </c>
      <c r="D97" s="3">
        <v>7.9069767441860499</v>
      </c>
      <c r="E97" s="3">
        <v>8.6612820600852007</v>
      </c>
      <c r="F97" s="3">
        <v>12.5091991366762</v>
      </c>
    </row>
    <row r="98" spans="1:6" x14ac:dyDescent="0.2">
      <c r="A98" s="4">
        <v>10909</v>
      </c>
      <c r="B98" s="3">
        <v>8.1771351714862099</v>
      </c>
      <c r="C98" s="3">
        <v>8.0568783267365696</v>
      </c>
      <c r="D98" s="3">
        <v>8.3214750542299392</v>
      </c>
      <c r="E98" s="3">
        <v>9.6527034547970594</v>
      </c>
      <c r="F98" s="3">
        <v>14.200796524365099</v>
      </c>
    </row>
    <row r="99" spans="1:6" x14ac:dyDescent="0.2">
      <c r="A99" s="4">
        <v>10910</v>
      </c>
      <c r="B99" s="3">
        <v>9.7110232762406703</v>
      </c>
      <c r="C99" s="3">
        <v>9.9384797838180905</v>
      </c>
      <c r="D99" s="3">
        <v>10.674269005848</v>
      </c>
      <c r="E99" s="3">
        <v>11.4324164749413</v>
      </c>
      <c r="F99" s="3">
        <v>15.6272967195072</v>
      </c>
    </row>
    <row r="100" spans="1:6" x14ac:dyDescent="0.2">
      <c r="A100" s="4">
        <v>10911</v>
      </c>
      <c r="B100" s="3">
        <v>92.402374670184699</v>
      </c>
      <c r="C100" s="3">
        <v>103.954333304</v>
      </c>
      <c r="D100" s="3">
        <v>106.238805970149</v>
      </c>
      <c r="E100" s="3">
        <v>124.304526748971</v>
      </c>
      <c r="F100" s="3">
        <v>148.83888888888899</v>
      </c>
    </row>
    <row r="101" spans="1:6" x14ac:dyDescent="0.2">
      <c r="A101" s="4">
        <v>10912</v>
      </c>
      <c r="B101" s="3">
        <v>17.05</v>
      </c>
      <c r="C101" s="3">
        <v>22.75</v>
      </c>
      <c r="D101" s="3">
        <v>18.75</v>
      </c>
      <c r="E101" s="3">
        <v>5</v>
      </c>
      <c r="F101" s="3">
        <v>29.94</v>
      </c>
    </row>
    <row r="102" spans="1:6" x14ac:dyDescent="0.2">
      <c r="A102" s="5">
        <v>10913</v>
      </c>
      <c r="B102" s="6">
        <v>2097.1914203917599</v>
      </c>
      <c r="C102" s="6">
        <v>4409.9501220555603</v>
      </c>
      <c r="D102" s="6">
        <v>14.9176470588235</v>
      </c>
      <c r="E102" s="6">
        <v>200.66781609853101</v>
      </c>
      <c r="F102" s="6">
        <v>31.101304347826101</v>
      </c>
    </row>
    <row r="103" spans="1:6" x14ac:dyDescent="0.2">
      <c r="A103" s="4">
        <v>11001</v>
      </c>
      <c r="B103" s="3">
        <v>1.17779187817259</v>
      </c>
      <c r="C103" s="3">
        <v>1.2481246254793801</v>
      </c>
      <c r="D103" s="3">
        <v>1.5097186353133101</v>
      </c>
      <c r="E103" s="3">
        <v>1.55766771881757</v>
      </c>
      <c r="F103" s="3">
        <v>2.2226004742738299</v>
      </c>
    </row>
    <row r="104" spans="1:6" x14ac:dyDescent="0.2">
      <c r="A104" s="4">
        <v>11002</v>
      </c>
      <c r="B104" s="3">
        <v>9.5834710743801708</v>
      </c>
      <c r="C104" s="3">
        <v>9.8048710355072508</v>
      </c>
      <c r="D104" s="3">
        <v>11.621794871794901</v>
      </c>
      <c r="E104" s="3">
        <v>11.545800000476801</v>
      </c>
      <c r="F104" s="3">
        <v>14.481897756999899</v>
      </c>
    </row>
    <row r="105" spans="1:6" x14ac:dyDescent="0.2">
      <c r="A105" s="4">
        <v>11003</v>
      </c>
      <c r="B105" s="3">
        <v>6.2922192749779002</v>
      </c>
      <c r="C105" s="3">
        <v>6.8968239892773902</v>
      </c>
      <c r="D105" s="3">
        <v>7.5221893491124296</v>
      </c>
      <c r="E105" s="3">
        <v>9.9637628917592593</v>
      </c>
      <c r="F105" s="3">
        <v>13.290436162973</v>
      </c>
    </row>
    <row r="106" spans="1:6" x14ac:dyDescent="0.2">
      <c r="A106" s="4">
        <v>11004</v>
      </c>
      <c r="B106" s="3">
        <v>5484.5982863460504</v>
      </c>
      <c r="C106" s="3">
        <v>5884.0262007651099</v>
      </c>
      <c r="D106" s="3">
        <v>6274.0783582089598</v>
      </c>
      <c r="E106" s="3">
        <v>6668.7182539682499</v>
      </c>
      <c r="F106" s="3">
        <v>8743.5022172948993</v>
      </c>
    </row>
    <row r="107" spans="1:6" x14ac:dyDescent="0.2">
      <c r="A107" s="4">
        <v>11005</v>
      </c>
      <c r="B107" s="3">
        <v>15.4220844811754</v>
      </c>
      <c r="C107" s="3">
        <v>16.780426593181801</v>
      </c>
      <c r="D107" s="3">
        <v>15.8274111675127</v>
      </c>
      <c r="E107" s="3">
        <v>16.565533318850701</v>
      </c>
      <c r="F107" s="3">
        <v>22.212000809304101</v>
      </c>
    </row>
    <row r="108" spans="1:6" x14ac:dyDescent="0.2">
      <c r="A108" s="4">
        <v>11006</v>
      </c>
      <c r="B108" s="3">
        <v>14.1354117647059</v>
      </c>
      <c r="C108" s="3">
        <v>14.5336319752804</v>
      </c>
      <c r="D108" s="3">
        <v>14.789749798224401</v>
      </c>
      <c r="E108" s="3">
        <v>14.350678257057799</v>
      </c>
      <c r="F108" s="3">
        <v>23.333363138949601</v>
      </c>
    </row>
    <row r="109" spans="1:6" x14ac:dyDescent="0.2">
      <c r="A109" s="5">
        <v>11007</v>
      </c>
      <c r="B109" s="6">
        <v>7942.4110091743096</v>
      </c>
      <c r="C109" s="6">
        <v>10775.7183625954</v>
      </c>
      <c r="D109" s="6">
        <v>9.7200000000000006</v>
      </c>
      <c r="E109" s="6">
        <v>11.635483869429599</v>
      </c>
      <c r="F109" s="6">
        <v>15.149425300510501</v>
      </c>
    </row>
    <row r="110" spans="1:6" x14ac:dyDescent="0.2">
      <c r="A110" s="5">
        <v>11008</v>
      </c>
      <c r="B110" s="6">
        <v>1998.1257723214301</v>
      </c>
      <c r="C110" s="6">
        <v>1560.0451078792501</v>
      </c>
      <c r="D110" s="6">
        <v>12351.6453900709</v>
      </c>
      <c r="E110" s="6">
        <v>13229.481203007501</v>
      </c>
      <c r="F110" s="6">
        <v>19921.063684463701</v>
      </c>
    </row>
    <row r="111" spans="1:6" x14ac:dyDescent="0.2">
      <c r="A111" s="5">
        <v>11009</v>
      </c>
      <c r="B111" s="6">
        <v>24</v>
      </c>
      <c r="C111" s="6">
        <v>24</v>
      </c>
      <c r="D111" s="6">
        <v>23.835294117647098</v>
      </c>
      <c r="E111" s="6">
        <v>17.6786624228119</v>
      </c>
      <c r="F111" s="6">
        <v>29.037633457085501</v>
      </c>
    </row>
    <row r="112" spans="1:6" x14ac:dyDescent="0.2">
      <c r="A112" s="5">
        <v>11010</v>
      </c>
      <c r="B112" s="6">
        <v>17</v>
      </c>
      <c r="C112" s="6">
        <v>17</v>
      </c>
      <c r="D112" s="6">
        <v>17.368029739777</v>
      </c>
      <c r="E112" s="6">
        <v>17.3912077332464</v>
      </c>
      <c r="F112" s="6">
        <v>29.751060612005599</v>
      </c>
    </row>
    <row r="113" spans="1:6" x14ac:dyDescent="0.2">
      <c r="A113" s="5">
        <v>11011</v>
      </c>
      <c r="B113" s="6">
        <v>7</v>
      </c>
      <c r="C113" s="6">
        <v>7</v>
      </c>
      <c r="D113" s="6">
        <v>7.3606557377049198</v>
      </c>
      <c r="E113" s="6">
        <v>144.156000003815</v>
      </c>
      <c r="F113" s="6">
        <v>45.687211703958702</v>
      </c>
    </row>
    <row r="114" spans="1:6" x14ac:dyDescent="0.2">
      <c r="A114" s="4">
        <v>11101</v>
      </c>
      <c r="B114" s="3">
        <v>13.006122127390499</v>
      </c>
      <c r="C114" s="3">
        <v>14.4990280837601</v>
      </c>
      <c r="D114" s="3">
        <v>13.164833183047801</v>
      </c>
      <c r="E114" s="3">
        <v>16.151555620919599</v>
      </c>
      <c r="F114" s="3">
        <v>21.782841610879998</v>
      </c>
    </row>
    <row r="115" spans="1:6" x14ac:dyDescent="0.2">
      <c r="A115" s="4">
        <v>11102</v>
      </c>
      <c r="B115" s="3">
        <v>32.4848984074684</v>
      </c>
      <c r="C115" s="3">
        <v>37.653511326940503</v>
      </c>
      <c r="D115" s="3">
        <v>32.060439560439598</v>
      </c>
      <c r="E115" s="3">
        <v>36.909505634187497</v>
      </c>
      <c r="F115" s="3">
        <v>40.342986563335899</v>
      </c>
    </row>
    <row r="116" spans="1:6" x14ac:dyDescent="0.2">
      <c r="A116" s="4">
        <v>11103</v>
      </c>
      <c r="B116" s="3">
        <v>21.045854271356799</v>
      </c>
      <c r="C116" s="3">
        <v>22.701390156012199</v>
      </c>
      <c r="D116" s="3">
        <v>24.427909669947901</v>
      </c>
      <c r="E116" s="3">
        <v>28.487997640599101</v>
      </c>
      <c r="F116" s="3">
        <v>38.533129438746101</v>
      </c>
    </row>
    <row r="117" spans="1:6" x14ac:dyDescent="0.2">
      <c r="A117" s="4">
        <v>11104</v>
      </c>
      <c r="B117" s="3">
        <v>21.086111111111101</v>
      </c>
      <c r="C117" s="3">
        <v>14.012499999999999</v>
      </c>
      <c r="D117" s="3">
        <v>15.285714285714301</v>
      </c>
      <c r="E117" s="3">
        <v>12.8363636363636</v>
      </c>
      <c r="F117" s="3">
        <v>39.42</v>
      </c>
    </row>
    <row r="118" spans="1:6" x14ac:dyDescent="0.2">
      <c r="A118" s="4">
        <v>11105</v>
      </c>
      <c r="B118" s="3">
        <v>22.8716312056738</v>
      </c>
      <c r="C118" s="3">
        <v>19.086081732530101</v>
      </c>
      <c r="D118" s="3">
        <v>22.8635477582846</v>
      </c>
      <c r="E118" s="3">
        <v>31.501887684686199</v>
      </c>
      <c r="F118" s="3">
        <v>26.783607282930699</v>
      </c>
    </row>
    <row r="119" spans="1:6" x14ac:dyDescent="0.2">
      <c r="A119" s="4">
        <v>11201</v>
      </c>
      <c r="B119" s="3">
        <v>1855.1390984360601</v>
      </c>
      <c r="C119" s="3">
        <v>1840.54734993582</v>
      </c>
      <c r="D119" s="3">
        <v>2093.6923311946198</v>
      </c>
      <c r="E119" s="3">
        <v>2332.1090213559701</v>
      </c>
      <c r="F119" s="3">
        <v>2868.6320970997699</v>
      </c>
    </row>
    <row r="120" spans="1:6" x14ac:dyDescent="0.2">
      <c r="A120" s="4">
        <v>11202</v>
      </c>
      <c r="B120" s="3">
        <v>2756.41616438356</v>
      </c>
      <c r="C120" s="3">
        <v>3284.0562740206201</v>
      </c>
      <c r="D120" s="3">
        <v>4021.8587291795202</v>
      </c>
      <c r="E120" s="3">
        <v>4986.8061751832502</v>
      </c>
      <c r="F120" s="3">
        <v>5654.3468040124799</v>
      </c>
    </row>
    <row r="121" spans="1:6" x14ac:dyDescent="0.2">
      <c r="A121" s="4">
        <v>11203</v>
      </c>
      <c r="B121" s="3">
        <v>832.08765100671098</v>
      </c>
      <c r="C121" s="3">
        <v>802.24598220486098</v>
      </c>
      <c r="D121" s="3">
        <v>656.91472868217102</v>
      </c>
      <c r="E121" s="3">
        <v>659.17770270270296</v>
      </c>
      <c r="F121" s="3">
        <v>994.254954217923</v>
      </c>
    </row>
    <row r="122" spans="1:6" x14ac:dyDescent="0.2">
      <c r="A122" s="4">
        <v>11204</v>
      </c>
      <c r="B122" s="3">
        <v>2851.7598425196902</v>
      </c>
      <c r="C122" s="3">
        <v>2939.5742231999998</v>
      </c>
      <c r="D122" s="3">
        <v>3275.4776119403</v>
      </c>
      <c r="E122" s="3">
        <v>3616.0625</v>
      </c>
      <c r="F122" s="3">
        <v>3860.95</v>
      </c>
    </row>
    <row r="123" spans="1:6" x14ac:dyDescent="0.2">
      <c r="A123" s="4">
        <v>11301</v>
      </c>
      <c r="B123" s="3">
        <v>17695.924255319202</v>
      </c>
      <c r="C123" s="3">
        <v>19211.0052471042</v>
      </c>
      <c r="D123" s="3">
        <v>17915.2642857143</v>
      </c>
      <c r="E123" s="3">
        <v>18590.579710144899</v>
      </c>
      <c r="F123" s="3">
        <v>21673.1415300546</v>
      </c>
    </row>
    <row r="124" spans="1:6" x14ac:dyDescent="0.2">
      <c r="A124" s="4">
        <v>11302</v>
      </c>
      <c r="B124" s="3">
        <v>3017.8835664335702</v>
      </c>
      <c r="C124" s="3">
        <v>3502.1595008130098</v>
      </c>
      <c r="D124" s="3">
        <v>4052.5754716981101</v>
      </c>
      <c r="E124" s="3">
        <v>4721.8367346938803</v>
      </c>
      <c r="F124" s="3">
        <v>5668.6850393700797</v>
      </c>
    </row>
    <row r="125" spans="1:6" x14ac:dyDescent="0.2">
      <c r="A125" s="4">
        <v>11303</v>
      </c>
      <c r="B125" s="3">
        <v>27888.562745097999</v>
      </c>
      <c r="C125" s="3">
        <v>27205.1538461538</v>
      </c>
      <c r="D125" s="3">
        <v>28230.769230769201</v>
      </c>
      <c r="E125" s="3">
        <v>33041.666666666701</v>
      </c>
      <c r="F125" s="3">
        <v>35714.666666666701</v>
      </c>
    </row>
    <row r="126" spans="1:6" x14ac:dyDescent="0.2">
      <c r="A126" s="4">
        <v>11304</v>
      </c>
      <c r="B126" s="3">
        <v>3779.9206349206302</v>
      </c>
      <c r="C126" s="3">
        <v>4064.5663424242398</v>
      </c>
      <c r="D126" s="3">
        <v>4914.8461538461497</v>
      </c>
      <c r="E126" s="3">
        <v>6610.7142857142899</v>
      </c>
      <c r="F126" s="3">
        <v>7204.1269841269796</v>
      </c>
    </row>
    <row r="127" spans="1:6" x14ac:dyDescent="0.2">
      <c r="A127" s="4">
        <v>11305</v>
      </c>
      <c r="B127" s="3">
        <v>16717.1231404959</v>
      </c>
      <c r="C127" s="3">
        <v>18118.020733333298</v>
      </c>
      <c r="D127" s="3">
        <v>15735.3857142857</v>
      </c>
      <c r="E127" s="3">
        <v>20771.604938271601</v>
      </c>
      <c r="F127" s="3">
        <v>28510.192307692301</v>
      </c>
    </row>
    <row r="128" spans="1:6" x14ac:dyDescent="0.2">
      <c r="A128" s="4">
        <v>11306</v>
      </c>
      <c r="B128" s="3">
        <v>15502.7301369863</v>
      </c>
      <c r="C128" s="3">
        <v>17721.6417910448</v>
      </c>
      <c r="D128" s="3">
        <v>18972.727272727301</v>
      </c>
      <c r="E128" s="3">
        <v>18292.857142857101</v>
      </c>
      <c r="F128" s="3">
        <v>23830.769230769201</v>
      </c>
    </row>
    <row r="129" spans="1:6" x14ac:dyDescent="0.2">
      <c r="A129" s="4">
        <v>11401</v>
      </c>
      <c r="B129" s="3">
        <v>2992.1157894736798</v>
      </c>
      <c r="C129" s="3">
        <v>3081.3376045977002</v>
      </c>
      <c r="D129" s="3">
        <v>3281.23217247098</v>
      </c>
      <c r="E129" s="3">
        <v>3505.4945762088601</v>
      </c>
      <c r="F129" s="3">
        <v>3774.3889491967002</v>
      </c>
    </row>
    <row r="130" spans="1:6" x14ac:dyDescent="0.2">
      <c r="A130" s="4">
        <v>11402</v>
      </c>
      <c r="B130" s="3">
        <v>2435.27104337632</v>
      </c>
      <c r="C130" s="3">
        <v>2655.0112009975101</v>
      </c>
      <c r="D130" s="3">
        <v>2725.1690340909099</v>
      </c>
      <c r="E130" s="3">
        <v>2955.2443759278299</v>
      </c>
      <c r="F130" s="3">
        <v>3212.0344682639802</v>
      </c>
    </row>
    <row r="131" spans="1:6" x14ac:dyDescent="0.2">
      <c r="A131" s="4">
        <v>11403</v>
      </c>
      <c r="B131" s="3">
        <v>22.162500000000001</v>
      </c>
      <c r="C131" s="3">
        <v>20.3004114444444</v>
      </c>
      <c r="D131" s="3">
        <v>20.153846153846199</v>
      </c>
      <c r="E131" s="3">
        <v>19.25</v>
      </c>
      <c r="F131" s="3">
        <v>25.040293040293001</v>
      </c>
    </row>
    <row r="132" spans="1:6" x14ac:dyDescent="0.2">
      <c r="A132" s="4">
        <v>11404</v>
      </c>
      <c r="B132" s="6">
        <v>150</v>
      </c>
      <c r="C132" s="6"/>
      <c r="D132" s="6"/>
      <c r="E132" s="6">
        <v>14</v>
      </c>
      <c r="F132" s="6"/>
    </row>
    <row r="133" spans="1:6" x14ac:dyDescent="0.2">
      <c r="A133" s="4">
        <v>11405</v>
      </c>
      <c r="B133" s="6"/>
      <c r="C133" s="6"/>
      <c r="D133" s="6"/>
      <c r="E133" s="6"/>
      <c r="F13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6057-C8E5-EC45-8D58-F6162A68F7A4}">
  <dimension ref="A1:J130"/>
  <sheetViews>
    <sheetView workbookViewId="0">
      <selection activeCell="G1" sqref="G1:J120"/>
    </sheetView>
  </sheetViews>
  <sheetFormatPr baseColWidth="10" defaultRowHeight="16" x14ac:dyDescent="0.2"/>
  <cols>
    <col min="1" max="16384" width="10.83203125" style="8"/>
  </cols>
  <sheetData>
    <row r="1" spans="1:10" x14ac:dyDescent="0.2">
      <c r="B1" s="24">
        <v>2018</v>
      </c>
      <c r="C1" s="24">
        <v>2019</v>
      </c>
      <c r="D1" s="24">
        <v>2020</v>
      </c>
      <c r="E1" s="24">
        <v>2021</v>
      </c>
      <c r="F1" s="24">
        <v>2022</v>
      </c>
      <c r="G1" s="8">
        <v>2019</v>
      </c>
      <c r="H1" s="8">
        <v>2020</v>
      </c>
      <c r="I1" s="8">
        <v>2021</v>
      </c>
      <c r="J1" s="8">
        <v>2022</v>
      </c>
    </row>
    <row r="2" spans="1:10" x14ac:dyDescent="0.2">
      <c r="A2" s="24">
        <v>10101</v>
      </c>
      <c r="B2" s="8">
        <v>1250.60993892947</v>
      </c>
      <c r="C2" s="8">
        <v>1344.45711351605</v>
      </c>
      <c r="D2" s="8">
        <v>1410.98031995937</v>
      </c>
      <c r="E2" s="8">
        <v>1593.42461450007</v>
      </c>
      <c r="F2" s="8">
        <v>1991.7254371874501</v>
      </c>
      <c r="G2" s="25">
        <f>LN(C2/B2)</f>
        <v>7.2358915050139264E-2</v>
      </c>
      <c r="H2" s="25">
        <f>LN(D2/C2)</f>
        <v>4.8294426691209667E-2</v>
      </c>
      <c r="I2" s="25">
        <f>LN(E2/D2)</f>
        <v>0.12160082043978046</v>
      </c>
      <c r="J2" s="25">
        <f>LN(F2/E2)</f>
        <v>0.22311577129590979</v>
      </c>
    </row>
    <row r="3" spans="1:10" x14ac:dyDescent="0.2">
      <c r="A3" s="24">
        <v>10102</v>
      </c>
      <c r="B3" s="8">
        <v>2532.4037284234801</v>
      </c>
      <c r="C3" s="8">
        <v>2664.3310226449598</v>
      </c>
      <c r="D3" s="8">
        <v>2810.4236077481801</v>
      </c>
      <c r="E3" s="8">
        <v>3176.0762882671102</v>
      </c>
      <c r="F3" s="8">
        <v>3921.7887591298099</v>
      </c>
      <c r="G3" s="25">
        <f t="shared" ref="G3:G34" si="0">LN(C3/B3)</f>
        <v>5.0784060733114318E-2</v>
      </c>
      <c r="H3" s="25">
        <f t="shared" ref="H3:H34" si="1">LN(D3/C3)</f>
        <v>5.3382219363924517E-2</v>
      </c>
      <c r="I3" s="25">
        <f t="shared" ref="I3:I34" si="2">LN(E3/D3)</f>
        <v>0.12231134125932233</v>
      </c>
      <c r="J3" s="25">
        <f t="shared" ref="J3:J34" si="3">LN(F3/E3)</f>
        <v>0.21090130249473785</v>
      </c>
    </row>
    <row r="4" spans="1:10" x14ac:dyDescent="0.2">
      <c r="A4" s="24">
        <v>10103</v>
      </c>
      <c r="B4" s="8">
        <v>1475.8943597560999</v>
      </c>
      <c r="C4" s="8">
        <v>1566.1997095808399</v>
      </c>
      <c r="D4" s="8">
        <v>1566.6355353075201</v>
      </c>
      <c r="E4" s="8">
        <v>1652.57769765478</v>
      </c>
      <c r="F4" s="8">
        <v>1996.9019191391101</v>
      </c>
      <c r="G4" s="25">
        <f t="shared" si="0"/>
        <v>5.9387966269594583E-2</v>
      </c>
      <c r="H4" s="25">
        <f t="shared" si="1"/>
        <v>2.7823086464752038E-4</v>
      </c>
      <c r="I4" s="25">
        <f t="shared" si="2"/>
        <v>5.3405961116192571E-2</v>
      </c>
      <c r="J4" s="25">
        <f t="shared" si="3"/>
        <v>0.18926062923958692</v>
      </c>
    </row>
    <row r="5" spans="1:10" x14ac:dyDescent="0.2">
      <c r="A5" s="24">
        <v>10104</v>
      </c>
      <c r="B5" s="8">
        <v>1158.4719738824699</v>
      </c>
      <c r="C5" s="8">
        <v>1222.4865481811701</v>
      </c>
      <c r="D5" s="8">
        <v>1278.3266604799201</v>
      </c>
      <c r="E5" s="8">
        <v>1399.1759237261001</v>
      </c>
      <c r="F5" s="8">
        <v>1647.1477208057399</v>
      </c>
      <c r="G5" s="25">
        <f t="shared" si="0"/>
        <v>5.3785065904450396E-2</v>
      </c>
      <c r="H5" s="25">
        <f t="shared" si="1"/>
        <v>4.4664987400363509E-2</v>
      </c>
      <c r="I5" s="25">
        <f t="shared" si="2"/>
        <v>9.033151122911201E-2</v>
      </c>
      <c r="J5" s="25">
        <f t="shared" si="3"/>
        <v>0.16316170060578031</v>
      </c>
    </row>
    <row r="6" spans="1:10" x14ac:dyDescent="0.2">
      <c r="A6" s="24">
        <v>10105</v>
      </c>
      <c r="B6" s="8">
        <v>999.70162162162205</v>
      </c>
      <c r="C6" s="8">
        <v>1077.95713025952</v>
      </c>
      <c r="D6" s="8">
        <v>1097.9646869983901</v>
      </c>
      <c r="E6" s="8">
        <v>1185.96960486322</v>
      </c>
      <c r="F6" s="8">
        <v>1462.54777714539</v>
      </c>
      <c r="G6" s="25">
        <f t="shared" si="0"/>
        <v>7.5366126749794926E-2</v>
      </c>
      <c r="H6" s="25">
        <f t="shared" si="1"/>
        <v>1.8390477518772416E-2</v>
      </c>
      <c r="I6" s="25">
        <f t="shared" si="2"/>
        <v>7.7102490603401963E-2</v>
      </c>
      <c r="J6" s="25">
        <f t="shared" si="3"/>
        <v>0.20961929575397645</v>
      </c>
    </row>
    <row r="7" spans="1:10" x14ac:dyDescent="0.2">
      <c r="A7" s="24">
        <v>10106</v>
      </c>
      <c r="B7" s="8">
        <v>2967.6450479233199</v>
      </c>
      <c r="C7" s="8">
        <v>3131.3603607954501</v>
      </c>
      <c r="D7" s="8">
        <v>3560.7910750507099</v>
      </c>
      <c r="E7" s="8">
        <v>4304.1866438356201</v>
      </c>
      <c r="F7" s="8">
        <v>5232.6114902506997</v>
      </c>
      <c r="G7" s="25">
        <f t="shared" si="0"/>
        <v>5.3698805058994076E-2</v>
      </c>
      <c r="H7" s="25">
        <f t="shared" si="1"/>
        <v>0.12851520207682138</v>
      </c>
      <c r="I7" s="25">
        <f t="shared" si="2"/>
        <v>0.1896054548512984</v>
      </c>
      <c r="J7" s="25">
        <f t="shared" si="3"/>
        <v>0.19532229525077452</v>
      </c>
    </row>
    <row r="8" spans="1:10" x14ac:dyDescent="0.2">
      <c r="A8" s="24">
        <v>10107</v>
      </c>
      <c r="B8" s="8">
        <v>2249.41942902458</v>
      </c>
      <c r="C8" s="8">
        <v>2539.8624667967902</v>
      </c>
      <c r="D8" s="8">
        <v>2619.5533869115998</v>
      </c>
      <c r="E8" s="8">
        <v>2872.8966999649601</v>
      </c>
      <c r="F8" s="8">
        <v>3292.7488940821299</v>
      </c>
      <c r="G8" s="25">
        <f t="shared" si="0"/>
        <v>0.12143778125821879</v>
      </c>
      <c r="H8" s="25">
        <f t="shared" si="1"/>
        <v>3.0893907597645692E-2</v>
      </c>
      <c r="I8" s="25">
        <f t="shared" si="2"/>
        <v>9.231698365958009E-2</v>
      </c>
      <c r="J8" s="25">
        <f t="shared" si="3"/>
        <v>0.1364019221411755</v>
      </c>
    </row>
    <row r="9" spans="1:10" x14ac:dyDescent="0.2">
      <c r="A9" s="24">
        <v>10108</v>
      </c>
      <c r="B9" s="8">
        <v>4995.5811824900502</v>
      </c>
      <c r="C9" s="8">
        <v>6334.2139226640202</v>
      </c>
      <c r="D9" s="8">
        <v>4276.8729351969496</v>
      </c>
      <c r="E9" s="8">
        <v>4489.2887281494905</v>
      </c>
      <c r="F9" s="8">
        <v>5735.3219485749696</v>
      </c>
      <c r="G9" s="25">
        <f t="shared" si="0"/>
        <v>0.23741196307083229</v>
      </c>
      <c r="H9" s="25">
        <f t="shared" si="1"/>
        <v>-0.39274360131235209</v>
      </c>
      <c r="I9" s="25">
        <f t="shared" si="2"/>
        <v>4.8472156825330966E-2</v>
      </c>
      <c r="J9" s="25">
        <f t="shared" si="3"/>
        <v>0.24494960974113661</v>
      </c>
    </row>
    <row r="10" spans="1:10" x14ac:dyDescent="0.2">
      <c r="A10" s="24">
        <v>10109</v>
      </c>
      <c r="B10" s="8">
        <v>3023.125975212</v>
      </c>
      <c r="C10" s="8">
        <v>3287.59212532431</v>
      </c>
      <c r="D10" s="8">
        <v>3412.8726353790598</v>
      </c>
      <c r="E10" s="8">
        <v>3885.9892166078998</v>
      </c>
      <c r="F10" s="8">
        <v>4925.8012572774496</v>
      </c>
      <c r="G10" s="25">
        <f t="shared" si="0"/>
        <v>8.3864032844446448E-2</v>
      </c>
      <c r="H10" s="25">
        <f t="shared" si="1"/>
        <v>3.7398931706590754E-2</v>
      </c>
      <c r="I10" s="25">
        <f t="shared" si="2"/>
        <v>0.1298232242875878</v>
      </c>
      <c r="J10" s="25">
        <f t="shared" si="3"/>
        <v>0.23710937720639119</v>
      </c>
    </row>
    <row r="11" spans="1:10" x14ac:dyDescent="0.2">
      <c r="A11" s="24">
        <v>10110</v>
      </c>
      <c r="B11" s="8">
        <v>5967.0617196701996</v>
      </c>
      <c r="C11" s="8">
        <v>7436.1936297438597</v>
      </c>
      <c r="D11" s="8">
        <v>7711.1536293164199</v>
      </c>
      <c r="E11" s="8">
        <v>8086.3188756599702</v>
      </c>
      <c r="F11" s="8">
        <v>10673.5147427907</v>
      </c>
      <c r="G11" s="25">
        <f t="shared" si="0"/>
        <v>0.22010447703570901</v>
      </c>
      <c r="H11" s="25">
        <f t="shared" si="1"/>
        <v>3.6308695026519192E-2</v>
      </c>
      <c r="I11" s="25">
        <f t="shared" si="2"/>
        <v>4.7505801916980811E-2</v>
      </c>
      <c r="J11" s="25">
        <f t="shared" si="3"/>
        <v>0.27759180930321148</v>
      </c>
    </row>
    <row r="12" spans="1:10" x14ac:dyDescent="0.2">
      <c r="A12" s="24">
        <v>10111</v>
      </c>
      <c r="B12" s="8">
        <v>16752.3193315266</v>
      </c>
      <c r="C12" s="8">
        <v>18072.3147770664</v>
      </c>
      <c r="D12" s="8">
        <v>17651.214953270999</v>
      </c>
      <c r="E12" s="8">
        <v>20270.047368421099</v>
      </c>
      <c r="F12" s="8">
        <v>24247.3886386386</v>
      </c>
      <c r="G12" s="25">
        <f t="shared" si="0"/>
        <v>7.5844480717883939E-2</v>
      </c>
      <c r="H12" s="25">
        <f t="shared" si="1"/>
        <v>-2.3576580067437371E-2</v>
      </c>
      <c r="I12" s="25">
        <f t="shared" si="2"/>
        <v>0.13833968044484202</v>
      </c>
      <c r="J12" s="25">
        <f t="shared" si="3"/>
        <v>0.17916462924600798</v>
      </c>
    </row>
    <row r="13" spans="1:10" x14ac:dyDescent="0.2">
      <c r="A13" s="24">
        <v>10112</v>
      </c>
      <c r="B13" s="8">
        <v>2027.4414957265001</v>
      </c>
      <c r="C13" s="8">
        <v>2502.6719479094099</v>
      </c>
      <c r="D13" s="8">
        <v>2781.06587712805</v>
      </c>
      <c r="E13" s="8">
        <v>3056.98751920123</v>
      </c>
      <c r="F13" s="8">
        <v>3518.03265629719</v>
      </c>
      <c r="G13" s="25">
        <f t="shared" si="0"/>
        <v>0.21058428908432664</v>
      </c>
      <c r="H13" s="25">
        <f t="shared" si="1"/>
        <v>0.10547532295885478</v>
      </c>
      <c r="I13" s="25">
        <f t="shared" si="2"/>
        <v>9.4595696946363564E-2</v>
      </c>
      <c r="J13" s="25">
        <f t="shared" si="3"/>
        <v>0.1404719686983491</v>
      </c>
    </row>
    <row r="14" spans="1:10" x14ac:dyDescent="0.2">
      <c r="A14" s="24">
        <v>10113</v>
      </c>
      <c r="B14" s="8">
        <v>2738.6580530973501</v>
      </c>
      <c r="C14" s="8">
        <v>2856.23542876086</v>
      </c>
      <c r="D14" s="8">
        <v>3162.2115925717499</v>
      </c>
      <c r="E14" s="8">
        <v>3530.9219413267501</v>
      </c>
      <c r="F14" s="8">
        <v>4738.2704659681403</v>
      </c>
      <c r="G14" s="25">
        <f t="shared" si="0"/>
        <v>4.2036435335169708E-2</v>
      </c>
      <c r="H14" s="25">
        <f t="shared" si="1"/>
        <v>0.10176717975084675</v>
      </c>
      <c r="I14" s="25">
        <f t="shared" si="2"/>
        <v>0.11028735615552485</v>
      </c>
      <c r="J14" s="25">
        <f t="shared" si="3"/>
        <v>0.29411317849861374</v>
      </c>
    </row>
    <row r="15" spans="1:10" x14ac:dyDescent="0.2">
      <c r="A15" s="24">
        <v>10114</v>
      </c>
      <c r="B15" s="8">
        <v>21284.164236111101</v>
      </c>
      <c r="C15" s="8">
        <v>22875.244965251</v>
      </c>
      <c r="D15" s="8">
        <v>22101.276923076901</v>
      </c>
      <c r="E15" s="8">
        <v>23136.8421052632</v>
      </c>
      <c r="F15" s="8">
        <v>26045.297405189602</v>
      </c>
      <c r="G15" s="25">
        <f t="shared" si="0"/>
        <v>7.2091986851415268E-2</v>
      </c>
      <c r="H15" s="25">
        <f t="shared" si="1"/>
        <v>-3.4419933788384344E-2</v>
      </c>
      <c r="I15" s="25">
        <f t="shared" si="2"/>
        <v>4.5790857183734754E-2</v>
      </c>
      <c r="J15" s="25">
        <f t="shared" si="3"/>
        <v>0.11841098666659382</v>
      </c>
    </row>
    <row r="16" spans="1:10" x14ac:dyDescent="0.2">
      <c r="A16" s="24">
        <v>10115</v>
      </c>
      <c r="B16" s="8">
        <v>1844.5597603946401</v>
      </c>
      <c r="C16" s="8">
        <v>1988.1811216078099</v>
      </c>
      <c r="D16" s="8">
        <v>2882.0245398773</v>
      </c>
      <c r="E16" s="8">
        <v>2803.7224864188402</v>
      </c>
      <c r="F16" s="8">
        <v>4090.5348962149001</v>
      </c>
      <c r="G16" s="25">
        <f t="shared" si="0"/>
        <v>7.4979574765117157E-2</v>
      </c>
      <c r="H16" s="25">
        <f t="shared" si="1"/>
        <v>0.37127280088575138</v>
      </c>
      <c r="I16" s="25">
        <f t="shared" si="2"/>
        <v>-2.7545018750959029E-2</v>
      </c>
      <c r="J16" s="25">
        <f t="shared" si="3"/>
        <v>0.37772774930645542</v>
      </c>
    </row>
    <row r="17" spans="1:10" x14ac:dyDescent="0.2">
      <c r="A17" s="24">
        <v>10201</v>
      </c>
      <c r="B17" s="8">
        <v>5939.9754772599699</v>
      </c>
      <c r="C17" s="8">
        <v>7787.7045610743598</v>
      </c>
      <c r="D17" s="8">
        <v>8143.1163054027802</v>
      </c>
      <c r="E17" s="8">
        <v>9590.0277713935502</v>
      </c>
      <c r="F17" s="8">
        <v>9802.5126555425195</v>
      </c>
      <c r="G17" s="25">
        <f t="shared" si="0"/>
        <v>0.27084114668467485</v>
      </c>
      <c r="H17" s="25">
        <f t="shared" si="1"/>
        <v>4.4626793608764051E-2</v>
      </c>
      <c r="I17" s="25">
        <f t="shared" si="2"/>
        <v>0.16355083950912189</v>
      </c>
      <c r="J17" s="25">
        <f t="shared" si="3"/>
        <v>2.191496147487584E-2</v>
      </c>
    </row>
    <row r="18" spans="1:10" x14ac:dyDescent="0.2">
      <c r="A18" s="24">
        <v>10202</v>
      </c>
      <c r="B18" s="8">
        <v>7040.3162564632903</v>
      </c>
      <c r="C18" s="8">
        <v>9552.5844415762404</v>
      </c>
      <c r="D18" s="8">
        <v>9857.3458980044306</v>
      </c>
      <c r="E18" s="8">
        <v>11614.2073635244</v>
      </c>
      <c r="F18" s="8">
        <v>12262.1601353266</v>
      </c>
      <c r="G18" s="25">
        <f t="shared" si="0"/>
        <v>0.30515864808161525</v>
      </c>
      <c r="H18" s="25">
        <f t="shared" si="1"/>
        <v>3.1405213642429743E-2</v>
      </c>
      <c r="I18" s="25">
        <f t="shared" si="2"/>
        <v>0.16401216772960822</v>
      </c>
      <c r="J18" s="25">
        <f t="shared" si="3"/>
        <v>5.4288987326135574E-2</v>
      </c>
    </row>
    <row r="19" spans="1:10" x14ac:dyDescent="0.2">
      <c r="A19" s="24">
        <v>10203</v>
      </c>
      <c r="B19" s="8">
        <v>4921.2405315614596</v>
      </c>
      <c r="C19" s="8">
        <v>6621.1322950058102</v>
      </c>
      <c r="D19" s="8">
        <v>6906.39704069051</v>
      </c>
      <c r="E19" s="8">
        <v>7718.9448545375599</v>
      </c>
      <c r="F19" s="8">
        <v>8153.5321696887504</v>
      </c>
      <c r="G19" s="25">
        <f t="shared" si="0"/>
        <v>0.29670575758124323</v>
      </c>
      <c r="H19" s="25">
        <f t="shared" si="1"/>
        <v>4.2181692586445621E-2</v>
      </c>
      <c r="I19" s="25">
        <f t="shared" si="2"/>
        <v>0.11122958837108794</v>
      </c>
      <c r="J19" s="25">
        <f t="shared" si="3"/>
        <v>5.4773550595918964E-2</v>
      </c>
    </row>
    <row r="20" spans="1:10" x14ac:dyDescent="0.2">
      <c r="A20" s="24">
        <v>10204</v>
      </c>
      <c r="B20" s="8">
        <v>5754.6971526195903</v>
      </c>
      <c r="C20" s="8">
        <v>7277.7959975190797</v>
      </c>
      <c r="D20" s="8">
        <v>7756.3617710583203</v>
      </c>
      <c r="E20" s="8">
        <v>8947.5737149164306</v>
      </c>
      <c r="F20" s="8">
        <v>9273.99613951012</v>
      </c>
      <c r="G20" s="25">
        <f t="shared" si="0"/>
        <v>0.23481165133876994</v>
      </c>
      <c r="H20" s="25">
        <f t="shared" si="1"/>
        <v>6.3685311539903686E-2</v>
      </c>
      <c r="I20" s="25">
        <f t="shared" si="2"/>
        <v>0.14286902191124398</v>
      </c>
      <c r="J20" s="25">
        <f t="shared" si="3"/>
        <v>3.5831967470072897E-2</v>
      </c>
    </row>
    <row r="21" spans="1:10" x14ac:dyDescent="0.2">
      <c r="A21" s="24">
        <v>10205</v>
      </c>
      <c r="B21" s="8">
        <v>5207.5943089430903</v>
      </c>
      <c r="C21" s="8">
        <v>6462.6666666666697</v>
      </c>
      <c r="D21" s="8">
        <v>6850.5517241379303</v>
      </c>
      <c r="E21" s="8">
        <v>7635</v>
      </c>
      <c r="F21" s="8">
        <v>7574.21875</v>
      </c>
      <c r="G21" s="25">
        <f t="shared" si="0"/>
        <v>0.21592402511131067</v>
      </c>
      <c r="H21" s="25">
        <f t="shared" si="1"/>
        <v>5.8287163385417159E-2</v>
      </c>
      <c r="I21" s="25">
        <f t="shared" si="2"/>
        <v>0.10841374597015824</v>
      </c>
      <c r="J21" s="25">
        <f t="shared" si="3"/>
        <v>-7.992727907506476E-3</v>
      </c>
    </row>
    <row r="22" spans="1:10" x14ac:dyDescent="0.2">
      <c r="A22" s="24">
        <v>10206</v>
      </c>
      <c r="B22" s="8">
        <v>26773.503973509902</v>
      </c>
      <c r="C22" s="8">
        <v>29593.485978947399</v>
      </c>
      <c r="D22" s="8">
        <v>29714.720930232601</v>
      </c>
      <c r="E22" s="8">
        <v>37572.530864197499</v>
      </c>
      <c r="F22" s="8">
        <v>37482.6218708827</v>
      </c>
      <c r="G22" s="25">
        <f t="shared" si="0"/>
        <v>0.10014152806506399</v>
      </c>
      <c r="H22" s="25">
        <f t="shared" si="1"/>
        <v>4.0883083966294287E-3</v>
      </c>
      <c r="I22" s="25">
        <f t="shared" si="2"/>
        <v>0.23463064405362807</v>
      </c>
      <c r="J22" s="25">
        <f t="shared" si="3"/>
        <v>-2.3958124937269493E-3</v>
      </c>
    </row>
    <row r="23" spans="1:10" x14ac:dyDescent="0.2">
      <c r="A23" s="24">
        <v>10207</v>
      </c>
      <c r="B23" s="8">
        <v>7022.2562429057898</v>
      </c>
      <c r="C23" s="8">
        <v>8636.3300847632108</v>
      </c>
      <c r="D23" s="8">
        <v>9264.8864468864504</v>
      </c>
      <c r="E23" s="8">
        <v>10332.8202288667</v>
      </c>
      <c r="F23" s="8">
        <v>12997.824890510899</v>
      </c>
      <c r="G23" s="25">
        <f t="shared" si="0"/>
        <v>0.20689316535001606</v>
      </c>
      <c r="H23" s="25">
        <f t="shared" si="1"/>
        <v>7.0253869652288567E-2</v>
      </c>
      <c r="I23" s="25">
        <f t="shared" si="2"/>
        <v>0.10909365578845028</v>
      </c>
      <c r="J23" s="25">
        <f t="shared" si="3"/>
        <v>0.2294567680348796</v>
      </c>
    </row>
    <row r="24" spans="1:10" x14ac:dyDescent="0.2">
      <c r="A24" s="24">
        <v>10208</v>
      </c>
      <c r="B24" s="8">
        <v>11407.782121807501</v>
      </c>
      <c r="C24" s="8">
        <v>12406.1067826748</v>
      </c>
      <c r="D24" s="8">
        <v>15140.0880503145</v>
      </c>
      <c r="E24" s="8">
        <v>16059.9489795918</v>
      </c>
      <c r="F24" s="8">
        <v>17555.759689922499</v>
      </c>
      <c r="G24" s="25">
        <f t="shared" si="0"/>
        <v>8.3893069085054256E-2</v>
      </c>
      <c r="H24" s="25">
        <f t="shared" si="1"/>
        <v>0.19915722987803874</v>
      </c>
      <c r="I24" s="25">
        <f t="shared" si="2"/>
        <v>5.8982467918179154E-2</v>
      </c>
      <c r="J24" s="25">
        <f t="shared" si="3"/>
        <v>8.9053551878831225E-2</v>
      </c>
    </row>
    <row r="25" spans="1:10" x14ac:dyDescent="0.2">
      <c r="A25" s="24">
        <v>10209</v>
      </c>
      <c r="B25" s="8">
        <v>15816.9733944954</v>
      </c>
      <c r="C25" s="8">
        <v>15603.409090909099</v>
      </c>
      <c r="D25" s="8">
        <v>20070.538461538501</v>
      </c>
      <c r="E25" s="8">
        <v>20696.666666666701</v>
      </c>
      <c r="F25" s="8">
        <v>25019.200000000001</v>
      </c>
      <c r="G25" s="25">
        <f t="shared" si="0"/>
        <v>-1.359420704757674E-2</v>
      </c>
      <c r="H25" s="25">
        <f t="shared" si="1"/>
        <v>0.25176356977366393</v>
      </c>
      <c r="I25" s="25">
        <f t="shared" si="2"/>
        <v>3.0719665085529306E-2</v>
      </c>
      <c r="J25" s="25">
        <f t="shared" si="3"/>
        <v>0.18967087339841535</v>
      </c>
    </row>
    <row r="26" spans="1:10" x14ac:dyDescent="0.2">
      <c r="A26" s="24">
        <v>10210</v>
      </c>
      <c r="B26" s="8">
        <v>8639.2857142857101</v>
      </c>
      <c r="C26" s="8">
        <v>10000</v>
      </c>
      <c r="D26" s="8">
        <v>10000</v>
      </c>
      <c r="E26" s="8">
        <v>8500</v>
      </c>
      <c r="F26" s="8">
        <v>11500</v>
      </c>
      <c r="G26" s="25">
        <f t="shared" si="0"/>
        <v>0.14626518555326842</v>
      </c>
      <c r="H26" s="25">
        <f t="shared" si="1"/>
        <v>0</v>
      </c>
      <c r="I26" s="25">
        <f t="shared" si="2"/>
        <v>-0.16251892949777494</v>
      </c>
      <c r="J26" s="25">
        <f t="shared" si="3"/>
        <v>0.30228087187293368</v>
      </c>
    </row>
    <row r="27" spans="1:10" x14ac:dyDescent="0.2">
      <c r="A27" s="24">
        <v>10211</v>
      </c>
      <c r="B27" s="8">
        <v>5352.2727272727298</v>
      </c>
      <c r="C27" s="8">
        <v>6500</v>
      </c>
      <c r="D27" s="8">
        <v>7050</v>
      </c>
      <c r="E27" s="8">
        <v>7900</v>
      </c>
      <c r="F27" s="8">
        <v>14600</v>
      </c>
      <c r="G27" s="25">
        <f t="shared" si="0"/>
        <v>0.19428089736337975</v>
      </c>
      <c r="H27" s="25">
        <f t="shared" si="1"/>
        <v>8.1225439922585782E-2</v>
      </c>
      <c r="I27" s="25">
        <f t="shared" si="2"/>
        <v>0.11383514264879858</v>
      </c>
      <c r="J27" s="25">
        <f t="shared" si="3"/>
        <v>0.61415876924131496</v>
      </c>
    </row>
    <row r="28" spans="1:10" x14ac:dyDescent="0.2">
      <c r="A28" s="24">
        <v>10212</v>
      </c>
      <c r="B28" s="8">
        <v>2629.8757344300798</v>
      </c>
      <c r="C28" s="8">
        <v>3290.2328099317701</v>
      </c>
      <c r="D28" s="8">
        <v>3629.4670658682599</v>
      </c>
      <c r="E28" s="8">
        <v>4520.4743381955705</v>
      </c>
      <c r="F28" s="8">
        <v>4975.4467744284302</v>
      </c>
      <c r="G28" s="25">
        <f t="shared" si="0"/>
        <v>0.22402172936363735</v>
      </c>
      <c r="H28" s="25">
        <f t="shared" si="1"/>
        <v>9.8127498517260894E-2</v>
      </c>
      <c r="I28" s="25">
        <f t="shared" si="2"/>
        <v>0.21953110672861079</v>
      </c>
      <c r="J28" s="25">
        <f t="shared" si="3"/>
        <v>9.5898240066867813E-2</v>
      </c>
    </row>
    <row r="29" spans="1:10" x14ac:dyDescent="0.2">
      <c r="A29" s="24">
        <v>10213</v>
      </c>
      <c r="B29" s="8">
        <v>8013.9194525334897</v>
      </c>
      <c r="C29" s="8">
        <v>8907.6897801102605</v>
      </c>
      <c r="D29" s="8">
        <v>9675.0695384615392</v>
      </c>
      <c r="E29" s="8">
        <v>11215.890615749</v>
      </c>
      <c r="F29" s="8">
        <v>12779.103742284</v>
      </c>
      <c r="G29" s="25">
        <f t="shared" si="0"/>
        <v>0.10573496260547713</v>
      </c>
      <c r="H29" s="25">
        <f t="shared" si="1"/>
        <v>8.2637502403317437E-2</v>
      </c>
      <c r="I29" s="25">
        <f t="shared" si="2"/>
        <v>0.1477791513979646</v>
      </c>
      <c r="J29" s="25">
        <f t="shared" si="3"/>
        <v>0.13047973905258273</v>
      </c>
    </row>
    <row r="30" spans="1:10" x14ac:dyDescent="0.2">
      <c r="A30" s="24">
        <v>10214</v>
      </c>
      <c r="B30" s="8">
        <v>6965.6776898734197</v>
      </c>
      <c r="C30" s="8">
        <v>7735.4928507588502</v>
      </c>
      <c r="D30" s="8">
        <v>8966.1365740740694</v>
      </c>
      <c r="E30" s="8">
        <v>10116.054872279999</v>
      </c>
      <c r="F30" s="8">
        <v>12576.3118422021</v>
      </c>
      <c r="G30" s="25">
        <f t="shared" si="0"/>
        <v>0.10482429713042529</v>
      </c>
      <c r="H30" s="25">
        <f t="shared" si="1"/>
        <v>0.14763567909447509</v>
      </c>
      <c r="I30" s="25">
        <f t="shared" si="2"/>
        <v>0.12066887503992238</v>
      </c>
      <c r="J30" s="25">
        <f t="shared" si="3"/>
        <v>0.21769127889312515</v>
      </c>
    </row>
    <row r="31" spans="1:10" x14ac:dyDescent="0.2">
      <c r="A31" s="24">
        <v>10215</v>
      </c>
      <c r="B31" s="8">
        <v>8255.1036741214102</v>
      </c>
      <c r="C31" s="8">
        <v>9281.8057878916206</v>
      </c>
      <c r="D31" s="8">
        <v>9811.8805418719203</v>
      </c>
      <c r="E31" s="8">
        <v>10896.6473319673</v>
      </c>
      <c r="F31" s="8">
        <v>12458.881551652599</v>
      </c>
      <c r="G31" s="25">
        <f t="shared" si="0"/>
        <v>0.11722448083862796</v>
      </c>
      <c r="H31" s="25">
        <f t="shared" si="1"/>
        <v>5.5537834544473821E-2</v>
      </c>
      <c r="I31" s="25">
        <f t="shared" si="2"/>
        <v>0.10486120607316815</v>
      </c>
      <c r="J31" s="25">
        <f t="shared" si="3"/>
        <v>0.13397858852242964</v>
      </c>
    </row>
    <row r="32" spans="1:10" x14ac:dyDescent="0.2">
      <c r="A32" s="24">
        <v>10216</v>
      </c>
      <c r="B32" s="8">
        <v>5778.6790594059403</v>
      </c>
      <c r="C32" s="8">
        <v>6686.1668957754</v>
      </c>
      <c r="D32" s="8">
        <v>7782.2178770949704</v>
      </c>
      <c r="E32" s="8">
        <v>9002.0355793110903</v>
      </c>
      <c r="F32" s="8">
        <v>10437.468900939301</v>
      </c>
      <c r="G32" s="25">
        <f t="shared" si="0"/>
        <v>0.14586562953204257</v>
      </c>
      <c r="H32" s="25">
        <f t="shared" si="1"/>
        <v>0.15180062207816947</v>
      </c>
      <c r="I32" s="25">
        <f t="shared" si="2"/>
        <v>0.14560935550030246</v>
      </c>
      <c r="J32" s="25">
        <f t="shared" si="3"/>
        <v>0.14795138338039757</v>
      </c>
    </row>
    <row r="33" spans="1:10" x14ac:dyDescent="0.2">
      <c r="A33" s="24">
        <v>10217</v>
      </c>
      <c r="B33" s="8">
        <v>2615.9424460431701</v>
      </c>
      <c r="C33" s="8">
        <v>3006.84403097113</v>
      </c>
      <c r="D33" s="8">
        <v>3474.0495495495502</v>
      </c>
      <c r="E33" s="8">
        <v>4218.4640522875798</v>
      </c>
      <c r="F33" s="8">
        <v>4794.5245751033499</v>
      </c>
      <c r="G33" s="25">
        <f t="shared" si="0"/>
        <v>0.13926660140681726</v>
      </c>
      <c r="H33" s="25">
        <f t="shared" si="1"/>
        <v>0.14442989667310321</v>
      </c>
      <c r="I33" s="25">
        <f t="shared" si="2"/>
        <v>0.19415016245819275</v>
      </c>
      <c r="J33" s="25">
        <f t="shared" si="3"/>
        <v>0.12800346014182093</v>
      </c>
    </row>
    <row r="34" spans="1:10" x14ac:dyDescent="0.2">
      <c r="A34" s="24">
        <v>10301</v>
      </c>
      <c r="B34" s="8">
        <v>6708.0672268907601</v>
      </c>
      <c r="C34" s="8">
        <v>9233.9195402298792</v>
      </c>
      <c r="D34" s="8">
        <v>7814.5833333333303</v>
      </c>
      <c r="E34" s="8">
        <v>11105</v>
      </c>
      <c r="F34" s="8">
        <v>12404.166666666701</v>
      </c>
      <c r="G34" s="25">
        <f t="shared" si="0"/>
        <v>0.31957274481284659</v>
      </c>
      <c r="H34" s="25">
        <f t="shared" si="1"/>
        <v>-0.16689196444148718</v>
      </c>
      <c r="I34" s="25">
        <f t="shared" si="2"/>
        <v>0.35140381116644043</v>
      </c>
      <c r="J34" s="25">
        <f t="shared" si="3"/>
        <v>0.11063698032739713</v>
      </c>
    </row>
    <row r="35" spans="1:10" x14ac:dyDescent="0.2">
      <c r="A35" s="24">
        <v>10303</v>
      </c>
      <c r="B35" s="8">
        <v>10855.0439739414</v>
      </c>
      <c r="C35" s="8">
        <v>11683.0595722449</v>
      </c>
      <c r="D35" s="8">
        <v>13588.9180327869</v>
      </c>
      <c r="E35" s="8">
        <v>13110.633802816899</v>
      </c>
      <c r="F35" s="8">
        <v>18326.799603174601</v>
      </c>
      <c r="G35" s="25">
        <f>LN(C35/B35)</f>
        <v>7.3510038422715945E-2</v>
      </c>
      <c r="H35" s="25">
        <f>LN(D35/C35)</f>
        <v>0.15111471726472314</v>
      </c>
      <c r="I35" s="25">
        <f>LN(E35/D35)</f>
        <v>-3.5830968443604588E-2</v>
      </c>
      <c r="J35" s="25">
        <f>LN(F35/E35)</f>
        <v>0.33494080616577465</v>
      </c>
    </row>
    <row r="36" spans="1:10" x14ac:dyDescent="0.2">
      <c r="A36" s="24">
        <v>10304</v>
      </c>
      <c r="B36" s="8">
        <v>9132.5615384615394</v>
      </c>
      <c r="C36" s="8">
        <v>10938.142857142901</v>
      </c>
      <c r="D36" s="8">
        <v>10900</v>
      </c>
      <c r="E36" s="8">
        <v>26000</v>
      </c>
      <c r="F36" s="8">
        <v>24750</v>
      </c>
      <c r="G36" s="25">
        <f>LN(C36/B36)</f>
        <v>0.18040980739955315</v>
      </c>
      <c r="H36" s="25">
        <f>LN(D36/C36)</f>
        <v>-3.4932362316301736E-3</v>
      </c>
      <c r="I36" s="25">
        <f>LN(E36/D36)</f>
        <v>0.86933374878638403</v>
      </c>
      <c r="J36" s="25">
        <f>LN(F36/E36)</f>
        <v>-4.9271049006782794E-2</v>
      </c>
    </row>
    <row r="37" spans="1:10" x14ac:dyDescent="0.2">
      <c r="A37" s="24">
        <v>10401</v>
      </c>
      <c r="B37" s="8">
        <v>2074.18880400751</v>
      </c>
      <c r="C37" s="8">
        <v>2136.3597642495101</v>
      </c>
      <c r="D37" s="8">
        <v>2294.9901740595201</v>
      </c>
      <c r="E37" s="8">
        <v>2649.44015935879</v>
      </c>
      <c r="F37" s="8">
        <v>3163.6421948576899</v>
      </c>
      <c r="G37" s="25">
        <f>LN(C37/B37)</f>
        <v>2.9533196452306346E-2</v>
      </c>
      <c r="H37" s="25">
        <f>LN(D37/C37)</f>
        <v>7.1625226176648682E-2</v>
      </c>
      <c r="I37" s="25">
        <f>LN(E37/D37)</f>
        <v>0.14361979501234196</v>
      </c>
      <c r="J37" s="25">
        <f>LN(F37/E37)</f>
        <v>0.17737560012236459</v>
      </c>
    </row>
    <row r="38" spans="1:10" x14ac:dyDescent="0.2">
      <c r="A38" s="24">
        <v>10402</v>
      </c>
      <c r="B38" s="8">
        <v>2406.6989963503702</v>
      </c>
      <c r="C38" s="8">
        <v>2525.5890575881599</v>
      </c>
      <c r="D38" s="8">
        <v>2674.3251956181498</v>
      </c>
      <c r="E38" s="8">
        <v>3042.97410780669</v>
      </c>
      <c r="F38" s="8">
        <v>3668.4977405480599</v>
      </c>
      <c r="G38" s="25">
        <f>LN(C38/B38)</f>
        <v>4.8218228120357677E-2</v>
      </c>
      <c r="H38" s="25">
        <f>LN(D38/C38)</f>
        <v>5.7222759550572558E-2</v>
      </c>
      <c r="I38" s="25">
        <f>LN(E38/D38)</f>
        <v>0.1291382769026882</v>
      </c>
      <c r="J38" s="25">
        <f>LN(F38/E38)</f>
        <v>0.18694688115891311</v>
      </c>
    </row>
    <row r="39" spans="1:10" x14ac:dyDescent="0.2">
      <c r="A39" s="24">
        <v>10403</v>
      </c>
      <c r="B39" s="8">
        <v>346.723312444047</v>
      </c>
      <c r="C39" s="8">
        <v>354.58774604848202</v>
      </c>
      <c r="D39" s="8">
        <v>369.34000920810303</v>
      </c>
      <c r="E39" s="8">
        <v>461.13656442740501</v>
      </c>
      <c r="F39" s="8">
        <v>479.56351412377802</v>
      </c>
      <c r="G39" s="25">
        <f>LN(C39/B39)</f>
        <v>2.2428744532438673E-2</v>
      </c>
      <c r="H39" s="25">
        <f>LN(D39/C39)</f>
        <v>4.0761818016846273E-2</v>
      </c>
      <c r="I39" s="25">
        <f>LN(E39/D39)</f>
        <v>0.22197658037914647</v>
      </c>
      <c r="J39" s="25">
        <f>LN(F39/E39)</f>
        <v>3.9182110292856738E-2</v>
      </c>
    </row>
    <row r="40" spans="1:10" x14ac:dyDescent="0.2">
      <c r="A40" s="24">
        <v>10404</v>
      </c>
      <c r="B40" s="8">
        <v>11149.192151162801</v>
      </c>
      <c r="C40" s="8">
        <v>12651.5121263889</v>
      </c>
      <c r="D40" s="8">
        <v>14163.239520958099</v>
      </c>
      <c r="E40" s="8">
        <v>15585.8917480035</v>
      </c>
      <c r="F40" s="8">
        <v>19188.3506743738</v>
      </c>
      <c r="G40" s="25">
        <f>LN(C40/B40)</f>
        <v>0.12640970124184076</v>
      </c>
      <c r="H40" s="25">
        <f>LN(D40/C40)</f>
        <v>0.11287309811553596</v>
      </c>
      <c r="I40" s="25">
        <f>LN(E40/D40)</f>
        <v>9.5716288105434463E-2</v>
      </c>
      <c r="J40" s="25">
        <f>LN(F40/E40)</f>
        <v>0.20793722925184507</v>
      </c>
    </row>
    <row r="41" spans="1:10" x14ac:dyDescent="0.2">
      <c r="A41" s="24">
        <v>10405</v>
      </c>
      <c r="B41" s="8">
        <v>3226.43291139241</v>
      </c>
      <c r="C41" s="8">
        <v>3710.39809608939</v>
      </c>
      <c r="D41" s="8">
        <v>4084.15602836879</v>
      </c>
      <c r="E41" s="8">
        <v>5264.3518518518504</v>
      </c>
      <c r="F41" s="8">
        <v>5292.6972909305096</v>
      </c>
      <c r="G41" s="25">
        <f>LN(C41/B41)</f>
        <v>0.13976200921114781</v>
      </c>
      <c r="H41" s="25">
        <f>LN(D41/C41)</f>
        <v>9.5975929973339646E-2</v>
      </c>
      <c r="I41" s="25">
        <f>LN(E41/D41)</f>
        <v>0.25384292858230273</v>
      </c>
      <c r="J41" s="25">
        <f>LN(F41/E41)</f>
        <v>5.3699678405696059E-3</v>
      </c>
    </row>
    <row r="42" spans="1:10" x14ac:dyDescent="0.2">
      <c r="A42" s="24">
        <v>10406</v>
      </c>
      <c r="B42" s="8">
        <v>2969.3744496855302</v>
      </c>
      <c r="C42" s="8">
        <v>3708.84672580288</v>
      </c>
      <c r="D42" s="8">
        <v>4279.6055776892399</v>
      </c>
      <c r="E42" s="8">
        <v>5660.4950530286897</v>
      </c>
      <c r="F42" s="8">
        <v>5361.1747414129604</v>
      </c>
      <c r="G42" s="25">
        <f>LN(C42/B42)</f>
        <v>0.22236966508603082</v>
      </c>
      <c r="H42" s="25">
        <f>LN(D42/C42)</f>
        <v>0.14313987788669663</v>
      </c>
      <c r="I42" s="25">
        <f>LN(E42/D42)</f>
        <v>0.27965050298795785</v>
      </c>
      <c r="J42" s="25">
        <f>LN(F42/E42)</f>
        <v>-5.4328234346714431E-2</v>
      </c>
    </row>
    <row r="43" spans="1:10" x14ac:dyDescent="0.2">
      <c r="A43" s="24">
        <v>10407</v>
      </c>
      <c r="B43" s="8">
        <v>8167.5837499999998</v>
      </c>
      <c r="C43" s="8">
        <v>8611.6915373134307</v>
      </c>
      <c r="D43" s="8">
        <v>9091.6511627907003</v>
      </c>
      <c r="E43" s="8">
        <v>12719.642857142901</v>
      </c>
      <c r="F43" s="8">
        <v>14093.8271604938</v>
      </c>
      <c r="G43" s="25">
        <f>LN(C43/B43)</f>
        <v>5.2947642588460152E-2</v>
      </c>
      <c r="H43" s="25">
        <f>LN(D43/C43)</f>
        <v>5.4235776680637074E-2</v>
      </c>
      <c r="I43" s="25">
        <f>LN(E43/D43)</f>
        <v>0.33579094248384073</v>
      </c>
      <c r="J43" s="25">
        <f>LN(F43/E43)</f>
        <v>0.1025894312410236</v>
      </c>
    </row>
    <row r="44" spans="1:10" x14ac:dyDescent="0.2">
      <c r="A44" s="24">
        <v>10408</v>
      </c>
      <c r="B44" s="8">
        <v>14394.2576309795</v>
      </c>
      <c r="C44" s="8">
        <v>16127.608909198099</v>
      </c>
      <c r="D44" s="8">
        <v>17982.198501872699</v>
      </c>
      <c r="E44" s="8">
        <v>21508.140271493201</v>
      </c>
      <c r="F44" s="8">
        <v>23312.616966581001</v>
      </c>
      <c r="G44" s="25">
        <f>LN(C44/B44)</f>
        <v>0.11370329098988965</v>
      </c>
      <c r="H44" s="25">
        <f>LN(D44/C44)</f>
        <v>0.10884965400911351</v>
      </c>
      <c r="I44" s="25">
        <f>LN(E44/D44)</f>
        <v>0.17904918433254524</v>
      </c>
      <c r="J44" s="25">
        <f>LN(F44/E44)</f>
        <v>8.0563233969745546E-2</v>
      </c>
    </row>
    <row r="45" spans="1:10" x14ac:dyDescent="0.2">
      <c r="A45" s="24">
        <v>10409</v>
      </c>
      <c r="B45" s="8">
        <v>7460.5817073170701</v>
      </c>
      <c r="C45" s="8">
        <v>7539.3260573770503</v>
      </c>
      <c r="D45" s="8">
        <v>8180.7878787878799</v>
      </c>
      <c r="E45" s="8">
        <v>12760</v>
      </c>
      <c r="F45" s="8">
        <v>12367.5</v>
      </c>
      <c r="G45" s="25">
        <f>LN(C45/B45)</f>
        <v>1.0499407686504874E-2</v>
      </c>
      <c r="H45" s="25">
        <f>LN(D45/C45)</f>
        <v>8.1655667962341666E-2</v>
      </c>
      <c r="I45" s="25">
        <f>LN(E45/D45)</f>
        <v>0.44452681424001012</v>
      </c>
      <c r="J45" s="25">
        <f>LN(F45/E45)</f>
        <v>-3.1243213796917173E-2</v>
      </c>
    </row>
    <row r="46" spans="1:10" x14ac:dyDescent="0.2">
      <c r="A46" s="24">
        <v>10410</v>
      </c>
      <c r="B46" s="8">
        <v>7822.5905109489004</v>
      </c>
      <c r="C46" s="8">
        <v>7123.7600577777803</v>
      </c>
      <c r="D46" s="8">
        <v>7624.8039215686304</v>
      </c>
      <c r="E46" s="8">
        <v>10298.0769230769</v>
      </c>
      <c r="F46" s="8">
        <v>12213.809523809499</v>
      </c>
      <c r="G46" s="25">
        <f>LN(C46/B46)</f>
        <v>-9.3580083053358673E-2</v>
      </c>
      <c r="H46" s="25">
        <f>LN(D46/C46)</f>
        <v>6.7970922927014343E-2</v>
      </c>
      <c r="I46" s="25">
        <f>LN(E46/D46)</f>
        <v>0.30055056434765409</v>
      </c>
      <c r="J46" s="25">
        <f>LN(F46/E46)</f>
        <v>0.17061006846626189</v>
      </c>
    </row>
    <row r="47" spans="1:10" x14ac:dyDescent="0.2">
      <c r="A47" s="24">
        <v>10411</v>
      </c>
      <c r="B47" s="8">
        <v>7071.3789389067497</v>
      </c>
      <c r="C47" s="8">
        <v>7076.7452109195401</v>
      </c>
      <c r="D47" s="8">
        <v>7809.5842391304304</v>
      </c>
      <c r="E47" s="8">
        <v>8606.4529664324691</v>
      </c>
      <c r="F47" s="8">
        <v>9726.9732142857101</v>
      </c>
      <c r="G47" s="25">
        <f>LN(C47/B47)</f>
        <v>7.585842777879197E-4</v>
      </c>
      <c r="H47" s="25">
        <f>LN(D47/C47)</f>
        <v>9.8537641976242624E-2</v>
      </c>
      <c r="I47" s="25">
        <f>LN(E47/D47)</f>
        <v>9.716053881717901E-2</v>
      </c>
      <c r="J47" s="25">
        <f>LN(F47/E47)</f>
        <v>0.1223905033092913</v>
      </c>
    </row>
    <row r="48" spans="1:10" x14ac:dyDescent="0.2">
      <c r="A48" s="24">
        <v>10412</v>
      </c>
      <c r="B48" s="8">
        <v>5275.9179714091197</v>
      </c>
      <c r="C48" s="8">
        <v>5640.0637711570198</v>
      </c>
      <c r="D48" s="8">
        <v>5812.2245862884201</v>
      </c>
      <c r="E48" s="8">
        <v>6420.2060610288199</v>
      </c>
      <c r="F48" s="8">
        <v>7838.1370898801997</v>
      </c>
      <c r="G48" s="25">
        <f>LN(C48/B48)</f>
        <v>6.6742685150950026E-2</v>
      </c>
      <c r="H48" s="25">
        <f>LN(D48/C48)</f>
        <v>3.0068014397943429E-2</v>
      </c>
      <c r="I48" s="25">
        <f>LN(E48/D48)</f>
        <v>9.9486827133519737E-2</v>
      </c>
      <c r="J48" s="25">
        <f>LN(F48/E48)</f>
        <v>0.19955097612019035</v>
      </c>
    </row>
    <row r="49" spans="1:10" x14ac:dyDescent="0.2">
      <c r="A49" s="24">
        <v>10413</v>
      </c>
      <c r="B49" s="8">
        <v>7819.5413793103398</v>
      </c>
      <c r="C49" s="8">
        <v>8169.3857158730198</v>
      </c>
      <c r="D49" s="8">
        <v>8688.1230769230806</v>
      </c>
      <c r="E49" s="8">
        <v>10738.6575481256</v>
      </c>
      <c r="F49" s="8">
        <v>12427.3035492246</v>
      </c>
      <c r="G49" s="25">
        <f>LN(C49/B49)</f>
        <v>4.3767812579135569E-2</v>
      </c>
      <c r="H49" s="25">
        <f>LN(D49/C49)</f>
        <v>6.1563211134218851E-2</v>
      </c>
      <c r="I49" s="25">
        <f>LN(E49/D49)</f>
        <v>0.21189315634534842</v>
      </c>
      <c r="J49" s="25">
        <f>LN(F49/E49)</f>
        <v>0.14604586536568637</v>
      </c>
    </row>
    <row r="50" spans="1:10" x14ac:dyDescent="0.2">
      <c r="A50" s="24">
        <v>10414</v>
      </c>
      <c r="B50" s="8">
        <v>7978.125</v>
      </c>
      <c r="C50" s="8">
        <v>5850</v>
      </c>
      <c r="D50" s="8">
        <v>6500</v>
      </c>
      <c r="E50" s="8">
        <v>6500</v>
      </c>
      <c r="F50" s="8">
        <v>8000</v>
      </c>
      <c r="G50" s="25">
        <f>LN(C50/B50)</f>
        <v>-0.31026176020394652</v>
      </c>
      <c r="H50" s="25">
        <f>LN(D50/C50)</f>
        <v>0.10536051565782635</v>
      </c>
      <c r="I50" s="25">
        <f>LN(E50/D50)</f>
        <v>0</v>
      </c>
      <c r="J50" s="25">
        <f>LN(F50/E50)</f>
        <v>0.20763936477824455</v>
      </c>
    </row>
    <row r="51" spans="1:10" x14ac:dyDescent="0.2">
      <c r="A51" s="24">
        <v>10415</v>
      </c>
      <c r="B51" s="8">
        <v>2995.4896221917802</v>
      </c>
      <c r="C51" s="8">
        <v>4302.2024352851604</v>
      </c>
      <c r="D51" s="8">
        <v>4546.6443298969098</v>
      </c>
      <c r="E51" s="8">
        <v>6533.4342507645297</v>
      </c>
      <c r="F51" s="8">
        <v>7214.0784101688496</v>
      </c>
      <c r="G51" s="25">
        <f>LN(C51/B51)</f>
        <v>0.36201938775544101</v>
      </c>
      <c r="H51" s="25">
        <f>LN(D51/C51)</f>
        <v>5.5262365130690022E-2</v>
      </c>
      <c r="I51" s="25">
        <f>LN(E51/D51)</f>
        <v>0.36254327303878991</v>
      </c>
      <c r="J51" s="25">
        <f>LN(F51/E51)</f>
        <v>9.9101727594360131E-2</v>
      </c>
    </row>
    <row r="52" spans="1:10" x14ac:dyDescent="0.2">
      <c r="A52" s="24">
        <v>10501</v>
      </c>
      <c r="B52" s="8">
        <v>4470.3473965071198</v>
      </c>
      <c r="C52" s="8">
        <v>5106.7517551659703</v>
      </c>
      <c r="D52" s="8">
        <v>5280.1569124424004</v>
      </c>
      <c r="E52" s="8">
        <v>6180.74056004472</v>
      </c>
      <c r="F52" s="8">
        <v>8403.8860760786592</v>
      </c>
      <c r="G52" s="25">
        <f>LN(C52/B52)</f>
        <v>0.13309741479924708</v>
      </c>
      <c r="H52" s="25">
        <f>LN(D52/C52)</f>
        <v>3.3392277797908425E-2</v>
      </c>
      <c r="I52" s="25">
        <f>LN(E52/D52)</f>
        <v>0.15748228047060125</v>
      </c>
      <c r="J52" s="25">
        <f>LN(F52/E52)</f>
        <v>0.30725613096168319</v>
      </c>
    </row>
    <row r="53" spans="1:10" x14ac:dyDescent="0.2">
      <c r="A53" s="24">
        <v>10502</v>
      </c>
      <c r="B53" s="8">
        <v>5080.8333333333303</v>
      </c>
      <c r="C53" s="8">
        <v>8619.3548387096798</v>
      </c>
      <c r="D53" s="8">
        <v>6625</v>
      </c>
      <c r="E53" s="8">
        <v>8070</v>
      </c>
      <c r="F53" s="8">
        <v>8886.6666666666697</v>
      </c>
      <c r="G53" s="25">
        <f>LN(C53/B53)</f>
        <v>0.52853494704562087</v>
      </c>
      <c r="H53" s="25">
        <f>LN(D53/C53)</f>
        <v>-0.26315986530505886</v>
      </c>
      <c r="I53" s="25">
        <f>LN(E53/D53)</f>
        <v>0.1973031104095716</v>
      </c>
      <c r="J53" s="25">
        <f>LN(F53/E53)</f>
        <v>9.6398543800595843E-2</v>
      </c>
    </row>
    <row r="54" spans="1:10" x14ac:dyDescent="0.2">
      <c r="A54" s="24">
        <v>10503</v>
      </c>
      <c r="B54" s="8">
        <v>3771.5327611443799</v>
      </c>
      <c r="C54" s="8">
        <v>3951.2162999811399</v>
      </c>
      <c r="D54" s="8">
        <v>4158.4753721037296</v>
      </c>
      <c r="E54" s="8">
        <v>5401.1353101754503</v>
      </c>
      <c r="F54" s="8">
        <v>8343.89708358795</v>
      </c>
      <c r="G54" s="25">
        <f>LN(C54/B54)</f>
        <v>4.6541968783635188E-2</v>
      </c>
      <c r="H54" s="25">
        <f>LN(D54/C54)</f>
        <v>5.1125054446240215E-2</v>
      </c>
      <c r="I54" s="25">
        <f>LN(E54/D54)</f>
        <v>0.2614606640911788</v>
      </c>
      <c r="J54" s="25">
        <f>LN(F54/E54)</f>
        <v>0.43492120934328266</v>
      </c>
    </row>
    <row r="55" spans="1:10" x14ac:dyDescent="0.2">
      <c r="A55" s="24">
        <v>10504</v>
      </c>
      <c r="B55" s="8">
        <v>1935.5390438247</v>
      </c>
      <c r="C55" s="8">
        <v>2069.3219581227399</v>
      </c>
      <c r="D55" s="8">
        <v>2191.7380952381</v>
      </c>
      <c r="E55" s="8">
        <v>2278.5416666666702</v>
      </c>
      <c r="F55" s="8">
        <v>2728.8150098749202</v>
      </c>
      <c r="G55" s="25">
        <f>LN(C55/B55)</f>
        <v>6.6835133849735717E-2</v>
      </c>
      <c r="H55" s="25">
        <f>LN(D55/C55)</f>
        <v>5.747388269131002E-2</v>
      </c>
      <c r="I55" s="25">
        <f>LN(E55/D55)</f>
        <v>3.8840738591437531E-2</v>
      </c>
      <c r="J55" s="25">
        <f>LN(F55/E55)</f>
        <v>0.1803318342084273</v>
      </c>
    </row>
    <row r="56" spans="1:10" x14ac:dyDescent="0.2">
      <c r="A56" s="24">
        <v>10505</v>
      </c>
      <c r="B56" s="8">
        <v>8238.4958456973309</v>
      </c>
      <c r="C56" s="8">
        <v>9137.0538119284302</v>
      </c>
      <c r="D56" s="8">
        <v>10150.919431279601</v>
      </c>
      <c r="E56" s="8">
        <v>12631.1151079137</v>
      </c>
      <c r="F56" s="8">
        <v>14623.1930248156</v>
      </c>
      <c r="G56" s="25">
        <f>LN(C56/B56)</f>
        <v>0.10352020919126073</v>
      </c>
      <c r="H56" s="25">
        <f>LN(D56/C56)</f>
        <v>0.10522629229605948</v>
      </c>
      <c r="I56" s="25">
        <f>LN(E56/D56)</f>
        <v>0.21859893713003051</v>
      </c>
      <c r="J56" s="25">
        <f>LN(F56/E56)</f>
        <v>0.14644560874791759</v>
      </c>
    </row>
    <row r="57" spans="1:10" x14ac:dyDescent="0.2">
      <c r="A57" s="24">
        <v>10506</v>
      </c>
      <c r="B57" s="8">
        <v>10686.296</v>
      </c>
      <c r="C57" s="8">
        <v>12361.3652009709</v>
      </c>
      <c r="D57" s="8">
        <v>14206.959497206701</v>
      </c>
      <c r="E57" s="8">
        <v>18095.645378151301</v>
      </c>
      <c r="F57" s="8">
        <v>22198.826673793901</v>
      </c>
      <c r="G57" s="25">
        <f>LN(C57/B57)</f>
        <v>0.1456137261369593</v>
      </c>
      <c r="H57" s="25">
        <f>LN(D57/C57)</f>
        <v>0.13915605089883434</v>
      </c>
      <c r="I57" s="25">
        <f>LN(E57/D57)</f>
        <v>0.24193937250178918</v>
      </c>
      <c r="J57" s="25">
        <f>LN(F57/E57)</f>
        <v>0.20436811246602982</v>
      </c>
    </row>
    <row r="58" spans="1:10" x14ac:dyDescent="0.2">
      <c r="A58" s="24">
        <v>10507</v>
      </c>
      <c r="B58" s="8">
        <v>12737.816568047299</v>
      </c>
      <c r="C58" s="8">
        <v>13867.8211291391</v>
      </c>
      <c r="D58" s="8">
        <v>15958.330935251801</v>
      </c>
      <c r="E58" s="8">
        <v>19521.706467661701</v>
      </c>
      <c r="F58" s="8">
        <v>21398.8322323149</v>
      </c>
      <c r="G58" s="25">
        <f>LN(C58/B58)</f>
        <v>8.4995878166491776E-2</v>
      </c>
      <c r="H58" s="25">
        <f>LN(D58/C58)</f>
        <v>0.1404098789223939</v>
      </c>
      <c r="I58" s="25">
        <f>LN(E58/D58)</f>
        <v>0.20154599010171087</v>
      </c>
      <c r="J58" s="25">
        <f>LN(F58/E58)</f>
        <v>9.1809353292498258E-2</v>
      </c>
    </row>
    <row r="59" spans="1:10" x14ac:dyDescent="0.2">
      <c r="A59" s="24">
        <v>10508</v>
      </c>
      <c r="B59" s="8">
        <v>5461.5214659685898</v>
      </c>
      <c r="C59" s="8">
        <v>6277.4591753246796</v>
      </c>
      <c r="D59" s="8">
        <v>7063.4586466165401</v>
      </c>
      <c r="E59" s="8">
        <v>8036.5909090909099</v>
      </c>
      <c r="F59" s="8">
        <v>8685.6837606837598</v>
      </c>
      <c r="G59" s="25">
        <f>LN(C59/B59)</f>
        <v>0.13923790098504105</v>
      </c>
      <c r="H59" s="25">
        <f>LN(D59/C59)</f>
        <v>0.11796951613999994</v>
      </c>
      <c r="I59" s="25">
        <f>LN(E59/D59)</f>
        <v>0.1290701521532549</v>
      </c>
      <c r="J59" s="25">
        <f>LN(F59/E59)</f>
        <v>7.7671148527344011E-2</v>
      </c>
    </row>
    <row r="60" spans="1:10" x14ac:dyDescent="0.2">
      <c r="A60" s="24">
        <v>10601</v>
      </c>
      <c r="B60" s="8">
        <v>5195.9776297529797</v>
      </c>
      <c r="C60" s="8">
        <v>5757.30036072243</v>
      </c>
      <c r="D60" s="8">
        <v>6279.7101958814701</v>
      </c>
      <c r="E60" s="8">
        <v>7538.6669870017904</v>
      </c>
      <c r="F60" s="8">
        <v>8300.5102903600491</v>
      </c>
      <c r="G60" s="25">
        <f>LN(C60/B60)</f>
        <v>0.10258388394821473</v>
      </c>
      <c r="H60" s="25">
        <f>LN(D60/C60)</f>
        <v>8.6855154797698883E-2</v>
      </c>
      <c r="I60" s="25">
        <f>LN(E60/D60)</f>
        <v>0.18272154195279453</v>
      </c>
      <c r="J60" s="25">
        <f>LN(F60/E60)</f>
        <v>9.6271619463501282E-2</v>
      </c>
    </row>
    <row r="61" spans="1:10" x14ac:dyDescent="0.2">
      <c r="A61" s="24">
        <v>10602</v>
      </c>
      <c r="B61" s="8">
        <v>5425.1912678421504</v>
      </c>
      <c r="C61" s="8">
        <v>6146.3646857843096</v>
      </c>
      <c r="D61" s="8">
        <v>6791.6701846965698</v>
      </c>
      <c r="E61" s="8">
        <v>8415.6081205429</v>
      </c>
      <c r="F61" s="8">
        <v>9913.2501124606406</v>
      </c>
      <c r="G61" s="25">
        <f>LN(C61/B61)</f>
        <v>0.12480764349254758</v>
      </c>
      <c r="H61" s="25">
        <f>LN(D61/C61)</f>
        <v>9.983608940815232E-2</v>
      </c>
      <c r="I61" s="25">
        <f>LN(E61/D61)</f>
        <v>0.21439120283671442</v>
      </c>
      <c r="J61" s="25">
        <f>LN(F61/E61)</f>
        <v>0.16378416619856076</v>
      </c>
    </row>
    <row r="62" spans="1:10" x14ac:dyDescent="0.2">
      <c r="A62" s="24">
        <v>10603</v>
      </c>
      <c r="B62" s="8">
        <v>8666.4934931506905</v>
      </c>
      <c r="C62" s="8">
        <v>9553.4526896341504</v>
      </c>
      <c r="D62" s="8">
        <v>10395.8277777778</v>
      </c>
      <c r="E62" s="8">
        <v>12325.711656441699</v>
      </c>
      <c r="F62" s="8">
        <v>14052.997835497799</v>
      </c>
      <c r="G62" s="25">
        <f>LN(C62/B62)</f>
        <v>9.7438359740842237E-2</v>
      </c>
      <c r="H62" s="25">
        <f>LN(D62/C62)</f>
        <v>8.4501923106304666E-2</v>
      </c>
      <c r="I62" s="25">
        <f>LN(E62/D62)</f>
        <v>0.17028290870822813</v>
      </c>
      <c r="J62" s="25">
        <f>LN(F62/E62)</f>
        <v>0.13114828294481004</v>
      </c>
    </row>
    <row r="63" spans="1:10" x14ac:dyDescent="0.2">
      <c r="A63" s="24">
        <v>10604</v>
      </c>
      <c r="B63" s="8">
        <v>1929.4925000000001</v>
      </c>
      <c r="C63" s="8">
        <v>2264.7257086192499</v>
      </c>
      <c r="D63" s="8">
        <v>2362.9786096256698</v>
      </c>
      <c r="E63" s="8">
        <v>2768.8705234159802</v>
      </c>
      <c r="F63" s="8">
        <v>3198.69144144144</v>
      </c>
      <c r="G63" s="25">
        <f>LN(C63/B63)</f>
        <v>0.16019663668383571</v>
      </c>
      <c r="H63" s="25">
        <f>LN(D63/C63)</f>
        <v>4.2469294298454772E-2</v>
      </c>
      <c r="I63" s="25">
        <f>LN(E63/D63)</f>
        <v>0.15851653781293373</v>
      </c>
      <c r="J63" s="25">
        <f>LN(F63/E63)</f>
        <v>0.1443023178578427</v>
      </c>
    </row>
    <row r="64" spans="1:10" x14ac:dyDescent="0.2">
      <c r="A64" s="24">
        <v>10605</v>
      </c>
      <c r="B64" s="8">
        <v>6356.2447004608302</v>
      </c>
      <c r="C64" s="8">
        <v>7005.2374678124997</v>
      </c>
      <c r="D64" s="8">
        <v>7306.2517482517496</v>
      </c>
      <c r="E64" s="8">
        <v>8625.9244306418204</v>
      </c>
      <c r="F64" s="8">
        <v>10223.897108843499</v>
      </c>
      <c r="G64" s="25">
        <f>LN(C64/B64)</f>
        <v>9.7220331911576793E-2</v>
      </c>
      <c r="H64" s="25">
        <f>LN(D64/C64)</f>
        <v>4.2072306546402455E-2</v>
      </c>
      <c r="I64" s="25">
        <f>LN(E64/D64)</f>
        <v>0.1660417520183981</v>
      </c>
      <c r="J64" s="25">
        <f>LN(F64/E64)</f>
        <v>0.16995569635723592</v>
      </c>
    </row>
    <row r="65" spans="1:10" x14ac:dyDescent="0.2">
      <c r="A65" s="24">
        <v>10606</v>
      </c>
      <c r="B65" s="8">
        <v>6924.5810909090897</v>
      </c>
      <c r="C65" s="8">
        <v>7641.8006242741003</v>
      </c>
      <c r="D65" s="8">
        <v>8225.5755258126192</v>
      </c>
      <c r="E65" s="8">
        <v>10054.521978022</v>
      </c>
      <c r="F65" s="8">
        <v>12698.072655866499</v>
      </c>
      <c r="G65" s="25">
        <f>LN(C65/B65)</f>
        <v>9.8555701258700668E-2</v>
      </c>
      <c r="H65" s="25">
        <f>LN(D65/C65)</f>
        <v>7.36150077317584E-2</v>
      </c>
      <c r="I65" s="25">
        <f>LN(E65/D65)</f>
        <v>0.20077421442406732</v>
      </c>
      <c r="J65" s="25">
        <f>LN(F65/E65)</f>
        <v>0.23342774119663473</v>
      </c>
    </row>
    <row r="66" spans="1:10" x14ac:dyDescent="0.2">
      <c r="A66" s="24">
        <v>10607</v>
      </c>
      <c r="B66" s="8">
        <v>6639.5423728813603</v>
      </c>
      <c r="C66" s="8">
        <v>8376.25</v>
      </c>
      <c r="D66" s="8">
        <v>7318.5483870967701</v>
      </c>
      <c r="E66" s="8">
        <v>8508.3333333333303</v>
      </c>
      <c r="F66" s="8">
        <v>11447.857142857099</v>
      </c>
      <c r="G66" s="25">
        <f t="shared" ref="G66:G87" si="4">LN(C66/B66)</f>
        <v>0.2323572789387589</v>
      </c>
      <c r="H66" s="25">
        <f t="shared" ref="H66:H87" si="5">LN(D66/C66)</f>
        <v>-0.13498831977127507</v>
      </c>
      <c r="I66" s="25">
        <f t="shared" ref="I66:I87" si="6">LN(E66/D66)</f>
        <v>0.15063407484865071</v>
      </c>
      <c r="J66" s="25">
        <f t="shared" ref="J66:J87" si="7">LN(F66/E66)</f>
        <v>0.2967564880076024</v>
      </c>
    </row>
    <row r="67" spans="1:10" x14ac:dyDescent="0.2">
      <c r="A67" s="24">
        <v>10608</v>
      </c>
      <c r="B67" s="8">
        <v>9625.7203463203496</v>
      </c>
      <c r="C67" s="8">
        <v>11090.7592140078</v>
      </c>
      <c r="D67" s="8">
        <v>13185.1111111111</v>
      </c>
      <c r="E67" s="8">
        <v>15703.8461538462</v>
      </c>
      <c r="F67" s="8">
        <v>16665.8845789972</v>
      </c>
      <c r="G67" s="25">
        <f t="shared" si="4"/>
        <v>0.14167353980295083</v>
      </c>
      <c r="H67" s="25">
        <f t="shared" si="5"/>
        <v>0.17297598850191376</v>
      </c>
      <c r="I67" s="25">
        <f t="shared" si="6"/>
        <v>0.17481741344965931</v>
      </c>
      <c r="J67" s="25">
        <f t="shared" si="7"/>
        <v>5.945813009479297E-2</v>
      </c>
    </row>
    <row r="68" spans="1:10" x14ac:dyDescent="0.2">
      <c r="A68" s="24">
        <v>10609</v>
      </c>
      <c r="B68" s="8">
        <v>6178.0942317508898</v>
      </c>
      <c r="C68" s="8">
        <v>6388.70544071518</v>
      </c>
      <c r="D68" s="8">
        <v>7043.8779979144902</v>
      </c>
      <c r="E68" s="8">
        <v>8135.6926923915398</v>
      </c>
      <c r="F68" s="8">
        <v>9558.9982399889504</v>
      </c>
      <c r="G68" s="25">
        <f t="shared" si="4"/>
        <v>3.3521809255274967E-2</v>
      </c>
      <c r="H68" s="25">
        <f t="shared" si="5"/>
        <v>9.7627214055532499E-2</v>
      </c>
      <c r="I68" s="25">
        <f t="shared" si="6"/>
        <v>0.144102016211413</v>
      </c>
      <c r="J68" s="25">
        <f t="shared" si="7"/>
        <v>0.16122204826617739</v>
      </c>
    </row>
    <row r="69" spans="1:10" x14ac:dyDescent="0.2">
      <c r="A69" s="24">
        <v>10701</v>
      </c>
      <c r="B69" s="8">
        <v>1132.2662656177699</v>
      </c>
      <c r="C69" s="8">
        <v>1054.2837019153201</v>
      </c>
      <c r="D69" s="8">
        <v>1155.0476360180601</v>
      </c>
      <c r="E69" s="8">
        <v>1088.7568386600201</v>
      </c>
      <c r="F69" s="8">
        <v>1714.6081009859399</v>
      </c>
      <c r="G69" s="25">
        <f t="shared" si="4"/>
        <v>-7.1359588295804105E-2</v>
      </c>
      <c r="H69" s="25">
        <f t="shared" si="5"/>
        <v>9.1280005626115102E-2</v>
      </c>
      <c r="I69" s="25">
        <f t="shared" si="6"/>
        <v>-5.910505606087281E-2</v>
      </c>
      <c r="J69" s="25">
        <f t="shared" si="7"/>
        <v>0.45414801159221013</v>
      </c>
    </row>
    <row r="70" spans="1:10" x14ac:dyDescent="0.2">
      <c r="A70" s="24">
        <v>10702</v>
      </c>
      <c r="B70" s="8">
        <v>1616.7849572919999</v>
      </c>
      <c r="C70" s="8">
        <v>1639.8052375878599</v>
      </c>
      <c r="D70" s="8">
        <v>1803.80131789137</v>
      </c>
      <c r="E70" s="8">
        <v>2003.5086189247299</v>
      </c>
      <c r="F70" s="8">
        <v>2709.6931326280301</v>
      </c>
      <c r="G70" s="25">
        <f t="shared" si="4"/>
        <v>1.4137894151993718E-2</v>
      </c>
      <c r="H70" s="25">
        <f t="shared" si="5"/>
        <v>9.5318804153166736E-2</v>
      </c>
      <c r="I70" s="25">
        <f t="shared" si="6"/>
        <v>0.10500367165013223</v>
      </c>
      <c r="J70" s="25">
        <f t="shared" si="7"/>
        <v>0.30193544026862285</v>
      </c>
    </row>
    <row r="71" spans="1:10" x14ac:dyDescent="0.2">
      <c r="A71" s="24">
        <v>10703</v>
      </c>
      <c r="B71" s="8">
        <v>1536.09898496241</v>
      </c>
      <c r="C71" s="8">
        <v>1469.3608487056299</v>
      </c>
      <c r="D71" s="8">
        <v>1625.6360798153901</v>
      </c>
      <c r="E71" s="8">
        <v>1846.5325524273101</v>
      </c>
      <c r="F71" s="8">
        <v>2653.5999526439</v>
      </c>
      <c r="G71" s="25">
        <f t="shared" si="4"/>
        <v>-4.4418566543782817E-2</v>
      </c>
      <c r="H71" s="25">
        <f t="shared" si="5"/>
        <v>0.10107166348383362</v>
      </c>
      <c r="I71" s="25">
        <f t="shared" si="6"/>
        <v>0.12741041149034305</v>
      </c>
      <c r="J71" s="25">
        <f t="shared" si="7"/>
        <v>0.36260760639032857</v>
      </c>
    </row>
    <row r="72" spans="1:10" x14ac:dyDescent="0.2">
      <c r="A72" s="24">
        <v>10704</v>
      </c>
      <c r="B72" s="8">
        <v>1814.40463009562</v>
      </c>
      <c r="C72" s="8">
        <v>1636.0323242004999</v>
      </c>
      <c r="D72" s="8">
        <v>2176.9547645532102</v>
      </c>
      <c r="E72" s="8">
        <v>2093.7785667439598</v>
      </c>
      <c r="F72" s="8">
        <v>2753.6797057988401</v>
      </c>
      <c r="G72" s="25">
        <f t="shared" si="4"/>
        <v>-0.10348339035436814</v>
      </c>
      <c r="H72" s="25">
        <f t="shared" si="5"/>
        <v>0.28565300718276776</v>
      </c>
      <c r="I72" s="25">
        <f t="shared" si="6"/>
        <v>-3.895664292072621E-2</v>
      </c>
      <c r="J72" s="25">
        <f t="shared" si="7"/>
        <v>0.27396773177389655</v>
      </c>
    </row>
    <row r="73" spans="1:10" x14ac:dyDescent="0.2">
      <c r="A73" s="24">
        <v>10705</v>
      </c>
      <c r="B73" s="8">
        <v>1702.3155032371999</v>
      </c>
      <c r="C73" s="8">
        <v>1733.0745775963501</v>
      </c>
      <c r="D73" s="8">
        <v>2110.5025349326102</v>
      </c>
      <c r="E73" s="8">
        <v>2561.0520095839902</v>
      </c>
      <c r="F73" s="8">
        <v>3036.5827004293401</v>
      </c>
      <c r="G73" s="25">
        <f t="shared" si="4"/>
        <v>1.7907658592964851E-2</v>
      </c>
      <c r="H73" s="25">
        <f t="shared" si="5"/>
        <v>0.19702904372530558</v>
      </c>
      <c r="I73" s="25">
        <f t="shared" si="6"/>
        <v>0.19349202797705387</v>
      </c>
      <c r="J73" s="25">
        <f t="shared" si="7"/>
        <v>0.17031465610782223</v>
      </c>
    </row>
    <row r="74" spans="1:10" x14ac:dyDescent="0.2">
      <c r="A74" s="24">
        <v>10706</v>
      </c>
      <c r="B74" s="8">
        <v>7.7351987023519904</v>
      </c>
      <c r="C74" s="8">
        <v>10.8241403859732</v>
      </c>
      <c r="D74" s="8">
        <v>11.7568093385214</v>
      </c>
      <c r="E74" s="8">
        <v>14.6086476136736</v>
      </c>
      <c r="F74" s="8">
        <v>19.0404137987897</v>
      </c>
      <c r="G74" s="25">
        <f t="shared" si="4"/>
        <v>0.33599768823527848</v>
      </c>
      <c r="H74" s="25">
        <f t="shared" si="5"/>
        <v>8.2653730242746304E-2</v>
      </c>
      <c r="I74" s="25">
        <f t="shared" si="6"/>
        <v>0.21718106477253085</v>
      </c>
      <c r="J74" s="25">
        <f t="shared" si="7"/>
        <v>0.26495010657784523</v>
      </c>
    </row>
    <row r="75" spans="1:10" x14ac:dyDescent="0.2">
      <c r="A75" s="24">
        <v>10707</v>
      </c>
      <c r="B75" s="8">
        <v>5065.6395038167902</v>
      </c>
      <c r="C75" s="8">
        <v>5559.6089351136397</v>
      </c>
      <c r="D75" s="8">
        <v>6015.9562937062901</v>
      </c>
      <c r="E75" s="8">
        <v>7551.6291766586701</v>
      </c>
      <c r="F75" s="8">
        <v>9842.93382428941</v>
      </c>
      <c r="G75" s="25">
        <f t="shared" si="4"/>
        <v>9.304738125575196E-2</v>
      </c>
      <c r="H75" s="25">
        <f t="shared" si="5"/>
        <v>7.8887551234596356E-2</v>
      </c>
      <c r="I75" s="25">
        <f t="shared" si="6"/>
        <v>0.22734800335838423</v>
      </c>
      <c r="J75" s="25">
        <f t="shared" si="7"/>
        <v>0.2649904945297617</v>
      </c>
    </row>
    <row r="76" spans="1:10" x14ac:dyDescent="0.2">
      <c r="A76" s="24">
        <v>10708</v>
      </c>
      <c r="B76" s="8">
        <v>4721.5972905168101</v>
      </c>
      <c r="C76" s="8">
        <v>5064.54037216495</v>
      </c>
      <c r="D76" s="8">
        <v>5538.0842945874001</v>
      </c>
      <c r="E76" s="8">
        <v>6865.1748492678698</v>
      </c>
      <c r="F76" s="8">
        <v>8150.2758576548904</v>
      </c>
      <c r="G76" s="25">
        <f t="shared" si="4"/>
        <v>7.0116236354450509E-2</v>
      </c>
      <c r="H76" s="25">
        <f t="shared" si="5"/>
        <v>8.9385258045115212E-2</v>
      </c>
      <c r="I76" s="25">
        <f t="shared" si="6"/>
        <v>0.21481286280574283</v>
      </c>
      <c r="J76" s="25">
        <f t="shared" si="7"/>
        <v>0.17159026568181457</v>
      </c>
    </row>
    <row r="77" spans="1:10" x14ac:dyDescent="0.2">
      <c r="A77" s="24">
        <v>10709</v>
      </c>
      <c r="B77" s="8">
        <v>3590.9839302112</v>
      </c>
      <c r="C77" s="8">
        <v>4510.6885169491497</v>
      </c>
      <c r="D77" s="8">
        <v>4490.44088669951</v>
      </c>
      <c r="E77" s="8">
        <v>5160.0898058252396</v>
      </c>
      <c r="F77" s="8">
        <v>6177.3716939890701</v>
      </c>
      <c r="G77" s="25">
        <f t="shared" si="4"/>
        <v>0.22802356615838654</v>
      </c>
      <c r="H77" s="25">
        <f t="shared" si="5"/>
        <v>-4.4989164121656865E-3</v>
      </c>
      <c r="I77" s="25">
        <f t="shared" si="6"/>
        <v>0.13900309360933003</v>
      </c>
      <c r="J77" s="25">
        <f t="shared" si="7"/>
        <v>0.17993890520071201</v>
      </c>
    </row>
    <row r="78" spans="1:10" x14ac:dyDescent="0.2">
      <c r="A78" s="24">
        <v>10710</v>
      </c>
      <c r="B78" s="8">
        <v>5148.74747274529</v>
      </c>
      <c r="C78" s="8">
        <v>5653.7827251874096</v>
      </c>
      <c r="D78" s="8">
        <v>6073.7452054794503</v>
      </c>
      <c r="E78" s="8">
        <v>6303.3633093525204</v>
      </c>
      <c r="F78" s="8">
        <v>8346.4981357196102</v>
      </c>
      <c r="G78" s="25">
        <f t="shared" si="4"/>
        <v>9.3571354100163512E-2</v>
      </c>
      <c r="H78" s="25">
        <f t="shared" si="5"/>
        <v>7.1650587333761062E-2</v>
      </c>
      <c r="I78" s="25">
        <f t="shared" si="6"/>
        <v>3.7107932219301649E-2</v>
      </c>
      <c r="J78" s="25">
        <f t="shared" si="7"/>
        <v>0.28075871637949257</v>
      </c>
    </row>
    <row r="79" spans="1:10" x14ac:dyDescent="0.2">
      <c r="A79" s="24">
        <v>10711</v>
      </c>
      <c r="B79" s="8">
        <v>5335.1234383954197</v>
      </c>
      <c r="C79" s="8">
        <v>5820.4328402840101</v>
      </c>
      <c r="D79" s="8">
        <v>6320.4860813704499</v>
      </c>
      <c r="E79" s="8">
        <v>6453.8487732388903</v>
      </c>
      <c r="F79" s="8">
        <v>8577.8158122814802</v>
      </c>
      <c r="G79" s="25">
        <f t="shared" si="4"/>
        <v>8.7062608206034856E-2</v>
      </c>
      <c r="H79" s="25">
        <f t="shared" si="5"/>
        <v>8.2421486649701614E-2</v>
      </c>
      <c r="I79" s="25">
        <f t="shared" si="6"/>
        <v>2.088054506645539E-2</v>
      </c>
      <c r="J79" s="25">
        <f t="shared" si="7"/>
        <v>0.28450265188202284</v>
      </c>
    </row>
    <row r="80" spans="1:10" x14ac:dyDescent="0.2">
      <c r="A80" s="24">
        <v>10712</v>
      </c>
      <c r="B80" s="8">
        <v>4438.5660810810796</v>
      </c>
      <c r="C80" s="8">
        <v>4777.4625807585098</v>
      </c>
      <c r="D80" s="8">
        <v>5065.9664045747004</v>
      </c>
      <c r="E80" s="8">
        <v>6432.92387050872</v>
      </c>
      <c r="F80" s="8">
        <v>8471.6794846480407</v>
      </c>
      <c r="G80" s="25">
        <f t="shared" si="4"/>
        <v>7.3578195140419689E-2</v>
      </c>
      <c r="H80" s="25">
        <f t="shared" si="5"/>
        <v>5.8635355296895578E-2</v>
      </c>
      <c r="I80" s="25">
        <f t="shared" si="6"/>
        <v>0.23888423813710943</v>
      </c>
      <c r="J80" s="25">
        <f t="shared" si="7"/>
        <v>0.27529961712490508</v>
      </c>
    </row>
    <row r="81" spans="1:10" x14ac:dyDescent="0.2">
      <c r="A81" s="24">
        <v>10713</v>
      </c>
      <c r="B81" s="8">
        <v>46.216574074074103</v>
      </c>
      <c r="C81" s="8">
        <v>46.4806523826134</v>
      </c>
      <c r="D81" s="8">
        <v>37.693163751987299</v>
      </c>
      <c r="E81" s="8">
        <v>46.382606836876398</v>
      </c>
      <c r="F81" s="8">
        <v>54.357258398331702</v>
      </c>
      <c r="G81" s="25">
        <f t="shared" si="4"/>
        <v>5.6976682699231545E-3</v>
      </c>
      <c r="H81" s="25">
        <f t="shared" si="5"/>
        <v>-0.20955740304302234</v>
      </c>
      <c r="I81" s="25">
        <f t="shared" si="6"/>
        <v>0.20744579113122047</v>
      </c>
      <c r="J81" s="25">
        <f t="shared" si="7"/>
        <v>0.15865361753379006</v>
      </c>
    </row>
    <row r="82" spans="1:10" x14ac:dyDescent="0.2">
      <c r="A82" s="24">
        <v>10714</v>
      </c>
      <c r="B82" s="8">
        <v>5986.57754551585</v>
      </c>
      <c r="C82" s="8">
        <v>6220.8771182769196</v>
      </c>
      <c r="D82" s="8">
        <v>5911.6773858921197</v>
      </c>
      <c r="E82" s="8">
        <v>7172.0002698996304</v>
      </c>
      <c r="F82" s="8">
        <v>10064.092634569201</v>
      </c>
      <c r="G82" s="25">
        <f t="shared" si="4"/>
        <v>3.8391025120789131E-2</v>
      </c>
      <c r="H82" s="25">
        <f t="shared" si="5"/>
        <v>-5.098129982122547E-2</v>
      </c>
      <c r="I82" s="25">
        <f t="shared" si="6"/>
        <v>0.19325498058707655</v>
      </c>
      <c r="J82" s="25">
        <f t="shared" si="7"/>
        <v>0.33878931108824345</v>
      </c>
    </row>
    <row r="83" spans="1:10" x14ac:dyDescent="0.2">
      <c r="A83" s="24">
        <v>10801</v>
      </c>
      <c r="B83" s="8">
        <v>8.8313636363636405</v>
      </c>
      <c r="C83" s="8">
        <v>9.8899305505952402</v>
      </c>
      <c r="D83" s="8">
        <v>10.590163934426201</v>
      </c>
      <c r="E83" s="8">
        <v>10.1735849020616</v>
      </c>
      <c r="F83" s="8">
        <v>14.633802816901399</v>
      </c>
      <c r="G83" s="25">
        <f t="shared" si="4"/>
        <v>0.11320768852875342</v>
      </c>
      <c r="H83" s="25">
        <f t="shared" si="5"/>
        <v>6.8408516183828372E-2</v>
      </c>
      <c r="I83" s="25">
        <f t="shared" si="6"/>
        <v>-4.0130993917049815E-2</v>
      </c>
      <c r="J83" s="25">
        <f t="shared" si="7"/>
        <v>0.36353946836567319</v>
      </c>
    </row>
    <row r="84" spans="1:10" x14ac:dyDescent="0.2">
      <c r="A84" s="24">
        <v>10802</v>
      </c>
      <c r="B84" s="8">
        <v>8.0158730158730194</v>
      </c>
      <c r="C84" s="8">
        <v>9.3211538461538499</v>
      </c>
      <c r="D84" s="8">
        <v>10.199999999999999</v>
      </c>
      <c r="E84" s="8">
        <v>8.9717948681268904</v>
      </c>
      <c r="F84" s="8">
        <v>13.220684523809499</v>
      </c>
      <c r="G84" s="25">
        <f t="shared" si="4"/>
        <v>0.15086272138607584</v>
      </c>
      <c r="H84" s="25">
        <f t="shared" si="5"/>
        <v>9.0101296020321908E-2</v>
      </c>
      <c r="I84" s="25">
        <f t="shared" si="6"/>
        <v>-0.12830196745506411</v>
      </c>
      <c r="J84" s="25">
        <f t="shared" si="7"/>
        <v>0.38769685965857509</v>
      </c>
    </row>
    <row r="85" spans="1:10" x14ac:dyDescent="0.2">
      <c r="A85" s="24">
        <v>10804</v>
      </c>
      <c r="B85" s="8">
        <v>10.935</v>
      </c>
      <c r="C85" s="8">
        <v>14.14</v>
      </c>
      <c r="D85" s="8">
        <v>11.3333333333333</v>
      </c>
      <c r="E85" s="8">
        <v>14.5428571428571</v>
      </c>
      <c r="F85" s="8">
        <v>26.6294117647059</v>
      </c>
      <c r="G85" s="25">
        <f>LN(C85/B85)</f>
        <v>0.25703900633969551</v>
      </c>
      <c r="H85" s="25">
        <f>LN(D85/C85)</f>
        <v>-0.22125942452037792</v>
      </c>
      <c r="I85" s="25">
        <f>LN(E85/D85)</f>
        <v>0.24935171911305729</v>
      </c>
      <c r="J85" s="25">
        <f>LN(F85/E85)</f>
        <v>0.60491635532459131</v>
      </c>
    </row>
    <row r="86" spans="1:10" x14ac:dyDescent="0.2">
      <c r="A86" s="24">
        <v>10805</v>
      </c>
      <c r="B86" s="8">
        <v>8.2347826086956495</v>
      </c>
      <c r="C86" s="8">
        <v>14.8451314354839</v>
      </c>
      <c r="D86" s="8">
        <v>19.319148936170201</v>
      </c>
      <c r="E86" s="8">
        <v>11.2152380348387</v>
      </c>
      <c r="F86" s="8">
        <v>27.156618240516501</v>
      </c>
      <c r="G86" s="25">
        <f>LN(C86/B86)</f>
        <v>0.58930499720913287</v>
      </c>
      <c r="H86" s="25">
        <f>LN(D86/C86)</f>
        <v>0.26342481485927327</v>
      </c>
      <c r="I86" s="25">
        <f>LN(E86/D86)</f>
        <v>-0.54382338445962164</v>
      </c>
      <c r="J86" s="25">
        <f>LN(F86/E86)</f>
        <v>0.88434739000716567</v>
      </c>
    </row>
    <row r="87" spans="1:10" x14ac:dyDescent="0.2">
      <c r="A87" s="24">
        <v>10901</v>
      </c>
      <c r="B87" s="8">
        <v>2341.0603343465</v>
      </c>
      <c r="C87" s="8">
        <v>2382.9220745217699</v>
      </c>
      <c r="D87" s="8">
        <v>2459.6911423988599</v>
      </c>
      <c r="E87" s="8">
        <v>2754.5444923843702</v>
      </c>
      <c r="F87" s="8">
        <v>3505.4740289648198</v>
      </c>
      <c r="G87" s="25">
        <f>LN(C87/B87)</f>
        <v>1.7723535932208719E-2</v>
      </c>
      <c r="H87" s="25">
        <f>LN(D87/C87)</f>
        <v>3.1708293188023234E-2</v>
      </c>
      <c r="I87" s="25">
        <f>LN(E87/D87)</f>
        <v>0.11321630022589482</v>
      </c>
      <c r="J87" s="25">
        <f>LN(F87/E87)</f>
        <v>0.24107366456635687</v>
      </c>
    </row>
    <row r="88" spans="1:10" x14ac:dyDescent="0.2">
      <c r="A88" s="24">
        <v>10902</v>
      </c>
      <c r="B88" s="8">
        <v>3546.0963725490201</v>
      </c>
      <c r="C88" s="8">
        <v>3757.2384630136999</v>
      </c>
      <c r="D88" s="8">
        <v>4031.0549450549502</v>
      </c>
      <c r="E88" s="8">
        <v>4506.2028657616902</v>
      </c>
      <c r="F88" s="8">
        <v>5136.3731273991098</v>
      </c>
      <c r="G88" s="25">
        <f>LN(C88/B88)</f>
        <v>5.7836851131644065E-2</v>
      </c>
      <c r="H88" s="25">
        <f>LN(D88/C88)</f>
        <v>7.0343878434363113E-2</v>
      </c>
      <c r="I88" s="25">
        <f>LN(E88/D88)</f>
        <v>0.11142674758015038</v>
      </c>
      <c r="J88" s="25">
        <f>LN(F88/E88)</f>
        <v>0.1308923509158674</v>
      </c>
    </row>
    <row r="89" spans="1:10" x14ac:dyDescent="0.2">
      <c r="A89" s="24">
        <v>10903</v>
      </c>
      <c r="B89" s="8">
        <v>24.875</v>
      </c>
      <c r="C89" s="8">
        <v>14.3</v>
      </c>
      <c r="D89" s="8">
        <v>16</v>
      </c>
      <c r="E89" s="8">
        <v>21.75</v>
      </c>
      <c r="F89" s="8">
        <v>27.921428544180699</v>
      </c>
      <c r="G89" s="25">
        <f>LN(C89/B89)</f>
        <v>-0.5536037457787949</v>
      </c>
      <c r="H89" s="25">
        <f>LN(D89/C89)</f>
        <v>0.11232918497391951</v>
      </c>
      <c r="I89" s="25">
        <f>LN(E89/D89)</f>
        <v>0.30702503529491187</v>
      </c>
      <c r="J89" s="25">
        <f>LN(F89/E89)</f>
        <v>0.24978068467308071</v>
      </c>
    </row>
    <row r="90" spans="1:10" x14ac:dyDescent="0.2">
      <c r="A90" s="24">
        <v>10904</v>
      </c>
      <c r="B90" s="8">
        <v>6671.6365585774101</v>
      </c>
      <c r="C90" s="8">
        <v>7196.2662718085103</v>
      </c>
      <c r="D90" s="8">
        <v>7643.73048128342</v>
      </c>
      <c r="E90" s="8">
        <v>8445.3230134158894</v>
      </c>
      <c r="F90" s="8">
        <v>9931.5754208754206</v>
      </c>
      <c r="G90" s="25">
        <f>LN(C90/B90)</f>
        <v>7.5697127218935456E-2</v>
      </c>
      <c r="H90" s="25">
        <f>LN(D90/C90)</f>
        <v>6.0323448741216874E-2</v>
      </c>
      <c r="I90" s="25">
        <f>LN(E90/D90)</f>
        <v>9.9727031702993907E-2</v>
      </c>
      <c r="J90" s="25">
        <f>LN(F90/E90)</f>
        <v>0.16210631952859081</v>
      </c>
    </row>
    <row r="91" spans="1:10" x14ac:dyDescent="0.2">
      <c r="A91" s="24">
        <v>10905</v>
      </c>
      <c r="B91" s="8">
        <v>9031.8204996326203</v>
      </c>
      <c r="C91" s="8">
        <v>10021.5205750433</v>
      </c>
      <c r="D91" s="8">
        <v>10196.9711673699</v>
      </c>
      <c r="E91" s="8">
        <v>11121.485613103099</v>
      </c>
      <c r="F91" s="8">
        <v>13724.920853099</v>
      </c>
      <c r="G91" s="25">
        <f>LN(C91/B91)</f>
        <v>0.10398088531249271</v>
      </c>
      <c r="H91" s="25">
        <f>LN(D91/C91)</f>
        <v>1.7355893678431589E-2</v>
      </c>
      <c r="I91" s="25">
        <f>LN(E91/D91)</f>
        <v>8.6788146381601858E-2</v>
      </c>
      <c r="J91" s="25">
        <f>LN(F91/E91)</f>
        <v>0.2103343425563271</v>
      </c>
    </row>
    <row r="92" spans="1:10" x14ac:dyDescent="0.2">
      <c r="A92" s="24">
        <v>10906</v>
      </c>
      <c r="B92" s="8">
        <v>17.604263275990998</v>
      </c>
      <c r="C92" s="8">
        <v>18.231490307312601</v>
      </c>
      <c r="D92" s="8">
        <v>17.519685039370099</v>
      </c>
      <c r="E92" s="8">
        <v>19.031811546834899</v>
      </c>
      <c r="F92" s="8">
        <v>26.421643096280899</v>
      </c>
      <c r="G92" s="25">
        <f>LN(C92/B92)</f>
        <v>3.5009231312025511E-2</v>
      </c>
      <c r="H92" s="25">
        <f>LN(D92/C92)</f>
        <v>-3.9825227471443916E-2</v>
      </c>
      <c r="I92" s="25">
        <f>LN(E92/D92)</f>
        <v>8.2786762899147284E-2</v>
      </c>
      <c r="J92" s="25">
        <f>LN(F92/E92)</f>
        <v>0.32807161750028402</v>
      </c>
    </row>
    <row r="93" spans="1:10" x14ac:dyDescent="0.2">
      <c r="A93" s="24">
        <v>10907</v>
      </c>
      <c r="B93" s="8">
        <v>18.377765237020299</v>
      </c>
      <c r="C93" s="8">
        <v>18.528363372701602</v>
      </c>
      <c r="D93" s="8">
        <v>19.4677754677755</v>
      </c>
      <c r="E93" s="8">
        <v>23.4141390614217</v>
      </c>
      <c r="F93" s="8">
        <v>27.3869759460244</v>
      </c>
      <c r="G93" s="25">
        <f>LN(C93/B93)</f>
        <v>8.1611904166762773E-3</v>
      </c>
      <c r="H93" s="25">
        <f>LN(D93/C93)</f>
        <v>4.9457845222272194E-2</v>
      </c>
      <c r="I93" s="25">
        <f>LN(E93/D93)</f>
        <v>0.18457951477720791</v>
      </c>
      <c r="J93" s="25">
        <f>LN(F93/E93)</f>
        <v>0.15672749666938565</v>
      </c>
    </row>
    <row r="94" spans="1:10" x14ac:dyDescent="0.2">
      <c r="A94" s="24">
        <v>10908</v>
      </c>
      <c r="B94" s="8">
        <v>7.9346820809248602</v>
      </c>
      <c r="C94" s="8">
        <v>8.2700028608247393</v>
      </c>
      <c r="D94" s="8">
        <v>7.9069767441860499</v>
      </c>
      <c r="E94" s="8">
        <v>8.6612820600852007</v>
      </c>
      <c r="F94" s="8">
        <v>12.5091991366762</v>
      </c>
      <c r="G94" s="25">
        <f>LN(C94/B94)</f>
        <v>4.1391567203726318E-2</v>
      </c>
      <c r="H94" s="25">
        <f>LN(D94/C94)</f>
        <v>-4.4889353046916748E-2</v>
      </c>
      <c r="I94" s="25">
        <f>LN(E94/D94)</f>
        <v>9.1117253590029493E-2</v>
      </c>
      <c r="J94" s="25">
        <f>LN(F94/E94)</f>
        <v>0.36760154907129228</v>
      </c>
    </row>
    <row r="95" spans="1:10" x14ac:dyDescent="0.2">
      <c r="A95" s="24">
        <v>10909</v>
      </c>
      <c r="B95" s="8">
        <v>8.1771351714862099</v>
      </c>
      <c r="C95" s="8">
        <v>8.0568783267365696</v>
      </c>
      <c r="D95" s="8">
        <v>8.3214750542299392</v>
      </c>
      <c r="E95" s="8">
        <v>9.6527034547970594</v>
      </c>
      <c r="F95" s="8">
        <v>14.200796524365099</v>
      </c>
      <c r="G95" s="25">
        <f>LN(C95/B95)</f>
        <v>-1.4815688615667002E-2</v>
      </c>
      <c r="H95" s="25">
        <f>LN(D95/C95)</f>
        <v>3.2313352169229113E-2</v>
      </c>
      <c r="I95" s="25">
        <f>LN(E95/D95)</f>
        <v>0.14839849758123133</v>
      </c>
      <c r="J95" s="25">
        <f>LN(F95/E95)</f>
        <v>0.38606002942702344</v>
      </c>
    </row>
    <row r="96" spans="1:10" x14ac:dyDescent="0.2">
      <c r="A96" s="24">
        <v>10910</v>
      </c>
      <c r="B96" s="8">
        <v>9.7110232762406703</v>
      </c>
      <c r="C96" s="8">
        <v>9.9384797838180905</v>
      </c>
      <c r="D96" s="8">
        <v>10.674269005848</v>
      </c>
      <c r="E96" s="8">
        <v>11.4324164749413</v>
      </c>
      <c r="F96" s="8">
        <v>15.6272967195072</v>
      </c>
      <c r="G96" s="25">
        <f>LN(C96/B96)</f>
        <v>2.315240921471217E-2</v>
      </c>
      <c r="H96" s="25">
        <f>LN(D96/C96)</f>
        <v>7.1422009847713797E-2</v>
      </c>
      <c r="I96" s="25">
        <f>LN(E96/D96)</f>
        <v>6.8616791026079357E-2</v>
      </c>
      <c r="J96" s="25">
        <f>LN(F96/E96)</f>
        <v>0.31256630427678495</v>
      </c>
    </row>
    <row r="97" spans="1:10" x14ac:dyDescent="0.2">
      <c r="A97" s="24">
        <v>10911</v>
      </c>
      <c r="B97" s="8">
        <v>92.402374670184699</v>
      </c>
      <c r="C97" s="8">
        <v>103.954333304</v>
      </c>
      <c r="D97" s="8">
        <v>106.238805970149</v>
      </c>
      <c r="E97" s="8">
        <v>124.304526748971</v>
      </c>
      <c r="F97" s="8">
        <v>148.83888888888899</v>
      </c>
      <c r="G97" s="25">
        <f>LN(C97/B97)</f>
        <v>0.11779902165015783</v>
      </c>
      <c r="H97" s="25">
        <f>LN(D97/C97)</f>
        <v>2.1737746817836068E-2</v>
      </c>
      <c r="I97" s="25">
        <f>LN(E97/D97)</f>
        <v>0.15704496910656734</v>
      </c>
      <c r="J97" s="25">
        <f>LN(F97/E97)</f>
        <v>0.18013002252701479</v>
      </c>
    </row>
    <row r="98" spans="1:10" x14ac:dyDescent="0.2">
      <c r="A98" s="24">
        <v>11001</v>
      </c>
      <c r="B98" s="8">
        <v>1.17779187817259</v>
      </c>
      <c r="C98" s="8">
        <v>1.2481246254793801</v>
      </c>
      <c r="D98" s="8">
        <v>1.5097186353133101</v>
      </c>
      <c r="E98" s="8">
        <v>1.55766771881757</v>
      </c>
      <c r="F98" s="8">
        <v>2.2226004742738299</v>
      </c>
      <c r="G98" s="25">
        <f>LN(C98/B98)</f>
        <v>5.8000729377832808E-2</v>
      </c>
      <c r="H98" s="25">
        <f>LN(D98/C98)</f>
        <v>0.19028117411355583</v>
      </c>
      <c r="I98" s="25">
        <f>LN(E98/D98)</f>
        <v>3.1266351281113325E-2</v>
      </c>
      <c r="J98" s="25">
        <f>LN(F98/E98)</f>
        <v>0.35548824464036288</v>
      </c>
    </row>
    <row r="99" spans="1:10" x14ac:dyDescent="0.2">
      <c r="A99" s="24">
        <v>11002</v>
      </c>
      <c r="B99" s="8">
        <v>9.5834710743801708</v>
      </c>
      <c r="C99" s="8">
        <v>9.8048710355072508</v>
      </c>
      <c r="D99" s="8">
        <v>11.621794871794901</v>
      </c>
      <c r="E99" s="8">
        <v>11.545800000476801</v>
      </c>
      <c r="F99" s="8">
        <v>14.481897756999899</v>
      </c>
      <c r="G99" s="25">
        <f>LN(C99/B99)</f>
        <v>2.2839455179611258E-2</v>
      </c>
      <c r="H99" s="25">
        <f>LN(D99/C99)</f>
        <v>0.17000289687494538</v>
      </c>
      <c r="I99" s="25">
        <f>LN(E99/D99)</f>
        <v>-6.5604689915887146E-3</v>
      </c>
      <c r="J99" s="25">
        <f>LN(F99/E99)</f>
        <v>0.22657770442244818</v>
      </c>
    </row>
    <row r="100" spans="1:10" x14ac:dyDescent="0.2">
      <c r="A100" s="24">
        <v>11003</v>
      </c>
      <c r="B100" s="8">
        <v>6.2922192749779002</v>
      </c>
      <c r="C100" s="8">
        <v>6.8968239892773902</v>
      </c>
      <c r="D100" s="8">
        <v>7.5221893491124296</v>
      </c>
      <c r="E100" s="8">
        <v>9.9637628917592593</v>
      </c>
      <c r="F100" s="8">
        <v>13.290436162973</v>
      </c>
      <c r="G100" s="25">
        <f>LN(C100/B100)</f>
        <v>9.1747179832970635E-2</v>
      </c>
      <c r="H100" s="25">
        <f>LN(D100/C100)</f>
        <v>8.679621821216571E-2</v>
      </c>
      <c r="I100" s="25">
        <f>LN(E100/D100)</f>
        <v>0.28109756818565296</v>
      </c>
      <c r="J100" s="25">
        <f>LN(F100/E100)</f>
        <v>0.28808989044562566</v>
      </c>
    </row>
    <row r="101" spans="1:10" x14ac:dyDescent="0.2">
      <c r="A101" s="24">
        <v>11004</v>
      </c>
      <c r="B101" s="8">
        <v>5484.5982863460504</v>
      </c>
      <c r="C101" s="8">
        <v>5884.0262007651099</v>
      </c>
      <c r="D101" s="8">
        <v>6274.0783582089598</v>
      </c>
      <c r="E101" s="8">
        <v>6668.7182539682499</v>
      </c>
      <c r="F101" s="8">
        <v>8743.5022172948993</v>
      </c>
      <c r="G101" s="25">
        <f>LN(C101/B101)</f>
        <v>7.0297403155196836E-2</v>
      </c>
      <c r="H101" s="25">
        <f>LN(D101/C101)</f>
        <v>6.4185343432269712E-2</v>
      </c>
      <c r="I101" s="25">
        <f>LN(E101/D101)</f>
        <v>6.100107659465543E-2</v>
      </c>
      <c r="J101" s="25">
        <f>LN(F101/E101)</f>
        <v>0.27088314512559664</v>
      </c>
    </row>
    <row r="102" spans="1:10" x14ac:dyDescent="0.2">
      <c r="A102" s="24">
        <v>11005</v>
      </c>
      <c r="B102" s="8">
        <v>15.4220844811754</v>
      </c>
      <c r="C102" s="8">
        <v>16.780426593181801</v>
      </c>
      <c r="D102" s="8">
        <v>15.8274111675127</v>
      </c>
      <c r="E102" s="8">
        <v>16.565533318850701</v>
      </c>
      <c r="F102" s="8">
        <v>22.212000809304101</v>
      </c>
      <c r="G102" s="25">
        <f>LN(C102/B102)</f>
        <v>8.4412584071633573E-2</v>
      </c>
      <c r="H102" s="25">
        <f>LN(D102/C102)</f>
        <v>-5.8469802552610708E-2</v>
      </c>
      <c r="I102" s="25">
        <f>LN(E102/D102)</f>
        <v>4.5580909877597317E-2</v>
      </c>
      <c r="J102" s="25">
        <f>LN(F102/E102)</f>
        <v>0.2933084890574737</v>
      </c>
    </row>
    <row r="103" spans="1:10" x14ac:dyDescent="0.2">
      <c r="A103" s="24">
        <v>11006</v>
      </c>
      <c r="B103" s="8">
        <v>14.1354117647059</v>
      </c>
      <c r="C103" s="8">
        <v>14.5336319752804</v>
      </c>
      <c r="D103" s="8">
        <v>14.789749798224401</v>
      </c>
      <c r="E103" s="8">
        <v>14.350678257057799</v>
      </c>
      <c r="F103" s="8">
        <v>23.333363138949601</v>
      </c>
      <c r="G103" s="25">
        <f>LN(C103/B103)</f>
        <v>2.7782288652337523E-2</v>
      </c>
      <c r="H103" s="25">
        <f>LN(D103/C103)</f>
        <v>1.7468949390279404E-2</v>
      </c>
      <c r="I103" s="25">
        <f>LN(E103/D103)</f>
        <v>-3.0137153235005241E-2</v>
      </c>
      <c r="J103" s="25">
        <f>LN(F103/E103)</f>
        <v>0.48608702437513168</v>
      </c>
    </row>
    <row r="104" spans="1:10" x14ac:dyDescent="0.2">
      <c r="A104" s="24">
        <v>11101</v>
      </c>
      <c r="B104" s="8">
        <v>13.006122127390499</v>
      </c>
      <c r="C104" s="8">
        <v>14.4990280837601</v>
      </c>
      <c r="D104" s="8">
        <v>13.164833183047801</v>
      </c>
      <c r="E104" s="8">
        <v>16.151555620919599</v>
      </c>
      <c r="F104" s="8">
        <v>21.782841610879998</v>
      </c>
      <c r="G104" s="25">
        <f>LN(C104/B104)</f>
        <v>0.10866143899016062</v>
      </c>
      <c r="H104" s="25">
        <f>LN(D104/C104)</f>
        <v>-9.65324968517072E-2</v>
      </c>
      <c r="I104" s="25">
        <f>LN(E104/D104)</f>
        <v>0.20446724668453453</v>
      </c>
      <c r="J104" s="25">
        <f>LN(F104/E104)</f>
        <v>0.29910620950696637</v>
      </c>
    </row>
    <row r="105" spans="1:10" x14ac:dyDescent="0.2">
      <c r="A105" s="24">
        <v>11102</v>
      </c>
      <c r="B105" s="8">
        <v>32.4848984074684</v>
      </c>
      <c r="C105" s="8">
        <v>37.653511326940503</v>
      </c>
      <c r="D105" s="8">
        <v>32.060439560439598</v>
      </c>
      <c r="E105" s="8">
        <v>36.909505634187497</v>
      </c>
      <c r="F105" s="8">
        <v>40.342986563335899</v>
      </c>
      <c r="G105" s="25">
        <f>LN(C105/B105)</f>
        <v>0.14765089527282405</v>
      </c>
      <c r="H105" s="25">
        <f>LN(D105/C105)</f>
        <v>-0.16080335458911627</v>
      </c>
      <c r="I105" s="25">
        <f>LN(E105/D105)</f>
        <v>0.14084626549061463</v>
      </c>
      <c r="J105" s="25">
        <f>LN(F105/E105)</f>
        <v>8.8948441438851195E-2</v>
      </c>
    </row>
    <row r="106" spans="1:10" x14ac:dyDescent="0.2">
      <c r="A106" s="24">
        <v>11103</v>
      </c>
      <c r="B106" s="8">
        <v>21.045854271356799</v>
      </c>
      <c r="C106" s="8">
        <v>22.701390156012199</v>
      </c>
      <c r="D106" s="8">
        <v>24.427909669947901</v>
      </c>
      <c r="E106" s="8">
        <v>28.487997640599101</v>
      </c>
      <c r="F106" s="8">
        <v>38.533129438746101</v>
      </c>
      <c r="G106" s="25">
        <f>LN(C106/B106)</f>
        <v>7.5722568962259915E-2</v>
      </c>
      <c r="H106" s="25">
        <f>LN(D106/C106)</f>
        <v>7.3300154580918542E-2</v>
      </c>
      <c r="I106" s="25">
        <f>LN(E106/D106)</f>
        <v>0.15375654560848279</v>
      </c>
      <c r="J106" s="25">
        <f>LN(F106/E106)</f>
        <v>0.30203551301954168</v>
      </c>
    </row>
    <row r="107" spans="1:10" x14ac:dyDescent="0.2">
      <c r="A107" s="24">
        <v>11105</v>
      </c>
      <c r="B107" s="8">
        <v>22.8716312056738</v>
      </c>
      <c r="C107" s="8">
        <v>19.086081732530101</v>
      </c>
      <c r="D107" s="8">
        <v>22.8635477582846</v>
      </c>
      <c r="E107" s="8">
        <v>31.501887684686199</v>
      </c>
      <c r="F107" s="8">
        <v>26.783607282930699</v>
      </c>
      <c r="G107" s="25">
        <f>LN(C107/B107)</f>
        <v>-0.18093796630418779</v>
      </c>
      <c r="H107" s="25">
        <f>LN(D107/C107)</f>
        <v>0.18058447703590508</v>
      </c>
      <c r="I107" s="25">
        <f>LN(E107/D107)</f>
        <v>0.32050362918330561</v>
      </c>
      <c r="J107" s="25">
        <f>LN(F107/E107)</f>
        <v>-0.16225743871011591</v>
      </c>
    </row>
    <row r="108" spans="1:10" x14ac:dyDescent="0.2">
      <c r="A108" s="24">
        <v>11201</v>
      </c>
      <c r="B108" s="8">
        <v>1855.1390984360601</v>
      </c>
      <c r="C108" s="8">
        <v>1840.54734993582</v>
      </c>
      <c r="D108" s="8">
        <v>2093.6923311946198</v>
      </c>
      <c r="E108" s="8">
        <v>2332.1090213559701</v>
      </c>
      <c r="F108" s="8">
        <v>2868.6320970997699</v>
      </c>
      <c r="G108" s="25">
        <f>LN(C108/B108)</f>
        <v>-7.8966787520871485E-3</v>
      </c>
      <c r="H108" s="25">
        <f>LN(D108/C108)</f>
        <v>0.12886617272604067</v>
      </c>
      <c r="I108" s="25">
        <f>LN(E108/D108)</f>
        <v>0.10784384464625414</v>
      </c>
      <c r="J108" s="25">
        <f>LN(F108/E108)</f>
        <v>0.20706227738380253</v>
      </c>
    </row>
    <row r="109" spans="1:10" x14ac:dyDescent="0.2">
      <c r="A109" s="24">
        <v>11202</v>
      </c>
      <c r="B109" s="8">
        <v>2756.41616438356</v>
      </c>
      <c r="C109" s="8">
        <v>3284.0562740206201</v>
      </c>
      <c r="D109" s="8">
        <v>4021.8587291795202</v>
      </c>
      <c r="E109" s="8">
        <v>4986.8061751832502</v>
      </c>
      <c r="F109" s="8">
        <v>5654.3468040124799</v>
      </c>
      <c r="G109" s="25">
        <f>LN(C109/B109)</f>
        <v>0.17514798246610142</v>
      </c>
      <c r="H109" s="25">
        <f>LN(D109/C109)</f>
        <v>0.20266483895368925</v>
      </c>
      <c r="I109" s="25">
        <f>LN(E109/D109)</f>
        <v>0.21505149358037201</v>
      </c>
      <c r="J109" s="25">
        <f>LN(F109/E109)</f>
        <v>0.12562893541276249</v>
      </c>
    </row>
    <row r="110" spans="1:10" x14ac:dyDescent="0.2">
      <c r="A110" s="24">
        <v>11203</v>
      </c>
      <c r="B110" s="8">
        <v>832.08765100671098</v>
      </c>
      <c r="C110" s="8">
        <v>802.24598220486098</v>
      </c>
      <c r="D110" s="8">
        <v>656.91472868217102</v>
      </c>
      <c r="E110" s="8">
        <v>659.17770270270296</v>
      </c>
      <c r="F110" s="8">
        <v>994.254954217923</v>
      </c>
      <c r="G110" s="25">
        <f>LN(C110/B110)</f>
        <v>-3.6522513221045709E-2</v>
      </c>
      <c r="H110" s="25">
        <f>LN(D110/C110)</f>
        <v>-0.19986105067367288</v>
      </c>
      <c r="I110" s="25">
        <f>LN(E110/D110)</f>
        <v>3.4389320943956692E-3</v>
      </c>
      <c r="J110" s="25">
        <f>LN(F110/E110)</f>
        <v>0.41100051370513768</v>
      </c>
    </row>
    <row r="111" spans="1:10" x14ac:dyDescent="0.2">
      <c r="A111" s="24">
        <v>11204</v>
      </c>
      <c r="B111" s="8">
        <v>2851.7598425196902</v>
      </c>
      <c r="C111" s="8">
        <v>2939.5742231999998</v>
      </c>
      <c r="D111" s="8">
        <v>3275.4776119403</v>
      </c>
      <c r="E111" s="8">
        <v>3616.0625</v>
      </c>
      <c r="F111" s="8">
        <v>3860.95</v>
      </c>
      <c r="G111" s="25">
        <f>LN(C111/B111)</f>
        <v>3.0328456505733098E-2</v>
      </c>
      <c r="H111" s="25">
        <f>LN(D111/C111)</f>
        <v>0.10819894533913463</v>
      </c>
      <c r="I111" s="25">
        <f>LN(E111/D111)</f>
        <v>9.8922032511409616E-2</v>
      </c>
      <c r="J111" s="25">
        <f>LN(F111/E111)</f>
        <v>6.5527540512703236E-2</v>
      </c>
    </row>
    <row r="112" spans="1:10" x14ac:dyDescent="0.2">
      <c r="A112" s="24">
        <v>11301</v>
      </c>
      <c r="B112" s="8">
        <v>17695.924255319202</v>
      </c>
      <c r="C112" s="8">
        <v>19211.0052471042</v>
      </c>
      <c r="D112" s="8">
        <v>17915.2642857143</v>
      </c>
      <c r="E112" s="8">
        <v>18590.579710144899</v>
      </c>
      <c r="F112" s="8">
        <v>21673.1415300546</v>
      </c>
      <c r="G112" s="25">
        <f>LN(C112/B112)</f>
        <v>8.2148959773503727E-2</v>
      </c>
      <c r="H112" s="25">
        <f>LN(D112/C112)</f>
        <v>-6.9830201925496591E-2</v>
      </c>
      <c r="I112" s="25">
        <f>LN(E112/D112)</f>
        <v>3.7001882373845288E-2</v>
      </c>
      <c r="J112" s="25">
        <f>LN(F112/E112)</f>
        <v>0.15341879120765439</v>
      </c>
    </row>
    <row r="113" spans="1:10" x14ac:dyDescent="0.2">
      <c r="A113" s="24">
        <v>11302</v>
      </c>
      <c r="B113" s="8">
        <v>3017.8835664335702</v>
      </c>
      <c r="C113" s="8">
        <v>3502.1595008130098</v>
      </c>
      <c r="D113" s="8">
        <v>4052.5754716981101</v>
      </c>
      <c r="E113" s="8">
        <v>4721.8367346938803</v>
      </c>
      <c r="F113" s="8">
        <v>5668.6850393700797</v>
      </c>
      <c r="G113" s="25">
        <f>LN(C113/B113)</f>
        <v>0.14882399857037784</v>
      </c>
      <c r="H113" s="25">
        <f>LN(D113/C113)</f>
        <v>0.14597281948421242</v>
      </c>
      <c r="I113" s="25">
        <f>LN(E113/D113)</f>
        <v>0.15284526466348033</v>
      </c>
      <c r="J113" s="25">
        <f>LN(F113/E113)</f>
        <v>0.18275931277913593</v>
      </c>
    </row>
    <row r="114" spans="1:10" x14ac:dyDescent="0.2">
      <c r="A114" s="24">
        <v>11303</v>
      </c>
      <c r="B114" s="8">
        <v>27888.562745097999</v>
      </c>
      <c r="C114" s="8">
        <v>27205.1538461538</v>
      </c>
      <c r="D114" s="8">
        <v>28230.769230769201</v>
      </c>
      <c r="E114" s="8">
        <v>33041.666666666701</v>
      </c>
      <c r="F114" s="8">
        <v>35714.666666666701</v>
      </c>
      <c r="G114" s="25">
        <f>LN(C114/B114)</f>
        <v>-2.4810232337348331E-2</v>
      </c>
      <c r="H114" s="25">
        <f>LN(D114/C114)</f>
        <v>3.7006055602072777E-2</v>
      </c>
      <c r="I114" s="25">
        <f>LN(E114/D114)</f>
        <v>0.15735690069387093</v>
      </c>
      <c r="J114" s="25">
        <f>LN(F114/E114)</f>
        <v>7.7792044129808946E-2</v>
      </c>
    </row>
    <row r="115" spans="1:10" x14ac:dyDescent="0.2">
      <c r="A115" s="24">
        <v>11304</v>
      </c>
      <c r="B115" s="8">
        <v>3779.9206349206302</v>
      </c>
      <c r="C115" s="8">
        <v>4064.5663424242398</v>
      </c>
      <c r="D115" s="8">
        <v>4914.8461538461497</v>
      </c>
      <c r="E115" s="8">
        <v>6610.7142857142899</v>
      </c>
      <c r="F115" s="8">
        <v>7204.1269841269796</v>
      </c>
      <c r="G115" s="25">
        <f>LN(C115/B115)</f>
        <v>7.2604043120191308E-2</v>
      </c>
      <c r="H115" s="25">
        <f>LN(D115/C115)</f>
        <v>0.18995339527692387</v>
      </c>
      <c r="I115" s="25">
        <f>LN(E115/D115)</f>
        <v>0.29643125764880063</v>
      </c>
      <c r="J115" s="25">
        <f>LN(F115/E115)</f>
        <v>8.5962344645694411E-2</v>
      </c>
    </row>
    <row r="116" spans="1:10" x14ac:dyDescent="0.2">
      <c r="A116" s="24">
        <v>11305</v>
      </c>
      <c r="B116" s="8">
        <v>16717.1231404959</v>
      </c>
      <c r="C116" s="8">
        <v>18118.020733333298</v>
      </c>
      <c r="D116" s="8">
        <v>15735.3857142857</v>
      </c>
      <c r="E116" s="8">
        <v>20771.604938271601</v>
      </c>
      <c r="F116" s="8">
        <v>28510.192307692301</v>
      </c>
      <c r="G116" s="25">
        <f>LN(C116/B116)</f>
        <v>8.0473531719199048E-2</v>
      </c>
      <c r="H116" s="25">
        <f>LN(D116/C116)</f>
        <v>-0.14099502023874647</v>
      </c>
      <c r="I116" s="25">
        <f>LN(E116/D116)</f>
        <v>0.2776748634887492</v>
      </c>
      <c r="J116" s="25">
        <f>LN(F116/E116)</f>
        <v>0.31667474132695184</v>
      </c>
    </row>
    <row r="117" spans="1:10" x14ac:dyDescent="0.2">
      <c r="A117" s="24">
        <v>11306</v>
      </c>
      <c r="B117" s="8">
        <v>15502.7301369863</v>
      </c>
      <c r="C117" s="8">
        <v>17721.6417910448</v>
      </c>
      <c r="D117" s="8">
        <v>18972.727272727301</v>
      </c>
      <c r="E117" s="8">
        <v>18292.857142857101</v>
      </c>
      <c r="F117" s="8">
        <v>23830.769230769201</v>
      </c>
      <c r="G117" s="25">
        <f>LN(C117/B117)</f>
        <v>0.13377044646501524</v>
      </c>
      <c r="H117" s="25">
        <f>LN(D117/C117)</f>
        <v>6.8215948534939397E-2</v>
      </c>
      <c r="I117" s="25">
        <f>LN(E117/D117)</f>
        <v>-3.6491877694567347E-2</v>
      </c>
      <c r="J117" s="25">
        <f>LN(F117/E117)</f>
        <v>0.2644669069310116</v>
      </c>
    </row>
    <row r="118" spans="1:10" x14ac:dyDescent="0.2">
      <c r="A118" s="24">
        <v>11401</v>
      </c>
      <c r="B118" s="8">
        <v>2992.1157894736798</v>
      </c>
      <c r="C118" s="8">
        <v>3081.3376045977002</v>
      </c>
      <c r="D118" s="8">
        <v>3281.23217247098</v>
      </c>
      <c r="E118" s="8">
        <v>3505.4945762088601</v>
      </c>
      <c r="F118" s="8">
        <v>3774.3889491967002</v>
      </c>
      <c r="G118" s="25">
        <f>LN(C118/B118)</f>
        <v>2.9383030863315542E-2</v>
      </c>
      <c r="H118" s="25">
        <f>LN(D118/C118)</f>
        <v>6.2855224274202245E-2</v>
      </c>
      <c r="I118" s="25">
        <f>LN(E118/D118)</f>
        <v>6.611260224909192E-2</v>
      </c>
      <c r="J118" s="25">
        <f>LN(F118/E118)</f>
        <v>7.3906885396096578E-2</v>
      </c>
    </row>
    <row r="119" spans="1:10" x14ac:dyDescent="0.2">
      <c r="A119" s="24">
        <v>11402</v>
      </c>
      <c r="B119" s="8">
        <v>2435.27104337632</v>
      </c>
      <c r="C119" s="8">
        <v>2655.0112009975101</v>
      </c>
      <c r="D119" s="8">
        <v>2725.1690340909099</v>
      </c>
      <c r="E119" s="8">
        <v>2955.2443759278299</v>
      </c>
      <c r="F119" s="8">
        <v>3212.0344682639802</v>
      </c>
      <c r="G119" s="25">
        <f>LN(C119/B119)</f>
        <v>8.639081172838263E-2</v>
      </c>
      <c r="H119" s="25">
        <f>LN(D119/C119)</f>
        <v>2.6081583533965964E-2</v>
      </c>
      <c r="I119" s="25">
        <f>LN(E119/D119)</f>
        <v>8.1050889517807603E-2</v>
      </c>
      <c r="J119" s="25">
        <f>LN(F119/E119)</f>
        <v>8.3323180549610062E-2</v>
      </c>
    </row>
    <row r="120" spans="1:10" x14ac:dyDescent="0.2">
      <c r="A120" s="24">
        <v>11403</v>
      </c>
      <c r="B120" s="8">
        <v>22.162500000000001</v>
      </c>
      <c r="C120" s="8">
        <v>20.3004114444444</v>
      </c>
      <c r="D120" s="8">
        <v>20.153846153846199</v>
      </c>
      <c r="E120" s="8">
        <v>19.25</v>
      </c>
      <c r="F120" s="8">
        <v>25.040293040293001</v>
      </c>
      <c r="G120" s="25">
        <f>LN(C120/B120)</f>
        <v>-8.776051735875029E-2</v>
      </c>
      <c r="H120" s="25">
        <f>LN(D120/C120)</f>
        <v>-7.2460077420136697E-3</v>
      </c>
      <c r="I120" s="25">
        <f>LN(E120/D120)</f>
        <v>-4.5884085565769131E-2</v>
      </c>
      <c r="J120" s="25">
        <f>LN(F120/E120)</f>
        <v>0.26297518831672689</v>
      </c>
    </row>
    <row r="126" spans="1:10" x14ac:dyDescent="0.2">
      <c r="G126" s="25"/>
      <c r="H126" s="25"/>
      <c r="I126" s="25"/>
      <c r="J126" s="25"/>
    </row>
    <row r="130" spans="1:10" x14ac:dyDescent="0.2">
      <c r="A130" s="24"/>
      <c r="G130" s="25"/>
      <c r="H130" s="25"/>
      <c r="I130" s="25"/>
      <c r="J13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3669-2B26-A64F-948C-EFF5BB9AE7D7}">
  <dimension ref="A1:AM130"/>
  <sheetViews>
    <sheetView tabSelected="1" topLeftCell="B104" workbookViewId="0">
      <selection activeCell="L133" sqref="L133"/>
    </sheetView>
  </sheetViews>
  <sheetFormatPr baseColWidth="10" defaultRowHeight="16" x14ac:dyDescent="0.2"/>
  <cols>
    <col min="1" max="9" width="10.83203125" style="28"/>
    <col min="10" max="10" width="11.6640625" style="28" bestFit="1" customWidth="1"/>
    <col min="11" max="11" width="11" style="28" bestFit="1" customWidth="1"/>
    <col min="12" max="12" width="11.6640625" style="28" bestFit="1" customWidth="1"/>
    <col min="13" max="13" width="11" style="28" bestFit="1" customWidth="1"/>
    <col min="14" max="14" width="11.6640625" style="28" bestFit="1" customWidth="1"/>
    <col min="15" max="19" width="11" style="28" bestFit="1" customWidth="1"/>
    <col min="20" max="16384" width="10.83203125" style="28"/>
  </cols>
  <sheetData>
    <row r="1" spans="1:31" x14ac:dyDescent="0.2">
      <c r="A1" s="33" t="s">
        <v>0</v>
      </c>
      <c r="B1" s="35">
        <v>2019</v>
      </c>
      <c r="C1" s="33">
        <v>2020</v>
      </c>
      <c r="D1" s="33">
        <v>2021</v>
      </c>
      <c r="E1" s="34">
        <v>2022</v>
      </c>
      <c r="F1" s="37" t="s">
        <v>141</v>
      </c>
      <c r="G1" s="40" t="s">
        <v>142</v>
      </c>
      <c r="H1" s="48" t="s">
        <v>133</v>
      </c>
      <c r="I1" s="49" t="s">
        <v>137</v>
      </c>
      <c r="J1" s="70">
        <v>2018</v>
      </c>
      <c r="K1" s="69"/>
      <c r="L1" s="69">
        <v>2019</v>
      </c>
      <c r="M1" s="69"/>
      <c r="N1" s="69">
        <v>2020</v>
      </c>
      <c r="O1" s="69"/>
      <c r="P1" s="69">
        <v>2021</v>
      </c>
      <c r="Q1" s="69"/>
      <c r="R1" s="69">
        <v>2022</v>
      </c>
      <c r="S1" s="69"/>
      <c r="Z1" s="29"/>
      <c r="AA1" s="29"/>
      <c r="AB1" s="29"/>
      <c r="AC1" s="29"/>
      <c r="AD1" s="29"/>
      <c r="AE1" s="29"/>
    </row>
    <row r="2" spans="1:31" x14ac:dyDescent="0.2">
      <c r="A2" s="27">
        <v>10101</v>
      </c>
      <c r="B2" s="36">
        <v>7.2358915050139264E-2</v>
      </c>
      <c r="C2" s="31">
        <v>4.8294426691209667E-2</v>
      </c>
      <c r="D2" s="31">
        <v>0.12160082043978046</v>
      </c>
      <c r="E2" s="32">
        <v>0.22311577129590979</v>
      </c>
      <c r="F2" s="38">
        <v>1198.385</v>
      </c>
      <c r="G2" s="41">
        <v>1310.1991779213199</v>
      </c>
      <c r="H2" s="63">
        <v>2.2983595753642599E-2</v>
      </c>
      <c r="I2" s="64">
        <v>7.4857419727153004E-3</v>
      </c>
      <c r="J2" s="72">
        <f>F2*H2</f>
        <v>27.543196397228986</v>
      </c>
      <c r="K2" s="72">
        <f>G2*I2</f>
        <v>9.8078129787827066</v>
      </c>
      <c r="L2" s="72">
        <f>F2*(1+$B2)*H2</f>
        <v>29.53619220554538</v>
      </c>
      <c r="M2" s="72">
        <f>G2*(1+$B2)*I2</f>
        <v>10.517495684942098</v>
      </c>
      <c r="N2" s="72">
        <f>F2*(1+$C2)*H2</f>
        <v>28.873379276476552</v>
      </c>
      <c r="O2" s="72">
        <f>G2*(1+$C2)*I2</f>
        <v>10.281475683687624</v>
      </c>
      <c r="P2" s="72">
        <f>F2*(1+$D2)*H2</f>
        <v>30.892471676666034</v>
      </c>
      <c r="Q2" s="72">
        <f>G2*(1+$D2)*I2</f>
        <v>11.000451083722611</v>
      </c>
      <c r="R2" s="72">
        <f>F2*(1+$E2)*H2</f>
        <v>33.688517905351453</v>
      </c>
      <c r="S2" s="72">
        <f>G2*(1+$E2)*I2</f>
        <v>11.996090736269844</v>
      </c>
    </row>
    <row r="3" spans="1:31" x14ac:dyDescent="0.2">
      <c r="A3" s="27">
        <v>10102</v>
      </c>
      <c r="B3" s="36">
        <v>5.0784060733114318E-2</v>
      </c>
      <c r="C3" s="31">
        <v>5.3382219363924517E-2</v>
      </c>
      <c r="D3" s="31">
        <v>0.12231134125932233</v>
      </c>
      <c r="E3" s="32">
        <v>0.21090130249473785</v>
      </c>
      <c r="F3" s="38">
        <v>2441.5747774480701</v>
      </c>
      <c r="G3" s="41">
        <v>2665.7683304647198</v>
      </c>
      <c r="H3" s="65">
        <v>1.5685470925482298E-2</v>
      </c>
      <c r="I3" s="66">
        <v>5.0268533364235604E-3</v>
      </c>
      <c r="J3" s="72">
        <f t="shared" ref="J3:J66" si="0">F3*H3</f>
        <v>38.297250184052615</v>
      </c>
      <c r="K3" s="72">
        <f t="shared" ref="K3:K66" si="1">G3*I3</f>
        <v>13.400426426128842</v>
      </c>
      <c r="L3" s="72">
        <f>F3*(1+$B3)*H3</f>
        <v>40.242140063310821</v>
      </c>
      <c r="M3" s="72">
        <f t="shared" ref="M3:M66" si="2">G3*(1+$B3)*I3</f>
        <v>14.080954495602999</v>
      </c>
      <c r="N3" s="72">
        <f t="shared" ref="N3:N66" si="3">F3*(1+$C3)*H3</f>
        <v>40.341642394412816</v>
      </c>
      <c r="O3" s="72">
        <f t="shared" ref="O3:O66" si="4">G3*(1+$C3)*I3</f>
        <v>14.115770929178582</v>
      </c>
      <c r="P3" s="72">
        <f t="shared" ref="P3:P66" si="5">F3*(1+$D3)*H3</f>
        <v>42.98143822060792</v>
      </c>
      <c r="Q3" s="72">
        <f t="shared" ref="Q3:Q66" si="6">G3*(1+$D3)*I3</f>
        <v>15.039450555755529</v>
      </c>
      <c r="R3" s="72">
        <f t="shared" ref="R3:R66" si="7">F3*(1+$E3)*H3</f>
        <v>46.374190129836158</v>
      </c>
      <c r="S3" s="72">
        <f t="shared" ref="S3:S66" si="8">G3*(1+$E3)*I3</f>
        <v>16.226593813384319</v>
      </c>
    </row>
    <row r="4" spans="1:31" x14ac:dyDescent="0.2">
      <c r="A4" s="27">
        <v>10103</v>
      </c>
      <c r="B4" s="36">
        <v>5.9387966269594583E-2</v>
      </c>
      <c r="C4" s="31">
        <v>2.7823086464752038E-4</v>
      </c>
      <c r="D4" s="31">
        <v>5.3405961116192571E-2</v>
      </c>
      <c r="E4" s="32">
        <v>0.18926062923958692</v>
      </c>
      <c r="F4" s="38">
        <v>1453.8786561264801</v>
      </c>
      <c r="G4" s="41">
        <v>1507.3036697247701</v>
      </c>
      <c r="H4" s="65">
        <v>1.80715691623974E-3</v>
      </c>
      <c r="I4" s="66">
        <v>9.4960362596802495E-4</v>
      </c>
      <c r="J4" s="72">
        <f t="shared" si="0"/>
        <v>2.627386868792307</v>
      </c>
      <c r="K4" s="72">
        <f t="shared" si="1"/>
        <v>1.431341030205552</v>
      </c>
      <c r="L4" s="72">
        <f>F4*(1+$B4)*H4</f>
        <v>2.7834220315333207</v>
      </c>
      <c r="M4" s="72">
        <f t="shared" si="2"/>
        <v>1.516345463027686</v>
      </c>
      <c r="N4" s="72">
        <f t="shared" si="3"/>
        <v>2.6281178889125751</v>
      </c>
      <c r="O4" s="72">
        <f t="shared" si="4"/>
        <v>1.4317392734579917</v>
      </c>
      <c r="P4" s="72">
        <f t="shared" si="5"/>
        <v>2.7677049897442241</v>
      </c>
      <c r="Q4" s="72">
        <f t="shared" si="6"/>
        <v>1.5077831736087206</v>
      </c>
      <c r="R4" s="72">
        <f t="shared" si="7"/>
        <v>3.1246477608357668</v>
      </c>
      <c r="S4" s="72">
        <f t="shared" si="8"/>
        <v>1.7022375342386933</v>
      </c>
    </row>
    <row r="5" spans="1:31" x14ac:dyDescent="0.2">
      <c r="A5" s="27">
        <v>10104</v>
      </c>
      <c r="B5" s="36">
        <v>5.3785065904450396E-2</v>
      </c>
      <c r="C5" s="31">
        <v>4.4664987400363509E-2</v>
      </c>
      <c r="D5" s="31">
        <v>9.033151122911201E-2</v>
      </c>
      <c r="E5" s="32">
        <v>0.16316170060578031</v>
      </c>
      <c r="F5" s="38">
        <v>1155.45987381703</v>
      </c>
      <c r="G5" s="41">
        <v>1156.16360677083</v>
      </c>
      <c r="H5" s="65">
        <v>1.8604336776289001E-2</v>
      </c>
      <c r="I5" s="66">
        <v>3.5826320948249201E-3</v>
      </c>
      <c r="J5" s="72">
        <f t="shared" si="0"/>
        <v>21.496564623980419</v>
      </c>
      <c r="K5" s="72">
        <f t="shared" si="1"/>
        <v>4.1421088444857137</v>
      </c>
      <c r="L5" s="72">
        <f t="shared" ref="L3:L66" si="9">F5*(1+$B5)*H5</f>
        <v>22.652758769000481</v>
      </c>
      <c r="M5" s="72">
        <f>G5*(1+$B5)*I5</f>
        <v>4.3648924416697845</v>
      </c>
      <c r="N5" s="72">
        <f t="shared" si="3"/>
        <v>22.456708412061605</v>
      </c>
      <c r="O5" s="72">
        <f t="shared" si="4"/>
        <v>4.3271160838356026</v>
      </c>
      <c r="P5" s="72">
        <f t="shared" si="5"/>
        <v>23.438381792698841</v>
      </c>
      <c r="Q5" s="72">
        <f t="shared" si="6"/>
        <v>4.5162717960835801</v>
      </c>
      <c r="R5" s="72">
        <f t="shared" si="7"/>
        <v>25.003980665211124</v>
      </c>
      <c r="S5" s="72">
        <f t="shared" si="8"/>
        <v>4.8179423676462472</v>
      </c>
    </row>
    <row r="6" spans="1:31" x14ac:dyDescent="0.2">
      <c r="A6" s="27">
        <v>10105</v>
      </c>
      <c r="B6" s="36">
        <v>7.5366126749794926E-2</v>
      </c>
      <c r="C6" s="31">
        <v>1.8390477518772416E-2</v>
      </c>
      <c r="D6" s="31">
        <v>7.7102490603401963E-2</v>
      </c>
      <c r="E6" s="32">
        <v>0.20961929575397645</v>
      </c>
      <c r="F6" s="38">
        <v>1014.17410071942</v>
      </c>
      <c r="G6" s="41">
        <v>975.70927152317904</v>
      </c>
      <c r="H6" s="65">
        <v>8.68573571881385E-4</v>
      </c>
      <c r="I6" s="66">
        <v>1.3303750433398901E-4</v>
      </c>
      <c r="J6" s="72">
        <f t="shared" si="0"/>
        <v>0.88088482117145817</v>
      </c>
      <c r="K6" s="72">
        <f t="shared" si="1"/>
        <v>0.12980592643897818</v>
      </c>
      <c r="L6" s="72">
        <f t="shared" si="9"/>
        <v>0.94727369825583685</v>
      </c>
      <c r="M6" s="72">
        <f t="shared" si="2"/>
        <v>0.13958889634385277</v>
      </c>
      <c r="N6" s="72">
        <f t="shared" si="3"/>
        <v>0.89708471367183973</v>
      </c>
      <c r="O6" s="72">
        <f t="shared" si="4"/>
        <v>0.13219311941095765</v>
      </c>
      <c r="P6" s="72">
        <f t="shared" si="5"/>
        <v>0.94880323481850992</v>
      </c>
      <c r="Q6" s="72">
        <f t="shared" si="6"/>
        <v>0.13981428666250537</v>
      </c>
      <c r="R6" s="72">
        <f t="shared" si="7"/>
        <v>1.0655352770257867</v>
      </c>
      <c r="S6" s="72">
        <f t="shared" si="8"/>
        <v>0.15701575332380929</v>
      </c>
    </row>
    <row r="7" spans="1:31" x14ac:dyDescent="0.2">
      <c r="A7" s="27">
        <v>10106</v>
      </c>
      <c r="B7" s="36">
        <v>5.3698805058994076E-2</v>
      </c>
      <c r="C7" s="31">
        <v>0.12851520207682138</v>
      </c>
      <c r="D7" s="31">
        <v>0.1896054548512984</v>
      </c>
      <c r="E7" s="32">
        <v>0.19532229525077452</v>
      </c>
      <c r="F7" s="38">
        <v>2814.9912621359199</v>
      </c>
      <c r="G7" s="41">
        <v>3273.42641509434</v>
      </c>
      <c r="H7" s="65">
        <v>2.2170414676883101E-4</v>
      </c>
      <c r="I7" s="66">
        <v>9.6222312230006296E-5</v>
      </c>
      <c r="J7" s="72">
        <f t="shared" si="0"/>
        <v>0.62409523593355887</v>
      </c>
      <c r="K7" s="72">
        <f t="shared" si="1"/>
        <v>0.31497665857515778</v>
      </c>
      <c r="L7" s="72">
        <f t="shared" si="9"/>
        <v>0.65760840434620194</v>
      </c>
      <c r="M7" s="72">
        <f t="shared" si="2"/>
        <v>0.3318905287621185</v>
      </c>
      <c r="N7" s="72">
        <f t="shared" si="3"/>
        <v>0.70430096129474173</v>
      </c>
      <c r="O7" s="72">
        <f t="shared" si="4"/>
        <v>0.35545594750142617</v>
      </c>
      <c r="P7" s="72">
        <f t="shared" si="5"/>
        <v>0.7424270970132697</v>
      </c>
      <c r="Q7" s="72">
        <f t="shared" si="6"/>
        <v>0.37469795119184268</v>
      </c>
      <c r="R7" s="72">
        <f t="shared" si="7"/>
        <v>0.74599494987117521</v>
      </c>
      <c r="S7" s="72">
        <f t="shared" si="8"/>
        <v>0.37649862247847715</v>
      </c>
    </row>
    <row r="8" spans="1:31" x14ac:dyDescent="0.2">
      <c r="A8" s="27">
        <v>10107</v>
      </c>
      <c r="B8" s="36">
        <v>0.12143778125821879</v>
      </c>
      <c r="C8" s="31">
        <v>3.0893907597645692E-2</v>
      </c>
      <c r="D8" s="31">
        <v>9.231698365958009E-2</v>
      </c>
      <c r="E8" s="32">
        <v>0.1364019221411755</v>
      </c>
      <c r="F8" s="38">
        <v>2094.27318718381</v>
      </c>
      <c r="G8" s="41">
        <v>2456.04668265388</v>
      </c>
      <c r="H8" s="65">
        <v>4.8552721064427503E-3</v>
      </c>
      <c r="I8" s="66">
        <v>1.1711714714026599E-3</v>
      </c>
      <c r="J8" s="72">
        <f t="shared" si="0"/>
        <v>10.168266189004509</v>
      </c>
      <c r="K8" s="72">
        <f t="shared" si="1"/>
        <v>2.8764518071573661</v>
      </c>
      <c r="L8" s="72">
        <f t="shared" si="9"/>
        <v>11.40307787424018</v>
      </c>
      <c r="M8" s="72">
        <f t="shared" si="2"/>
        <v>3.2257617325147505</v>
      </c>
      <c r="N8" s="72">
        <f t="shared" si="3"/>
        <v>10.48240366507588</v>
      </c>
      <c r="O8" s="72">
        <f t="shared" si="4"/>
        <v>2.965316643496767</v>
      </c>
      <c r="P8" s="72">
        <f t="shared" si="5"/>
        <v>11.1069698526211</v>
      </c>
      <c r="Q8" s="72">
        <f t="shared" si="6"/>
        <v>3.1419971616362825</v>
      </c>
      <c r="R8" s="72">
        <f t="shared" si="7"/>
        <v>11.555237242027848</v>
      </c>
      <c r="S8" s="72">
        <f t="shared" si="8"/>
        <v>3.2688053626000886</v>
      </c>
    </row>
    <row r="9" spans="1:31" x14ac:dyDescent="0.2">
      <c r="A9" s="27">
        <v>10108</v>
      </c>
      <c r="B9" s="36">
        <v>0.23741196307083229</v>
      </c>
      <c r="C9" s="31">
        <v>-0.39274360131235209</v>
      </c>
      <c r="D9" s="31">
        <v>4.8472156825330966E-2</v>
      </c>
      <c r="E9" s="32">
        <v>0.24494960974113661</v>
      </c>
      <c r="F9" s="38">
        <v>4521.0759803921601</v>
      </c>
      <c r="G9" s="41">
        <v>5620.8118852459002</v>
      </c>
      <c r="H9" s="65">
        <v>1.0074548636917399E-3</v>
      </c>
      <c r="I9" s="66">
        <v>6.1098719433730797E-4</v>
      </c>
      <c r="J9" s="72">
        <f t="shared" si="0"/>
        <v>4.5547799855659834</v>
      </c>
      <c r="K9" s="72">
        <f t="shared" si="1"/>
        <v>3.4342440836641872</v>
      </c>
      <c r="L9" s="72">
        <f t="shared" si="9"/>
        <v>5.6361392432949398</v>
      </c>
      <c r="M9" s="72">
        <f t="shared" si="2"/>
        <v>4.2495747132312927</v>
      </c>
      <c r="N9" s="72">
        <f t="shared" si="3"/>
        <v>2.7659192908493759</v>
      </c>
      <c r="O9" s="72">
        <f t="shared" si="4"/>
        <v>2.0854666944602758</v>
      </c>
      <c r="P9" s="72">
        <f t="shared" si="5"/>
        <v>4.7755599953312169</v>
      </c>
      <c r="Q9" s="72">
        <f t="shared" si="6"/>
        <v>3.6007093014640232</v>
      </c>
      <c r="R9" s="72">
        <f t="shared" si="7"/>
        <v>5.6704715654871105</v>
      </c>
      <c r="S9" s="72">
        <f t="shared" si="8"/>
        <v>4.275460831713537</v>
      </c>
    </row>
    <row r="10" spans="1:31" x14ac:dyDescent="0.2">
      <c r="A10" s="27">
        <v>10109</v>
      </c>
      <c r="B10" s="36">
        <v>8.3864032844446448E-2</v>
      </c>
      <c r="C10" s="31">
        <v>3.7398931706590754E-2</v>
      </c>
      <c r="D10" s="31">
        <v>0.1298232242875878</v>
      </c>
      <c r="E10" s="32">
        <v>0.23710937720639119</v>
      </c>
      <c r="F10" s="38">
        <v>2876.4846967559902</v>
      </c>
      <c r="G10" s="41">
        <v>3154.5321875</v>
      </c>
      <c r="H10" s="65">
        <v>2.25674587753916E-2</v>
      </c>
      <c r="I10" s="66">
        <v>8.3546712698295104E-3</v>
      </c>
      <c r="J10" s="72">
        <f t="shared" si="0"/>
        <v>64.914949812085609</v>
      </c>
      <c r="K10" s="72">
        <f t="shared" si="1"/>
        <v>26.355079436658688</v>
      </c>
      <c r="L10" s="72">
        <f t="shared" si="9"/>
        <v>70.358979295221957</v>
      </c>
      <c r="M10" s="72">
        <f t="shared" si="2"/>
        <v>28.565322684152626</v>
      </c>
      <c r="N10" s="72">
        <f t="shared" si="3"/>
        <v>67.342699586844574</v>
      </c>
      <c r="O10" s="72">
        <f t="shared" si="4"/>
        <v>27.340731252632061</v>
      </c>
      <c r="P10" s="72">
        <f t="shared" si="5"/>
        <v>73.342417901157518</v>
      </c>
      <c r="Q10" s="72">
        <f t="shared" si="6"/>
        <v>29.776580825481226</v>
      </c>
      <c r="R10" s="72">
        <f t="shared" si="7"/>
        <v>80.306893133413382</v>
      </c>
      <c r="S10" s="72">
        <f t="shared" si="8"/>
        <v>32.604115908109797</v>
      </c>
    </row>
    <row r="11" spans="1:31" x14ac:dyDescent="0.2">
      <c r="A11" s="27">
        <v>10110</v>
      </c>
      <c r="B11" s="36">
        <v>0.22010447703570901</v>
      </c>
      <c r="C11" s="31">
        <v>3.6308695026519192E-2</v>
      </c>
      <c r="D11" s="31">
        <v>4.7505801916980811E-2</v>
      </c>
      <c r="E11" s="32">
        <v>0.27759180930321148</v>
      </c>
      <c r="F11" s="38">
        <v>5657.6549152542402</v>
      </c>
      <c r="G11" s="41">
        <v>6119.3837146702599</v>
      </c>
      <c r="H11" s="65">
        <v>1.38716973285653E-3</v>
      </c>
      <c r="I11" s="66">
        <v>1.1705599727534499E-3</v>
      </c>
      <c r="J11" s="72">
        <f t="shared" si="0"/>
        <v>7.8481276573876579</v>
      </c>
      <c r="K11" s="72">
        <f t="shared" si="1"/>
        <v>7.1631056343123243</v>
      </c>
      <c r="L11" s="72">
        <f t="shared" si="9"/>
        <v>9.5755356911264524</v>
      </c>
      <c r="M11" s="72">
        <f t="shared" si="2"/>
        <v>8.7397372539041793</v>
      </c>
      <c r="N11" s="72">
        <f t="shared" si="3"/>
        <v>8.1330829310289374</v>
      </c>
      <c r="O11" s="72">
        <f t="shared" si="4"/>
        <v>7.4231886522313122</v>
      </c>
      <c r="P11" s="72">
        <f t="shared" si="5"/>
        <v>8.220959255298693</v>
      </c>
      <c r="Q11" s="72">
        <f t="shared" si="6"/>
        <v>7.503394711686374</v>
      </c>
      <c r="R11" s="72">
        <f t="shared" si="7"/>
        <v>10.026703613444473</v>
      </c>
      <c r="S11" s="72">
        <f t="shared" si="8"/>
        <v>9.1515250875711107</v>
      </c>
    </row>
    <row r="12" spans="1:31" x14ac:dyDescent="0.2">
      <c r="A12" s="27">
        <v>10111</v>
      </c>
      <c r="B12" s="36">
        <v>7.5844480717883939E-2</v>
      </c>
      <c r="C12" s="31">
        <v>-2.3576580067437371E-2</v>
      </c>
      <c r="D12" s="31">
        <v>0.13833968044484202</v>
      </c>
      <c r="E12" s="32">
        <v>0.17916462924600798</v>
      </c>
      <c r="F12" s="38">
        <v>15712.2192307692</v>
      </c>
      <c r="G12" s="41">
        <v>17287.839130434801</v>
      </c>
      <c r="H12" s="65">
        <v>1.9593712991757E-3</v>
      </c>
      <c r="I12" s="66">
        <v>1.9283005998873199E-3</v>
      </c>
      <c r="J12" s="72">
        <f t="shared" si="0"/>
        <v>30.786071407125664</v>
      </c>
      <c r="K12" s="72">
        <f t="shared" si="1"/>
        <v>33.336150565972908</v>
      </c>
      <c r="L12" s="72">
        <f t="shared" si="9"/>
        <v>33.121025006342805</v>
      </c>
      <c r="M12" s="72">
        <f t="shared" si="2"/>
        <v>35.864513594782323</v>
      </c>
      <c r="N12" s="72">
        <f t="shared" si="3"/>
        <v>30.060241129633724</v>
      </c>
      <c r="O12" s="72">
        <f t="shared" si="4"/>
        <v>32.550198143014107</v>
      </c>
      <c r="P12" s="72">
        <f t="shared" si="5"/>
        <v>35.045006687739516</v>
      </c>
      <c r="Q12" s="72">
        <f t="shared" si="6"/>
        <v>37.947862982530744</v>
      </c>
      <c r="R12" s="72">
        <f t="shared" si="7"/>
        <v>36.301846476724464</v>
      </c>
      <c r="S12" s="72">
        <f t="shared" si="8"/>
        <v>39.308809622614547</v>
      </c>
    </row>
    <row r="13" spans="1:31" x14ac:dyDescent="0.2">
      <c r="A13" s="27">
        <v>10112</v>
      </c>
      <c r="B13" s="36">
        <v>0.21058428908432664</v>
      </c>
      <c r="C13" s="31">
        <v>0.10547532295885478</v>
      </c>
      <c r="D13" s="31">
        <v>9.4595696946363564E-2</v>
      </c>
      <c r="E13" s="32">
        <v>0.1404719686983491</v>
      </c>
      <c r="F13" s="38">
        <v>2001.4783333333301</v>
      </c>
      <c r="G13" s="41">
        <v>2063.3861386138601</v>
      </c>
      <c r="H13" s="65">
        <v>7.8913225126488705E-4</v>
      </c>
      <c r="I13" s="66">
        <v>1.8047114787591E-4</v>
      </c>
      <c r="J13" s="72">
        <f t="shared" si="0"/>
        <v>1.5794311030412247</v>
      </c>
      <c r="K13" s="72">
        <f t="shared" si="1"/>
        <v>0.3723816649468849</v>
      </c>
      <c r="L13" s="72">
        <f t="shared" si="9"/>
        <v>1.912034479032835</v>
      </c>
      <c r="M13" s="72">
        <f t="shared" si="2"/>
        <v>0.45079939312776252</v>
      </c>
      <c r="N13" s="72">
        <f t="shared" si="3"/>
        <v>1.7460221087257581</v>
      </c>
      <c r="O13" s="72">
        <f t="shared" si="4"/>
        <v>0.41165874132111357</v>
      </c>
      <c r="P13" s="72">
        <f t="shared" si="5"/>
        <v>1.7288384890121729</v>
      </c>
      <c r="Q13" s="72">
        <f t="shared" si="6"/>
        <v>0.40760736807258269</v>
      </c>
      <c r="R13" s="72">
        <f t="shared" si="7"/>
        <v>1.8012968995088308</v>
      </c>
      <c r="S13" s="72">
        <f t="shared" si="8"/>
        <v>0.42469085052914285</v>
      </c>
    </row>
    <row r="14" spans="1:31" x14ac:dyDescent="0.2">
      <c r="A14" s="27">
        <v>10113</v>
      </c>
      <c r="B14" s="36">
        <v>4.2036435335169708E-2</v>
      </c>
      <c r="C14" s="31">
        <v>0.10176717975084675</v>
      </c>
      <c r="D14" s="31">
        <v>0.11028735615552485</v>
      </c>
      <c r="E14" s="32">
        <v>0.29411317849861374</v>
      </c>
      <c r="F14" s="38">
        <v>2658.04258241758</v>
      </c>
      <c r="G14" s="41">
        <v>2867.2729351969501</v>
      </c>
      <c r="H14" s="65">
        <v>1.3323441792065999E-3</v>
      </c>
      <c r="I14" s="66">
        <v>6.4534170174291195E-4</v>
      </c>
      <c r="J14" s="72">
        <f t="shared" si="0"/>
        <v>3.5414275627673417</v>
      </c>
      <c r="K14" s="72">
        <f t="shared" si="1"/>
        <v>1.8503707953613939</v>
      </c>
      <c r="L14" s="72">
        <f t="shared" si="9"/>
        <v>3.6902965535037984</v>
      </c>
      <c r="M14" s="72">
        <f t="shared" si="2"/>
        <v>1.9281537876466894</v>
      </c>
      <c r="N14" s="72">
        <f t="shared" si="3"/>
        <v>3.9018286581220889</v>
      </c>
      <c r="O14" s="72">
        <f t="shared" si="4"/>
        <v>2.0386778126986544</v>
      </c>
      <c r="P14" s="72">
        <f t="shared" si="5"/>
        <v>3.932002245681256</v>
      </c>
      <c r="Q14" s="72">
        <f t="shared" si="6"/>
        <v>2.0544432982891978</v>
      </c>
      <c r="R14" s="72">
        <f t="shared" si="7"/>
        <v>4.5830080796754435</v>
      </c>
      <c r="S14" s="72">
        <f t="shared" si="8"/>
        <v>2.3945892313861412</v>
      </c>
    </row>
    <row r="15" spans="1:31" x14ac:dyDescent="0.2">
      <c r="A15" s="27">
        <v>10114</v>
      </c>
      <c r="B15" s="36">
        <v>7.2091986851415268E-2</v>
      </c>
      <c r="C15" s="31">
        <v>-3.4419933788384344E-2</v>
      </c>
      <c r="D15" s="31">
        <v>4.5790857183734754E-2</v>
      </c>
      <c r="E15" s="32">
        <v>0.11841098666659382</v>
      </c>
      <c r="F15" s="38">
        <v>16337.34375</v>
      </c>
      <c r="G15" s="41">
        <v>21539.395488721799</v>
      </c>
      <c r="H15" s="65">
        <v>8.3935711802637198E-4</v>
      </c>
      <c r="I15" s="66">
        <v>1.2815350751864999E-3</v>
      </c>
      <c r="J15" s="72">
        <f t="shared" si="0"/>
        <v>13.712865766206161</v>
      </c>
      <c r="K15" s="72">
        <f t="shared" si="1"/>
        <v>27.603490817110849</v>
      </c>
      <c r="L15" s="72">
        <f t="shared" si="9"/>
        <v>14.701453504718716</v>
      </c>
      <c r="M15" s="72">
        <f t="shared" si="2"/>
        <v>29.593481314151163</v>
      </c>
      <c r="N15" s="72">
        <f t="shared" si="3"/>
        <v>13.240869834484341</v>
      </c>
      <c r="O15" s="72">
        <f t="shared" si="4"/>
        <v>26.653380490857618</v>
      </c>
      <c r="P15" s="72">
        <f t="shared" si="5"/>
        <v>14.340789644086231</v>
      </c>
      <c r="Q15" s="72">
        <f t="shared" si="6"/>
        <v>28.867478322889703</v>
      </c>
      <c r="R15" s="72">
        <f t="shared" si="7"/>
        <v>15.336619731609192</v>
      </c>
      <c r="S15" s="72">
        <f t="shared" si="8"/>
        <v>30.872047400207205</v>
      </c>
    </row>
    <row r="16" spans="1:31" x14ac:dyDescent="0.2">
      <c r="A16" s="27">
        <v>10115</v>
      </c>
      <c r="B16" s="36">
        <v>7.4979574765117157E-2</v>
      </c>
      <c r="C16" s="31">
        <v>0.37127280088575138</v>
      </c>
      <c r="D16" s="31">
        <v>-2.7545018750959029E-2</v>
      </c>
      <c r="E16" s="32">
        <v>0.37772774930645542</v>
      </c>
      <c r="F16" s="38">
        <v>1661.90255220418</v>
      </c>
      <c r="G16" s="41">
        <v>1964.9656534954399</v>
      </c>
      <c r="H16" s="65">
        <v>1.7543918380659601E-3</v>
      </c>
      <c r="I16" s="66">
        <v>7.8755760137002998E-4</v>
      </c>
      <c r="J16" s="72">
        <f t="shared" si="0"/>
        <v>2.9156282732480014</v>
      </c>
      <c r="K16" s="72">
        <f t="shared" si="1"/>
        <v>1.5475236368413621</v>
      </c>
      <c r="L16" s="72">
        <f t="shared" si="9"/>
        <v>3.1342408413492895</v>
      </c>
      <c r="M16" s="72">
        <f t="shared" si="2"/>
        <v>1.6635563010706953</v>
      </c>
      <c r="N16" s="72">
        <f t="shared" si="3"/>
        <v>3.9981217485984737</v>
      </c>
      <c r="O16" s="72">
        <f t="shared" si="4"/>
        <v>2.1220770719283588</v>
      </c>
      <c r="P16" s="72">
        <f t="shared" si="5"/>
        <v>2.8353172377905591</v>
      </c>
      <c r="Q16" s="72">
        <f t="shared" si="6"/>
        <v>1.5048970692470145</v>
      </c>
      <c r="R16" s="72">
        <f t="shared" si="7"/>
        <v>4.0169419787162362</v>
      </c>
      <c r="S16" s="72">
        <f t="shared" si="8"/>
        <v>2.1320662571839906</v>
      </c>
    </row>
    <row r="17" spans="1:19" x14ac:dyDescent="0.2">
      <c r="A17" s="27">
        <v>10201</v>
      </c>
      <c r="B17" s="36">
        <v>0.27084114668467485</v>
      </c>
      <c r="C17" s="31">
        <v>4.4626793608764051E-2</v>
      </c>
      <c r="D17" s="31">
        <v>0.16355083950912189</v>
      </c>
      <c r="E17" s="32">
        <v>2.191496147487584E-2</v>
      </c>
      <c r="F17" s="38">
        <v>5846.8237818181797</v>
      </c>
      <c r="G17" s="41">
        <v>6014.3564176939799</v>
      </c>
      <c r="H17" s="65">
        <v>7.37141357950266E-2</v>
      </c>
      <c r="I17" s="66">
        <v>2.2141090685963399E-2</v>
      </c>
      <c r="J17" s="72">
        <f t="shared" si="0"/>
        <v>430.9935622225363</v>
      </c>
      <c r="K17" s="72">
        <f t="shared" si="1"/>
        <v>133.16441086186836</v>
      </c>
      <c r="L17" s="72">
        <f t="shared" si="9"/>
        <v>547.72435282860079</v>
      </c>
      <c r="M17" s="72">
        <f t="shared" si="2"/>
        <v>169.23081259728599</v>
      </c>
      <c r="N17" s="72">
        <f t="shared" si="3"/>
        <v>450.22742297054742</v>
      </c>
      <c r="O17" s="72">
        <f t="shared" si="4"/>
        <v>139.10711154143362</v>
      </c>
      <c r="P17" s="72">
        <f t="shared" si="5"/>
        <v>501.48292114705902</v>
      </c>
      <c r="Q17" s="72">
        <f t="shared" si="6"/>
        <v>154.94356205106456</v>
      </c>
      <c r="R17" s="72">
        <f t="shared" si="7"/>
        <v>440.43876953456271</v>
      </c>
      <c r="S17" s="72">
        <f t="shared" si="8"/>
        <v>136.08270379573077</v>
      </c>
    </row>
    <row r="18" spans="1:19" x14ac:dyDescent="0.2">
      <c r="A18" s="27">
        <v>10202</v>
      </c>
      <c r="B18" s="36">
        <v>0.30515864808161525</v>
      </c>
      <c r="C18" s="31">
        <v>3.1405213642429743E-2</v>
      </c>
      <c r="D18" s="31">
        <v>0.16401216772960822</v>
      </c>
      <c r="E18" s="32">
        <v>5.4288987326135574E-2</v>
      </c>
      <c r="F18" s="38">
        <v>6840.6133423180599</v>
      </c>
      <c r="G18" s="41">
        <v>7208.9556038227602</v>
      </c>
      <c r="H18" s="65">
        <v>3.1333362133741501E-2</v>
      </c>
      <c r="I18" s="66">
        <v>1.7583299238446599E-2</v>
      </c>
      <c r="J18" s="72">
        <f t="shared" si="0"/>
        <v>214.33941507175558</v>
      </c>
      <c r="K18" s="72">
        <f t="shared" si="1"/>
        <v>126.75722357869208</v>
      </c>
      <c r="L18" s="72">
        <f t="shared" si="9"/>
        <v>279.7469412056567</v>
      </c>
      <c r="M18" s="72">
        <f t="shared" si="2"/>
        <v>165.43828656054481</v>
      </c>
      <c r="N18" s="72">
        <f t="shared" si="3"/>
        <v>221.07079019407746</v>
      </c>
      <c r="O18" s="72">
        <f t="shared" si="4"/>
        <v>130.73806126590213</v>
      </c>
      <c r="P18" s="72">
        <f t="shared" si="5"/>
        <v>249.49368716757047</v>
      </c>
      <c r="Q18" s="72">
        <f t="shared" si="6"/>
        <v>147.54695059321998</v>
      </c>
      <c r="R18" s="72">
        <f t="shared" si="7"/>
        <v>225.97568486007745</v>
      </c>
      <c r="S18" s="72">
        <f t="shared" si="8"/>
        <v>133.63874488305183</v>
      </c>
    </row>
    <row r="19" spans="1:19" x14ac:dyDescent="0.2">
      <c r="A19" s="27">
        <v>10203</v>
      </c>
      <c r="B19" s="36">
        <v>0.29670575758124323</v>
      </c>
      <c r="C19" s="31">
        <v>4.2181692586445621E-2</v>
      </c>
      <c r="D19" s="31">
        <v>0.11122958837108794</v>
      </c>
      <c r="E19" s="32">
        <v>5.4773550595918964E-2</v>
      </c>
      <c r="F19" s="38">
        <v>4825.9064315352698</v>
      </c>
      <c r="G19" s="41">
        <v>5007.7455399061</v>
      </c>
      <c r="H19" s="65">
        <v>1.5997812615496401E-2</v>
      </c>
      <c r="I19" s="66">
        <v>1.4372601334783799E-3</v>
      </c>
      <c r="J19" s="72">
        <f t="shared" si="0"/>
        <v>77.203946791620154</v>
      </c>
      <c r="K19" s="72">
        <f t="shared" si="1"/>
        <v>7.1974330231112029</v>
      </c>
      <c r="L19" s="72">
        <f t="shared" si="9"/>
        <v>100.11080231268981</v>
      </c>
      <c r="M19" s="72">
        <f t="shared" si="2"/>
        <v>9.3329528408736699</v>
      </c>
      <c r="N19" s="72">
        <f t="shared" si="3"/>
        <v>80.460539941644583</v>
      </c>
      <c r="O19" s="72">
        <f t="shared" si="4"/>
        <v>7.5010329303036114</v>
      </c>
      <c r="P19" s="72">
        <f t="shared" si="5"/>
        <v>85.791310013875446</v>
      </c>
      <c r="Q19" s="72">
        <f t="shared" si="6"/>
        <v>7.9980005356003367</v>
      </c>
      <c r="R19" s="72">
        <f t="shared" si="7"/>
        <v>81.432681077415594</v>
      </c>
      <c r="S19" s="72">
        <f t="shared" si="8"/>
        <v>7.5916619849633227</v>
      </c>
    </row>
    <row r="20" spans="1:19" x14ac:dyDescent="0.2">
      <c r="A20" s="27">
        <v>10204</v>
      </c>
      <c r="B20" s="36">
        <v>0.23481165133876994</v>
      </c>
      <c r="C20" s="31">
        <v>6.3685311539903686E-2</v>
      </c>
      <c r="D20" s="31">
        <v>0.14286902191124398</v>
      </c>
      <c r="E20" s="32">
        <v>3.5831967470072897E-2</v>
      </c>
      <c r="F20" s="38">
        <v>5574.70684931507</v>
      </c>
      <c r="G20" s="41">
        <v>5887.1422155688597</v>
      </c>
      <c r="H20" s="65">
        <v>5.7537066523249301E-3</v>
      </c>
      <c r="I20" s="66">
        <v>2.4618485141643899E-3</v>
      </c>
      <c r="J20" s="72">
        <f t="shared" si="0"/>
        <v>32.07522788366547</v>
      </c>
      <c r="K20" s="72">
        <f t="shared" si="1"/>
        <v>14.493252316072651</v>
      </c>
      <c r="L20" s="72">
        <f t="shared" si="9"/>
        <v>39.606865110096315</v>
      </c>
      <c r="M20" s="72">
        <f t="shared" si="2"/>
        <v>17.896436825679125</v>
      </c>
      <c r="N20" s="72">
        <f t="shared" si="3"/>
        <v>34.117948764150107</v>
      </c>
      <c r="O20" s="72">
        <f t="shared" si="4"/>
        <v>15.416259605048166</v>
      </c>
      <c r="P20" s="72">
        <f t="shared" si="5"/>
        <v>36.657784318985016</v>
      </c>
      <c r="Q20" s="72">
        <f t="shared" si="6"/>
        <v>16.563889098782823</v>
      </c>
      <c r="R20" s="72">
        <f t="shared" si="7"/>
        <v>33.224546405788146</v>
      </c>
      <c r="S20" s="72">
        <f t="shared" si="8"/>
        <v>15.012574061597725</v>
      </c>
    </row>
    <row r="21" spans="1:19" x14ac:dyDescent="0.2">
      <c r="A21" s="27">
        <v>10205</v>
      </c>
      <c r="B21" s="36">
        <v>0.21592402511131067</v>
      </c>
      <c r="C21" s="31">
        <v>5.8287163385417159E-2</v>
      </c>
      <c r="D21" s="31">
        <v>0.10841374597015824</v>
      </c>
      <c r="E21" s="32">
        <v>-7.992727907506476E-3</v>
      </c>
      <c r="F21" s="38">
        <v>5242.5079999999998</v>
      </c>
      <c r="G21" s="41">
        <v>4941.9624999999996</v>
      </c>
      <c r="H21" s="65">
        <v>1.3111076123830401E-3</v>
      </c>
      <c r="I21" s="66">
        <v>1.3794578376454E-4</v>
      </c>
      <c r="J21" s="72">
        <f t="shared" si="0"/>
        <v>6.873492146778986</v>
      </c>
      <c r="K21" s="72">
        <f t="shared" si="1"/>
        <v>0.68172289039746548</v>
      </c>
      <c r="L21" s="72">
        <f t="shared" si="9"/>
        <v>8.3576442376824893</v>
      </c>
      <c r="M21" s="72">
        <f t="shared" si="2"/>
        <v>0.82892324090260305</v>
      </c>
      <c r="N21" s="72">
        <f t="shared" si="3"/>
        <v>7.2741285065666741</v>
      </c>
      <c r="O21" s="72">
        <f t="shared" si="4"/>
        <v>0.72145858389364126</v>
      </c>
      <c r="P21" s="72">
        <f t="shared" si="5"/>
        <v>7.6186731783077608</v>
      </c>
      <c r="Q21" s="72">
        <f t="shared" si="6"/>
        <v>0.75563102265905824</v>
      </c>
      <c r="R21" s="72">
        <f t="shared" si="7"/>
        <v>6.8185541942754</v>
      </c>
      <c r="S21" s="72">
        <f t="shared" si="8"/>
        <v>0.67627406482619956</v>
      </c>
    </row>
    <row r="22" spans="1:19" x14ac:dyDescent="0.2">
      <c r="A22" s="27">
        <v>10206</v>
      </c>
      <c r="B22" s="36">
        <v>0.10014152806506399</v>
      </c>
      <c r="C22" s="31">
        <v>4.0883083966294287E-3</v>
      </c>
      <c r="D22" s="31">
        <v>0.23463064405362807</v>
      </c>
      <c r="E22" s="32">
        <v>-2.3958124937269493E-3</v>
      </c>
      <c r="F22" s="38">
        <v>24348.505555555599</v>
      </c>
      <c r="G22" s="41">
        <v>27084.337804878</v>
      </c>
      <c r="H22" s="65">
        <v>4.4939084346030901E-3</v>
      </c>
      <c r="I22" s="66">
        <v>1.23320572615664E-3</v>
      </c>
      <c r="J22" s="72">
        <f t="shared" si="0"/>
        <v>109.4199544860915</v>
      </c>
      <c r="K22" s="72">
        <f t="shared" si="1"/>
        <v>33.400560470136313</v>
      </c>
      <c r="L22" s="72">
        <f t="shared" si="9"/>
        <v>120.37743592913846</v>
      </c>
      <c r="M22" s="72">
        <f t="shared" si="2"/>
        <v>36.74534363384533</v>
      </c>
      <c r="N22" s="72">
        <f t="shared" si="3"/>
        <v>109.86729700477581</v>
      </c>
      <c r="O22" s="72">
        <f t="shared" si="4"/>
        <v>33.537112261958498</v>
      </c>
      <c r="P22" s="72">
        <f t="shared" si="5"/>
        <v>135.09322887948181</v>
      </c>
      <c r="Q22" s="72">
        <f t="shared" si="6"/>
        <v>41.237355484996542</v>
      </c>
      <c r="R22" s="72">
        <f t="shared" si="7"/>
        <v>109.15780479207068</v>
      </c>
      <c r="S22" s="72">
        <f t="shared" si="8"/>
        <v>33.320538990064478</v>
      </c>
    </row>
    <row r="23" spans="1:19" x14ac:dyDescent="0.2">
      <c r="A23" s="27">
        <v>10207</v>
      </c>
      <c r="B23" s="36">
        <v>0.20689316535001606</v>
      </c>
      <c r="C23" s="31">
        <v>7.0253869652288567E-2</v>
      </c>
      <c r="D23" s="31">
        <v>0.10909365578845028</v>
      </c>
      <c r="E23" s="32">
        <v>0.2294567680348796</v>
      </c>
      <c r="F23" s="38">
        <v>6746.3721088435404</v>
      </c>
      <c r="G23" s="41">
        <v>7190.5607082630704</v>
      </c>
      <c r="H23" s="65">
        <v>1.6583555588150999E-3</v>
      </c>
      <c r="I23" s="66">
        <v>2.3986496619055001E-3</v>
      </c>
      <c r="J23" s="72">
        <f t="shared" si="0"/>
        <v>11.187883688535834</v>
      </c>
      <c r="K23" s="72">
        <f t="shared" si="1"/>
        <v>17.247636011786188</v>
      </c>
      <c r="L23" s="72">
        <f t="shared" si="9"/>
        <v>13.502580358424826</v>
      </c>
      <c r="M23" s="72">
        <f t="shared" si="2"/>
        <v>20.816054021069558</v>
      </c>
      <c r="N23" s="72">
        <f t="shared" si="3"/>
        <v>11.973875810875194</v>
      </c>
      <c r="O23" s="72">
        <f t="shared" si="4"/>
        <v>18.459349183968332</v>
      </c>
      <c r="P23" s="72">
        <f t="shared" si="5"/>
        <v>12.408410820654179</v>
      </c>
      <c r="Q23" s="72">
        <f t="shared" si="6"/>
        <v>19.129243678020469</v>
      </c>
      <c r="R23" s="72">
        <f t="shared" si="7"/>
        <v>13.755019320857414</v>
      </c>
      <c r="S23" s="72">
        <f t="shared" si="8"/>
        <v>21.205222827292644</v>
      </c>
    </row>
    <row r="24" spans="1:19" x14ac:dyDescent="0.2">
      <c r="A24" s="27">
        <v>10208</v>
      </c>
      <c r="B24" s="36">
        <v>8.3893069085054256E-2</v>
      </c>
      <c r="C24" s="31">
        <v>0.19915722987803874</v>
      </c>
      <c r="D24" s="31">
        <v>5.8982467918179154E-2</v>
      </c>
      <c r="E24" s="32">
        <v>8.9053551878831225E-2</v>
      </c>
      <c r="F24" s="38">
        <v>11289.8346153846</v>
      </c>
      <c r="G24" s="41">
        <v>11628.111682242999</v>
      </c>
      <c r="H24" s="65">
        <v>2.7976196687082901E-4</v>
      </c>
      <c r="I24" s="66">
        <v>8.72906849050435E-4</v>
      </c>
      <c r="J24" s="72">
        <f t="shared" si="0"/>
        <v>3.1584663376463649</v>
      </c>
      <c r="K24" s="72">
        <f t="shared" si="1"/>
        <v>10.15025832895329</v>
      </c>
      <c r="L24" s="72">
        <f t="shared" si="9"/>
        <v>3.4234397723133503</v>
      </c>
      <c r="M24" s="72">
        <f t="shared" si="2"/>
        <v>11.001794652175315</v>
      </c>
      <c r="N24" s="72">
        <f t="shared" si="3"/>
        <v>3.7874977441150497</v>
      </c>
      <c r="O24" s="72">
        <f t="shared" si="4"/>
        <v>12.171755660294119</v>
      </c>
      <c r="P24" s="72">
        <f t="shared" si="5"/>
        <v>3.3447604770772408</v>
      </c>
      <c r="Q24" s="72">
        <f t="shared" si="6"/>
        <v>10.748945615202009</v>
      </c>
      <c r="R24" s="72">
        <f t="shared" si="7"/>
        <v>3.439738983503497</v>
      </c>
      <c r="S24" s="72">
        <f t="shared" si="8"/>
        <v>11.05417488563427</v>
      </c>
    </row>
    <row r="25" spans="1:19" x14ac:dyDescent="0.2">
      <c r="A25" s="27">
        <v>10209</v>
      </c>
      <c r="B25" s="36">
        <v>-1.359420704757674E-2</v>
      </c>
      <c r="C25" s="31">
        <v>0.25176356977366393</v>
      </c>
      <c r="D25" s="31">
        <v>3.0719665085529306E-2</v>
      </c>
      <c r="E25" s="32">
        <v>0.18967087339841535</v>
      </c>
      <c r="F25" s="38">
        <v>14800</v>
      </c>
      <c r="G25" s="41">
        <v>16771.281632653099</v>
      </c>
      <c r="H25" s="65">
        <v>1.0113136566914999E-4</v>
      </c>
      <c r="I25" s="66">
        <v>2.0261071345927399E-4</v>
      </c>
      <c r="J25" s="72">
        <f t="shared" si="0"/>
        <v>1.49674421190342</v>
      </c>
      <c r="K25" s="72">
        <f t="shared" si="1"/>
        <v>3.3980413372182618</v>
      </c>
      <c r="L25" s="72">
        <f t="shared" si="9"/>
        <v>1.4763971611895426</v>
      </c>
      <c r="M25" s="72">
        <f t="shared" si="2"/>
        <v>3.3518476597238926</v>
      </c>
      <c r="N25" s="72">
        <f t="shared" si="3"/>
        <v>1.8735698777302943</v>
      </c>
      <c r="O25" s="72">
        <f t="shared" si="4"/>
        <v>4.2535443545148057</v>
      </c>
      <c r="P25" s="72">
        <f t="shared" si="5"/>
        <v>1.5427236928117973</v>
      </c>
      <c r="Q25" s="72">
        <f t="shared" si="6"/>
        <v>3.502428029044391</v>
      </c>
      <c r="R25" s="72">
        <f t="shared" si="7"/>
        <v>1.7806329938291645</v>
      </c>
      <c r="S25" s="72">
        <f t="shared" si="8"/>
        <v>4.0425508054923691</v>
      </c>
    </row>
    <row r="26" spans="1:19" x14ac:dyDescent="0.2">
      <c r="A26" s="27">
        <v>10210</v>
      </c>
      <c r="B26" s="36">
        <v>0.14626518555326842</v>
      </c>
      <c r="C26" s="31">
        <v>0</v>
      </c>
      <c r="D26" s="31">
        <v>-0.16251892949777494</v>
      </c>
      <c r="E26" s="32">
        <v>0.30228087187293368</v>
      </c>
      <c r="F26" s="38">
        <v>5000</v>
      </c>
      <c r="G26" s="41">
        <v>7000</v>
      </c>
      <c r="H26" s="65">
        <v>3.6340988557223902E-6</v>
      </c>
      <c r="I26" s="66">
        <v>1.9211498201473798E-5</v>
      </c>
      <c r="J26" s="72">
        <f t="shared" si="0"/>
        <v>1.8170494278611952E-2</v>
      </c>
      <c r="K26" s="72">
        <f t="shared" si="1"/>
        <v>0.1344804874103166</v>
      </c>
      <c r="L26" s="72">
        <f t="shared" si="9"/>
        <v>2.0828204995867728E-2</v>
      </c>
      <c r="M26" s="72">
        <f t="shared" si="2"/>
        <v>0.15415030085468051</v>
      </c>
      <c r="N26" s="72">
        <f t="shared" si="3"/>
        <v>1.8170494278611952E-2</v>
      </c>
      <c r="O26" s="72">
        <f t="shared" si="4"/>
        <v>0.1344804874103166</v>
      </c>
      <c r="P26" s="72">
        <f t="shared" si="5"/>
        <v>1.5217445000006494E-2</v>
      </c>
      <c r="Q26" s="72">
        <f t="shared" si="6"/>
        <v>0.11262486255805294</v>
      </c>
      <c r="R26" s="72">
        <f t="shared" si="7"/>
        <v>2.3663087131512925E-2</v>
      </c>
      <c r="S26" s="72">
        <f t="shared" si="8"/>
        <v>0.17513136639460419</v>
      </c>
    </row>
    <row r="27" spans="1:19" x14ac:dyDescent="0.2">
      <c r="A27" s="27">
        <v>10212</v>
      </c>
      <c r="B27" s="36">
        <v>0.22402172936363735</v>
      </c>
      <c r="C27" s="31">
        <v>9.8127498517260894E-2</v>
      </c>
      <c r="D27" s="31">
        <v>0.21953110672861079</v>
      </c>
      <c r="E27" s="32">
        <v>9.5898240066867813E-2</v>
      </c>
      <c r="F27" s="38">
        <v>2570.6634961439599</v>
      </c>
      <c r="G27" s="41">
        <v>2681.2118367346902</v>
      </c>
      <c r="H27" s="65">
        <v>5.3513426666775598E-3</v>
      </c>
      <c r="I27" s="66">
        <v>5.7538742970271396E-4</v>
      </c>
      <c r="J27" s="72">
        <f t="shared" si="0"/>
        <v>13.756501248585678</v>
      </c>
      <c r="K27" s="72">
        <f t="shared" si="1"/>
        <v>1.5427355872272661</v>
      </c>
      <c r="L27" s="72">
        <f t="shared" si="9"/>
        <v>16.838256448286877</v>
      </c>
      <c r="M27" s="72">
        <f t="shared" si="2"/>
        <v>1.8883418814287447</v>
      </c>
      <c r="N27" s="72">
        <f t="shared" si="3"/>
        <v>15.106392304458966</v>
      </c>
      <c r="O27" s="72">
        <f t="shared" si="4"/>
        <v>1.6941203712754351</v>
      </c>
      <c r="P27" s="72">
        <f t="shared" si="5"/>
        <v>16.776481192401206</v>
      </c>
      <c r="Q27" s="72">
        <f t="shared" si="6"/>
        <v>1.881414038080881</v>
      </c>
      <c r="R27" s="72">
        <f t="shared" si="7"/>
        <v>15.075725507802712</v>
      </c>
      <c r="S27" s="72">
        <f t="shared" si="8"/>
        <v>1.6906812149308867</v>
      </c>
    </row>
    <row r="28" spans="1:19" x14ac:dyDescent="0.2">
      <c r="A28" s="27">
        <v>10213</v>
      </c>
      <c r="B28" s="36">
        <v>0.10573496260547713</v>
      </c>
      <c r="C28" s="31">
        <v>8.2637502403317437E-2</v>
      </c>
      <c r="D28" s="31">
        <v>0.1477791513979646</v>
      </c>
      <c r="E28" s="32">
        <v>0.13047973905258273</v>
      </c>
      <c r="F28" s="38">
        <v>7776.2026960784297</v>
      </c>
      <c r="G28" s="41">
        <v>8309.4844512195104</v>
      </c>
      <c r="H28" s="65">
        <v>3.1860539391064101E-3</v>
      </c>
      <c r="I28" s="66">
        <v>3.0507725426328499E-3</v>
      </c>
      <c r="J28" s="72">
        <f t="shared" si="0"/>
        <v>24.775401231130566</v>
      </c>
      <c r="K28" s="72">
        <f t="shared" si="1"/>
        <v>25.350347007215078</v>
      </c>
      <c r="L28" s="72">
        <f t="shared" si="9"/>
        <v>27.395027353839847</v>
      </c>
      <c r="M28" s="72">
        <f t="shared" si="2"/>
        <v>28.030765000058832</v>
      </c>
      <c r="N28" s="72">
        <f t="shared" si="3"/>
        <v>26.822778509911274</v>
      </c>
      <c r="O28" s="72">
        <f t="shared" si="4"/>
        <v>27.445236368948741</v>
      </c>
      <c r="P28" s="72">
        <f t="shared" si="5"/>
        <v>28.436689000611132</v>
      </c>
      <c r="Q28" s="72">
        <f t="shared" si="6"/>
        <v>29.096599775585258</v>
      </c>
      <c r="R28" s="72">
        <f t="shared" si="7"/>
        <v>28.008089118691519</v>
      </c>
      <c r="S28" s="72">
        <f t="shared" si="8"/>
        <v>28.658053669608918</v>
      </c>
    </row>
    <row r="29" spans="1:19" x14ac:dyDescent="0.2">
      <c r="A29" s="27">
        <v>10214</v>
      </c>
      <c r="B29" s="36">
        <v>0.10482429713042529</v>
      </c>
      <c r="C29" s="31">
        <v>0.14763567909447509</v>
      </c>
      <c r="D29" s="31">
        <v>0.12066887503992238</v>
      </c>
      <c r="E29" s="32">
        <v>0.21769127889312515</v>
      </c>
      <c r="F29" s="38">
        <v>6674.4581081081096</v>
      </c>
      <c r="G29" s="41">
        <v>7292.3023255813996</v>
      </c>
      <c r="H29" s="65">
        <v>3.6563971292882699E-4</v>
      </c>
      <c r="I29" s="66">
        <v>3.6630904912084199E-4</v>
      </c>
      <c r="J29" s="72">
        <f t="shared" si="0"/>
        <v>2.4404469466041308</v>
      </c>
      <c r="K29" s="72">
        <f t="shared" si="1"/>
        <v>2.671236330785427</v>
      </c>
      <c r="L29" s="72">
        <f t="shared" si="9"/>
        <v>2.6962650824660015</v>
      </c>
      <c r="M29" s="72">
        <f t="shared" si="2"/>
        <v>2.9512468016292659</v>
      </c>
      <c r="N29" s="72">
        <f t="shared" si="3"/>
        <v>2.8007439888600696</v>
      </c>
      <c r="O29" s="72">
        <f t="shared" si="4"/>
        <v>3.0656061205027676</v>
      </c>
      <c r="P29" s="72">
        <f t="shared" si="5"/>
        <v>2.7349329342454647</v>
      </c>
      <c r="Q29" s="72">
        <f t="shared" si="6"/>
        <v>2.9935714137870746</v>
      </c>
      <c r="R29" s="72">
        <f t="shared" si="7"/>
        <v>2.9717109634812062</v>
      </c>
      <c r="S29" s="72">
        <f t="shared" si="8"/>
        <v>3.2527411838598859</v>
      </c>
    </row>
    <row r="30" spans="1:19" x14ac:dyDescent="0.2">
      <c r="A30" s="27">
        <v>10215</v>
      </c>
      <c r="B30" s="36">
        <v>0.11722448083862796</v>
      </c>
      <c r="C30" s="31">
        <v>5.5537834544473821E-2</v>
      </c>
      <c r="D30" s="31">
        <v>0.10486120607316815</v>
      </c>
      <c r="E30" s="32">
        <v>0.13397858852242964</v>
      </c>
      <c r="F30" s="38">
        <v>7991.1595588235296</v>
      </c>
      <c r="G30" s="41">
        <v>8594.7356495468302</v>
      </c>
      <c r="H30" s="65">
        <v>5.7200647898392101E-4</v>
      </c>
      <c r="I30" s="66">
        <v>4.2444418990502801E-4</v>
      </c>
      <c r="J30" s="72">
        <f t="shared" si="0"/>
        <v>4.5709950422413508</v>
      </c>
      <c r="K30" s="72">
        <f t="shared" si="1"/>
        <v>3.6479856102197692</v>
      </c>
      <c r="L30" s="72">
        <f t="shared" si="9"/>
        <v>5.1068275629840354</v>
      </c>
      <c r="M30" s="72">
        <f t="shared" si="2"/>
        <v>4.0756188294845668</v>
      </c>
      <c r="N30" s="72">
        <f t="shared" si="3"/>
        <v>4.8248582086009613</v>
      </c>
      <c r="O30" s="72">
        <f t="shared" si="4"/>
        <v>3.8505868314607765</v>
      </c>
      <c r="P30" s="72">
        <f t="shared" si="5"/>
        <v>5.0503150953252511</v>
      </c>
      <c r="Q30" s="72">
        <f t="shared" si="6"/>
        <v>4.0305177810449768</v>
      </c>
      <c r="R30" s="72">
        <f t="shared" si="7"/>
        <v>5.1834105061438702</v>
      </c>
      <c r="S30" s="72">
        <f t="shared" si="8"/>
        <v>4.1367375732271485</v>
      </c>
    </row>
    <row r="31" spans="1:19" x14ac:dyDescent="0.2">
      <c r="A31" s="27">
        <v>10216</v>
      </c>
      <c r="B31" s="36">
        <v>0.14586562953204257</v>
      </c>
      <c r="C31" s="31">
        <v>0.15180062207816947</v>
      </c>
      <c r="D31" s="31">
        <v>0.14560935550030246</v>
      </c>
      <c r="E31" s="32">
        <v>0.14795138338039757</v>
      </c>
      <c r="F31" s="38">
        <v>5635.8274509803896</v>
      </c>
      <c r="G31" s="41">
        <v>5913.92259887006</v>
      </c>
      <c r="H31" s="65">
        <v>4.6765060906799102E-3</v>
      </c>
      <c r="I31" s="66">
        <v>2.67036910891036E-3</v>
      </c>
      <c r="J31" s="72">
        <f t="shared" si="0"/>
        <v>26.355981400530826</v>
      </c>
      <c r="K31" s="72">
        <f t="shared" si="1"/>
        <v>15.792356220509483</v>
      </c>
      <c r="L31" s="72">
        <f t="shared" si="9"/>
        <v>30.20041321945406</v>
      </c>
      <c r="M31" s="72">
        <f t="shared" si="2"/>
        <v>18.095918202408367</v>
      </c>
      <c r="N31" s="72">
        <f t="shared" si="3"/>
        <v>30.356835772612069</v>
      </c>
      <c r="O31" s="72">
        <f t="shared" si="4"/>
        <v>18.189645718862874</v>
      </c>
      <c r="P31" s="72">
        <f t="shared" si="5"/>
        <v>30.193658865840074</v>
      </c>
      <c r="Q31" s="72">
        <f t="shared" si="6"/>
        <v>18.09187103160906</v>
      </c>
      <c r="R31" s="72">
        <f t="shared" si="7"/>
        <v>30.255385309087387</v>
      </c>
      <c r="S31" s="72">
        <f t="shared" si="8"/>
        <v>18.128857170169887</v>
      </c>
    </row>
    <row r="32" spans="1:19" x14ac:dyDescent="0.2">
      <c r="A32" s="27">
        <v>10217</v>
      </c>
      <c r="B32" s="36">
        <v>0.13926660140681726</v>
      </c>
      <c r="C32" s="31">
        <v>0.14442989667310321</v>
      </c>
      <c r="D32" s="31">
        <v>0.19415016245819275</v>
      </c>
      <c r="E32" s="32">
        <v>0.12800346014182093</v>
      </c>
      <c r="F32" s="38">
        <v>2179.20789473684</v>
      </c>
      <c r="G32" s="41">
        <v>3235.6708737864101</v>
      </c>
      <c r="H32" s="65">
        <v>1.6245349487134101E-3</v>
      </c>
      <c r="I32" s="66">
        <v>2.5349426832468799E-4</v>
      </c>
      <c r="J32" s="72">
        <f t="shared" si="0"/>
        <v>3.5401993855121709</v>
      </c>
      <c r="K32" s="72">
        <f t="shared" si="1"/>
        <v>0.8202240206899899</v>
      </c>
      <c r="L32" s="72">
        <f t="shared" si="9"/>
        <v>4.0332309222349538</v>
      </c>
      <c r="M32" s="72">
        <f t="shared" si="2"/>
        <v>0.93445383244371982</v>
      </c>
      <c r="N32" s="72">
        <f t="shared" si="3"/>
        <v>4.0515100169638769</v>
      </c>
      <c r="O32" s="72">
        <f t="shared" si="4"/>
        <v>0.93868889124704236</v>
      </c>
      <c r="P32" s="72">
        <f t="shared" si="5"/>
        <v>4.2275296713437527</v>
      </c>
      <c r="Q32" s="72">
        <f t="shared" si="6"/>
        <v>0.97947064755906343</v>
      </c>
      <c r="R32" s="72">
        <f t="shared" si="7"/>
        <v>3.9933571564496773</v>
      </c>
      <c r="S32" s="72">
        <f t="shared" si="8"/>
        <v>0.92521553342974505</v>
      </c>
    </row>
    <row r="33" spans="1:19" x14ac:dyDescent="0.2">
      <c r="A33" s="27">
        <v>10301</v>
      </c>
      <c r="B33" s="36">
        <v>0.31957274481284659</v>
      </c>
      <c r="C33" s="31">
        <v>-0.16689196444148718</v>
      </c>
      <c r="D33" s="31">
        <v>0.35140381116644043</v>
      </c>
      <c r="E33" s="32">
        <v>0.11063698032739713</v>
      </c>
      <c r="F33" s="38">
        <v>5050</v>
      </c>
      <c r="G33" s="41">
        <v>6970.5235294117601</v>
      </c>
      <c r="H33" s="65">
        <v>6.2430898548829699E-5</v>
      </c>
      <c r="I33" s="66">
        <v>1.42121083232056E-4</v>
      </c>
      <c r="J33" s="72">
        <f t="shared" si="0"/>
        <v>0.31527603767158996</v>
      </c>
      <c r="K33" s="72">
        <f t="shared" si="1"/>
        <v>0.99065835469453356</v>
      </c>
      <c r="L33" s="72">
        <f t="shared" si="9"/>
        <v>0.41602966640401834</v>
      </c>
      <c r="M33" s="72">
        <f t="shared" si="2"/>
        <v>1.3072457642760442</v>
      </c>
      <c r="N33" s="72">
        <f t="shared" si="3"/>
        <v>0.26265900040325002</v>
      </c>
      <c r="O33" s="72">
        <f t="shared" si="4"/>
        <v>0.82532543578919126</v>
      </c>
      <c r="P33" s="72">
        <f t="shared" si="5"/>
        <v>0.4260652388788409</v>
      </c>
      <c r="Q33" s="72">
        <f t="shared" si="6"/>
        <v>1.338779476098068</v>
      </c>
      <c r="R33" s="72">
        <f t="shared" si="7"/>
        <v>0.35015722644916142</v>
      </c>
      <c r="S33" s="72">
        <f t="shared" si="8"/>
        <v>1.1002618035940444</v>
      </c>
    </row>
    <row r="34" spans="1:19" x14ac:dyDescent="0.2">
      <c r="A34" s="27">
        <v>10303</v>
      </c>
      <c r="B34" s="36">
        <v>7.3510038422715945E-2</v>
      </c>
      <c r="C34" s="31">
        <v>0.15111471726472314</v>
      </c>
      <c r="D34" s="31">
        <v>-3.5830968443604588E-2</v>
      </c>
      <c r="E34" s="32">
        <v>0.33494080616577465</v>
      </c>
      <c r="F34" s="38">
        <v>11224.1285714286</v>
      </c>
      <c r="G34" s="41">
        <v>10589.400877193</v>
      </c>
      <c r="H34" s="65">
        <v>7.6711375266128899E-5</v>
      </c>
      <c r="I34" s="66">
        <v>1.38665248329817E-4</v>
      </c>
      <c r="J34" s="72">
        <f t="shared" si="0"/>
        <v>0.86101833887813861</v>
      </c>
      <c r="K34" s="72">
        <f t="shared" si="1"/>
        <v>1.4683819022999494</v>
      </c>
      <c r="L34" s="72">
        <f t="shared" si="9"/>
        <v>0.92431183005173367</v>
      </c>
      <c r="M34" s="72">
        <f t="shared" si="2"/>
        <v>1.5763227123572392</v>
      </c>
      <c r="N34" s="72">
        <f t="shared" si="3"/>
        <v>0.99113088171745012</v>
      </c>
      <c r="O34" s="72">
        <f t="shared" si="4"/>
        <v>1.6902760183026424</v>
      </c>
      <c r="P34" s="72">
        <f t="shared" si="5"/>
        <v>0.83016721794843118</v>
      </c>
      <c r="Q34" s="72">
        <f t="shared" si="6"/>
        <v>1.4157683566954797</v>
      </c>
      <c r="R34" s="72">
        <f t="shared" si="7"/>
        <v>1.1494085154254985</v>
      </c>
      <c r="S34" s="72">
        <f t="shared" si="8"/>
        <v>1.960202920415528</v>
      </c>
    </row>
    <row r="35" spans="1:19" x14ac:dyDescent="0.2">
      <c r="A35" s="27">
        <v>10401</v>
      </c>
      <c r="B35" s="36">
        <v>2.9533196452306346E-2</v>
      </c>
      <c r="C35" s="31">
        <v>7.1625226176648682E-2</v>
      </c>
      <c r="D35" s="31">
        <v>0.14361979501234196</v>
      </c>
      <c r="E35" s="32">
        <v>0.17737560012236459</v>
      </c>
      <c r="F35" s="38">
        <v>2011.1113043478299</v>
      </c>
      <c r="G35" s="41">
        <v>2159.9509993943102</v>
      </c>
      <c r="H35" s="65">
        <v>3.1501095964446703E-2</v>
      </c>
      <c r="I35" s="66">
        <v>1.10555639657902E-2</v>
      </c>
      <c r="J35" s="72">
        <f t="shared" si="0"/>
        <v>63.35221019344457</v>
      </c>
      <c r="K35" s="72">
        <f t="shared" si="1"/>
        <v>23.879476436776265</v>
      </c>
      <c r="L35" s="72">
        <f t="shared" si="9"/>
        <v>65.223203462775388</v>
      </c>
      <c r="M35" s="72">
        <f t="shared" si="2"/>
        <v>24.584713705561803</v>
      </c>
      <c r="N35" s="72">
        <f t="shared" si="3"/>
        <v>67.889826577340614</v>
      </c>
      <c r="O35" s="72">
        <f t="shared" si="4"/>
        <v>25.589849337540318</v>
      </c>
      <c r="P35" s="72">
        <f t="shared" si="5"/>
        <v>72.450841635005872</v>
      </c>
      <c r="Q35" s="72">
        <f t="shared" si="6"/>
        <v>27.309041947628124</v>
      </c>
      <c r="R35" s="72">
        <f t="shared" si="7"/>
        <v>74.589346495584977</v>
      </c>
      <c r="S35" s="72">
        <f t="shared" si="8"/>
        <v>28.115112900357321</v>
      </c>
    </row>
    <row r="36" spans="1:19" x14ac:dyDescent="0.2">
      <c r="A36" s="27">
        <v>10402</v>
      </c>
      <c r="B36" s="36">
        <v>4.8218228120357677E-2</v>
      </c>
      <c r="C36" s="31">
        <v>5.7222759550572558E-2</v>
      </c>
      <c r="D36" s="31">
        <v>0.1291382769026882</v>
      </c>
      <c r="E36" s="32">
        <v>0.18694688115891311</v>
      </c>
      <c r="F36" s="38">
        <v>2283.9982456140401</v>
      </c>
      <c r="G36" s="41">
        <v>2519.2233449477399</v>
      </c>
      <c r="H36" s="65">
        <v>6.2600102150122397E-3</v>
      </c>
      <c r="I36" s="66">
        <v>3.97367176844661E-3</v>
      </c>
      <c r="J36" s="72">
        <f t="shared" si="0"/>
        <v>14.297852348613926</v>
      </c>
      <c r="K36" s="72">
        <f t="shared" si="1"/>
        <v>10.01056668423047</v>
      </c>
      <c r="L36" s="72">
        <f t="shared" si="9"/>
        <v>14.987269454790583</v>
      </c>
      <c r="M36" s="72">
        <f t="shared" si="2"/>
        <v>10.493258472224746</v>
      </c>
      <c r="N36" s="72">
        <f t="shared" si="3"/>
        <v>15.116014915648247</v>
      </c>
      <c r="O36" s="72">
        <f t="shared" si="4"/>
        <v>10.58339893456716</v>
      </c>
      <c r="P36" s="72">
        <f t="shared" si="5"/>
        <v>16.14425236432298</v>
      </c>
      <c r="Q36" s="72">
        <f t="shared" si="6"/>
        <v>11.303314016651449</v>
      </c>
      <c r="R36" s="72">
        <f t="shared" si="7"/>
        <v>16.970791252457939</v>
      </c>
      <c r="S36" s="72">
        <f t="shared" si="8"/>
        <v>11.88201090448068</v>
      </c>
    </row>
    <row r="37" spans="1:19" x14ac:dyDescent="0.2">
      <c r="A37" s="27">
        <v>10403</v>
      </c>
      <c r="B37" s="36">
        <v>2.2428744532438673E-2</v>
      </c>
      <c r="C37" s="31">
        <v>4.0761818016846273E-2</v>
      </c>
      <c r="D37" s="31">
        <v>0.22197658037914647</v>
      </c>
      <c r="E37" s="32">
        <v>3.9182110292856738E-2</v>
      </c>
      <c r="F37" s="38">
        <v>352.85345043914703</v>
      </c>
      <c r="G37" s="41">
        <v>343.10861823361802</v>
      </c>
      <c r="H37" s="65">
        <v>4.6802963379280497E-3</v>
      </c>
      <c r="I37" s="66">
        <v>4.7231331494858699E-3</v>
      </c>
      <c r="J37" s="72">
        <f t="shared" si="0"/>
        <v>1.6514587119156163</v>
      </c>
      <c r="K37" s="72">
        <f t="shared" si="1"/>
        <v>1.6205476886534933</v>
      </c>
      <c r="L37" s="72">
        <f t="shared" si="9"/>
        <v>1.6884988574710422</v>
      </c>
      <c r="M37" s="72">
        <f t="shared" si="2"/>
        <v>1.6568945387649363</v>
      </c>
      <c r="N37" s="72">
        <f t="shared" si="3"/>
        <v>1.7187751713930561</v>
      </c>
      <c r="O37" s="72">
        <f t="shared" si="4"/>
        <v>1.6866041586260079</v>
      </c>
      <c r="P37" s="72">
        <f t="shared" si="5"/>
        <v>2.0180438694239951</v>
      </c>
      <c r="Q37" s="72">
        <f t="shared" si="6"/>
        <v>1.9802713229221256</v>
      </c>
      <c r="R37" s="72">
        <f t="shared" si="7"/>
        <v>1.7161663493099932</v>
      </c>
      <c r="S37" s="72">
        <f t="shared" si="8"/>
        <v>1.6840441669251482</v>
      </c>
    </row>
    <row r="38" spans="1:19" x14ac:dyDescent="0.2">
      <c r="A38" s="27">
        <v>10404</v>
      </c>
      <c r="B38" s="36">
        <v>0.12640970124184076</v>
      </c>
      <c r="C38" s="31">
        <v>0.11287309811553596</v>
      </c>
      <c r="D38" s="31">
        <v>9.5716288105434463E-2</v>
      </c>
      <c r="E38" s="32">
        <v>0.20793722925184507</v>
      </c>
      <c r="F38" s="38">
        <v>10555.280952380999</v>
      </c>
      <c r="G38" s="41">
        <v>11743.071835442999</v>
      </c>
      <c r="H38" s="65">
        <v>3.0173555033535201E-3</v>
      </c>
      <c r="I38" s="66">
        <v>1.31910326980169E-3</v>
      </c>
      <c r="J38" s="72">
        <f t="shared" si="0"/>
        <v>31.849035071109395</v>
      </c>
      <c r="K38" s="72">
        <f t="shared" si="1"/>
        <v>15.490324455648993</v>
      </c>
      <c r="L38" s="72">
        <f t="shared" si="9"/>
        <v>35.875062079289243</v>
      </c>
      <c r="M38" s="72">
        <f t="shared" si="2"/>
        <v>17.448451742226762</v>
      </c>
      <c r="N38" s="72">
        <f t="shared" si="3"/>
        <v>35.443934331575868</v>
      </c>
      <c r="O38" s="72">
        <f t="shared" si="4"/>
        <v>17.238765367772945</v>
      </c>
      <c r="P38" s="72">
        <f t="shared" si="5"/>
        <v>34.897506487855793</v>
      </c>
      <c r="Q38" s="72">
        <f t="shared" si="6"/>
        <v>16.973000814092551</v>
      </c>
      <c r="R38" s="72">
        <f t="shared" si="7"/>
        <v>38.471635178140723</v>
      </c>
      <c r="S38" s="72">
        <f t="shared" si="8"/>
        <v>18.711339603168742</v>
      </c>
    </row>
    <row r="39" spans="1:19" x14ac:dyDescent="0.2">
      <c r="A39" s="27">
        <v>10405</v>
      </c>
      <c r="B39" s="36">
        <v>0.13976200921114781</v>
      </c>
      <c r="C39" s="31">
        <v>9.5975929973339646E-2</v>
      </c>
      <c r="D39" s="31">
        <v>0.25384292858230273</v>
      </c>
      <c r="E39" s="32">
        <v>5.3699678405696059E-3</v>
      </c>
      <c r="F39" s="38">
        <v>3097.4895833333298</v>
      </c>
      <c r="G39" s="41">
        <v>3296.0352380952399</v>
      </c>
      <c r="H39" s="65">
        <v>7.9209163322607398E-4</v>
      </c>
      <c r="I39" s="66">
        <v>5.4835496303925904E-4</v>
      </c>
      <c r="J39" s="72">
        <f t="shared" si="0"/>
        <v>2.4534955829632485</v>
      </c>
      <c r="K39" s="72">
        <f t="shared" si="1"/>
        <v>1.8073972811618106</v>
      </c>
      <c r="L39" s="72">
        <f t="shared" si="9"/>
        <v>2.7964010552288685</v>
      </c>
      <c r="M39" s="72">
        <f t="shared" si="2"/>
        <v>2.0600027566197512</v>
      </c>
      <c r="N39" s="72">
        <f t="shared" si="3"/>
        <v>2.6889721032236271</v>
      </c>
      <c r="O39" s="72">
        <f t="shared" si="4"/>
        <v>1.9808639160526011</v>
      </c>
      <c r="P39" s="72">
        <f t="shared" si="5"/>
        <v>3.0762980870063839</v>
      </c>
      <c r="Q39" s="72">
        <f t="shared" si="6"/>
        <v>2.2661923001236164</v>
      </c>
      <c r="R39" s="72">
        <f t="shared" si="7"/>
        <v>2.4666707753407411</v>
      </c>
      <c r="S39" s="72">
        <f t="shared" si="8"/>
        <v>1.8171029464367827</v>
      </c>
    </row>
    <row r="40" spans="1:19" x14ac:dyDescent="0.2">
      <c r="A40" s="27">
        <v>10406</v>
      </c>
      <c r="B40" s="36">
        <v>0.22236966508603082</v>
      </c>
      <c r="C40" s="31">
        <v>0.14313987788669663</v>
      </c>
      <c r="D40" s="31">
        <v>0.27965050298795785</v>
      </c>
      <c r="E40" s="32">
        <v>-5.4328234346714431E-2</v>
      </c>
      <c r="F40" s="38">
        <v>2899.3707070707101</v>
      </c>
      <c r="G40" s="41">
        <v>3096.7593959731498</v>
      </c>
      <c r="H40" s="65">
        <v>8.8624045249126901E-4</v>
      </c>
      <c r="I40" s="66">
        <v>4.3403458844514501E-4</v>
      </c>
      <c r="J40" s="72">
        <f t="shared" si="0"/>
        <v>2.5695396073742764</v>
      </c>
      <c r="K40" s="72">
        <f t="shared" si="1"/>
        <v>1.344100689944842</v>
      </c>
      <c r="L40" s="72">
        <f t="shared" si="9"/>
        <v>3.1409272692913857</v>
      </c>
      <c r="M40" s="72">
        <f t="shared" si="2"/>
        <v>1.6429879102097793</v>
      </c>
      <c r="N40" s="72">
        <f t="shared" si="3"/>
        <v>2.9373431929988612</v>
      </c>
      <c r="O40" s="72">
        <f t="shared" si="4"/>
        <v>1.5364950985709711</v>
      </c>
      <c r="P40" s="72">
        <f t="shared" si="5"/>
        <v>3.2881126510239729</v>
      </c>
      <c r="Q40" s="72">
        <f t="shared" si="6"/>
        <v>1.7199791239543782</v>
      </c>
      <c r="R40" s="72">
        <f t="shared" si="7"/>
        <v>2.4299410574216824</v>
      </c>
      <c r="S40" s="72">
        <f t="shared" si="8"/>
        <v>1.2710780726759381</v>
      </c>
    </row>
    <row r="41" spans="1:19" x14ac:dyDescent="0.2">
      <c r="A41" s="27">
        <v>10407</v>
      </c>
      <c r="B41" s="36">
        <v>5.2947642588460152E-2</v>
      </c>
      <c r="C41" s="31">
        <v>5.4235776680637074E-2</v>
      </c>
      <c r="D41" s="31">
        <v>0.33579094248384073</v>
      </c>
      <c r="E41" s="32">
        <v>0.1025894312410236</v>
      </c>
      <c r="F41" s="38">
        <v>10882.0538461538</v>
      </c>
      <c r="G41" s="41">
        <v>7413.3333333333303</v>
      </c>
      <c r="H41" s="65">
        <v>1.3278896765421601E-4</v>
      </c>
      <c r="I41" s="66">
        <v>4.2771824146263198E-5</v>
      </c>
      <c r="J41" s="72">
        <f t="shared" si="0"/>
        <v>1.4450166961883539</v>
      </c>
      <c r="K41" s="72">
        <f t="shared" si="1"/>
        <v>0.3170817896709644</v>
      </c>
      <c r="L41" s="72">
        <f t="shared" si="9"/>
        <v>1.5215269237524922</v>
      </c>
      <c r="M41" s="72">
        <f t="shared" si="2"/>
        <v>0.33387052294177189</v>
      </c>
      <c r="N41" s="72">
        <f t="shared" si="3"/>
        <v>1.5233882990226175</v>
      </c>
      <c r="O41" s="72">
        <f t="shared" si="4"/>
        <v>0.33427896680505559</v>
      </c>
      <c r="P41" s="72">
        <f t="shared" si="5"/>
        <v>1.9302402145063269</v>
      </c>
      <c r="Q41" s="72">
        <f t="shared" si="6"/>
        <v>0.42355498266904051</v>
      </c>
      <c r="R41" s="72">
        <f t="shared" si="7"/>
        <v>1.5932601371841002</v>
      </c>
      <c r="S41" s="72">
        <f t="shared" si="8"/>
        <v>0.34961103013019451</v>
      </c>
    </row>
    <row r="42" spans="1:19" x14ac:dyDescent="0.2">
      <c r="A42" s="27">
        <v>10408</v>
      </c>
      <c r="B42" s="36">
        <v>0.11370329098988965</v>
      </c>
      <c r="C42" s="31">
        <v>0.10884965400911351</v>
      </c>
      <c r="D42" s="31">
        <v>0.17904918433254524</v>
      </c>
      <c r="E42" s="32">
        <v>8.0563233969745546E-2</v>
      </c>
      <c r="F42" s="38">
        <v>13577.5</v>
      </c>
      <c r="G42" s="41">
        <v>15027.7331775701</v>
      </c>
      <c r="H42" s="65">
        <v>5.6159352218811099E-5</v>
      </c>
      <c r="I42" s="66">
        <v>3.4152943739409097E-4</v>
      </c>
      <c r="J42" s="72">
        <f t="shared" si="0"/>
        <v>0.76250360475090773</v>
      </c>
      <c r="K42" s="72">
        <f t="shared" si="1"/>
        <v>5.1324132574440311</v>
      </c>
      <c r="L42" s="72">
        <f t="shared" si="9"/>
        <v>0.84920277400273991</v>
      </c>
      <c r="M42" s="72">
        <f t="shared" si="2"/>
        <v>5.7159855355355571</v>
      </c>
      <c r="N42" s="72">
        <f t="shared" si="3"/>
        <v>0.8455018583087458</v>
      </c>
      <c r="O42" s="72">
        <f t="shared" si="4"/>
        <v>5.6910746647486024</v>
      </c>
      <c r="P42" s="72">
        <f t="shared" si="5"/>
        <v>0.89902925323218319</v>
      </c>
      <c r="Q42" s="72">
        <f t="shared" si="6"/>
        <v>6.0513676648469268</v>
      </c>
      <c r="R42" s="72">
        <f t="shared" si="7"/>
        <v>0.82393336106322945</v>
      </c>
      <c r="S42" s="72">
        <f t="shared" si="8"/>
        <v>5.5458970675329189</v>
      </c>
    </row>
    <row r="43" spans="1:19" x14ac:dyDescent="0.2">
      <c r="A43" s="27">
        <v>10409</v>
      </c>
      <c r="B43" s="36">
        <v>1.0499407686504874E-2</v>
      </c>
      <c r="C43" s="31">
        <v>8.1655667962341666E-2</v>
      </c>
      <c r="D43" s="31">
        <v>0.44452681424001012</v>
      </c>
      <c r="E43" s="32">
        <v>-3.1243213796917173E-2</v>
      </c>
      <c r="F43" s="38">
        <v>6818.1818181818198</v>
      </c>
      <c r="G43" s="41">
        <v>8048.7285714285699</v>
      </c>
      <c r="H43" s="65">
        <v>1.20353010807228E-4</v>
      </c>
      <c r="I43" s="66">
        <v>4.17220474793987E-5</v>
      </c>
      <c r="J43" s="72">
        <f t="shared" si="0"/>
        <v>0.82058871004928202</v>
      </c>
      <c r="K43" s="72">
        <f t="shared" si="1"/>
        <v>0.33580943560593568</v>
      </c>
      <c r="L43" s="72">
        <f t="shared" si="9"/>
        <v>0.82920440545903251</v>
      </c>
      <c r="M43" s="72">
        <f t="shared" si="2"/>
        <v>0.33933523577533747</v>
      </c>
      <c r="N43" s="72">
        <f t="shared" si="3"/>
        <v>0.88759442929071242</v>
      </c>
      <c r="O43" s="72">
        <f t="shared" si="4"/>
        <v>0.36323017937839525</v>
      </c>
      <c r="P43" s="72">
        <f t="shared" si="5"/>
        <v>1.1853623951288088</v>
      </c>
      <c r="Q43" s="72">
        <f t="shared" si="6"/>
        <v>0.48508573420757806</v>
      </c>
      <c r="R43" s="72">
        <f t="shared" si="7"/>
        <v>0.79495088154187576</v>
      </c>
      <c r="S43" s="72">
        <f t="shared" si="8"/>
        <v>0.32531766961427733</v>
      </c>
    </row>
    <row r="44" spans="1:19" x14ac:dyDescent="0.2">
      <c r="A44" s="27">
        <v>10410</v>
      </c>
      <c r="B44" s="36">
        <v>-9.3580083053358673E-2</v>
      </c>
      <c r="C44" s="31">
        <v>6.7970922927014343E-2</v>
      </c>
      <c r="D44" s="31">
        <v>0.30055056434765409</v>
      </c>
      <c r="E44" s="32">
        <v>0.17061006846626189</v>
      </c>
      <c r="F44" s="38">
        <v>7125</v>
      </c>
      <c r="G44" s="41">
        <v>7652.1660000000002</v>
      </c>
      <c r="H44" s="65">
        <v>8.2058280031392598E-5</v>
      </c>
      <c r="I44" s="66">
        <v>1.0049178927433701E-4</v>
      </c>
      <c r="J44" s="72">
        <f t="shared" si="0"/>
        <v>0.58466524522367225</v>
      </c>
      <c r="K44" s="72">
        <f t="shared" si="1"/>
        <v>0.76897985316424633</v>
      </c>
      <c r="L44" s="72">
        <f t="shared" si="9"/>
        <v>0.52995222301722866</v>
      </c>
      <c r="M44" s="72">
        <f t="shared" si="2"/>
        <v>0.69701865463877655</v>
      </c>
      <c r="N44" s="72">
        <f t="shared" si="3"/>
        <v>0.62440548154487441</v>
      </c>
      <c r="O44" s="72">
        <f t="shared" si="4"/>
        <v>0.82124812349609999</v>
      </c>
      <c r="P44" s="72">
        <f t="shared" si="5"/>
        <v>0.76038671463010643</v>
      </c>
      <c r="Q44" s="72">
        <f t="shared" si="6"/>
        <v>1.0000971820047366</v>
      </c>
      <c r="R44" s="72">
        <f t="shared" si="7"/>
        <v>0.68441502274112676</v>
      </c>
      <c r="S44" s="72">
        <f t="shared" si="8"/>
        <v>0.90017555856177434</v>
      </c>
    </row>
    <row r="45" spans="1:19" x14ac:dyDescent="0.2">
      <c r="A45" s="27">
        <v>10411</v>
      </c>
      <c r="B45" s="36">
        <v>7.585842777879197E-4</v>
      </c>
      <c r="C45" s="31">
        <v>9.8537641976242624E-2</v>
      </c>
      <c r="D45" s="31">
        <v>9.716053881717901E-2</v>
      </c>
      <c r="E45" s="32">
        <v>0.1223905033092913</v>
      </c>
      <c r="F45" s="38">
        <v>6965.4797979798004</v>
      </c>
      <c r="G45" s="41">
        <v>7139.5155405405403</v>
      </c>
      <c r="H45" s="65">
        <v>8.5236071182581002E-4</v>
      </c>
      <c r="I45" s="66">
        <v>2.34879685928642E-4</v>
      </c>
      <c r="J45" s="72">
        <f t="shared" si="0"/>
        <v>5.9371013188143618</v>
      </c>
      <c r="K45" s="72">
        <f t="shared" si="1"/>
        <v>1.6769271678448208</v>
      </c>
      <c r="L45" s="72">
        <f t="shared" si="9"/>
        <v>5.9416051105304488</v>
      </c>
      <c r="M45" s="72">
        <f t="shared" si="2"/>
        <v>1.6781992584293433</v>
      </c>
      <c r="N45" s="72">
        <f t="shared" si="3"/>
        <v>6.5221292829443707</v>
      </c>
      <c r="O45" s="72">
        <f t="shared" si="4"/>
        <v>1.8421676167301484</v>
      </c>
      <c r="P45" s="72">
        <f t="shared" si="5"/>
        <v>6.5139532819625492</v>
      </c>
      <c r="Q45" s="72">
        <f t="shared" si="6"/>
        <v>1.8398583150297896</v>
      </c>
      <c r="R45" s="72">
        <f t="shared" si="7"/>
        <v>6.6637461374223088</v>
      </c>
      <c r="S45" s="72">
        <f t="shared" si="8"/>
        <v>1.8821671279303729</v>
      </c>
    </row>
    <row r="46" spans="1:19" x14ac:dyDescent="0.2">
      <c r="A46" s="27">
        <v>10412</v>
      </c>
      <c r="B46" s="36">
        <v>6.6742685150950026E-2</v>
      </c>
      <c r="C46" s="31">
        <v>3.0068014397943429E-2</v>
      </c>
      <c r="D46" s="31">
        <v>9.9486827133519737E-2</v>
      </c>
      <c r="E46" s="32">
        <v>0.19955097612019035</v>
      </c>
      <c r="F46" s="38">
        <v>4813.2112359550601</v>
      </c>
      <c r="G46" s="41">
        <v>5507.67335025381</v>
      </c>
      <c r="H46" s="65">
        <v>5.9549493587695505E-4</v>
      </c>
      <c r="I46" s="66">
        <v>3.51161813369277E-4</v>
      </c>
      <c r="J46" s="72">
        <f t="shared" si="0"/>
        <v>2.8662429163172982</v>
      </c>
      <c r="K46" s="72">
        <f t="shared" si="1"/>
        <v>1.9340845611207691</v>
      </c>
      <c r="L46" s="72">
        <f t="shared" si="9"/>
        <v>3.0575436648472043</v>
      </c>
      <c r="M46" s="72">
        <f t="shared" si="2"/>
        <v>2.0631705580389657</v>
      </c>
      <c r="N46" s="72">
        <f t="shared" si="3"/>
        <v>2.9524251495931302</v>
      </c>
      <c r="O46" s="72">
        <f t="shared" si="4"/>
        <v>1.9922386435513884</v>
      </c>
      <c r="P46" s="72">
        <f t="shared" si="5"/>
        <v>3.1513963298556322</v>
      </c>
      <c r="Q46" s="72">
        <f t="shared" si="6"/>
        <v>2.1265004975146002</v>
      </c>
      <c r="R46" s="72">
        <f t="shared" si="7"/>
        <v>3.4382044880659959</v>
      </c>
      <c r="S46" s="72">
        <f t="shared" si="8"/>
        <v>2.3200330231914084</v>
      </c>
    </row>
    <row r="47" spans="1:19" x14ac:dyDescent="0.2">
      <c r="A47" s="27">
        <v>10413</v>
      </c>
      <c r="B47" s="36">
        <v>4.3767812579135569E-2</v>
      </c>
      <c r="C47" s="31">
        <v>6.1563211134218851E-2</v>
      </c>
      <c r="D47" s="31">
        <v>0.21189315634534842</v>
      </c>
      <c r="E47" s="32">
        <v>0.14604586536568637</v>
      </c>
      <c r="F47" s="38">
        <v>8732.4465116279098</v>
      </c>
      <c r="G47" s="41">
        <v>7865.3027397260303</v>
      </c>
      <c r="H47" s="65">
        <v>2.3255174136222899E-4</v>
      </c>
      <c r="I47" s="66">
        <v>2.23816154998956E-4</v>
      </c>
      <c r="J47" s="72">
        <f t="shared" si="0"/>
        <v>2.0307456426315924</v>
      </c>
      <c r="K47" s="72">
        <f t="shared" si="1"/>
        <v>1.7603818171082344</v>
      </c>
      <c r="L47" s="72">
        <f t="shared" si="9"/>
        <v>2.1196269373141883</v>
      </c>
      <c r="M47" s="72">
        <f t="shared" si="2"/>
        <v>1.8374298785471459</v>
      </c>
      <c r="N47" s="72">
        <f t="shared" si="3"/>
        <v>2.1557648653888162</v>
      </c>
      <c r="O47" s="72">
        <f t="shared" si="4"/>
        <v>1.8687565745917083</v>
      </c>
      <c r="P47" s="72">
        <f t="shared" si="5"/>
        <v>2.4610467465833632</v>
      </c>
      <c r="Q47" s="72">
        <f t="shared" si="6"/>
        <v>2.1333946767082579</v>
      </c>
      <c r="R47" s="72">
        <f t="shared" si="7"/>
        <v>2.3273276473473206</v>
      </c>
      <c r="S47" s="72">
        <f t="shared" si="8"/>
        <v>2.0174783029618264</v>
      </c>
    </row>
    <row r="48" spans="1:19" x14ac:dyDescent="0.2">
      <c r="A48" s="27">
        <v>10415</v>
      </c>
      <c r="B48" s="36">
        <v>0.36201938775544101</v>
      </c>
      <c r="C48" s="31">
        <v>5.5262365130690022E-2</v>
      </c>
      <c r="D48" s="31">
        <v>0.36254327303878991</v>
      </c>
      <c r="E48" s="32">
        <v>9.9101727594360131E-2</v>
      </c>
      <c r="F48" s="38">
        <v>2982.53</v>
      </c>
      <c r="G48" s="41">
        <v>2904.9014340277799</v>
      </c>
      <c r="H48" s="65">
        <v>1.4345004230646801E-3</v>
      </c>
      <c r="I48" s="66">
        <v>6.5218010096171003E-3</v>
      </c>
      <c r="J48" s="72">
        <f t="shared" si="0"/>
        <v>4.2784405468031004</v>
      </c>
      <c r="K48" s="72">
        <f t="shared" si="1"/>
        <v>18.945189105280537</v>
      </c>
      <c r="L48" s="72">
        <f t="shared" si="9"/>
        <v>5.8273189741048128</v>
      </c>
      <c r="M48" s="72">
        <f t="shared" si="2"/>
        <v>25.803714866085251</v>
      </c>
      <c r="N48" s="72">
        <f t="shared" si="3"/>
        <v>4.5148772904904826</v>
      </c>
      <c r="O48" s="72">
        <f t="shared" si="4"/>
        <v>19.992145063086522</v>
      </c>
      <c r="P48" s="72">
        <f t="shared" si="5"/>
        <v>5.8295603861429663</v>
      </c>
      <c r="Q48" s="72">
        <f t="shared" si="6"/>
        <v>25.813639971847767</v>
      </c>
      <c r="R48" s="72">
        <f t="shared" si="7"/>
        <v>4.7024413964010474</v>
      </c>
      <c r="S48" s="72">
        <f t="shared" si="8"/>
        <v>20.822690075215689</v>
      </c>
    </row>
    <row r="49" spans="1:19" x14ac:dyDescent="0.2">
      <c r="A49" s="27">
        <v>10501</v>
      </c>
      <c r="B49" s="36">
        <v>0.13309741479924708</v>
      </c>
      <c r="C49" s="31">
        <v>3.3392277797908425E-2</v>
      </c>
      <c r="D49" s="31">
        <v>0.15748228047060125</v>
      </c>
      <c r="E49" s="32">
        <v>0.30725613096168319</v>
      </c>
      <c r="F49" s="38">
        <v>4113.8866295264597</v>
      </c>
      <c r="G49" s="41">
        <v>4987.2638214565404</v>
      </c>
      <c r="H49" s="65">
        <v>3.87542848707614E-3</v>
      </c>
      <c r="I49" s="66">
        <v>1.3452845940958699E-3</v>
      </c>
      <c r="J49" s="72">
        <f t="shared" si="0"/>
        <v>15.943073436668488</v>
      </c>
      <c r="K49" s="72">
        <f t="shared" si="1"/>
        <v>6.7092891856971795</v>
      </c>
      <c r="L49" s="72">
        <f t="shared" si="9"/>
        <v>18.065055295043614</v>
      </c>
      <c r="M49" s="72">
        <f t="shared" si="2"/>
        <v>7.6022782314540196</v>
      </c>
      <c r="N49" s="72">
        <f t="shared" si="3"/>
        <v>16.475448973818178</v>
      </c>
      <c r="O49" s="72">
        <f t="shared" si="4"/>
        <v>6.933327634012481</v>
      </c>
      <c r="P49" s="72">
        <f t="shared" si="5"/>
        <v>18.453824999185311</v>
      </c>
      <c r="Q49" s="72">
        <f t="shared" si="6"/>
        <v>7.7658833469975139</v>
      </c>
      <c r="R49" s="72">
        <f t="shared" si="7"/>
        <v>20.841680496457233</v>
      </c>
      <c r="S49" s="72">
        <f t="shared" si="8"/>
        <v>8.7707594223975569</v>
      </c>
    </row>
    <row r="50" spans="1:19" x14ac:dyDescent="0.2">
      <c r="A50" s="27">
        <v>10502</v>
      </c>
      <c r="B50" s="36">
        <v>0.52853494704562087</v>
      </c>
      <c r="C50" s="31">
        <v>-0.26315986530505886</v>
      </c>
      <c r="D50" s="31">
        <v>0.1973031104095716</v>
      </c>
      <c r="E50" s="32">
        <v>9.6398543800595843E-2</v>
      </c>
      <c r="F50" s="38">
        <v>5275</v>
      </c>
      <c r="G50" s="41">
        <v>5205.2631578947403</v>
      </c>
      <c r="H50" s="65">
        <v>5.9842796496824102E-6</v>
      </c>
      <c r="I50" s="66">
        <v>9.2994822925615399E-6</v>
      </c>
      <c r="J50" s="72">
        <f t="shared" si="0"/>
        <v>3.1567075152074714E-2</v>
      </c>
      <c r="K50" s="72">
        <f t="shared" si="1"/>
        <v>4.8406252564965099E-2</v>
      </c>
      <c r="L50" s="72">
        <f t="shared" si="9"/>
        <v>4.8251377545961656E-2</v>
      </c>
      <c r="M50" s="72">
        <f t="shared" si="2"/>
        <v>7.3990648701065878E-2</v>
      </c>
      <c r="N50" s="72">
        <f t="shared" si="3"/>
        <v>2.325988790698006E-2</v>
      </c>
      <c r="O50" s="72">
        <f t="shared" si="4"/>
        <v>3.5667669660046225E-2</v>
      </c>
      <c r="P50" s="72">
        <f t="shared" si="5"/>
        <v>3.7795357266111752E-2</v>
      </c>
      <c r="Q50" s="72">
        <f t="shared" si="6"/>
        <v>5.7956956759304012E-2</v>
      </c>
      <c r="R50" s="72">
        <f t="shared" si="7"/>
        <v>3.4610095228778691E-2</v>
      </c>
      <c r="S50" s="72">
        <f t="shared" si="8"/>
        <v>5.3072544823071596E-2</v>
      </c>
    </row>
    <row r="51" spans="1:19" x14ac:dyDescent="0.2">
      <c r="A51" s="27">
        <v>10503</v>
      </c>
      <c r="B51" s="36">
        <v>4.6541968783635188E-2</v>
      </c>
      <c r="C51" s="31">
        <v>5.1125054446240215E-2</v>
      </c>
      <c r="D51" s="31">
        <v>0.2614606640911788</v>
      </c>
      <c r="E51" s="32">
        <v>0.43492120934328266</v>
      </c>
      <c r="F51" s="38">
        <v>3634.2644553072601</v>
      </c>
      <c r="G51" s="41">
        <v>3975.1549537648598</v>
      </c>
      <c r="H51" s="65">
        <v>5.2437592079015603E-3</v>
      </c>
      <c r="I51" s="66">
        <v>1.3380141271123801E-3</v>
      </c>
      <c r="J51" s="72">
        <f t="shared" si="0"/>
        <v>19.057207701466794</v>
      </c>
      <c r="K51" s="72">
        <f t="shared" si="1"/>
        <v>5.3188134855981426</v>
      </c>
      <c r="L51" s="72">
        <f t="shared" si="9"/>
        <v>19.944167667411715</v>
      </c>
      <c r="M51" s="72">
        <f t="shared" si="2"/>
        <v>5.5663615368108292</v>
      </c>
      <c r="N51" s="72">
        <f t="shared" si="3"/>
        <v>20.031508482797591</v>
      </c>
      <c r="O51" s="72">
        <f t="shared" si="4"/>
        <v>5.5907381146387438</v>
      </c>
      <c r="P51" s="72">
        <f t="shared" si="5"/>
        <v>24.039917882815825</v>
      </c>
      <c r="Q51" s="72">
        <f t="shared" si="6"/>
        <v>6.7094739917197508</v>
      </c>
      <c r="R51" s="72">
        <f t="shared" si="7"/>
        <v>27.34559152169485</v>
      </c>
      <c r="S51" s="72">
        <f t="shared" si="8"/>
        <v>7.6320782790258468</v>
      </c>
    </row>
    <row r="52" spans="1:19" x14ac:dyDescent="0.2">
      <c r="A52" s="27">
        <v>10504</v>
      </c>
      <c r="B52" s="36">
        <v>6.6835133849735717E-2</v>
      </c>
      <c r="C52" s="31">
        <v>5.747388269131002E-2</v>
      </c>
      <c r="D52" s="31">
        <v>3.8840738591437531E-2</v>
      </c>
      <c r="E52" s="32">
        <v>0.1803318342084273</v>
      </c>
      <c r="F52" s="38">
        <v>1924.84360902256</v>
      </c>
      <c r="G52" s="41">
        <v>2170.2120689655198</v>
      </c>
      <c r="H52" s="65">
        <v>6.3459284027538E-4</v>
      </c>
      <c r="I52" s="66">
        <v>3.6646588666647398E-5</v>
      </c>
      <c r="J52" s="72">
        <f t="shared" si="0"/>
        <v>1.2214919729355393</v>
      </c>
      <c r="K52" s="72">
        <f t="shared" si="1"/>
        <v>7.953086901077322E-2</v>
      </c>
      <c r="L52" s="72">
        <f t="shared" si="9"/>
        <v>1.3031305524430641</v>
      </c>
      <c r="M52" s="72">
        <f t="shared" si="2"/>
        <v>8.4846325286294044E-2</v>
      </c>
      <c r="N52" s="72">
        <f t="shared" si="3"/>
        <v>1.2916958592964134</v>
      </c>
      <c r="O52" s="72">
        <f t="shared" si="4"/>
        <v>8.410181684663634E-2</v>
      </c>
      <c r="P52" s="72">
        <f t="shared" si="5"/>
        <v>1.2689356233478679</v>
      </c>
      <c r="Q52" s="72">
        <f t="shared" si="6"/>
        <v>8.2619906703970528E-2</v>
      </c>
      <c r="R52" s="72">
        <f t="shared" si="7"/>
        <v>1.4417658608858759</v>
      </c>
      <c r="S52" s="72">
        <f t="shared" si="8"/>
        <v>9.3872816495676109E-2</v>
      </c>
    </row>
    <row r="53" spans="1:19" x14ac:dyDescent="0.2">
      <c r="A53" s="27">
        <v>10505</v>
      </c>
      <c r="B53" s="36">
        <v>0.10352020919126073</v>
      </c>
      <c r="C53" s="31">
        <v>0.10522629229605948</v>
      </c>
      <c r="D53" s="31">
        <v>0.21859893713003051</v>
      </c>
      <c r="E53" s="32">
        <v>0.14644560874791759</v>
      </c>
      <c r="F53" s="38">
        <v>7773.76382978723</v>
      </c>
      <c r="G53" s="41">
        <v>8423.0971428571393</v>
      </c>
      <c r="H53" s="65">
        <v>1.69835852499543E-3</v>
      </c>
      <c r="I53" s="66">
        <v>6.1796608961657096E-4</v>
      </c>
      <c r="J53" s="72">
        <f t="shared" si="0"/>
        <v>13.202638071620266</v>
      </c>
      <c r="K53" s="72">
        <f t="shared" si="1"/>
        <v>5.2051884038319374</v>
      </c>
      <c r="L53" s="72">
        <f t="shared" si="9"/>
        <v>14.569377926670898</v>
      </c>
      <c r="M53" s="72">
        <f t="shared" si="2"/>
        <v>5.744030596276545</v>
      </c>
      <c r="N53" s="72">
        <f t="shared" si="3"/>
        <v>14.59190272442366</v>
      </c>
      <c r="O53" s="72">
        <f t="shared" si="4"/>
        <v>5.752911080269616</v>
      </c>
      <c r="P53" s="72">
        <f t="shared" si="5"/>
        <v>16.088720721388931</v>
      </c>
      <c r="Q53" s="72">
        <f t="shared" si="6"/>
        <v>6.3430370564711591</v>
      </c>
      <c r="R53" s="72">
        <f t="shared" si="7"/>
        <v>15.136106441097127</v>
      </c>
      <c r="S53" s="72">
        <f t="shared" si="8"/>
        <v>5.9674653882787076</v>
      </c>
    </row>
    <row r="54" spans="1:19" x14ac:dyDescent="0.2">
      <c r="A54" s="27">
        <v>10506</v>
      </c>
      <c r="B54" s="36">
        <v>0.1456137261369593</v>
      </c>
      <c r="C54" s="31">
        <v>0.13915605089883434</v>
      </c>
      <c r="D54" s="31">
        <v>0.24193937250178918</v>
      </c>
      <c r="E54" s="32">
        <v>0.20436811246602982</v>
      </c>
      <c r="F54" s="38">
        <v>10416.9275</v>
      </c>
      <c r="G54" s="41">
        <v>10865.217368421099</v>
      </c>
      <c r="H54" s="65">
        <v>6.1999629193632097E-4</v>
      </c>
      <c r="I54" s="66">
        <v>2.7606148435372003E-4</v>
      </c>
      <c r="J54" s="72">
        <f t="shared" si="0"/>
        <v>6.4584564233694897</v>
      </c>
      <c r="K54" s="72">
        <f t="shared" si="1"/>
        <v>2.9994680345521485</v>
      </c>
      <c r="L54" s="72">
        <f t="shared" si="9"/>
        <v>7.3988963282694993</v>
      </c>
      <c r="M54" s="72">
        <f t="shared" si="2"/>
        <v>3.436231751491988</v>
      </c>
      <c r="N54" s="72">
        <f t="shared" si="3"/>
        <v>7.3571897141477987</v>
      </c>
      <c r="O54" s="72">
        <f t="shared" si="4"/>
        <v>3.4168621610377139</v>
      </c>
      <c r="P54" s="72">
        <f t="shared" si="5"/>
        <v>8.0210113177696538</v>
      </c>
      <c r="Q54" s="72">
        <f t="shared" si="6"/>
        <v>3.7251574486708701</v>
      </c>
      <c r="R54" s="72">
        <f t="shared" si="7"/>
        <v>7.7783589720576192</v>
      </c>
      <c r="S54" s="72">
        <f t="shared" si="8"/>
        <v>3.6124636551757634</v>
      </c>
    </row>
    <row r="55" spans="1:19" x14ac:dyDescent="0.2">
      <c r="A55" s="27">
        <v>10507</v>
      </c>
      <c r="B55" s="36">
        <v>8.4995878166491776E-2</v>
      </c>
      <c r="C55" s="31">
        <v>0.1404098789223939</v>
      </c>
      <c r="D55" s="31">
        <v>0.20154599010171087</v>
      </c>
      <c r="E55" s="32">
        <v>9.1809353292498258E-2</v>
      </c>
      <c r="F55" s="38">
        <v>14152.083333333299</v>
      </c>
      <c r="G55" s="41">
        <v>13484.198484848501</v>
      </c>
      <c r="H55" s="65">
        <v>6.64409105336905E-5</v>
      </c>
      <c r="I55" s="66">
        <v>8.2797768516348094E-5</v>
      </c>
      <c r="J55" s="72">
        <f t="shared" si="0"/>
        <v>0.94027730261533016</v>
      </c>
      <c r="K55" s="72">
        <f t="shared" si="1"/>
        <v>1.1164615447769779</v>
      </c>
      <c r="L55" s="72">
        <f t="shared" si="9"/>
        <v>1.0201969976711402</v>
      </c>
      <c r="M55" s="72">
        <f t="shared" si="2"/>
        <v>1.211356174214415</v>
      </c>
      <c r="N55" s="72">
        <f t="shared" si="3"/>
        <v>1.0723015248290237</v>
      </c>
      <c r="O55" s="72">
        <f t="shared" si="4"/>
        <v>1.2732237751006221</v>
      </c>
      <c r="P55" s="72">
        <f t="shared" si="5"/>
        <v>1.129786422541103</v>
      </c>
      <c r="Q55" s="72">
        <f t="shared" si="6"/>
        <v>1.3414798922295397</v>
      </c>
      <c r="R55" s="72">
        <f t="shared" si="7"/>
        <v>1.0266035536840581</v>
      </c>
      <c r="S55" s="72">
        <f t="shared" si="8"/>
        <v>1.2189631571788957</v>
      </c>
    </row>
    <row r="56" spans="1:19" x14ac:dyDescent="0.2">
      <c r="A56" s="27">
        <v>10508</v>
      </c>
      <c r="B56" s="36">
        <v>0.13923790098504105</v>
      </c>
      <c r="C56" s="31">
        <v>0.11796951613999994</v>
      </c>
      <c r="D56" s="31">
        <v>0.1290701521532549</v>
      </c>
      <c r="E56" s="32">
        <v>7.7671148527344011E-2</v>
      </c>
      <c r="F56" s="38">
        <v>4427.9937499999996</v>
      </c>
      <c r="G56" s="41">
        <v>6386.39</v>
      </c>
      <c r="H56" s="65">
        <v>1.66847110659131E-4</v>
      </c>
      <c r="I56" s="66">
        <v>2.8227084398628802E-5</v>
      </c>
      <c r="J56" s="72">
        <f t="shared" si="0"/>
        <v>0.73879796320419033</v>
      </c>
      <c r="K56" s="72">
        <f t="shared" si="1"/>
        <v>0.180269169532559</v>
      </c>
      <c r="L56" s="72">
        <f t="shared" si="9"/>
        <v>0.84166664085276555</v>
      </c>
      <c r="M56" s="72">
        <f t="shared" si="2"/>
        <v>0.20536947031058905</v>
      </c>
      <c r="N56" s="72">
        <f t="shared" si="3"/>
        <v>0.82595360144860619</v>
      </c>
      <c r="O56" s="72">
        <f t="shared" si="4"/>
        <v>0.20153543623727457</v>
      </c>
      <c r="P56" s="72">
        <f t="shared" si="5"/>
        <v>0.83415472872547003</v>
      </c>
      <c r="Q56" s="72">
        <f t="shared" si="6"/>
        <v>0.20353653867266727</v>
      </c>
      <c r="R56" s="72">
        <f t="shared" si="7"/>
        <v>0.79618124953592229</v>
      </c>
      <c r="S56" s="72">
        <f t="shared" si="8"/>
        <v>0.19427088297422335</v>
      </c>
    </row>
    <row r="57" spans="1:19" x14ac:dyDescent="0.2">
      <c r="A57" s="27">
        <v>10601</v>
      </c>
      <c r="B57" s="36">
        <v>0.10258388394821473</v>
      </c>
      <c r="C57" s="31">
        <v>8.6855154797698883E-2</v>
      </c>
      <c r="D57" s="31">
        <v>0.18272154195279453</v>
      </c>
      <c r="E57" s="32">
        <v>9.6271619463501282E-2</v>
      </c>
      <c r="F57" s="38">
        <v>4843.3254065040601</v>
      </c>
      <c r="G57" s="41">
        <v>5465.9352238805996</v>
      </c>
      <c r="H57" s="65">
        <v>3.8296083131485899E-3</v>
      </c>
      <c r="I57" s="66">
        <v>3.24034796605864E-3</v>
      </c>
      <c r="J57" s="72">
        <f t="shared" si="0"/>
        <v>18.548039240031724</v>
      </c>
      <c r="K57" s="72">
        <f t="shared" si="1"/>
        <v>17.711532085309777</v>
      </c>
      <c r="L57" s="72">
        <f t="shared" si="9"/>
        <v>20.450769144898068</v>
      </c>
      <c r="M57" s="72">
        <f t="shared" si="2"/>
        <v>19.528449837294275</v>
      </c>
      <c r="N57" s="72">
        <f t="shared" si="3"/>
        <v>20.159032059418472</v>
      </c>
      <c r="O57" s="72">
        <f t="shared" si="4"/>
        <v>19.249869946283766</v>
      </c>
      <c r="P57" s="72">
        <f t="shared" si="5"/>
        <v>21.93716557017126</v>
      </c>
      <c r="Q57" s="72">
        <f t="shared" si="6"/>
        <v>20.947810538283974</v>
      </c>
      <c r="R57" s="72">
        <f t="shared" si="7"/>
        <v>20.333689015542149</v>
      </c>
      <c r="S57" s="72">
        <f t="shared" si="8"/>
        <v>19.416649962342316</v>
      </c>
    </row>
    <row r="58" spans="1:19" x14ac:dyDescent="0.2">
      <c r="A58" s="27">
        <v>10602</v>
      </c>
      <c r="B58" s="36">
        <v>0.12480764349254758</v>
      </c>
      <c r="C58" s="31">
        <v>9.983608940815232E-2</v>
      </c>
      <c r="D58" s="31">
        <v>0.21439120283671442</v>
      </c>
      <c r="E58" s="32">
        <v>0.16378416619856076</v>
      </c>
      <c r="F58" s="38">
        <v>5219.9477611940301</v>
      </c>
      <c r="G58" s="41">
        <v>5809.5382871536503</v>
      </c>
      <c r="H58" s="65">
        <v>7.9776379041459201E-4</v>
      </c>
      <c r="I58" s="66">
        <v>7.8260849282619702E-4</v>
      </c>
      <c r="J58" s="72">
        <f t="shared" si="0"/>
        <v>4.1642853117363128</v>
      </c>
      <c r="K58" s="72">
        <f t="shared" si="1"/>
        <v>4.5465940029254046</v>
      </c>
      <c r="L58" s="72">
        <f t="shared" si="9"/>
        <v>4.6840199483247513</v>
      </c>
      <c r="M58" s="72">
        <f t="shared" si="2"/>
        <v>5.1140436863478733</v>
      </c>
      <c r="N58" s="72">
        <f t="shared" si="3"/>
        <v>4.5800312724398751</v>
      </c>
      <c r="O58" s="72">
        <f t="shared" si="4"/>
        <v>5.0005081683040347</v>
      </c>
      <c r="P58" s="72">
        <f t="shared" si="5"/>
        <v>5.0570714486747237</v>
      </c>
      <c r="Q58" s="72">
        <f t="shared" si="6"/>
        <v>5.5213437600227744</v>
      </c>
      <c r="R58" s="72">
        <f t="shared" si="7"/>
        <v>4.846329309331959</v>
      </c>
      <c r="S58" s="72">
        <f t="shared" si="8"/>
        <v>5.2912541107379196</v>
      </c>
    </row>
    <row r="59" spans="1:19" x14ac:dyDescent="0.2">
      <c r="A59" s="27">
        <v>10603</v>
      </c>
      <c r="B59" s="36">
        <v>9.7438359740842237E-2</v>
      </c>
      <c r="C59" s="31">
        <v>8.4501923106304666E-2</v>
      </c>
      <c r="D59" s="31">
        <v>0.17028290870822813</v>
      </c>
      <c r="E59" s="32">
        <v>0.13114828294481004</v>
      </c>
      <c r="F59" s="38">
        <v>7918.7362068965504</v>
      </c>
      <c r="G59" s="41">
        <v>9270.8814814814796</v>
      </c>
      <c r="H59" s="65">
        <v>3.6847333507417399E-4</v>
      </c>
      <c r="I59" s="66">
        <v>5.4648830053141099E-4</v>
      </c>
      <c r="J59" s="72">
        <f t="shared" si="0"/>
        <v>2.9178431397277862</v>
      </c>
      <c r="K59" s="72">
        <f t="shared" si="1"/>
        <v>5.0664282652429433</v>
      </c>
      <c r="L59" s="72">
        <f t="shared" si="9"/>
        <v>3.2021529892439307</v>
      </c>
      <c r="M59" s="72">
        <f t="shared" si="2"/>
        <v>5.5600927251528569</v>
      </c>
      <c r="N59" s="72">
        <f t="shared" si="3"/>
        <v>3.164406496357322</v>
      </c>
      <c r="O59" s="72">
        <f t="shared" si="4"/>
        <v>5.4945511969361114</v>
      </c>
      <c r="P59" s="72">
        <f t="shared" si="5"/>
        <v>3.4147019567149823</v>
      </c>
      <c r="Q59" s="72">
        <f t="shared" si="6"/>
        <v>5.9291544070100937</v>
      </c>
      <c r="R59" s="72">
        <f t="shared" si="7"/>
        <v>3.3005132574053788</v>
      </c>
      <c r="S59" s="72">
        <f t="shared" si="8"/>
        <v>5.7308816328926087</v>
      </c>
    </row>
    <row r="60" spans="1:19" x14ac:dyDescent="0.2">
      <c r="A60" s="27">
        <v>10604</v>
      </c>
      <c r="B60" s="36">
        <v>0.16019663668383571</v>
      </c>
      <c r="C60" s="31">
        <v>4.2469294298454772E-2</v>
      </c>
      <c r="D60" s="31">
        <v>0.15851653781293373</v>
      </c>
      <c r="E60" s="32">
        <v>0.1443023178578427</v>
      </c>
      <c r="F60" s="38">
        <v>1583.58484848485</v>
      </c>
      <c r="G60" s="41">
        <v>2272.91764705882</v>
      </c>
      <c r="H60" s="65">
        <v>3.40238353991213E-4</v>
      </c>
      <c r="I60" s="66">
        <v>2.5749759757888701E-4</v>
      </c>
      <c r="J60" s="72">
        <f t="shared" si="0"/>
        <v>0.53879630225390984</v>
      </c>
      <c r="K60" s="72">
        <f t="shared" si="1"/>
        <v>0.58527083361230281</v>
      </c>
      <c r="L60" s="72">
        <f t="shared" si="9"/>
        <v>0.62510965773267346</v>
      </c>
      <c r="M60" s="72">
        <f t="shared" si="2"/>
        <v>0.67902925270613845</v>
      </c>
      <c r="N60" s="72">
        <f t="shared" si="3"/>
        <v>0.56167860098125033</v>
      </c>
      <c r="O60" s="72">
        <f t="shared" si="4"/>
        <v>0.61012687288928558</v>
      </c>
      <c r="P60" s="72">
        <f t="shared" si="5"/>
        <v>0.62420442667361065</v>
      </c>
      <c r="Q60" s="72">
        <f t="shared" si="6"/>
        <v>0.67804593983941475</v>
      </c>
      <c r="R60" s="72">
        <f t="shared" si="7"/>
        <v>0.61654585752238378</v>
      </c>
      <c r="S60" s="72">
        <f t="shared" si="8"/>
        <v>0.66972677147714976</v>
      </c>
    </row>
    <row r="61" spans="1:19" x14ac:dyDescent="0.2">
      <c r="A61" s="27">
        <v>10605</v>
      </c>
      <c r="B61" s="36">
        <v>9.7220331911576793E-2</v>
      </c>
      <c r="C61" s="31">
        <v>4.2072306546402455E-2</v>
      </c>
      <c r="D61" s="31">
        <v>0.1660417520183981</v>
      </c>
      <c r="E61" s="32">
        <v>0.16995569635723592</v>
      </c>
      <c r="F61" s="38">
        <v>5594.4</v>
      </c>
      <c r="G61" s="41">
        <v>6415.5669117647103</v>
      </c>
      <c r="H61" s="65">
        <v>3.9778597514859301E-4</v>
      </c>
      <c r="I61" s="66">
        <v>3.1347781799745102E-4</v>
      </c>
      <c r="J61" s="72">
        <f t="shared" si="0"/>
        <v>2.2253738593712886</v>
      </c>
      <c r="K61" s="72">
        <f t="shared" si="1"/>
        <v>2.0111379167166468</v>
      </c>
      <c r="L61" s="72">
        <f t="shared" si="9"/>
        <v>2.4417254446067118</v>
      </c>
      <c r="M61" s="72">
        <f t="shared" si="2"/>
        <v>2.2066614124997961</v>
      </c>
      <c r="N61" s="72">
        <f t="shared" si="3"/>
        <v>2.319000470563108</v>
      </c>
      <c r="O61" s="72">
        <f t="shared" si="4"/>
        <v>2.0957511276558427</v>
      </c>
      <c r="P61" s="72">
        <f t="shared" si="5"/>
        <v>2.5948788338772415</v>
      </c>
      <c r="Q61" s="72">
        <f t="shared" si="6"/>
        <v>2.3450707799589101</v>
      </c>
      <c r="R61" s="72">
        <f t="shared" si="7"/>
        <v>2.6035888232959259</v>
      </c>
      <c r="S61" s="72">
        <f t="shared" si="8"/>
        <v>2.3529422618226654</v>
      </c>
    </row>
    <row r="62" spans="1:19" x14ac:dyDescent="0.2">
      <c r="A62" s="27">
        <v>10606</v>
      </c>
      <c r="B62" s="36">
        <v>9.8555701258700668E-2</v>
      </c>
      <c r="C62" s="31">
        <v>7.36150077317584E-2</v>
      </c>
      <c r="D62" s="31">
        <v>0.20077421442406732</v>
      </c>
      <c r="E62" s="32">
        <v>0.23342774119663473</v>
      </c>
      <c r="F62" s="38">
        <v>6379.7406666666702</v>
      </c>
      <c r="G62" s="41">
        <v>7260.8367697594504</v>
      </c>
      <c r="H62" s="65">
        <v>6.49884692942792E-4</v>
      </c>
      <c r="I62" s="66">
        <v>4.1811858125480301E-4</v>
      </c>
      <c r="J62" s="72">
        <f t="shared" si="0"/>
        <v>4.1460958042113125</v>
      </c>
      <c r="K62" s="72">
        <f t="shared" si="1"/>
        <v>3.0358907688945282</v>
      </c>
      <c r="L62" s="72">
        <f t="shared" si="9"/>
        <v>4.554717183681114</v>
      </c>
      <c r="M62" s="72">
        <f t="shared" si="2"/>
        <v>3.3350951125677439</v>
      </c>
      <c r="N62" s="72">
        <f t="shared" si="3"/>
        <v>4.4513106788949388</v>
      </c>
      <c r="O62" s="72">
        <f t="shared" si="4"/>
        <v>3.2593778913194726</v>
      </c>
      <c r="P62" s="72">
        <f t="shared" si="5"/>
        <v>4.9785249322287601</v>
      </c>
      <c r="Q62" s="72">
        <f t="shared" si="6"/>
        <v>3.6454193530966048</v>
      </c>
      <c r="R62" s="72">
        <f t="shared" si="7"/>
        <v>5.1139095825732035</v>
      </c>
      <c r="S62" s="72">
        <f t="shared" si="8"/>
        <v>3.744551893597293</v>
      </c>
    </row>
    <row r="63" spans="1:19" x14ac:dyDescent="0.2">
      <c r="A63" s="27">
        <v>10607</v>
      </c>
      <c r="B63" s="36">
        <v>0.2323572789387589</v>
      </c>
      <c r="C63" s="31">
        <v>-0.13498831977127507</v>
      </c>
      <c r="D63" s="31">
        <v>0.15063407484865071</v>
      </c>
      <c r="E63" s="32">
        <v>0.2967564880076024</v>
      </c>
      <c r="F63" s="38">
        <v>7900</v>
      </c>
      <c r="G63" s="41">
        <v>6500</v>
      </c>
      <c r="H63" s="65">
        <v>1.20095159244024E-5</v>
      </c>
      <c r="I63" s="66">
        <v>1.63708533548403E-5</v>
      </c>
      <c r="J63" s="72">
        <f t="shared" si="0"/>
        <v>9.487517580277896E-2</v>
      </c>
      <c r="K63" s="72">
        <f t="shared" si="1"/>
        <v>0.10641054680646195</v>
      </c>
      <c r="L63" s="72">
        <f t="shared" si="9"/>
        <v>0.11692011349114907</v>
      </c>
      <c r="M63" s="72">
        <f t="shared" si="2"/>
        <v>0.13113581191279688</v>
      </c>
      <c r="N63" s="72">
        <f t="shared" si="3"/>
        <v>8.2068135233157494E-2</v>
      </c>
      <c r="O63" s="72">
        <f t="shared" si="4"/>
        <v>9.2046365887115039E-2</v>
      </c>
      <c r="P63" s="72">
        <f t="shared" si="5"/>
        <v>0.10916661013593368</v>
      </c>
      <c r="Q63" s="72">
        <f t="shared" si="6"/>
        <v>0.1224396010787924</v>
      </c>
      <c r="R63" s="72">
        <f t="shared" si="7"/>
        <v>0.1230299997731155</v>
      </c>
      <c r="S63" s="72">
        <f t="shared" si="8"/>
        <v>0.1379885669637162</v>
      </c>
    </row>
    <row r="64" spans="1:19" x14ac:dyDescent="0.2">
      <c r="A64" s="27">
        <v>10608</v>
      </c>
      <c r="B64" s="36">
        <v>0.14167353980295083</v>
      </c>
      <c r="C64" s="31">
        <v>0.17297598850191376</v>
      </c>
      <c r="D64" s="31">
        <v>0.17481741344965931</v>
      </c>
      <c r="E64" s="32">
        <v>5.945813009479297E-2</v>
      </c>
      <c r="F64" s="38">
        <v>7095.8333333333303</v>
      </c>
      <c r="G64" s="41">
        <v>11006.462105263199</v>
      </c>
      <c r="H64" s="65">
        <v>3.5024201874771798E-5</v>
      </c>
      <c r="I64" s="66">
        <v>1.21891284544303E-4</v>
      </c>
      <c r="J64" s="72">
        <f t="shared" si="0"/>
        <v>0.24852589913640144</v>
      </c>
      <c r="K64" s="72">
        <f t="shared" si="1"/>
        <v>1.3415918042987249</v>
      </c>
      <c r="L64" s="72">
        <f t="shared" si="9"/>
        <v>0.2837354429997665</v>
      </c>
      <c r="M64" s="72">
        <f t="shared" si="2"/>
        <v>1.5316598641843528</v>
      </c>
      <c r="N64" s="72">
        <f t="shared" si="3"/>
        <v>0.29151491220784742</v>
      </c>
      <c r="O64" s="72">
        <f t="shared" si="4"/>
        <v>1.5736549728133629</v>
      </c>
      <c r="P64" s="72">
        <f t="shared" si="5"/>
        <v>0.29197255399867805</v>
      </c>
      <c r="Q64" s="72">
        <f t="shared" si="6"/>
        <v>1.5761254134314897</v>
      </c>
      <c r="R64" s="72">
        <f t="shared" si="7"/>
        <v>0.26330278437917898</v>
      </c>
      <c r="S64" s="72">
        <f t="shared" si="8"/>
        <v>1.4213603443328264</v>
      </c>
    </row>
    <row r="65" spans="1:19" x14ac:dyDescent="0.2">
      <c r="A65" s="27">
        <v>10609</v>
      </c>
      <c r="B65" s="36">
        <v>3.3521809255274967E-2</v>
      </c>
      <c r="C65" s="31">
        <v>9.7627214055532499E-2</v>
      </c>
      <c r="D65" s="31">
        <v>0.144102016211413</v>
      </c>
      <c r="E65" s="32">
        <v>0.16122204826617739</v>
      </c>
      <c r="F65" s="38">
        <v>6247.0253012048197</v>
      </c>
      <c r="G65" s="41">
        <v>6249.5404526166903</v>
      </c>
      <c r="H65" s="65">
        <v>1.4143337860529901E-3</v>
      </c>
      <c r="I65" s="66">
        <v>2.2274717227664899E-3</v>
      </c>
      <c r="J65" s="72">
        <f t="shared" si="0"/>
        <v>8.8353789458218337</v>
      </c>
      <c r="K65" s="72">
        <f t="shared" si="1"/>
        <v>13.920674638488968</v>
      </c>
      <c r="L65" s="72">
        <f t="shared" si="9"/>
        <v>9.1315568335417456</v>
      </c>
      <c r="M65" s="72">
        <f t="shared" si="2"/>
        <v>14.387320838425138</v>
      </c>
      <c r="N65" s="72">
        <f t="shared" si="3"/>
        <v>9.6979523774273275</v>
      </c>
      <c r="O65" s="72">
        <f t="shared" si="4"/>
        <v>15.279711321218153</v>
      </c>
      <c r="P65" s="72">
        <f t="shared" si="5"/>
        <v>10.108574865906629</v>
      </c>
      <c r="Q65" s="72">
        <f t="shared" si="6"/>
        <v>15.926671920918311</v>
      </c>
      <c r="R65" s="72">
        <f t="shared" si="7"/>
        <v>10.25983683667509</v>
      </c>
      <c r="S65" s="72">
        <f t="shared" si="8"/>
        <v>16.164994316953187</v>
      </c>
    </row>
    <row r="66" spans="1:19" x14ac:dyDescent="0.2">
      <c r="A66" s="27">
        <v>10701</v>
      </c>
      <c r="B66" s="36">
        <v>-7.1359588295804105E-2</v>
      </c>
      <c r="C66" s="31">
        <v>9.1280005626115102E-2</v>
      </c>
      <c r="D66" s="31">
        <v>-5.910505606087281E-2</v>
      </c>
      <c r="E66" s="32">
        <v>0.45414801159221013</v>
      </c>
      <c r="F66" s="38">
        <v>1106.5655649038499</v>
      </c>
      <c r="G66" s="41">
        <v>1153.3672235023</v>
      </c>
      <c r="H66" s="65">
        <v>1.00592177530384E-2</v>
      </c>
      <c r="I66" s="66">
        <v>3.0837559351324299E-3</v>
      </c>
      <c r="J66" s="72">
        <f t="shared" si="0"/>
        <v>11.131183975381772</v>
      </c>
      <c r="K66" s="72">
        <f t="shared" si="1"/>
        <v>3.5567030208624293</v>
      </c>
      <c r="L66" s="72">
        <f t="shared" si="9"/>
        <v>10.336867269653675</v>
      </c>
      <c r="M66" s="72">
        <f t="shared" si="2"/>
        <v>3.3028981576032437</v>
      </c>
      <c r="N66" s="72">
        <f t="shared" si="3"/>
        <v>12.147238511279943</v>
      </c>
      <c r="O66" s="72">
        <f t="shared" si="4"/>
        <v>3.8813588926171732</v>
      </c>
      <c r="P66" s="72">
        <f t="shared" si="5"/>
        <v>10.473274722492944</v>
      </c>
      <c r="Q66" s="72">
        <f t="shared" si="6"/>
        <v>3.3464838894224802</v>
      </c>
      <c r="R66" s="72">
        <f t="shared" si="7"/>
        <v>16.186389044468477</v>
      </c>
      <c r="S66" s="72">
        <f t="shared" si="8"/>
        <v>5.1719726256111089</v>
      </c>
    </row>
    <row r="67" spans="1:19" x14ac:dyDescent="0.2">
      <c r="A67" s="27">
        <v>10702</v>
      </c>
      <c r="B67" s="36">
        <v>1.4137894151993718E-2</v>
      </c>
      <c r="C67" s="31">
        <v>9.5318804153166736E-2</v>
      </c>
      <c r="D67" s="31">
        <v>0.10500367165013223</v>
      </c>
      <c r="E67" s="32">
        <v>0.30193544026862285</v>
      </c>
      <c r="F67" s="38">
        <v>1588.9849699398801</v>
      </c>
      <c r="G67" s="41">
        <v>1647.90908465244</v>
      </c>
      <c r="H67" s="65">
        <v>2.5573025094583102E-3</v>
      </c>
      <c r="I67" s="66">
        <v>1.21240180819652E-3</v>
      </c>
      <c r="J67" s="72">
        <f t="shared" ref="J67:J116" si="10">F67*H67</f>
        <v>4.0635152511187931</v>
      </c>
      <c r="K67" s="72">
        <f t="shared" ref="K67:K116" si="11">G67*I67</f>
        <v>1.9979279539760904</v>
      </c>
      <c r="L67" s="72">
        <f t="shared" ref="L67:L116" si="12">F67*(1+$B67)*H67</f>
        <v>4.1209647996241223</v>
      </c>
      <c r="M67" s="72">
        <f t="shared" ref="M67:M116" si="13">G67*(1+$B67)*I67</f>
        <v>2.0261744479127137</v>
      </c>
      <c r="N67" s="72">
        <f t="shared" ref="N67:N116" si="14">F67*(1+$C67)*H67</f>
        <v>4.4508446655135918</v>
      </c>
      <c r="O67" s="72">
        <f t="shared" ref="O67:O116" si="15">G67*(1+$C67)*I67</f>
        <v>2.1883680573332747</v>
      </c>
      <c r="P67" s="72">
        <f t="shared" ref="P67:P116" si="16">F67*(1+$D67)*H67</f>
        <v>4.4901992722925748</v>
      </c>
      <c r="Q67" s="72">
        <f t="shared" ref="Q67:Q116" si="17">G67*(1+$D67)*I67</f>
        <v>2.2077177248360162</v>
      </c>
      <c r="R67" s="72">
        <f t="shared" ref="R67:R116" si="18">F67*(1+$E67)*H67</f>
        <v>5.2904345175036083</v>
      </c>
      <c r="S67" s="72">
        <f t="shared" ref="S67:S116" si="19">G67*(1+$E67)*I67</f>
        <v>2.6011732103848497</v>
      </c>
    </row>
    <row r="68" spans="1:19" x14ac:dyDescent="0.2">
      <c r="A68" s="27">
        <v>10703</v>
      </c>
      <c r="B68" s="36">
        <v>-4.4418566543782817E-2</v>
      </c>
      <c r="C68" s="31">
        <v>0.10107166348383362</v>
      </c>
      <c r="D68" s="31">
        <v>0.12741041149034305</v>
      </c>
      <c r="E68" s="32">
        <v>0.36260760639032857</v>
      </c>
      <c r="F68" s="38">
        <v>1493.1579999999999</v>
      </c>
      <c r="G68" s="41">
        <v>1566.49590504451</v>
      </c>
      <c r="H68" s="65">
        <v>3.5440342329477398E-3</v>
      </c>
      <c r="I68" s="66">
        <v>1.52932511561764E-3</v>
      </c>
      <c r="J68" s="72">
        <f t="shared" si="10"/>
        <v>5.2918030671997807</v>
      </c>
      <c r="K68" s="72">
        <f t="shared" si="11"/>
        <v>2.3956815310967547</v>
      </c>
      <c r="L68" s="72">
        <f t="shared" si="12"/>
        <v>5.0567487605227734</v>
      </c>
      <c r="M68" s="72">
        <f t="shared" si="13"/>
        <v>2.2892687915900223</v>
      </c>
      <c r="N68" s="72">
        <f t="shared" si="14"/>
        <v>5.8266544060305154</v>
      </c>
      <c r="O68" s="72">
        <f t="shared" si="15"/>
        <v>2.6378170486222015</v>
      </c>
      <c r="P68" s="72">
        <f t="shared" si="16"/>
        <v>5.9660338735175635</v>
      </c>
      <c r="Q68" s="72">
        <f t="shared" si="17"/>
        <v>2.7009163007736072</v>
      </c>
      <c r="R68" s="72">
        <f t="shared" si="18"/>
        <v>7.2106511108860927</v>
      </c>
      <c r="S68" s="72">
        <f t="shared" si="19"/>
        <v>3.2643738767612667</v>
      </c>
    </row>
    <row r="69" spans="1:19" x14ac:dyDescent="0.2">
      <c r="A69" s="27">
        <v>10704</v>
      </c>
      <c r="B69" s="36">
        <v>-0.10348339035436814</v>
      </c>
      <c r="C69" s="31">
        <v>0.28565300718276776</v>
      </c>
      <c r="D69" s="31">
        <v>-3.895664292072621E-2</v>
      </c>
      <c r="E69" s="32">
        <v>0.27396773177389655</v>
      </c>
      <c r="F69" s="38">
        <v>1758.0450819672101</v>
      </c>
      <c r="G69" s="41">
        <v>1866.4675675675701</v>
      </c>
      <c r="H69" s="65">
        <v>9.6551880404961905E-4</v>
      </c>
      <c r="I69" s="66">
        <v>3.7552960317806402E-4</v>
      </c>
      <c r="J69" s="72">
        <f t="shared" si="10"/>
        <v>1.6974255850062951</v>
      </c>
      <c r="K69" s="72">
        <f t="shared" si="11"/>
        <v>0.70091382499337596</v>
      </c>
      <c r="L69" s="72">
        <f t="shared" si="12"/>
        <v>1.5217702305955969</v>
      </c>
      <c r="M69" s="72">
        <f t="shared" si="13"/>
        <v>0.62838088603681319</v>
      </c>
      <c r="N69" s="72">
        <f t="shared" si="14"/>
        <v>2.1823003078323118</v>
      </c>
      <c r="O69" s="72">
        <f t="shared" si="15"/>
        <v>0.90113196687870989</v>
      </c>
      <c r="P69" s="72">
        <f t="shared" si="16"/>
        <v>1.6312995826067003</v>
      </c>
      <c r="Q69" s="72">
        <f t="shared" si="17"/>
        <v>0.67360857539490859</v>
      </c>
      <c r="R69" s="72">
        <f t="shared" si="18"/>
        <v>2.1624654223854489</v>
      </c>
      <c r="S69" s="72">
        <f t="shared" si="19"/>
        <v>0.89294159579577692</v>
      </c>
    </row>
    <row r="70" spans="1:19" x14ac:dyDescent="0.2">
      <c r="A70" s="27">
        <v>10705</v>
      </c>
      <c r="B70" s="36">
        <v>1.7907658592964851E-2</v>
      </c>
      <c r="C70" s="31">
        <v>0.19702904372530558</v>
      </c>
      <c r="D70" s="31">
        <v>0.19349202797705387</v>
      </c>
      <c r="E70" s="32">
        <v>0.17031465610782223</v>
      </c>
      <c r="F70" s="38">
        <v>1651.12296387018</v>
      </c>
      <c r="G70" s="41">
        <v>1797.5791884058001</v>
      </c>
      <c r="H70" s="65">
        <v>4.4159495159140898E-3</v>
      </c>
      <c r="I70" s="66">
        <v>1.3143095695832799E-3</v>
      </c>
      <c r="J70" s="72">
        <f t="shared" si="10"/>
        <v>7.2912756530171583</v>
      </c>
      <c r="K70" s="72">
        <f t="shared" si="11"/>
        <v>2.3625755294054889</v>
      </c>
      <c r="L70" s="72">
        <f t="shared" si="12"/>
        <v>7.4218453281185877</v>
      </c>
      <c r="M70" s="72">
        <f t="shared" si="13"/>
        <v>2.4048837253861755</v>
      </c>
      <c r="N70" s="72">
        <f t="shared" si="14"/>
        <v>8.727868722468731</v>
      </c>
      <c r="O70" s="72">
        <f t="shared" si="15"/>
        <v>2.8280715266930598</v>
      </c>
      <c r="P70" s="72">
        <f t="shared" si="16"/>
        <v>8.7020793656591646</v>
      </c>
      <c r="Q70" s="72">
        <f t="shared" si="17"/>
        <v>2.8197150598391181</v>
      </c>
      <c r="R70" s="72">
        <f t="shared" si="18"/>
        <v>8.5330867584481123</v>
      </c>
      <c r="S70" s="72">
        <f t="shared" si="19"/>
        <v>2.7649567682249403</v>
      </c>
    </row>
    <row r="71" spans="1:19" x14ac:dyDescent="0.2">
      <c r="A71" s="27">
        <v>10706</v>
      </c>
      <c r="B71" s="36">
        <v>0.33599768823527848</v>
      </c>
      <c r="C71" s="31">
        <v>8.2653730242746304E-2</v>
      </c>
      <c r="D71" s="31">
        <v>0.21718106477253085</v>
      </c>
      <c r="E71" s="32">
        <v>0.26495010657784523</v>
      </c>
      <c r="F71" s="38">
        <v>7.5233273056057897</v>
      </c>
      <c r="G71" s="41">
        <v>8.0552516411378594</v>
      </c>
      <c r="H71" s="65">
        <v>4.6961636712119901E-4</v>
      </c>
      <c r="I71" s="66">
        <v>2.5178268204321502E-4</v>
      </c>
      <c r="J71" s="72">
        <f t="shared" si="10"/>
        <v>3.5330776379223095E-3</v>
      </c>
      <c r="K71" s="72">
        <f t="shared" si="11"/>
        <v>2.0281728627386995E-3</v>
      </c>
      <c r="L71" s="72">
        <f t="shared" si="12"/>
        <v>4.7201835566199639E-3</v>
      </c>
      <c r="M71" s="72">
        <f t="shared" si="13"/>
        <v>2.7096342559604293E-3</v>
      </c>
      <c r="N71" s="72">
        <f t="shared" si="14"/>
        <v>3.8250996839338195E-3</v>
      </c>
      <c r="O71" s="72">
        <f t="shared" si="15"/>
        <v>2.1958089154211625E-3</v>
      </c>
      <c r="P71" s="72">
        <f t="shared" si="16"/>
        <v>4.3003952012502953E-3</v>
      </c>
      <c r="Q71" s="72">
        <f t="shared" si="17"/>
        <v>2.468653604611043E-3</v>
      </c>
      <c r="R71" s="72">
        <f t="shared" si="18"/>
        <v>4.469166934637627E-3</v>
      </c>
      <c r="S71" s="72">
        <f t="shared" si="19"/>
        <v>2.5655374788796119E-3</v>
      </c>
    </row>
    <row r="72" spans="1:19" x14ac:dyDescent="0.2">
      <c r="A72" s="27">
        <v>10707</v>
      </c>
      <c r="B72" s="36">
        <v>9.304738125575196E-2</v>
      </c>
      <c r="C72" s="31">
        <v>7.8887551234596356E-2</v>
      </c>
      <c r="D72" s="31">
        <v>0.22734800335838423</v>
      </c>
      <c r="E72" s="32">
        <v>0.2649904945297617</v>
      </c>
      <c r="F72" s="38">
        <v>4825.9883720930202</v>
      </c>
      <c r="G72" s="41">
        <v>5215.5034031413597</v>
      </c>
      <c r="H72" s="65">
        <v>3.2415578093531502E-4</v>
      </c>
      <c r="I72" s="66">
        <v>5.5667173772170101E-4</v>
      </c>
      <c r="J72" s="72">
        <f t="shared" si="10"/>
        <v>1.5643720295405625</v>
      </c>
      <c r="K72" s="72">
        <f t="shared" si="11"/>
        <v>2.9033233425201459</v>
      </c>
      <c r="L72" s="72">
        <f t="shared" si="12"/>
        <v>1.7099327501990575</v>
      </c>
      <c r="M72" s="72">
        <f t="shared" si="13"/>
        <v>3.1734699764803422</v>
      </c>
      <c r="N72" s="72">
        <f t="shared" si="14"/>
        <v>1.6877815081709131</v>
      </c>
      <c r="O72" s="72">
        <f t="shared" si="15"/>
        <v>3.1323594114538036</v>
      </c>
      <c r="P72" s="72">
        <f t="shared" si="16"/>
        <v>1.9200288869663131</v>
      </c>
      <c r="Q72" s="72">
        <f t="shared" si="17"/>
        <v>3.563388107545892</v>
      </c>
      <c r="R72" s="72">
        <f t="shared" si="18"/>
        <v>1.9789157472770431</v>
      </c>
      <c r="S72" s="72">
        <f t="shared" si="19"/>
        <v>3.6726764308343602</v>
      </c>
    </row>
    <row r="73" spans="1:19" x14ac:dyDescent="0.2">
      <c r="A73" s="27">
        <v>10708</v>
      </c>
      <c r="B73" s="36">
        <v>7.0116236354450509E-2</v>
      </c>
      <c r="C73" s="31">
        <v>8.9385258045115212E-2</v>
      </c>
      <c r="D73" s="31">
        <v>0.21481286280574283</v>
      </c>
      <c r="E73" s="32">
        <v>0.17159026568181457</v>
      </c>
      <c r="F73" s="38">
        <v>4409.51639344262</v>
      </c>
      <c r="G73" s="41">
        <v>4886.3248073959903</v>
      </c>
      <c r="H73" s="65">
        <v>7.8971042643304101E-4</v>
      </c>
      <c r="I73" s="66">
        <v>1.0665506593552801E-3</v>
      </c>
      <c r="J73" s="72">
        <f t="shared" si="10"/>
        <v>3.4822410714290566</v>
      </c>
      <c r="K73" s="72">
        <f t="shared" si="11"/>
        <v>5.2115129451522559</v>
      </c>
      <c r="L73" s="72">
        <f t="shared" si="12"/>
        <v>3.7264027094365515</v>
      </c>
      <c r="M73" s="72">
        <f t="shared" si="13"/>
        <v>5.5769246185788299</v>
      </c>
      <c r="N73" s="72">
        <f t="shared" si="14"/>
        <v>3.7935020881740411</v>
      </c>
      <c r="O73" s="72">
        <f t="shared" si="15"/>
        <v>5.6773453745601481</v>
      </c>
      <c r="P73" s="72">
        <f t="shared" si="16"/>
        <v>4.23027124496247</v>
      </c>
      <c r="Q73" s="72">
        <f t="shared" si="17"/>
        <v>6.3310129604496002</v>
      </c>
      <c r="R73" s="72">
        <f t="shared" si="18"/>
        <v>4.0797597420436951</v>
      </c>
      <c r="S73" s="72">
        <f t="shared" si="19"/>
        <v>6.1057578360151465</v>
      </c>
    </row>
    <row r="74" spans="1:19" x14ac:dyDescent="0.2">
      <c r="A74" s="27">
        <v>10709</v>
      </c>
      <c r="B74" s="36">
        <v>0.22802356615838654</v>
      </c>
      <c r="C74" s="31">
        <v>-4.4989164121656865E-3</v>
      </c>
      <c r="D74" s="31">
        <v>0.13900309360933003</v>
      </c>
      <c r="E74" s="32">
        <v>0.17993890520071201</v>
      </c>
      <c r="F74" s="38">
        <v>3130.85263157895</v>
      </c>
      <c r="G74" s="41">
        <v>3991.6954887217998</v>
      </c>
      <c r="H74" s="65">
        <v>3.9345802555779699E-4</v>
      </c>
      <c r="I74" s="66">
        <v>1.8638457991773801E-4</v>
      </c>
      <c r="J74" s="72">
        <f t="shared" si="10"/>
        <v>1.2318590947334864</v>
      </c>
      <c r="K74" s="72">
        <f t="shared" si="11"/>
        <v>0.74399048682494262</v>
      </c>
      <c r="L74" s="72">
        <f t="shared" si="12"/>
        <v>1.5127519985192577</v>
      </c>
      <c r="M74" s="72">
        <f t="shared" si="13"/>
        <v>0.9136378508186801</v>
      </c>
      <c r="N74" s="72">
        <f t="shared" si="14"/>
        <v>1.2263170636347143</v>
      </c>
      <c r="O74" s="72">
        <f t="shared" si="15"/>
        <v>0.74064333581327069</v>
      </c>
      <c r="P74" s="72">
        <f t="shared" si="16"/>
        <v>1.4030913197922299</v>
      </c>
      <c r="Q74" s="72">
        <f t="shared" si="17"/>
        <v>0.84740746610952111</v>
      </c>
      <c r="R74" s="72">
        <f t="shared" si="18"/>
        <v>1.4535184716013703</v>
      </c>
      <c r="S74" s="72">
        <f t="shared" si="19"/>
        <v>0.87786332050396754</v>
      </c>
    </row>
    <row r="75" spans="1:19" x14ac:dyDescent="0.2">
      <c r="A75" s="27">
        <v>10710</v>
      </c>
      <c r="B75" s="36">
        <v>9.3571354100163512E-2</v>
      </c>
      <c r="C75" s="31">
        <v>7.1650587333761062E-2</v>
      </c>
      <c r="D75" s="31">
        <v>3.7107932219301649E-2</v>
      </c>
      <c r="E75" s="32">
        <v>0.28075871637949257</v>
      </c>
      <c r="F75" s="38">
        <v>4840.6054945054902</v>
      </c>
      <c r="G75" s="41">
        <v>5427.9534534534496</v>
      </c>
      <c r="H75" s="65">
        <v>3.3391386215178098E-4</v>
      </c>
      <c r="I75" s="66">
        <v>4.0656276152337102E-4</v>
      </c>
      <c r="J75" s="72">
        <f t="shared" si="10"/>
        <v>1.61634527582346</v>
      </c>
      <c r="K75" s="72">
        <f t="shared" si="11"/>
        <v>2.2068037454563529</v>
      </c>
      <c r="L75" s="72">
        <f t="shared" si="12"/>
        <v>1.7675888919756633</v>
      </c>
      <c r="M75" s="72">
        <f t="shared" si="13"/>
        <v>2.4132973601520162</v>
      </c>
      <c r="N75" s="72">
        <f t="shared" si="14"/>
        <v>1.7321573641703611</v>
      </c>
      <c r="O75" s="72">
        <f t="shared" si="15"/>
        <v>2.3649225299486445</v>
      </c>
      <c r="P75" s="72">
        <f t="shared" si="16"/>
        <v>1.6763245067617054</v>
      </c>
      <c r="Q75" s="72">
        <f t="shared" si="17"/>
        <v>2.2886936692640485</v>
      </c>
      <c r="R75" s="72">
        <f t="shared" si="18"/>
        <v>2.0701483006897115</v>
      </c>
      <c r="S75" s="72">
        <f t="shared" si="19"/>
        <v>2.8263831323321353</v>
      </c>
    </row>
    <row r="76" spans="1:19" x14ac:dyDescent="0.2">
      <c r="A76" s="27">
        <v>10711</v>
      </c>
      <c r="B76" s="36">
        <v>8.7062608206034856E-2</v>
      </c>
      <c r="C76" s="31">
        <v>8.2421486649701614E-2</v>
      </c>
      <c r="D76" s="31">
        <v>2.088054506645539E-2</v>
      </c>
      <c r="E76" s="32">
        <v>0.28450265188202284</v>
      </c>
      <c r="F76" s="38">
        <v>4701.6422619047598</v>
      </c>
      <c r="G76" s="41">
        <v>5572</v>
      </c>
      <c r="H76" s="65">
        <v>6.6439818510232005E-4</v>
      </c>
      <c r="I76" s="66">
        <v>7.1749933423478896E-4</v>
      </c>
      <c r="J76" s="72">
        <f t="shared" si="10"/>
        <v>3.1237625858098892</v>
      </c>
      <c r="K76" s="72">
        <f t="shared" si="11"/>
        <v>3.9979062903562439</v>
      </c>
      <c r="L76" s="72">
        <f t="shared" si="12"/>
        <v>3.3957255039469261</v>
      </c>
      <c r="M76" s="72">
        <f t="shared" si="13"/>
        <v>4.3459744393579713</v>
      </c>
      <c r="N76" s="72">
        <f t="shared" si="14"/>
        <v>3.3812277420730563</v>
      </c>
      <c r="O76" s="72">
        <f t="shared" si="15"/>
        <v>4.3274196702935983</v>
      </c>
      <c r="P76" s="72">
        <f t="shared" si="16"/>
        <v>3.1889884512597995</v>
      </c>
      <c r="Q76" s="72">
        <f t="shared" si="17"/>
        <v>4.0813847528234932</v>
      </c>
      <c r="R76" s="72">
        <f t="shared" si="18"/>
        <v>4.0124813253226481</v>
      </c>
      <c r="S76" s="72">
        <f t="shared" si="19"/>
        <v>5.1353212319384163</v>
      </c>
    </row>
    <row r="77" spans="1:19" x14ac:dyDescent="0.2">
      <c r="A77" s="27">
        <v>10712</v>
      </c>
      <c r="B77" s="36">
        <v>7.3578195140419689E-2</v>
      </c>
      <c r="C77" s="31">
        <v>5.8635355296895578E-2</v>
      </c>
      <c r="D77" s="31">
        <v>0.23888423813710943</v>
      </c>
      <c r="E77" s="32">
        <v>0.27529961712490508</v>
      </c>
      <c r="F77" s="38">
        <v>4385.1258215962398</v>
      </c>
      <c r="G77" s="41">
        <v>4457.7665191740398</v>
      </c>
      <c r="H77" s="65">
        <v>5.8234045932482198E-4</v>
      </c>
      <c r="I77" s="66">
        <v>6.1681176654203003E-4</v>
      </c>
      <c r="J77" s="72">
        <f t="shared" si="10"/>
        <v>2.5536361851454918</v>
      </c>
      <c r="K77" s="72">
        <f t="shared" si="11"/>
        <v>2.7496028415236555</v>
      </c>
      <c r="L77" s="72">
        <f t="shared" si="12"/>
        <v>2.7415281266937641</v>
      </c>
      <c r="M77" s="72">
        <f t="shared" si="13"/>
        <v>2.951913655955936</v>
      </c>
      <c r="N77" s="72">
        <f t="shared" si="14"/>
        <v>2.7033695501605068</v>
      </c>
      <c r="O77" s="72">
        <f t="shared" si="15"/>
        <v>2.9108267810617487</v>
      </c>
      <c r="P77" s="72">
        <f t="shared" si="16"/>
        <v>3.1636596197133273</v>
      </c>
      <c r="Q77" s="72">
        <f t="shared" si="17"/>
        <v>3.4064396215006658</v>
      </c>
      <c r="R77" s="72">
        <f t="shared" si="18"/>
        <v>3.2566512491923492</v>
      </c>
      <c r="S77" s="72">
        <f t="shared" si="19"/>
        <v>3.5065674510406692</v>
      </c>
    </row>
    <row r="78" spans="1:19" x14ac:dyDescent="0.2">
      <c r="A78" s="27">
        <v>10713</v>
      </c>
      <c r="B78" s="36">
        <v>5.6976682699231545E-3</v>
      </c>
      <c r="C78" s="31">
        <v>-0.20955740304302234</v>
      </c>
      <c r="D78" s="31">
        <v>0.20744579113122047</v>
      </c>
      <c r="E78" s="32">
        <v>0.15865361753379006</v>
      </c>
      <c r="F78" s="38">
        <v>40.813095238095201</v>
      </c>
      <c r="G78" s="41">
        <v>46.2129032258064</v>
      </c>
      <c r="H78" s="65">
        <v>9.2404115909402605E-4</v>
      </c>
      <c r="I78" s="66">
        <v>1.0282262791593E-3</v>
      </c>
      <c r="J78" s="72">
        <f t="shared" si="10"/>
        <v>3.7712979830024362E-2</v>
      </c>
      <c r="K78" s="72">
        <f t="shared" si="11"/>
        <v>4.7517321533019727E-2</v>
      </c>
      <c r="L78" s="72">
        <f t="shared" si="12"/>
        <v>3.7927855878566147E-2</v>
      </c>
      <c r="M78" s="72">
        <f t="shared" si="13"/>
        <v>4.7788059468190154E-2</v>
      </c>
      <c r="N78" s="72">
        <f t="shared" si="14"/>
        <v>2.9809945715830576E-2</v>
      </c>
      <c r="O78" s="72">
        <f t="shared" si="15"/>
        <v>3.7559715032999832E-2</v>
      </c>
      <c r="P78" s="72">
        <f t="shared" si="16"/>
        <v>4.5536378766779531E-2</v>
      </c>
      <c r="Q78" s="72">
        <f t="shared" si="17"/>
        <v>5.737458989087358E-2</v>
      </c>
      <c r="R78" s="72">
        <f t="shared" si="18"/>
        <v>4.3696280508036589E-2</v>
      </c>
      <c r="S78" s="72">
        <f t="shared" si="19"/>
        <v>5.5056116489749563E-2</v>
      </c>
    </row>
    <row r="79" spans="1:19" x14ac:dyDescent="0.2">
      <c r="A79" s="27">
        <v>10714</v>
      </c>
      <c r="B79" s="36">
        <v>3.8391025120789131E-2</v>
      </c>
      <c r="C79" s="31">
        <v>-5.098129982122547E-2</v>
      </c>
      <c r="D79" s="31">
        <v>0.19325498058707655</v>
      </c>
      <c r="E79" s="32">
        <v>0.33878931108824345</v>
      </c>
      <c r="F79" s="38">
        <v>5856.0408163265301</v>
      </c>
      <c r="G79" s="41">
        <v>5960.5028571428602</v>
      </c>
      <c r="H79" s="65">
        <v>3.7764190883688402E-4</v>
      </c>
      <c r="I79" s="66">
        <v>9.6377471107406598E-4</v>
      </c>
      <c r="J79" s="72">
        <f t="shared" si="10"/>
        <v>2.2114864321042553</v>
      </c>
      <c r="K79" s="72">
        <f t="shared" si="11"/>
        <v>5.7445819189990051</v>
      </c>
      <c r="L79" s="72">
        <f t="shared" si="12"/>
        <v>2.2963876632734541</v>
      </c>
      <c r="M79" s="72">
        <f t="shared" si="13"/>
        <v>5.9651223077597262</v>
      </c>
      <c r="N79" s="72">
        <f t="shared" si="14"/>
        <v>2.098741979258576</v>
      </c>
      <c r="O79" s="72">
        <f t="shared" si="15"/>
        <v>5.4517156658389254</v>
      </c>
      <c r="P79" s="72">
        <f t="shared" si="16"/>
        <v>2.638867199609146</v>
      </c>
      <c r="Q79" s="72">
        <f t="shared" si="17"/>
        <v>6.8547509862360281</v>
      </c>
      <c r="R79" s="72">
        <f t="shared" si="18"/>
        <v>2.9607143969178535</v>
      </c>
      <c r="S79" s="72">
        <f t="shared" si="19"/>
        <v>7.6907848698266568</v>
      </c>
    </row>
    <row r="80" spans="1:19" x14ac:dyDescent="0.2">
      <c r="A80" s="27">
        <v>10801</v>
      </c>
      <c r="B80" s="36">
        <v>0.11320768852875342</v>
      </c>
      <c r="C80" s="31">
        <v>6.8408516183828372E-2</v>
      </c>
      <c r="D80" s="31">
        <v>-4.0130993917049815E-2</v>
      </c>
      <c r="E80" s="32">
        <v>0.36353946836567319</v>
      </c>
      <c r="F80" s="38">
        <v>9.8933333333333309</v>
      </c>
      <c r="G80" s="41">
        <v>8.0714285714285694</v>
      </c>
      <c r="H80" s="65">
        <v>2.80474652741165E-5</v>
      </c>
      <c r="I80" s="66">
        <v>5.8095812262127701E-5</v>
      </c>
      <c r="J80" s="72">
        <f t="shared" si="10"/>
        <v>2.7748292311192583E-4</v>
      </c>
      <c r="K80" s="72">
        <f t="shared" si="11"/>
        <v>4.6891619897288775E-4</v>
      </c>
      <c r="L80" s="72">
        <f t="shared" si="12"/>
        <v>3.0889612344362876E-4</v>
      </c>
      <c r="M80" s="72">
        <f t="shared" si="13"/>
        <v>5.2200111797229742E-4</v>
      </c>
      <c r="N80" s="72">
        <f t="shared" si="14"/>
        <v>2.9646511814836402E-4</v>
      </c>
      <c r="O80" s="72">
        <f t="shared" si="15"/>
        <v>5.0099406035918385E-4</v>
      </c>
      <c r="P80" s="72">
        <f t="shared" si="16"/>
        <v>2.6634725761243594E-4</v>
      </c>
      <c r="Q80" s="72">
        <f t="shared" si="17"/>
        <v>4.500981258443007E-4</v>
      </c>
      <c r="R80" s="72">
        <f t="shared" si="18"/>
        <v>3.7835891746058832E-4</v>
      </c>
      <c r="S80" s="72">
        <f t="shared" si="19"/>
        <v>6.3938574465554352E-4</v>
      </c>
    </row>
    <row r="81" spans="1:19" x14ac:dyDescent="0.2">
      <c r="A81" s="27">
        <v>10802</v>
      </c>
      <c r="B81" s="36">
        <v>0.15086272138607584</v>
      </c>
      <c r="C81" s="31">
        <v>9.0101296020321908E-2</v>
      </c>
      <c r="D81" s="31">
        <v>-0.12830196745506411</v>
      </c>
      <c r="E81" s="32">
        <v>0.38769685965857509</v>
      </c>
      <c r="F81" s="38">
        <v>4.5</v>
      </c>
      <c r="G81" s="41">
        <v>7.2750000000000004</v>
      </c>
      <c r="H81" s="65">
        <v>4.2148268847085697E-6</v>
      </c>
      <c r="I81" s="66">
        <v>2.0793772515138599E-5</v>
      </c>
      <c r="J81" s="72">
        <f t="shared" si="10"/>
        <v>1.8966720981188564E-5</v>
      </c>
      <c r="K81" s="72">
        <f t="shared" si="11"/>
        <v>1.5127469504763331E-4</v>
      </c>
      <c r="L81" s="72">
        <f t="shared" si="12"/>
        <v>2.1828092124181054E-5</v>
      </c>
      <c r="M81" s="72">
        <f t="shared" si="13"/>
        <v>1.74096407219368E-4</v>
      </c>
      <c r="N81" s="72">
        <f t="shared" si="14"/>
        <v>2.0675647122849482E-5</v>
      </c>
      <c r="O81" s="72">
        <f t="shared" si="15"/>
        <v>1.6490474112650403E-4</v>
      </c>
      <c r="P81" s="72">
        <f t="shared" si="16"/>
        <v>1.6533253363130829E-5</v>
      </c>
      <c r="Q81" s="72">
        <f t="shared" si="17"/>
        <v>1.3186585404685713E-4</v>
      </c>
      <c r="R81" s="72">
        <f t="shared" si="18"/>
        <v>2.6320059143615778E-5</v>
      </c>
      <c r="S81" s="72">
        <f t="shared" si="19"/>
        <v>2.0992341926340935E-4</v>
      </c>
    </row>
    <row r="82" spans="1:19" x14ac:dyDescent="0.2">
      <c r="A82" s="27">
        <v>10804</v>
      </c>
      <c r="B82" s="36">
        <v>0.25703900633969551</v>
      </c>
      <c r="C82" s="31">
        <v>-0.22125942452037792</v>
      </c>
      <c r="D82" s="31">
        <v>0.24935171911305729</v>
      </c>
      <c r="E82" s="32">
        <v>0.60491635532459131</v>
      </c>
      <c r="F82" s="38">
        <v>12.3333333333333</v>
      </c>
      <c r="G82" s="41">
        <v>14.8</v>
      </c>
      <c r="H82" s="65">
        <v>5.4047492992268298E-6</v>
      </c>
      <c r="I82" s="66">
        <v>2.9660862205585101E-6</v>
      </c>
      <c r="J82" s="72">
        <f t="shared" si="10"/>
        <v>6.6658574690464051E-5</v>
      </c>
      <c r="K82" s="72">
        <f t="shared" si="11"/>
        <v>4.3898076064265948E-5</v>
      </c>
      <c r="L82" s="72">
        <f t="shared" si="12"/>
        <v>8.3792428492921307E-5</v>
      </c>
      <c r="M82" s="72">
        <f t="shared" si="13"/>
        <v>5.518159391604924E-5</v>
      </c>
      <c r="N82" s="72">
        <f t="shared" si="14"/>
        <v>5.190973681510335E-5</v>
      </c>
      <c r="O82" s="72">
        <f t="shared" si="15"/>
        <v>3.4185213016734689E-5</v>
      </c>
      <c r="P82" s="72">
        <f t="shared" si="16"/>
        <v>8.3280004883157398E-5</v>
      </c>
      <c r="Q82" s="72">
        <f t="shared" si="17"/>
        <v>5.484413679664641E-5</v>
      </c>
      <c r="R82" s="72">
        <f t="shared" si="18"/>
        <v>1.0698143674335162E-4</v>
      </c>
      <c r="S82" s="72">
        <f t="shared" si="19"/>
        <v>7.0452740242823387E-5</v>
      </c>
    </row>
    <row r="83" spans="1:19" x14ac:dyDescent="0.2">
      <c r="A83" s="27">
        <v>10805</v>
      </c>
      <c r="B83" s="36">
        <v>0.58930499720913287</v>
      </c>
      <c r="C83" s="31">
        <v>0.26342481485927327</v>
      </c>
      <c r="D83" s="31">
        <v>-0.54382338445962164</v>
      </c>
      <c r="E83" s="32">
        <v>0.88434739000716567</v>
      </c>
      <c r="F83" s="38">
        <v>16.5</v>
      </c>
      <c r="G83" s="41">
        <v>6.3857142857142897</v>
      </c>
      <c r="H83" s="65">
        <v>1.73197270266792E-6</v>
      </c>
      <c r="I83" s="66">
        <v>4.8496588186641202E-6</v>
      </c>
      <c r="J83" s="72">
        <f t="shared" si="10"/>
        <v>2.8577549594020678E-5</v>
      </c>
      <c r="K83" s="72">
        <f t="shared" si="11"/>
        <v>3.0968535599183757E-5</v>
      </c>
      <c r="L83" s="72">
        <f t="shared" si="12"/>
        <v>4.5418442377768895E-5</v>
      </c>
      <c r="M83" s="72">
        <f t="shared" si="13"/>
        <v>4.9218448384031675E-5</v>
      </c>
      <c r="N83" s="72">
        <f t="shared" si="14"/>
        <v>3.6105585304957273E-5</v>
      </c>
      <c r="O83" s="72">
        <f t="shared" si="15"/>
        <v>3.9126416355861549E-5</v>
      </c>
      <c r="P83" s="72">
        <f t="shared" si="16"/>
        <v>1.3036409854237668E-5</v>
      </c>
      <c r="Q83" s="72">
        <f t="shared" si="17"/>
        <v>1.4127121757877369E-5</v>
      </c>
      <c r="R83" s="72">
        <f t="shared" si="18"/>
        <v>5.3850030990293205E-5</v>
      </c>
      <c r="S83" s="72">
        <f t="shared" si="19"/>
        <v>5.8355479228665912E-5</v>
      </c>
    </row>
    <row r="84" spans="1:19" x14ac:dyDescent="0.2">
      <c r="A84" s="27">
        <v>10901</v>
      </c>
      <c r="B84" s="36">
        <v>1.7723535932208719E-2</v>
      </c>
      <c r="C84" s="31">
        <v>3.1708293188023234E-2</v>
      </c>
      <c r="D84" s="31">
        <v>0.11321630022589482</v>
      </c>
      <c r="E84" s="32">
        <v>0.24107366456635687</v>
      </c>
      <c r="F84" s="38">
        <v>2292.2050872093</v>
      </c>
      <c r="G84" s="41">
        <v>2418.7907821229101</v>
      </c>
      <c r="H84" s="65">
        <v>3.6052647862263201E-3</v>
      </c>
      <c r="I84" s="66">
        <v>8.80687049762881E-4</v>
      </c>
      <c r="J84" s="72">
        <f t="shared" si="10"/>
        <v>8.2640062837245196</v>
      </c>
      <c r="K84" s="72">
        <f t="shared" si="11"/>
        <v>2.1301977179014773</v>
      </c>
      <c r="L84" s="72">
        <f t="shared" si="12"/>
        <v>8.4104736960381103</v>
      </c>
      <c r="M84" s="72">
        <f t="shared" si="13"/>
        <v>2.1679523536974132</v>
      </c>
      <c r="N84" s="72">
        <f t="shared" si="14"/>
        <v>8.5260438178765234</v>
      </c>
      <c r="O84" s="72">
        <f t="shared" si="15"/>
        <v>2.1977426516891554</v>
      </c>
      <c r="P84" s="72">
        <f t="shared" si="16"/>
        <v>9.1996265002113571</v>
      </c>
      <c r="Q84" s="72">
        <f t="shared" si="17"/>
        <v>2.3713708222719267</v>
      </c>
      <c r="R84" s="72">
        <f t="shared" si="18"/>
        <v>10.256240562541391</v>
      </c>
      <c r="S84" s="72">
        <f t="shared" si="19"/>
        <v>2.643732288006877</v>
      </c>
    </row>
    <row r="85" spans="1:19" x14ac:dyDescent="0.2">
      <c r="A85" s="27">
        <v>10902</v>
      </c>
      <c r="B85" s="36">
        <v>5.7836851131644065E-2</v>
      </c>
      <c r="C85" s="31">
        <v>7.0343878434363113E-2</v>
      </c>
      <c r="D85" s="31">
        <v>0.11142674758015038</v>
      </c>
      <c r="E85" s="32">
        <v>0.1308923509158674</v>
      </c>
      <c r="F85" s="38">
        <v>3566.9443478260901</v>
      </c>
      <c r="G85" s="41">
        <v>3613.8360544217699</v>
      </c>
      <c r="H85" s="65">
        <v>2.61487751285235E-4</v>
      </c>
      <c r="I85" s="66">
        <v>1.48664945842357E-4</v>
      </c>
      <c r="J85" s="72">
        <f t="shared" si="10"/>
        <v>0.93271225647262346</v>
      </c>
      <c r="K85" s="72">
        <f t="shared" si="11"/>
        <v>0.53725074131376949</v>
      </c>
      <c r="L85" s="72">
        <f t="shared" si="12"/>
        <v>0.98665739639889039</v>
      </c>
      <c r="M85" s="72">
        <f t="shared" si="13"/>
        <v>0.56832363245949935</v>
      </c>
      <c r="N85" s="72">
        <f t="shared" si="14"/>
        <v>0.99832285405617405</v>
      </c>
      <c r="O85" s="72">
        <f t="shared" si="15"/>
        <v>0.57504304214951674</v>
      </c>
      <c r="P85" s="72">
        <f t="shared" si="16"/>
        <v>1.036641349639511</v>
      </c>
      <c r="Q85" s="72">
        <f t="shared" si="17"/>
        <v>0.59711484405338766</v>
      </c>
      <c r="R85" s="72">
        <f t="shared" si="18"/>
        <v>1.0547971564503686</v>
      </c>
      <c r="S85" s="72">
        <f t="shared" si="19"/>
        <v>0.60757275387562137</v>
      </c>
    </row>
    <row r="86" spans="1:19" x14ac:dyDescent="0.2">
      <c r="A86" s="27">
        <v>10904</v>
      </c>
      <c r="B86" s="36">
        <v>7.5697127218935456E-2</v>
      </c>
      <c r="C86" s="31">
        <v>6.0323448741216874E-2</v>
      </c>
      <c r="D86" s="31">
        <v>9.9727031702993907E-2</v>
      </c>
      <c r="E86" s="32">
        <v>0.16210631952859081</v>
      </c>
      <c r="F86" s="38">
        <v>6501.3713826366602</v>
      </c>
      <c r="G86" s="41">
        <v>6948.6478841870803</v>
      </c>
      <c r="H86" s="65">
        <v>1.40962518391888E-3</v>
      </c>
      <c r="I86" s="66">
        <v>5.2702724985403504E-4</v>
      </c>
      <c r="J86" s="72">
        <f t="shared" si="10"/>
        <v>9.1644968309741444</v>
      </c>
      <c r="K86" s="72">
        <f t="shared" si="11"/>
        <v>3.6621267846071763</v>
      </c>
      <c r="L86" s="72">
        <f t="shared" si="12"/>
        <v>9.8582229134859265</v>
      </c>
      <c r="M86" s="72">
        <f t="shared" si="13"/>
        <v>3.9393392617134571</v>
      </c>
      <c r="N86" s="72">
        <f t="shared" si="14"/>
        <v>9.7173308857964606</v>
      </c>
      <c r="O86" s="72">
        <f t="shared" si="15"/>
        <v>3.8830389019822649</v>
      </c>
      <c r="P86" s="72">
        <f t="shared" si="16"/>
        <v>10.078444896978692</v>
      </c>
      <c r="Q86" s="72">
        <f t="shared" si="17"/>
        <v>4.0273398185560794</v>
      </c>
      <c r="R86" s="72">
        <f t="shared" si="18"/>
        <v>10.650119682574797</v>
      </c>
      <c r="S86" s="72">
        <f t="shared" si="19"/>
        <v>4.2557806793069179</v>
      </c>
    </row>
    <row r="87" spans="1:19" x14ac:dyDescent="0.2">
      <c r="A87" s="27">
        <v>10905</v>
      </c>
      <c r="B87" s="36">
        <v>0.10398088531249271</v>
      </c>
      <c r="C87" s="31">
        <v>1.7355893678431589E-2</v>
      </c>
      <c r="D87" s="31">
        <v>8.6788146381601858E-2</v>
      </c>
      <c r="E87" s="32">
        <v>0.2103343425563271</v>
      </c>
      <c r="F87" s="38">
        <v>8320.2929078014204</v>
      </c>
      <c r="G87" s="41">
        <v>9595.4374647887307</v>
      </c>
      <c r="H87" s="65">
        <v>2.3175703819598901E-3</v>
      </c>
      <c r="I87" s="66">
        <v>1.4203527723454601E-3</v>
      </c>
      <c r="J87" s="72">
        <f t="shared" si="10"/>
        <v>19.282864412351501</v>
      </c>
      <c r="K87" s="72">
        <f t="shared" si="11"/>
        <v>13.628906204980167</v>
      </c>
      <c r="L87" s="72">
        <f t="shared" si="12"/>
        <v>21.28791372530857</v>
      </c>
      <c r="M87" s="72">
        <f t="shared" si="13"/>
        <v>15.046051938014928</v>
      </c>
      <c r="N87" s="72">
        <f t="shared" si="14"/>
        <v>19.617535756907888</v>
      </c>
      <c r="O87" s="72">
        <f t="shared" si="15"/>
        <v>13.865448052027116</v>
      </c>
      <c r="P87" s="72">
        <f t="shared" si="16"/>
        <v>20.956388471627246</v>
      </c>
      <c r="Q87" s="72">
        <f t="shared" si="17"/>
        <v>14.811733711719107</v>
      </c>
      <c r="R87" s="72">
        <f t="shared" si="18"/>
        <v>23.338713021126253</v>
      </c>
      <c r="S87" s="72">
        <f t="shared" si="19"/>
        <v>16.495533231366519</v>
      </c>
    </row>
    <row r="88" spans="1:19" x14ac:dyDescent="0.2">
      <c r="A88" s="27">
        <v>10906</v>
      </c>
      <c r="B88" s="36">
        <v>3.5009231312025511E-2</v>
      </c>
      <c r="C88" s="31">
        <v>-3.9825227471443916E-2</v>
      </c>
      <c r="D88" s="31">
        <v>8.2786762899147284E-2</v>
      </c>
      <c r="E88" s="32">
        <v>0.32807161750028402</v>
      </c>
      <c r="F88" s="38">
        <v>17.213157894736799</v>
      </c>
      <c r="G88" s="41">
        <v>17.819696969696999</v>
      </c>
      <c r="H88" s="65">
        <v>6.8461068066965301E-4</v>
      </c>
      <c r="I88" s="66">
        <v>7.9794999909543296E-4</v>
      </c>
      <c r="J88" s="72">
        <f t="shared" si="10"/>
        <v>1.1784311742789972E-2</v>
      </c>
      <c r="K88" s="72">
        <f t="shared" si="11"/>
        <v>1.421922718085061E-2</v>
      </c>
      <c r="L88" s="72">
        <f t="shared" si="12"/>
        <v>1.2196871438446326E-2</v>
      </c>
      <c r="M88" s="72">
        <f t="shared" si="13"/>
        <v>1.471703139430325E-2</v>
      </c>
      <c r="N88" s="72">
        <f t="shared" si="14"/>
        <v>1.1314998847038953E-2</v>
      </c>
      <c r="O88" s="72">
        <f t="shared" si="15"/>
        <v>1.3652943223905095E-2</v>
      </c>
      <c r="P88" s="72">
        <f t="shared" si="16"/>
        <v>1.275989676496996E-2</v>
      </c>
      <c r="Q88" s="72">
        <f t="shared" si="17"/>
        <v>1.5396390970080798E-2</v>
      </c>
      <c r="R88" s="72">
        <f t="shared" si="18"/>
        <v>1.5650409957374666E-2</v>
      </c>
      <c r="S88" s="72">
        <f t="shared" si="19"/>
        <v>1.8884152041676275E-2</v>
      </c>
    </row>
    <row r="89" spans="1:19" x14ac:dyDescent="0.2">
      <c r="A89" s="27">
        <v>10907</v>
      </c>
      <c r="B89" s="36">
        <v>8.1611904166762773E-3</v>
      </c>
      <c r="C89" s="31">
        <v>4.9457845222272194E-2</v>
      </c>
      <c r="D89" s="31">
        <v>0.18457951477720791</v>
      </c>
      <c r="E89" s="32">
        <v>0.15672749666938565</v>
      </c>
      <c r="F89" s="38">
        <v>17.754999999999999</v>
      </c>
      <c r="G89" s="41">
        <v>19.296099290780099</v>
      </c>
      <c r="H89" s="65">
        <v>5.1426660347747598E-4</v>
      </c>
      <c r="I89" s="66">
        <v>3.4597549660322002E-4</v>
      </c>
      <c r="J89" s="72">
        <f t="shared" si="10"/>
        <v>9.1308035447425859E-3</v>
      </c>
      <c r="K89" s="72">
        <f t="shared" si="11"/>
        <v>6.6759775346326858E-3</v>
      </c>
      <c r="L89" s="72">
        <f t="shared" si="12"/>
        <v>9.2053217711284916E-3</v>
      </c>
      <c r="M89" s="72">
        <f t="shared" si="13"/>
        <v>6.7304614585102767E-3</v>
      </c>
      <c r="N89" s="72">
        <f t="shared" si="14"/>
        <v>9.5823934132134407E-3</v>
      </c>
      <c r="O89" s="72">
        <f t="shared" si="15"/>
        <v>7.006156998247917E-3</v>
      </c>
      <c r="P89" s="72">
        <f t="shared" si="16"/>
        <v>1.0816162832557182E-2</v>
      </c>
      <c r="Q89" s="72">
        <f t="shared" si="17"/>
        <v>7.9082262286387286E-3</v>
      </c>
      <c r="R89" s="72">
        <f t="shared" si="18"/>
        <v>1.0561851526890043E-2</v>
      </c>
      <c r="S89" s="72">
        <f t="shared" si="19"/>
        <v>7.7222867814567241E-3</v>
      </c>
    </row>
    <row r="90" spans="1:19" x14ac:dyDescent="0.2">
      <c r="A90" s="27">
        <v>10908</v>
      </c>
      <c r="B90" s="36">
        <v>4.1391567203726318E-2</v>
      </c>
      <c r="C90" s="31">
        <v>-4.4889353046916748E-2</v>
      </c>
      <c r="D90" s="31">
        <v>9.1117253590029493E-2</v>
      </c>
      <c r="E90" s="32">
        <v>0.36760154907129228</v>
      </c>
      <c r="F90" s="38">
        <v>8.1695652173913</v>
      </c>
      <c r="G90" s="41">
        <v>7.9373831775700898</v>
      </c>
      <c r="H90" s="65">
        <v>2.1836959154946999E-4</v>
      </c>
      <c r="I90" s="66">
        <v>2.40808687488976E-4</v>
      </c>
      <c r="J90" s="72">
        <f t="shared" si="10"/>
        <v>1.7839846196584953E-3</v>
      </c>
      <c r="K90" s="72">
        <f t="shared" si="11"/>
        <v>1.911390825087731E-3</v>
      </c>
      <c r="L90" s="72">
        <f t="shared" si="12"/>
        <v>1.8578265389335041E-3</v>
      </c>
      <c r="M90" s="72">
        <f t="shared" si="13"/>
        <v>1.9905062868769358E-3</v>
      </c>
      <c r="N90" s="72">
        <f t="shared" si="14"/>
        <v>1.7039027042363756E-3</v>
      </c>
      <c r="O90" s="72">
        <f t="shared" si="15"/>
        <v>1.8255897275297303E-3</v>
      </c>
      <c r="P90" s="72">
        <f t="shared" si="16"/>
        <v>1.9465363986486306E-3</v>
      </c>
      <c r="Q90" s="72">
        <f t="shared" si="17"/>
        <v>2.0855515076069055E-3</v>
      </c>
      <c r="R90" s="72">
        <f t="shared" si="18"/>
        <v>2.4397801293643182E-3</v>
      </c>
      <c r="S90" s="72">
        <f t="shared" si="19"/>
        <v>2.6140210532706364E-3</v>
      </c>
    </row>
    <row r="91" spans="1:19" x14ac:dyDescent="0.2">
      <c r="A91" s="27">
        <v>10909</v>
      </c>
      <c r="B91" s="36">
        <v>-1.4815688615667002E-2</v>
      </c>
      <c r="C91" s="31">
        <v>3.2313352169229113E-2</v>
      </c>
      <c r="D91" s="31">
        <v>0.14839849758123133</v>
      </c>
      <c r="E91" s="32">
        <v>0.38606002942702344</v>
      </c>
      <c r="F91" s="38">
        <v>8.1529239766081893</v>
      </c>
      <c r="G91" s="41">
        <v>8.2960136674259708</v>
      </c>
      <c r="H91" s="65">
        <v>1.57266346401936E-3</v>
      </c>
      <c r="I91" s="66">
        <v>1.3730365309393101E-3</v>
      </c>
      <c r="J91" s="72">
        <f t="shared" si="10"/>
        <v>1.2821805662939131E-2</v>
      </c>
      <c r="K91" s="72">
        <f t="shared" si="11"/>
        <v>1.1390729826547659E-2</v>
      </c>
      <c r="L91" s="72">
        <f t="shared" si="12"/>
        <v>1.263184178274643E-2</v>
      </c>
      <c r="M91" s="72">
        <f t="shared" si="13"/>
        <v>1.1221968320332339E-2</v>
      </c>
      <c r="N91" s="72">
        <f t="shared" si="14"/>
        <v>1.3236121184771101E-2</v>
      </c>
      <c r="O91" s="72">
        <f t="shared" si="15"/>
        <v>1.1758802490897436E-2</v>
      </c>
      <c r="P91" s="72">
        <f t="shared" si="16"/>
        <v>1.4724542359597822E-2</v>
      </c>
      <c r="Q91" s="72">
        <f t="shared" si="17"/>
        <v>1.3081097019161051E-2</v>
      </c>
      <c r="R91" s="72">
        <f t="shared" si="18"/>
        <v>1.777179233448099E-2</v>
      </c>
      <c r="S91" s="72">
        <f t="shared" si="19"/>
        <v>1.5788235318579924E-2</v>
      </c>
    </row>
    <row r="92" spans="1:19" x14ac:dyDescent="0.2">
      <c r="A92" s="27">
        <v>10910</v>
      </c>
      <c r="B92" s="36">
        <v>2.315240921471217E-2</v>
      </c>
      <c r="C92" s="31">
        <v>7.1422009847713797E-2</v>
      </c>
      <c r="D92" s="31">
        <v>6.8616791026079357E-2</v>
      </c>
      <c r="E92" s="32">
        <v>0.31256630427678495</v>
      </c>
      <c r="F92" s="38">
        <v>8.9619469026548693</v>
      </c>
      <c r="G92" s="41">
        <v>10.1360448807854</v>
      </c>
      <c r="H92" s="65">
        <v>1.40123690529993E-3</v>
      </c>
      <c r="I92" s="66">
        <v>1.95120882657453E-3</v>
      </c>
      <c r="J92" s="72">
        <f t="shared" si="10"/>
        <v>1.2557810743338402E-2</v>
      </c>
      <c r="K92" s="72">
        <f t="shared" si="11"/>
        <v>1.9777540237944053E-2</v>
      </c>
      <c r="L92" s="72">
        <f t="shared" si="12"/>
        <v>1.2848554316509081E-2</v>
      </c>
      <c r="M92" s="72">
        <f t="shared" si="13"/>
        <v>2.023543794279337E-2</v>
      </c>
      <c r="N92" s="72">
        <f t="shared" si="14"/>
        <v>1.3454714825914843E-2</v>
      </c>
      <c r="O92" s="72">
        <f t="shared" si="15"/>
        <v>2.1190091911582047E-2</v>
      </c>
      <c r="P92" s="72">
        <f t="shared" si="16"/>
        <v>1.3419487418859108E-2</v>
      </c>
      <c r="Q92" s="72">
        <f t="shared" si="17"/>
        <v>2.1134611583460933E-2</v>
      </c>
      <c r="R92" s="72">
        <f t="shared" si="18"/>
        <v>1.6482959237190994E-2</v>
      </c>
      <c r="S92" s="72">
        <f t="shared" si="19"/>
        <v>2.5959332897803635E-2</v>
      </c>
    </row>
    <row r="93" spans="1:19" x14ac:dyDescent="0.2">
      <c r="A93" s="27">
        <v>10911</v>
      </c>
      <c r="B93" s="36">
        <v>0.11779902165015783</v>
      </c>
      <c r="C93" s="31">
        <v>2.1737746817836068E-2</v>
      </c>
      <c r="D93" s="31">
        <v>0.15704496910656734</v>
      </c>
      <c r="E93" s="32">
        <v>0.18013002252701479</v>
      </c>
      <c r="F93" s="38">
        <v>91.341463414634106</v>
      </c>
      <c r="G93" s="41">
        <v>94.603603603603602</v>
      </c>
      <c r="H93" s="65">
        <v>3.4058856540257102E-5</v>
      </c>
      <c r="I93" s="66">
        <v>2.9952452757674699E-5</v>
      </c>
      <c r="J93" s="72">
        <f t="shared" si="10"/>
        <v>3.1109857986161655E-3</v>
      </c>
      <c r="K93" s="72">
        <f t="shared" si="11"/>
        <v>2.8336099676427207E-3</v>
      </c>
      <c r="L93" s="72">
        <f t="shared" si="12"/>
        <v>3.4774568820606852E-3</v>
      </c>
      <c r="M93" s="72">
        <f t="shared" si="13"/>
        <v>3.1674064495691686E-3</v>
      </c>
      <c r="N93" s="72">
        <f t="shared" si="14"/>
        <v>3.1786116202603674E-3</v>
      </c>
      <c r="O93" s="72">
        <f t="shared" si="15"/>
        <v>2.895206263699835E-3</v>
      </c>
      <c r="P93" s="72">
        <f t="shared" si="16"/>
        <v>3.5995504672508114E-3</v>
      </c>
      <c r="Q93" s="72">
        <f t="shared" si="17"/>
        <v>3.2786141574712331E-3</v>
      </c>
      <c r="R93" s="72">
        <f t="shared" si="18"/>
        <v>3.6713677406021187E-3</v>
      </c>
      <c r="S93" s="72">
        <f t="shared" si="19"/>
        <v>3.3440281949469776E-3</v>
      </c>
    </row>
    <row r="94" spans="1:19" x14ac:dyDescent="0.2">
      <c r="A94" s="27">
        <v>11001</v>
      </c>
      <c r="B94" s="36">
        <v>5.8000729377832808E-2</v>
      </c>
      <c r="C94" s="31">
        <v>0.19028117411355583</v>
      </c>
      <c r="D94" s="31">
        <v>3.1266351281113325E-2</v>
      </c>
      <c r="E94" s="32">
        <v>0.35548824464036288</v>
      </c>
      <c r="F94" s="38">
        <v>1.1973410404624301</v>
      </c>
      <c r="G94" s="41">
        <v>1.14676300578035</v>
      </c>
      <c r="H94" s="65">
        <v>9.2889962955745799E-4</v>
      </c>
      <c r="I94" s="66">
        <v>2.46359870231026E-4</v>
      </c>
      <c r="J94" s="72">
        <f t="shared" si="10"/>
        <v>1.1122096489394927E-3</v>
      </c>
      <c r="K94" s="72">
        <f t="shared" si="11"/>
        <v>2.8251638528978832E-4</v>
      </c>
      <c r="L94" s="72">
        <f t="shared" si="12"/>
        <v>1.1767186197990467E-3</v>
      </c>
      <c r="M94" s="72">
        <f t="shared" si="13"/>
        <v>2.9890254169778491E-4</v>
      </c>
      <c r="N94" s="72">
        <f t="shared" si="14"/>
        <v>1.3238422068001248E-3</v>
      </c>
      <c r="O94" s="72">
        <f t="shared" si="15"/>
        <v>3.3627393478904695E-4</v>
      </c>
      <c r="P94" s="72">
        <f t="shared" si="16"/>
        <v>1.1469843865214784E-3</v>
      </c>
      <c r="Q94" s="72">
        <f t="shared" si="17"/>
        <v>2.9134964183492922E-4</v>
      </c>
      <c r="R94" s="72">
        <f t="shared" si="18"/>
        <v>1.5075871047130671E-3</v>
      </c>
      <c r="S94" s="72">
        <f t="shared" si="19"/>
        <v>3.829476391785956E-4</v>
      </c>
    </row>
    <row r="95" spans="1:19" x14ac:dyDescent="0.2">
      <c r="A95" s="27">
        <v>11002</v>
      </c>
      <c r="B95" s="36">
        <v>2.2839455179611258E-2</v>
      </c>
      <c r="C95" s="31">
        <v>0.17000289687494538</v>
      </c>
      <c r="D95" s="31">
        <v>-6.5604689915887146E-3</v>
      </c>
      <c r="E95" s="32">
        <v>0.22657770442244818</v>
      </c>
      <c r="F95" s="38">
        <v>6.99411764705882</v>
      </c>
      <c r="G95" s="41">
        <v>10.1907216494845</v>
      </c>
      <c r="H95" s="65">
        <v>7.7702702351621997E-6</v>
      </c>
      <c r="I95" s="66">
        <v>9.5607295871191806E-6</v>
      </c>
      <c r="J95" s="72">
        <f t="shared" si="10"/>
        <v>5.4346184174163826E-5</v>
      </c>
      <c r="K95" s="72">
        <f t="shared" si="11"/>
        <v>9.743073398832244E-5</v>
      </c>
      <c r="L95" s="72">
        <f t="shared" si="12"/>
        <v>5.5587421411792535E-5</v>
      </c>
      <c r="M95" s="72">
        <f t="shared" si="13"/>
        <v>9.9655998870365334E-5</v>
      </c>
      <c r="N95" s="72">
        <f t="shared" si="14"/>
        <v>6.3585192917870991E-5</v>
      </c>
      <c r="O95" s="72">
        <f t="shared" si="15"/>
        <v>1.1399424101098945E-4</v>
      </c>
      <c r="P95" s="72">
        <f t="shared" si="16"/>
        <v>5.398964771807806E-5</v>
      </c>
      <c r="Q95" s="72">
        <f t="shared" si="17"/>
        <v>9.6791542679164317E-5</v>
      </c>
      <c r="R95" s="72">
        <f t="shared" si="18"/>
        <v>6.6659817828465444E-5</v>
      </c>
      <c r="S95" s="72">
        <f t="shared" si="19"/>
        <v>1.1950636603559073E-4</v>
      </c>
    </row>
    <row r="96" spans="1:19" x14ac:dyDescent="0.2">
      <c r="A96" s="27">
        <v>11003</v>
      </c>
      <c r="B96" s="36">
        <v>9.1747179832970635E-2</v>
      </c>
      <c r="C96" s="31">
        <v>8.679621821216571E-2</v>
      </c>
      <c r="D96" s="31">
        <v>0.28109756818565296</v>
      </c>
      <c r="E96" s="32">
        <v>0.28808989044562566</v>
      </c>
      <c r="F96" s="38">
        <v>6.2210526315789503</v>
      </c>
      <c r="G96" s="41">
        <v>6.6431884057971002</v>
      </c>
      <c r="H96" s="65">
        <v>6.8228803630144796E-5</v>
      </c>
      <c r="I96" s="66">
        <v>9.3065309805763906E-5</v>
      </c>
      <c r="J96" s="72">
        <f t="shared" si="10"/>
        <v>4.244549783727957E-4</v>
      </c>
      <c r="K96" s="72">
        <f t="shared" si="11"/>
        <v>6.1825038708356592E-4</v>
      </c>
      <c r="L96" s="72">
        <f t="shared" si="12"/>
        <v>4.6339752560456426E-4</v>
      </c>
      <c r="M96" s="72">
        <f t="shared" si="13"/>
        <v>6.7497311652912548E-4</v>
      </c>
      <c r="N96" s="72">
        <f t="shared" si="14"/>
        <v>4.61296065296881E-4</v>
      </c>
      <c r="O96" s="72">
        <f t="shared" si="15"/>
        <v>6.7191218259062707E-4</v>
      </c>
      <c r="P96" s="72">
        <f t="shared" si="16"/>
        <v>5.4376824059768254E-4</v>
      </c>
      <c r="Q96" s="72">
        <f t="shared" si="17"/>
        <v>7.9203906742259488E-4</v>
      </c>
      <c r="R96" s="72">
        <f t="shared" si="18"/>
        <v>5.4673616659131478E-4</v>
      </c>
      <c r="S96" s="72">
        <f t="shared" si="19"/>
        <v>7.9636207336643619E-4</v>
      </c>
    </row>
    <row r="97" spans="1:19" x14ac:dyDescent="0.2">
      <c r="A97" s="27">
        <v>11004</v>
      </c>
      <c r="B97" s="36">
        <v>7.0297403155196836E-2</v>
      </c>
      <c r="C97" s="31">
        <v>6.4185343432269712E-2</v>
      </c>
      <c r="D97" s="31">
        <v>6.100107659465543E-2</v>
      </c>
      <c r="E97" s="32">
        <v>0.27088314512559664</v>
      </c>
      <c r="F97" s="38">
        <v>4988.5470297029697</v>
      </c>
      <c r="G97" s="41">
        <v>5675.3105065666005</v>
      </c>
      <c r="H97" s="65">
        <v>6.5394343598451697E-4</v>
      </c>
      <c r="I97" s="66">
        <v>4.4528569850041697E-4</v>
      </c>
      <c r="J97" s="72">
        <f t="shared" si="10"/>
        <v>3.2622275851743163</v>
      </c>
      <c r="K97" s="72">
        <f t="shared" si="11"/>
        <v>2.527134603123264</v>
      </c>
      <c r="L97" s="72">
        <f t="shared" si="12"/>
        <v>3.4915537129133196</v>
      </c>
      <c r="M97" s="72">
        <f t="shared" si="13"/>
        <v>2.7047856031464685</v>
      </c>
      <c r="N97" s="72">
        <f t="shared" si="14"/>
        <v>3.4716147830829538</v>
      </c>
      <c r="O97" s="72">
        <f t="shared" si="15"/>
        <v>2.6893396055243031</v>
      </c>
      <c r="P97" s="72">
        <f t="shared" si="16"/>
        <v>3.4612269799667326</v>
      </c>
      <c r="Q97" s="72">
        <f t="shared" si="17"/>
        <v>2.68129253461339</v>
      </c>
      <c r="R97" s="72">
        <f t="shared" si="18"/>
        <v>4.1459100535618152</v>
      </c>
      <c r="S97" s="72">
        <f t="shared" si="19"/>
        <v>3.21169277257302</v>
      </c>
    </row>
    <row r="98" spans="1:19" x14ac:dyDescent="0.2">
      <c r="A98" s="27">
        <v>11005</v>
      </c>
      <c r="B98" s="36">
        <v>8.4412584071633573E-2</v>
      </c>
      <c r="C98" s="31">
        <v>-5.8469802552610708E-2</v>
      </c>
      <c r="D98" s="31">
        <v>4.5580909877597317E-2</v>
      </c>
      <c r="E98" s="32">
        <v>0.2933084890574737</v>
      </c>
      <c r="F98" s="38">
        <v>15.081093394077399</v>
      </c>
      <c r="G98" s="41">
        <v>15.918434343434299</v>
      </c>
      <c r="H98" s="65">
        <v>2.25046642063901E-4</v>
      </c>
      <c r="I98" s="66">
        <v>4.5973684835860697E-5</v>
      </c>
      <c r="J98" s="72">
        <f t="shared" si="10"/>
        <v>3.3939494269891982E-3</v>
      </c>
      <c r="K98" s="72">
        <f t="shared" si="11"/>
        <v>7.3182908358538962E-4</v>
      </c>
      <c r="L98" s="72">
        <f t="shared" si="12"/>
        <v>3.6804414683297973E-3</v>
      </c>
      <c r="M98" s="72">
        <f t="shared" si="13"/>
        <v>7.936046676296079E-4</v>
      </c>
      <c r="N98" s="72">
        <f t="shared" si="14"/>
        <v>3.1955058741195935E-3</v>
      </c>
      <c r="O98" s="72">
        <f t="shared" si="15"/>
        <v>6.8903918156589374E-4</v>
      </c>
      <c r="P98" s="72">
        <f t="shared" si="16"/>
        <v>3.5486487299499158E-3</v>
      </c>
      <c r="Q98" s="72">
        <f t="shared" si="17"/>
        <v>7.6518651909009985E-4</v>
      </c>
      <c r="R98" s="72">
        <f t="shared" si="18"/>
        <v>4.3894236053568783E-3</v>
      </c>
      <c r="S98" s="72">
        <f t="shared" si="19"/>
        <v>9.4648076634013586E-4</v>
      </c>
    </row>
    <row r="99" spans="1:19" x14ac:dyDescent="0.2">
      <c r="A99" s="27">
        <v>11006</v>
      </c>
      <c r="B99" s="36">
        <v>2.7782288652337523E-2</v>
      </c>
      <c r="C99" s="31">
        <v>1.7468949390279404E-2</v>
      </c>
      <c r="D99" s="31">
        <v>-3.0137153235005241E-2</v>
      </c>
      <c r="E99" s="32">
        <v>0.48608702437513168</v>
      </c>
      <c r="F99" s="38">
        <v>13.532183908045999</v>
      </c>
      <c r="G99" s="41">
        <v>14.7696406443618</v>
      </c>
      <c r="H99" s="65">
        <v>6.1572665134166098E-4</v>
      </c>
      <c r="I99" s="66">
        <v>2.4237251967725601E-4</v>
      </c>
      <c r="J99" s="72">
        <f t="shared" si="10"/>
        <v>8.3321262830406747E-3</v>
      </c>
      <c r="K99" s="72">
        <f t="shared" si="11"/>
        <v>3.5797550177015807E-3</v>
      </c>
      <c r="L99" s="72">
        <f t="shared" si="12"/>
        <v>8.5636118205238386E-3</v>
      </c>
      <c r="M99" s="72">
        <f t="shared" si="13"/>
        <v>3.6792088049080198E-3</v>
      </c>
      <c r="N99" s="72">
        <f t="shared" si="14"/>
        <v>8.4776797753925281E-3</v>
      </c>
      <c r="O99" s="72">
        <f t="shared" si="15"/>
        <v>3.6422895769354082E-3</v>
      </c>
      <c r="P99" s="72">
        <f t="shared" si="16"/>
        <v>8.0810197164752628E-3</v>
      </c>
      <c r="Q99" s="72">
        <f t="shared" si="17"/>
        <v>3.4718713921893293E-3</v>
      </c>
      <c r="R99" s="72">
        <f t="shared" si="18"/>
        <v>1.2382264754681741E-2</v>
      </c>
      <c r="S99" s="72">
        <f t="shared" si="19"/>
        <v>5.3198274822480887E-3</v>
      </c>
    </row>
    <row r="100" spans="1:19" x14ac:dyDescent="0.2">
      <c r="A100" s="27">
        <v>11101</v>
      </c>
      <c r="B100" s="36">
        <v>0.10866143899016062</v>
      </c>
      <c r="C100" s="31">
        <v>-9.65324968517072E-2</v>
      </c>
      <c r="D100" s="31">
        <v>0.20446724668453453</v>
      </c>
      <c r="E100" s="32">
        <v>0.29910620950696637</v>
      </c>
      <c r="F100" s="38">
        <v>11.330672333848501</v>
      </c>
      <c r="G100" s="41">
        <v>15.252755107084001</v>
      </c>
      <c r="H100" s="65">
        <v>5.4009727274609504E-3</v>
      </c>
      <c r="I100" s="66">
        <v>9.5208186445328599E-4</v>
      </c>
      <c r="J100" s="72">
        <f t="shared" si="10"/>
        <v>6.119665225891207E-2</v>
      </c>
      <c r="K100" s="72">
        <f t="shared" si="11"/>
        <v>1.4521871520401915E-2</v>
      </c>
      <c r="L100" s="72">
        <f t="shared" si="12"/>
        <v>6.784636855474592E-2</v>
      </c>
      <c r="M100" s="72">
        <f t="shared" si="13"/>
        <v>1.6099838976639018E-2</v>
      </c>
      <c r="N100" s="72">
        <f t="shared" si="14"/>
        <v>5.5289186617393619E-2</v>
      </c>
      <c r="O100" s="72">
        <f t="shared" si="15"/>
        <v>1.312003900357782E-2</v>
      </c>
      <c r="P100" s="72">
        <f t="shared" si="16"/>
        <v>7.3709363252602716E-2</v>
      </c>
      <c r="Q100" s="72">
        <f t="shared" si="17"/>
        <v>1.7491118606885049E-2</v>
      </c>
      <c r="R100" s="72">
        <f t="shared" si="18"/>
        <v>7.950095095059119E-2</v>
      </c>
      <c r="S100" s="72">
        <f t="shared" si="19"/>
        <v>1.8865453465816497E-2</v>
      </c>
    </row>
    <row r="101" spans="1:19" x14ac:dyDescent="0.2">
      <c r="A101" s="27">
        <v>11102</v>
      </c>
      <c r="B101" s="36">
        <v>0.14765089527282405</v>
      </c>
      <c r="C101" s="31">
        <v>-0.16080335458911627</v>
      </c>
      <c r="D101" s="31">
        <v>0.14084626549061463</v>
      </c>
      <c r="E101" s="32">
        <v>8.8948441438851195E-2</v>
      </c>
      <c r="F101" s="38">
        <v>28.867135325131802</v>
      </c>
      <c r="G101" s="41">
        <v>34.674636871508397</v>
      </c>
      <c r="H101" s="65">
        <v>2.0697765119198201E-3</v>
      </c>
      <c r="I101" s="66">
        <v>8.6646185162395897E-4</v>
      </c>
      <c r="J101" s="72">
        <f t="shared" si="10"/>
        <v>5.9748518662368723E-2</v>
      </c>
      <c r="K101" s="72">
        <f t="shared" si="11"/>
        <v>3.0044250068075568E-2</v>
      </c>
      <c r="L101" s="72">
        <f t="shared" si="12"/>
        <v>6.8570440934092494E-2</v>
      </c>
      <c r="M101" s="72">
        <f t="shared" si="13"/>
        <v>3.4480310488427521E-2</v>
      </c>
      <c r="N101" s="72">
        <f t="shared" si="14"/>
        <v>5.0140756429729413E-2</v>
      </c>
      <c r="O101" s="72">
        <f t="shared" si="15"/>
        <v>2.5213033871014728E-2</v>
      </c>
      <c r="P101" s="72">
        <f t="shared" si="16"/>
        <v>6.8163874384559647E-2</v>
      </c>
      <c r="Q101" s="72">
        <f t="shared" si="17"/>
        <v>3.4275870489630156E-2</v>
      </c>
      <c r="R101" s="72">
        <f t="shared" si="18"/>
        <v>6.5063056275666539E-2</v>
      </c>
      <c r="S101" s="72">
        <f t="shared" si="19"/>
        <v>3.271663928582999E-2</v>
      </c>
    </row>
    <row r="102" spans="1:19" x14ac:dyDescent="0.2">
      <c r="A102" s="27">
        <v>11103</v>
      </c>
      <c r="B102" s="36">
        <v>7.5722568962259915E-2</v>
      </c>
      <c r="C102" s="31">
        <v>7.3300154580918542E-2</v>
      </c>
      <c r="D102" s="31">
        <v>0.15375654560848279</v>
      </c>
      <c r="E102" s="32">
        <v>0.30203551301954168</v>
      </c>
      <c r="F102" s="38">
        <v>20.451660516605202</v>
      </c>
      <c r="G102" s="41">
        <v>22.9696220930233</v>
      </c>
      <c r="H102" s="65">
        <v>1.2115412188531301E-3</v>
      </c>
      <c r="I102" s="66">
        <v>9.96926561859056E-4</v>
      </c>
      <c r="J102" s="72">
        <f t="shared" si="10"/>
        <v>2.4778029709858301E-2</v>
      </c>
      <c r="K102" s="72">
        <f t="shared" si="11"/>
        <v>2.2899026380399534E-2</v>
      </c>
      <c r="L102" s="72">
        <f t="shared" si="12"/>
        <v>2.665428577331197E-2</v>
      </c>
      <c r="M102" s="72">
        <f t="shared" si="13"/>
        <v>2.4632999484657945E-2</v>
      </c>
      <c r="N102" s="72">
        <f t="shared" si="14"/>
        <v>2.6594263117801505E-2</v>
      </c>
      <c r="O102" s="72">
        <f t="shared" si="15"/>
        <v>2.4577528553835347E-2</v>
      </c>
      <c r="P102" s="72">
        <f t="shared" si="16"/>
        <v>2.8587813965030476E-2</v>
      </c>
      <c r="Q102" s="72">
        <f t="shared" si="17"/>
        <v>2.6419901574447284E-2</v>
      </c>
      <c r="R102" s="72">
        <f t="shared" si="18"/>
        <v>3.2261874624888796E-2</v>
      </c>
      <c r="S102" s="72">
        <f t="shared" si="19"/>
        <v>2.9815345560851522E-2</v>
      </c>
    </row>
    <row r="103" spans="1:19" x14ac:dyDescent="0.2">
      <c r="A103" s="27">
        <v>11105</v>
      </c>
      <c r="B103" s="36">
        <v>-0.18093796630418779</v>
      </c>
      <c r="C103" s="31">
        <v>0.18058447703590508</v>
      </c>
      <c r="D103" s="31">
        <v>0.32050362918330561</v>
      </c>
      <c r="E103" s="32">
        <v>-0.16225743871011591</v>
      </c>
      <c r="F103" s="38">
        <v>52.566666666666698</v>
      </c>
      <c r="G103" s="41">
        <v>24.913846153846201</v>
      </c>
      <c r="H103" s="65">
        <v>2.6469521781612702E-4</v>
      </c>
      <c r="I103" s="66">
        <v>4.2978790485206599E-4</v>
      </c>
      <c r="J103" s="72">
        <f t="shared" si="10"/>
        <v>1.3914145283201085E-2</v>
      </c>
      <c r="K103" s="72">
        <f t="shared" si="11"/>
        <v>1.0707669740268261E-2</v>
      </c>
      <c r="L103" s="72">
        <f t="shared" si="12"/>
        <v>1.1396548132797675E-2</v>
      </c>
      <c r="M103" s="72">
        <f t="shared" si="13"/>
        <v>8.7702457536072316E-3</v>
      </c>
      <c r="N103" s="72">
        <f t="shared" si="14"/>
        <v>1.642682393256956E-2</v>
      </c>
      <c r="O103" s="72">
        <f t="shared" si="15"/>
        <v>1.2641308680587791E-2</v>
      </c>
      <c r="P103" s="72">
        <f t="shared" si="16"/>
        <v>1.8373679343450806E-2</v>
      </c>
      <c r="Q103" s="72">
        <f t="shared" si="17"/>
        <v>1.4139516752120503E-2</v>
      </c>
      <c r="R103" s="72">
        <f t="shared" si="18"/>
        <v>1.1656471707708437E-2</v>
      </c>
      <c r="S103" s="72">
        <f t="shared" si="19"/>
        <v>8.970270673658522E-3</v>
      </c>
    </row>
    <row r="104" spans="1:19" x14ac:dyDescent="0.2">
      <c r="A104" s="27">
        <v>11201</v>
      </c>
      <c r="B104" s="36">
        <v>-7.8966787520871485E-3</v>
      </c>
      <c r="C104" s="31">
        <v>0.12886617272604067</v>
      </c>
      <c r="D104" s="31">
        <v>0.10784384464625414</v>
      </c>
      <c r="E104" s="32">
        <v>0.20706227738380253</v>
      </c>
      <c r="F104" s="38">
        <v>1822.19008695652</v>
      </c>
      <c r="G104" s="41">
        <v>1869.56480349345</v>
      </c>
      <c r="H104" s="65">
        <v>4.8795172960574597E-3</v>
      </c>
      <c r="I104" s="66">
        <v>4.5300711917880499E-3</v>
      </c>
      <c r="J104" s="72">
        <f t="shared" si="10"/>
        <v>8.8914080460087863</v>
      </c>
      <c r="K104" s="72">
        <f t="shared" si="11"/>
        <v>8.4692616574865642</v>
      </c>
      <c r="L104" s="72">
        <f t="shared" si="12"/>
        <v>8.821195453015731</v>
      </c>
      <c r="M104" s="72">
        <f t="shared" si="13"/>
        <v>8.4023826189100248</v>
      </c>
      <c r="N104" s="72">
        <f t="shared" si="14"/>
        <v>10.037209771043463</v>
      </c>
      <c r="O104" s="72">
        <f t="shared" si="15"/>
        <v>9.5606629931022624</v>
      </c>
      <c r="P104" s="72">
        <f t="shared" si="16"/>
        <v>9.8502916740090125</v>
      </c>
      <c r="Q104" s="72">
        <f t="shared" si="17"/>
        <v>9.3826193959450226</v>
      </c>
      <c r="R104" s="72">
        <f t="shared" si="18"/>
        <v>10.732483245164032</v>
      </c>
      <c r="S104" s="72">
        <f t="shared" si="19"/>
        <v>10.22292626404505</v>
      </c>
    </row>
    <row r="105" spans="1:19" x14ac:dyDescent="0.2">
      <c r="A105" s="27">
        <v>11202</v>
      </c>
      <c r="B105" s="36">
        <v>0.17514798246610142</v>
      </c>
      <c r="C105" s="31">
        <v>0.20266483895368925</v>
      </c>
      <c r="D105" s="31">
        <v>0.21505149358037201</v>
      </c>
      <c r="E105" s="32">
        <v>0.12562893541276249</v>
      </c>
      <c r="F105" s="38">
        <v>2616.9419939577001</v>
      </c>
      <c r="G105" s="41">
        <v>2895.7061391541602</v>
      </c>
      <c r="H105" s="65">
        <v>2.7460281654339302E-3</v>
      </c>
      <c r="I105" s="66">
        <v>1.9929640630599599E-3</v>
      </c>
      <c r="J105" s="72">
        <f t="shared" si="10"/>
        <v>7.1861964227146746</v>
      </c>
      <c r="K105" s="72">
        <f t="shared" si="11"/>
        <v>5.7710382725163445</v>
      </c>
      <c r="L105" s="72">
        <f t="shared" si="12"/>
        <v>8.4448442277582636</v>
      </c>
      <c r="M105" s="72">
        <f t="shared" si="13"/>
        <v>6.7818239826822371</v>
      </c>
      <c r="N105" s="72">
        <f t="shared" si="14"/>
        <v>8.642585763413722</v>
      </c>
      <c r="O105" s="72">
        <f t="shared" si="15"/>
        <v>6.9406248146114455</v>
      </c>
      <c r="P105" s="72">
        <f t="shared" si="16"/>
        <v>8.7315986965813916</v>
      </c>
      <c r="Q105" s="72">
        <f t="shared" si="17"/>
        <v>7.0121086725304744</v>
      </c>
      <c r="R105" s="72">
        <f t="shared" si="18"/>
        <v>8.0889906289673217</v>
      </c>
      <c r="S105" s="72">
        <f t="shared" si="19"/>
        <v>6.49604766691888</v>
      </c>
    </row>
    <row r="106" spans="1:19" x14ac:dyDescent="0.2">
      <c r="A106" s="27">
        <v>11203</v>
      </c>
      <c r="B106" s="36">
        <v>-3.6522513221045709E-2</v>
      </c>
      <c r="C106" s="31">
        <v>-0.19986105067367288</v>
      </c>
      <c r="D106" s="31">
        <v>3.4389320943956692E-3</v>
      </c>
      <c r="E106" s="32">
        <v>0.41100051370513768</v>
      </c>
      <c r="F106" s="38">
        <v>932.38867924528302</v>
      </c>
      <c r="G106" s="41">
        <v>819.76376306620205</v>
      </c>
      <c r="H106" s="65">
        <v>2.85875620167866E-4</v>
      </c>
      <c r="I106" s="66">
        <v>1.1081140827443501E-3</v>
      </c>
      <c r="J106" s="72">
        <f t="shared" si="10"/>
        <v>0.26654719191674275</v>
      </c>
      <c r="K106" s="72">
        <f t="shared" si="11"/>
        <v>0.90839177037716123</v>
      </c>
      <c r="L106" s="72">
        <f t="shared" si="12"/>
        <v>0.25681221857593095</v>
      </c>
      <c r="M106" s="72">
        <f t="shared" si="13"/>
        <v>0.87521501993367223</v>
      </c>
      <c r="N106" s="72">
        <f t="shared" si="14"/>
        <v>0.21327479008614544</v>
      </c>
      <c r="O106" s="72">
        <f t="shared" si="15"/>
        <v>0.72683963672626395</v>
      </c>
      <c r="P106" s="72">
        <f t="shared" si="16"/>
        <v>0.26746382960969634</v>
      </c>
      <c r="Q106" s="72">
        <f t="shared" si="17"/>
        <v>0.91151566799059625</v>
      </c>
      <c r="R106" s="72">
        <f t="shared" si="18"/>
        <v>0.37609822472118593</v>
      </c>
      <c r="S106" s="72">
        <f t="shared" si="19"/>
        <v>1.2817412546476938</v>
      </c>
    </row>
    <row r="107" spans="1:19" x14ac:dyDescent="0.2">
      <c r="A107" s="27">
        <v>11204</v>
      </c>
      <c r="B107" s="36">
        <v>3.0328456505733098E-2</v>
      </c>
      <c r="C107" s="31">
        <v>0.10819894533913463</v>
      </c>
      <c r="D107" s="31">
        <v>9.8922032511409616E-2</v>
      </c>
      <c r="E107" s="32">
        <v>6.5527540512703236E-2</v>
      </c>
      <c r="F107" s="38">
        <v>2190.0333333333301</v>
      </c>
      <c r="G107" s="41">
        <v>3112.3358974358998</v>
      </c>
      <c r="H107" s="65">
        <v>7.4014534671453596E-5</v>
      </c>
      <c r="I107" s="66">
        <v>3.6300224562839198E-5</v>
      </c>
      <c r="J107" s="72">
        <f t="shared" si="10"/>
        <v>0.16209429808163886</v>
      </c>
      <c r="K107" s="72">
        <f t="shared" si="11"/>
        <v>0.11297849199190883</v>
      </c>
      <c r="L107" s="72">
        <f t="shared" si="12"/>
        <v>0.16701036795083518</v>
      </c>
      <c r="M107" s="72">
        <f t="shared" si="13"/>
        <v>0.11640495527236876</v>
      </c>
      <c r="N107" s="72">
        <f t="shared" si="14"/>
        <v>0.1796327301795595</v>
      </c>
      <c r="O107" s="72">
        <f t="shared" si="15"/>
        <v>0.12520264567143924</v>
      </c>
      <c r="P107" s="72">
        <f t="shared" si="16"/>
        <v>0.17812899550638484</v>
      </c>
      <c r="Q107" s="72">
        <f t="shared" si="17"/>
        <v>0.12415455404982245</v>
      </c>
      <c r="R107" s="72">
        <f t="shared" si="18"/>
        <v>0.17271593876606164</v>
      </c>
      <c r="S107" s="72">
        <f t="shared" si="19"/>
        <v>0.12038169470297275</v>
      </c>
    </row>
    <row r="108" spans="1:19" x14ac:dyDescent="0.2">
      <c r="A108" s="27">
        <v>11301</v>
      </c>
      <c r="B108" s="36">
        <v>8.2148959773503727E-2</v>
      </c>
      <c r="C108" s="31">
        <v>-6.9830201925496591E-2</v>
      </c>
      <c r="D108" s="31">
        <v>3.7001882373845288E-2</v>
      </c>
      <c r="E108" s="32">
        <v>0.15341879120765439</v>
      </c>
      <c r="F108" s="38">
        <v>16043.3262295082</v>
      </c>
      <c r="G108" s="41">
        <v>19215.979699248099</v>
      </c>
      <c r="H108" s="65">
        <v>1.61641169622913E-3</v>
      </c>
      <c r="I108" s="66">
        <v>8.0827549256071998E-4</v>
      </c>
      <c r="J108" s="72">
        <f t="shared" si="10"/>
        <v>25.932620163796642</v>
      </c>
      <c r="K108" s="72">
        <f t="shared" si="11"/>
        <v>15.531805456446552</v>
      </c>
      <c r="L108" s="72">
        <f t="shared" si="12"/>
        <v>28.062957934453923</v>
      </c>
      <c r="M108" s="72">
        <f t="shared" si="13"/>
        <v>16.807727118098065</v>
      </c>
      <c r="N108" s="72">
        <f t="shared" si="14"/>
        <v>24.121740061301519</v>
      </c>
      <c r="O108" s="72">
        <f t="shared" si="15"/>
        <v>14.447216345155361</v>
      </c>
      <c r="P108" s="72">
        <f t="shared" si="16"/>
        <v>26.892175924743057</v>
      </c>
      <c r="Q108" s="72">
        <f t="shared" si="17"/>
        <v>16.106511494999438</v>
      </c>
      <c r="R108" s="72">
        <f t="shared" si="18"/>
        <v>29.911171402173565</v>
      </c>
      <c r="S108" s="72">
        <f t="shared" si="19"/>
        <v>17.914676274847032</v>
      </c>
    </row>
    <row r="109" spans="1:19" x14ac:dyDescent="0.2">
      <c r="A109" s="27">
        <v>11302</v>
      </c>
      <c r="B109" s="36">
        <v>0.14882399857037784</v>
      </c>
      <c r="C109" s="31">
        <v>0.14597281948421242</v>
      </c>
      <c r="D109" s="31">
        <v>0.15284526466348033</v>
      </c>
      <c r="E109" s="32">
        <v>0.18275931277913593</v>
      </c>
      <c r="F109" s="38">
        <v>3037.4272727272701</v>
      </c>
      <c r="G109" s="41">
        <v>3053.0549999999998</v>
      </c>
      <c r="H109" s="65">
        <v>3.1200322625368402E-4</v>
      </c>
      <c r="I109" s="66">
        <v>3.1567412597195298E-4</v>
      </c>
      <c r="J109" s="72">
        <f t="shared" si="10"/>
        <v>0.9476871086018368</v>
      </c>
      <c r="K109" s="72">
        <f t="shared" si="11"/>
        <v>0.96377046866930083</v>
      </c>
      <c r="L109" s="72">
        <f t="shared" si="12"/>
        <v>1.0887256934975622</v>
      </c>
      <c r="M109" s="72">
        <f t="shared" si="13"/>
        <v>1.1072026435207132</v>
      </c>
      <c r="N109" s="72">
        <f t="shared" si="14"/>
        <v>1.086023667833288</v>
      </c>
      <c r="O109" s="72">
        <f t="shared" si="15"/>
        <v>1.1044547613165796</v>
      </c>
      <c r="P109" s="72">
        <f t="shared" si="16"/>
        <v>1.092536595534253</v>
      </c>
      <c r="Q109" s="72">
        <f t="shared" si="17"/>
        <v>1.1110782210279067</v>
      </c>
      <c r="R109" s="72">
        <f t="shared" si="18"/>
        <v>1.1208857532995549</v>
      </c>
      <c r="S109" s="72">
        <f t="shared" si="19"/>
        <v>1.1399084972001279</v>
      </c>
    </row>
    <row r="110" spans="1:19" x14ac:dyDescent="0.2">
      <c r="A110" s="27">
        <v>11303</v>
      </c>
      <c r="B110" s="36">
        <v>-2.4810232337348331E-2</v>
      </c>
      <c r="C110" s="31">
        <v>3.7006055602072777E-2</v>
      </c>
      <c r="D110" s="31">
        <v>0.15735690069387093</v>
      </c>
      <c r="E110" s="32">
        <v>7.7792044129808946E-2</v>
      </c>
      <c r="F110" s="38">
        <v>12666.666666666701</v>
      </c>
      <c r="G110" s="41">
        <v>32525.834999999999</v>
      </c>
      <c r="H110" s="65">
        <v>9.53165693502786E-5</v>
      </c>
      <c r="I110" s="66">
        <v>2.0124800567628299E-4</v>
      </c>
      <c r="J110" s="72">
        <f t="shared" si="10"/>
        <v>1.2073432117701988</v>
      </c>
      <c r="K110" s="72">
        <f t="shared" si="11"/>
        <v>6.5457594267058434</v>
      </c>
      <c r="L110" s="72">
        <f t="shared" si="12"/>
        <v>1.1773887461752597</v>
      </c>
      <c r="M110" s="72">
        <f t="shared" si="13"/>
        <v>6.3833576145048836</v>
      </c>
      <c r="N110" s="72">
        <f t="shared" si="14"/>
        <v>1.252022221795752</v>
      </c>
      <c r="O110" s="72">
        <f t="shared" si="15"/>
        <v>6.7879921640083118</v>
      </c>
      <c r="P110" s="72">
        <f t="shared" si="16"/>
        <v>1.3973269976481411</v>
      </c>
      <c r="Q110" s="72">
        <f t="shared" si="17"/>
        <v>7.5757798427799647</v>
      </c>
      <c r="R110" s="72">
        <f t="shared" si="18"/>
        <v>1.3012649081800514</v>
      </c>
      <c r="S110" s="72">
        <f t="shared" si="19"/>
        <v>7.0549674328912584</v>
      </c>
    </row>
    <row r="111" spans="1:19" x14ac:dyDescent="0.2">
      <c r="A111" s="27">
        <v>11304</v>
      </c>
      <c r="B111" s="36">
        <v>7.2604043120191308E-2</v>
      </c>
      <c r="C111" s="31">
        <v>0.18995339527692387</v>
      </c>
      <c r="D111" s="31">
        <v>0.29643125764880063</v>
      </c>
      <c r="E111" s="32">
        <v>8.5962344645694411E-2</v>
      </c>
      <c r="F111" s="38">
        <v>3538.8888888888901</v>
      </c>
      <c r="G111" s="41">
        <v>3822.73928571429</v>
      </c>
      <c r="H111" s="65">
        <v>8.6099383572740793E-5</v>
      </c>
      <c r="I111" s="66">
        <v>7.0292557233304201E-5</v>
      </c>
      <c r="J111" s="72">
        <f t="shared" si="10"/>
        <v>0.30469615186575499</v>
      </c>
      <c r="K111" s="72">
        <f t="shared" si="11"/>
        <v>0.26871012002907213</v>
      </c>
      <c r="L111" s="72">
        <f t="shared" si="12"/>
        <v>0.3268183244143727</v>
      </c>
      <c r="M111" s="72">
        <f t="shared" si="13"/>
        <v>0.28821956117049469</v>
      </c>
      <c r="N111" s="72">
        <f t="shared" si="14"/>
        <v>0.36257422044046839</v>
      </c>
      <c r="O111" s="72">
        <f t="shared" si="15"/>
        <v>0.31975251967386414</v>
      </c>
      <c r="P111" s="72">
        <f t="shared" si="16"/>
        <v>0.39501761536407076</v>
      </c>
      <c r="Q111" s="72">
        <f t="shared" si="17"/>
        <v>0.34836419885225017</v>
      </c>
      <c r="R111" s="72">
        <f t="shared" si="18"/>
        <v>0.33088854748465596</v>
      </c>
      <c r="S111" s="72">
        <f t="shared" si="19"/>
        <v>0.29180907197679717</v>
      </c>
    </row>
    <row r="112" spans="1:19" x14ac:dyDescent="0.2">
      <c r="A112" s="27">
        <v>11305</v>
      </c>
      <c r="B112" s="36">
        <v>8.0473531719199048E-2</v>
      </c>
      <c r="C112" s="31">
        <v>-0.14099502023874647</v>
      </c>
      <c r="D112" s="31">
        <v>0.2776748634887492</v>
      </c>
      <c r="E112" s="32">
        <v>0.31667474132695184</v>
      </c>
      <c r="F112" s="38">
        <v>14164.583333333299</v>
      </c>
      <c r="G112" s="41">
        <v>17699.708333333299</v>
      </c>
      <c r="H112" s="65">
        <v>4.1225249922075902E-4</v>
      </c>
      <c r="I112" s="66">
        <v>3.3783843471102897E-4</v>
      </c>
      <c r="J112" s="72">
        <f t="shared" si="10"/>
        <v>5.839384879587362</v>
      </c>
      <c r="K112" s="72">
        <f t="shared" si="11"/>
        <v>5.9796417581750774</v>
      </c>
      <c r="L112" s="72">
        <f t="shared" si="12"/>
        <v>6.3093008039154483</v>
      </c>
      <c r="M112" s="72">
        <f t="shared" si="13"/>
        <v>6.4608446488710278</v>
      </c>
      <c r="N112" s="72">
        <f t="shared" si="14"/>
        <v>5.0160606903081124</v>
      </c>
      <c r="O112" s="72">
        <f t="shared" si="15"/>
        <v>5.1365420474607291</v>
      </c>
      <c r="P112" s="72">
        <f t="shared" si="16"/>
        <v>7.4608352788850496</v>
      </c>
      <c r="Q112" s="72">
        <f t="shared" si="17"/>
        <v>7.6400379670879657</v>
      </c>
      <c r="R112" s="72">
        <f t="shared" si="18"/>
        <v>7.6885705758392042</v>
      </c>
      <c r="S112" s="72">
        <f t="shared" si="19"/>
        <v>7.8732432651730093</v>
      </c>
    </row>
    <row r="113" spans="1:39" x14ac:dyDescent="0.2">
      <c r="A113" s="27">
        <v>11306</v>
      </c>
      <c r="B113" s="36">
        <v>0.13377044646501524</v>
      </c>
      <c r="C113" s="31">
        <v>6.8215948534939397E-2</v>
      </c>
      <c r="D113" s="31">
        <v>-3.6491877694567347E-2</v>
      </c>
      <c r="E113" s="32">
        <v>0.2644669069310116</v>
      </c>
      <c r="F113" s="39">
        <v>13625</v>
      </c>
      <c r="G113" s="42">
        <v>17340</v>
      </c>
      <c r="H113" s="65">
        <v>9.7002753324125604E-5</v>
      </c>
      <c r="I113" s="66">
        <v>1.14976447986644E-4</v>
      </c>
      <c r="J113" s="72">
        <f t="shared" si="10"/>
        <v>1.3216625140412113</v>
      </c>
      <c r="K113" s="72">
        <f t="shared" si="11"/>
        <v>1.9936916080884071</v>
      </c>
      <c r="L113" s="72">
        <f t="shared" si="12"/>
        <v>1.4984618986205789</v>
      </c>
      <c r="M113" s="72">
        <f t="shared" si="13"/>
        <v>2.2603886246159477</v>
      </c>
      <c r="N113" s="72">
        <f t="shared" si="14"/>
        <v>1.4118209760796052</v>
      </c>
      <c r="O113" s="72">
        <f t="shared" si="15"/>
        <v>2.1296931722203061</v>
      </c>
      <c r="P113" s="72">
        <f t="shared" si="16"/>
        <v>1.2734325672253253</v>
      </c>
      <c r="Q113" s="72">
        <f t="shared" si="17"/>
        <v>1.9209380577653596</v>
      </c>
      <c r="R113" s="72">
        <f t="shared" si="18"/>
        <v>1.6711985111363554</v>
      </c>
      <c r="S113" s="72">
        <f t="shared" si="19"/>
        <v>2.520957061053863</v>
      </c>
    </row>
    <row r="114" spans="1:39" x14ac:dyDescent="0.2">
      <c r="A114" s="27">
        <v>11401</v>
      </c>
      <c r="B114" s="36">
        <v>2.9383030863315542E-2</v>
      </c>
      <c r="C114" s="31">
        <v>6.2855224274202245E-2</v>
      </c>
      <c r="D114" s="31">
        <v>6.611260224909192E-2</v>
      </c>
      <c r="E114" s="32">
        <v>7.3906885396096578E-2</v>
      </c>
      <c r="F114" s="38">
        <v>2628.6670103092802</v>
      </c>
      <c r="G114" s="41">
        <v>3304.0558139534901</v>
      </c>
      <c r="H114" s="65">
        <v>2.7852802349299199E-3</v>
      </c>
      <c r="I114" s="66">
        <v>2.0989722528556602E-3</v>
      </c>
      <c r="J114" s="72">
        <f t="shared" si="10"/>
        <v>7.3215742680267617</v>
      </c>
      <c r="K114" s="72">
        <f t="shared" si="11"/>
        <v>6.9351214753747987</v>
      </c>
      <c r="L114" s="72">
        <f t="shared" si="12"/>
        <v>7.5367043107122509</v>
      </c>
      <c r="M114" s="72">
        <f t="shared" si="13"/>
        <v>7.1388963637265803</v>
      </c>
      <c r="N114" s="72">
        <f t="shared" si="14"/>
        <v>7.7817734606838123</v>
      </c>
      <c r="O114" s="72">
        <f t="shared" si="15"/>
        <v>7.3710300910783175</v>
      </c>
      <c r="P114" s="72">
        <f t="shared" si="16"/>
        <v>7.8056225954460015</v>
      </c>
      <c r="Q114" s="72">
        <f t="shared" si="17"/>
        <v>7.3936204030253885</v>
      </c>
      <c r="R114" s="72">
        <f t="shared" si="18"/>
        <v>7.8626890183728255</v>
      </c>
      <c r="S114" s="72">
        <f t="shared" si="19"/>
        <v>7.4476747034633322</v>
      </c>
    </row>
    <row r="115" spans="1:39" x14ac:dyDescent="0.2">
      <c r="A115" s="27">
        <v>11402</v>
      </c>
      <c r="B115" s="36">
        <v>8.639081172838263E-2</v>
      </c>
      <c r="C115" s="31">
        <v>2.6081583533965964E-2</v>
      </c>
      <c r="D115" s="31">
        <v>8.1050889517807603E-2</v>
      </c>
      <c r="E115" s="32">
        <v>8.3323180549610062E-2</v>
      </c>
      <c r="F115" s="38">
        <v>2272.7573170731698</v>
      </c>
      <c r="G115" s="41">
        <v>2699.7286666666701</v>
      </c>
      <c r="H115" s="65">
        <v>4.1585451878604299E-3</v>
      </c>
      <c r="I115" s="66">
        <v>1.1425962663568501E-3</v>
      </c>
      <c r="J115" s="72">
        <f t="shared" si="10"/>
        <v>9.4513640040892124</v>
      </c>
      <c r="K115" s="72">
        <f t="shared" si="11"/>
        <v>3.0846998947098943</v>
      </c>
      <c r="L115" s="72">
        <f t="shared" si="12"/>
        <v>10.267875012342897</v>
      </c>
      <c r="M115" s="72">
        <f t="shared" si="13"/>
        <v>3.3511896225523383</v>
      </c>
      <c r="N115" s="72">
        <f t="shared" si="14"/>
        <v>9.6978705438717832</v>
      </c>
      <c r="O115" s="72">
        <f t="shared" si="15"/>
        <v>3.1651537526909865</v>
      </c>
      <c r="P115" s="72">
        <f t="shared" si="16"/>
        <v>10.217405463777231</v>
      </c>
      <c r="Q115" s="72">
        <f t="shared" si="17"/>
        <v>3.3347175650716188</v>
      </c>
      <c r="R115" s="72">
        <f t="shared" si="18"/>
        <v>10.238881713442021</v>
      </c>
      <c r="S115" s="72">
        <f t="shared" si="19"/>
        <v>3.3417269009781698</v>
      </c>
    </row>
    <row r="116" spans="1:39" x14ac:dyDescent="0.2">
      <c r="A116" s="33">
        <v>11403</v>
      </c>
      <c r="B116" s="43">
        <v>-8.776051735875029E-2</v>
      </c>
      <c r="C116" s="44">
        <v>-7.2460077420136697E-3</v>
      </c>
      <c r="D116" s="44">
        <v>-4.5884085565769131E-2</v>
      </c>
      <c r="E116" s="45">
        <v>0.26297518831672689</v>
      </c>
      <c r="F116" s="46">
        <v>20.205882352941199</v>
      </c>
      <c r="G116" s="47">
        <v>25.35</v>
      </c>
      <c r="H116" s="67">
        <v>2.9986184185533101E-4</v>
      </c>
      <c r="I116" s="68">
        <v>7.8745393990688706E-6</v>
      </c>
      <c r="J116" s="72">
        <f t="shared" si="10"/>
        <v>6.0589730986650775E-3</v>
      </c>
      <c r="K116" s="72">
        <f t="shared" si="11"/>
        <v>1.9961957376639589E-4</v>
      </c>
      <c r="L116" s="72">
        <f t="shared" si="12"/>
        <v>5.527234484863479E-3</v>
      </c>
      <c r="M116" s="72">
        <f t="shared" si="13"/>
        <v>1.8210085669772373E-4</v>
      </c>
      <c r="N116" s="72">
        <f t="shared" si="14"/>
        <v>6.0150697326834968E-3</v>
      </c>
      <c r="O116" s="72">
        <f t="shared" si="15"/>
        <v>1.9817312878942712E-4</v>
      </c>
      <c r="P116" s="72">
        <f t="shared" si="16"/>
        <v>5.7809626585652359E-3</v>
      </c>
      <c r="Q116" s="72">
        <f t="shared" si="17"/>
        <v>1.9046021216309619E-4</v>
      </c>
      <c r="R116" s="72">
        <f t="shared" si="18"/>
        <v>7.6523326902925085E-3</v>
      </c>
      <c r="S116" s="72">
        <f t="shared" si="19"/>
        <v>2.5211456876931854E-4</v>
      </c>
    </row>
    <row r="117" spans="1:39" x14ac:dyDescent="0.2">
      <c r="J117" s="72">
        <f>SUM(J2:J116)</f>
        <v>1584.3548613612754</v>
      </c>
      <c r="K117" s="72">
        <f t="shared" ref="K117:O117" si="20">SUM(K2:K116)</f>
        <v>801.49319380747477</v>
      </c>
      <c r="L117" s="72">
        <f t="shared" si="20"/>
        <v>1869.2693105537594</v>
      </c>
      <c r="M117" s="72">
        <f t="shared" si="20"/>
        <v>932.23269517756478</v>
      </c>
      <c r="N117" s="72">
        <f t="shared" si="20"/>
        <v>1658.6037211699906</v>
      </c>
      <c r="O117" s="72">
        <f t="shared" si="20"/>
        <v>839.68696494300957</v>
      </c>
      <c r="P117" s="72">
        <f>SUM(P2:P116)</f>
        <v>1822.9138380756347</v>
      </c>
      <c r="Q117" s="72">
        <f t="shared" ref="Q117" si="21">SUM(Q2:Q116)</f>
        <v>920.78971844453008</v>
      </c>
      <c r="R117" s="72">
        <f t="shared" ref="R117" si="22">SUM(R2:R116)</f>
        <v>1750.6378703059934</v>
      </c>
      <c r="S117" s="72">
        <f t="shared" ref="S117" si="23">SUM(S2:S116)</f>
        <v>900.14041350801222</v>
      </c>
    </row>
    <row r="118" spans="1:39" x14ac:dyDescent="0.2">
      <c r="AC118" s="28">
        <v>2238.9777595603346</v>
      </c>
      <c r="AD118" s="28">
        <v>1874.7375419545206</v>
      </c>
      <c r="AE118" s="28">
        <v>1677.123992505703</v>
      </c>
      <c r="AF118" s="28">
        <v>1201.1536943178628</v>
      </c>
      <c r="AG118" s="28">
        <v>1667.1853617701811</v>
      </c>
      <c r="AH118" s="28">
        <v>2712.4283576431621</v>
      </c>
      <c r="AI118" s="28">
        <v>2538.8614957397781</v>
      </c>
      <c r="AJ118" s="28">
        <v>2120.9969570055746</v>
      </c>
      <c r="AK118" s="28">
        <v>1896.7719506148555</v>
      </c>
      <c r="AL118" s="28">
        <v>1378.6552823418258</v>
      </c>
      <c r="AM118" s="28">
        <v>1889.9052505293473</v>
      </c>
    </row>
    <row r="119" spans="1:39" x14ac:dyDescent="0.2">
      <c r="J119" s="71">
        <v>1650.8862532054814</v>
      </c>
      <c r="K119" s="73">
        <v>777.70141108653297</v>
      </c>
      <c r="L119" s="71">
        <v>1983.6612791165933</v>
      </c>
      <c r="M119" s="73">
        <v>922.04916026708997</v>
      </c>
      <c r="N119" s="71">
        <v>2078.6755609039287</v>
      </c>
      <c r="O119" s="73">
        <v>968.16853796210944</v>
      </c>
      <c r="P119" s="71">
        <v>2421.726563977656</v>
      </c>
      <c r="Q119" s="73">
        <v>1129.5361018306937</v>
      </c>
      <c r="R119" s="71">
        <v>2682.5965894130295</v>
      </c>
      <c r="S119" s="73">
        <v>1271.7821090393036</v>
      </c>
    </row>
    <row r="121" spans="1:39" x14ac:dyDescent="0.2">
      <c r="A121" s="30"/>
      <c r="B121" s="30"/>
      <c r="C121" s="30"/>
      <c r="D121" s="30"/>
      <c r="E121" s="13"/>
      <c r="J121" s="71">
        <v>150.23808344502606</v>
      </c>
      <c r="K121" s="71">
        <v>180.52210938211255</v>
      </c>
      <c r="L121" s="71">
        <v>189.1688369006911</v>
      </c>
      <c r="M121" s="71">
        <v>220.38802303517977</v>
      </c>
      <c r="N121" s="71">
        <v>244.12837012061129</v>
      </c>
    </row>
    <row r="122" spans="1:39" x14ac:dyDescent="0.2">
      <c r="A122" s="30"/>
      <c r="B122" s="30"/>
      <c r="C122" s="30"/>
      <c r="D122" s="30"/>
      <c r="E122" s="13"/>
      <c r="J122" s="71">
        <v>70.77433061621737</v>
      </c>
      <c r="K122" s="71">
        <v>83.910625830004534</v>
      </c>
      <c r="L122" s="71">
        <v>88.107696888730331</v>
      </c>
      <c r="M122" s="71">
        <v>102.79287188412196</v>
      </c>
      <c r="N122" s="71">
        <v>115.73789911372901</v>
      </c>
    </row>
    <row r="123" spans="1:39" x14ac:dyDescent="0.2">
      <c r="A123" s="30"/>
      <c r="B123" s="30"/>
      <c r="C123" s="30"/>
      <c r="D123" s="30"/>
      <c r="E123" s="13"/>
      <c r="J123" s="71">
        <f>J117*J121/J119</f>
        <v>144.18342717770574</v>
      </c>
      <c r="K123" s="71">
        <f>L117*K121/L119</f>
        <v>170.11192510381102</v>
      </c>
      <c r="L123" s="71">
        <f>N117*L121/N119</f>
        <v>150.94040778371681</v>
      </c>
      <c r="M123" s="71">
        <f>P117*M121/P119</f>
        <v>165.89336835662166</v>
      </c>
      <c r="N123" s="71">
        <f>R117*N121/R119</f>
        <v>159.31592981065185</v>
      </c>
    </row>
    <row r="124" spans="1:39" x14ac:dyDescent="0.2">
      <c r="A124" s="30"/>
      <c r="B124" s="30"/>
      <c r="C124" s="30"/>
      <c r="D124" s="30"/>
      <c r="E124" s="13"/>
      <c r="J124" s="71">
        <f>K117*J122/K119</f>
        <v>72.939489984886421</v>
      </c>
      <c r="K124" s="71">
        <f>M117*K122/M119</f>
        <v>84.837373366168578</v>
      </c>
      <c r="L124" s="71">
        <f>O117*L122/O119</f>
        <v>76.415295155472236</v>
      </c>
      <c r="M124" s="71">
        <f>Q117*M122/Q119</f>
        <v>83.796010952532171</v>
      </c>
      <c r="N124" s="71">
        <f>S117*N122/S119</f>
        <v>81.916831213703617</v>
      </c>
    </row>
    <row r="125" spans="1:39" x14ac:dyDescent="0.2">
      <c r="A125" s="30"/>
      <c r="B125" s="30"/>
      <c r="C125" s="30"/>
      <c r="D125" s="30"/>
      <c r="E125" s="13"/>
    </row>
    <row r="126" spans="1:39" x14ac:dyDescent="0.2">
      <c r="A126" s="30"/>
      <c r="B126" s="30"/>
      <c r="C126" s="30"/>
      <c r="D126" s="30"/>
      <c r="E126" s="13"/>
      <c r="J126" s="28" t="s">
        <v>143</v>
      </c>
      <c r="K126" s="62">
        <f>(K121-J121)/J121</f>
        <v>0.20157356405686427</v>
      </c>
      <c r="L126" s="62">
        <f t="shared" ref="L126:N126" si="24">(L121-K121)/K121</f>
        <v>4.7898440518861669E-2</v>
      </c>
      <c r="M126" s="62">
        <f t="shared" si="24"/>
        <v>0.16503345184110824</v>
      </c>
      <c r="N126" s="62">
        <f t="shared" si="24"/>
        <v>0.10772067718780677</v>
      </c>
    </row>
    <row r="127" spans="1:39" x14ac:dyDescent="0.2">
      <c r="A127" s="30"/>
      <c r="B127" s="30"/>
      <c r="C127" s="30"/>
      <c r="D127" s="30"/>
      <c r="E127" s="13"/>
      <c r="J127" s="28" t="s">
        <v>144</v>
      </c>
      <c r="K127" s="62">
        <f t="shared" ref="K127:N127" si="25">(K122-J122)/J122</f>
        <v>0.18560818731045811</v>
      </c>
      <c r="L127" s="62">
        <f t="shared" si="25"/>
        <v>5.0018350086301219E-2</v>
      </c>
      <c r="M127" s="62">
        <f t="shared" si="25"/>
        <v>0.16667300944135771</v>
      </c>
      <c r="N127" s="62">
        <f t="shared" si="25"/>
        <v>0.12593312155146255</v>
      </c>
    </row>
    <row r="128" spans="1:39" x14ac:dyDescent="0.2">
      <c r="A128" s="30"/>
      <c r="B128" s="30"/>
      <c r="C128" s="30"/>
      <c r="D128" s="30"/>
      <c r="E128" s="13"/>
      <c r="J128" s="28" t="s">
        <v>145</v>
      </c>
      <c r="K128" s="62">
        <f t="shared" ref="K128:N128" si="26">(K123-J123)/J123</f>
        <v>0.17982994601833446</v>
      </c>
      <c r="L128" s="62">
        <f>(L123-K123)/K123</f>
        <v>-0.1126994319086964</v>
      </c>
      <c r="M128" s="62">
        <f t="shared" si="26"/>
        <v>9.9065325133684684E-2</v>
      </c>
      <c r="N128" s="62">
        <f t="shared" si="26"/>
        <v>-3.9648592412870089E-2</v>
      </c>
    </row>
    <row r="129" spans="1:14" x14ac:dyDescent="0.2">
      <c r="A129" s="30"/>
      <c r="B129" s="30"/>
      <c r="C129" s="30"/>
      <c r="D129" s="30"/>
      <c r="E129" s="13"/>
      <c r="J129" s="28" t="s">
        <v>146</v>
      </c>
      <c r="K129" s="62">
        <f t="shared" ref="K129:N129" si="27">(K124-J124)/J124</f>
        <v>0.1631199146545648</v>
      </c>
      <c r="L129" s="62">
        <f t="shared" si="27"/>
        <v>-9.9273207980468847E-2</v>
      </c>
      <c r="M129" s="62">
        <f t="shared" si="27"/>
        <v>9.6586891172027206E-2</v>
      </c>
      <c r="N129" s="62">
        <f t="shared" si="27"/>
        <v>-2.2425646727897958E-2</v>
      </c>
    </row>
    <row r="130" spans="1:14" x14ac:dyDescent="0.2">
      <c r="A130" s="30"/>
      <c r="B130" s="30"/>
      <c r="C130" s="30"/>
      <c r="D130" s="30"/>
      <c r="E130" s="13"/>
      <c r="F130" s="13"/>
      <c r="G130" s="14"/>
      <c r="H130" s="14"/>
    </row>
  </sheetData>
  <mergeCells count="5">
    <mergeCell ref="J1:K1"/>
    <mergeCell ref="L1:M1"/>
    <mergeCell ref="N1:O1"/>
    <mergeCell ref="P1:Q1"/>
    <mergeCell ref="R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F815-0AF2-9443-97AD-1FDF25922990}">
  <dimension ref="A1:AV139"/>
  <sheetViews>
    <sheetView workbookViewId="0">
      <selection activeCell="B2" sqref="B2:C116"/>
    </sheetView>
  </sheetViews>
  <sheetFormatPr baseColWidth="10" defaultRowHeight="16" x14ac:dyDescent="0.2"/>
  <cols>
    <col min="1" max="1" width="11.1640625" style="52" bestFit="1" customWidth="1"/>
    <col min="2" max="2" width="12.1640625" style="52" bestFit="1" customWidth="1"/>
    <col min="3" max="4" width="10.83203125" style="52"/>
    <col min="5" max="5" width="12.33203125" style="52" bestFit="1" customWidth="1"/>
    <col min="6" max="6" width="12.1640625" style="52" bestFit="1" customWidth="1"/>
    <col min="7" max="7" width="10.83203125" style="52"/>
    <col min="8" max="8" width="11.1640625" style="52" bestFit="1" customWidth="1"/>
    <col min="9" max="16384" width="10.83203125" style="52"/>
  </cols>
  <sheetData>
    <row r="1" spans="1:48" x14ac:dyDescent="0.2">
      <c r="A1" s="50" t="s">
        <v>0</v>
      </c>
      <c r="B1" s="51" t="s">
        <v>138</v>
      </c>
      <c r="C1" s="51" t="s">
        <v>139</v>
      </c>
      <c r="D1" s="51" t="s">
        <v>140</v>
      </c>
      <c r="E1" s="51"/>
      <c r="F1" s="51"/>
      <c r="H1" s="51"/>
      <c r="I1" s="51"/>
      <c r="J1" s="51"/>
      <c r="M1" s="13"/>
      <c r="N1" s="13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</row>
    <row r="2" spans="1:48" x14ac:dyDescent="0.2">
      <c r="A2" s="51">
        <v>10101</v>
      </c>
      <c r="B2" s="54">
        <v>2.2983595753642599E-2</v>
      </c>
      <c r="C2" s="54">
        <v>7.4857419727153004E-3</v>
      </c>
      <c r="D2" s="55">
        <v>1.34525819222177E-2</v>
      </c>
      <c r="E2" s="56">
        <v>10101</v>
      </c>
      <c r="F2" s="57"/>
      <c r="H2" s="54"/>
      <c r="I2" s="54"/>
      <c r="J2" s="54"/>
      <c r="M2" s="15"/>
      <c r="N2" s="15"/>
      <c r="O2" s="11"/>
      <c r="P2" s="12"/>
      <c r="Q2" s="12"/>
      <c r="R2" s="12"/>
      <c r="S2" s="12"/>
      <c r="T2" s="12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58"/>
      <c r="AN2" s="58"/>
      <c r="AO2" s="58"/>
      <c r="AP2" s="58"/>
      <c r="AQ2" s="58"/>
      <c r="AR2" s="58"/>
    </row>
    <row r="3" spans="1:48" x14ac:dyDescent="0.2">
      <c r="A3" s="51">
        <v>10102</v>
      </c>
      <c r="B3" s="54">
        <v>1.5685470925482298E-2</v>
      </c>
      <c r="C3" s="54">
        <v>5.0268533364235604E-3</v>
      </c>
      <c r="D3" s="55">
        <v>8.9250612150668495E-3</v>
      </c>
      <c r="E3" s="56">
        <v>10102</v>
      </c>
      <c r="F3" s="57"/>
      <c r="H3" s="54"/>
      <c r="I3" s="54"/>
      <c r="J3" s="54"/>
      <c r="M3" s="15"/>
      <c r="N3" s="15"/>
      <c r="O3" s="11"/>
      <c r="P3" s="12"/>
      <c r="Q3" s="12"/>
      <c r="R3" s="12"/>
      <c r="S3" s="12"/>
      <c r="T3" s="12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58"/>
      <c r="AN3" s="58"/>
      <c r="AO3" s="58"/>
      <c r="AP3" s="58"/>
      <c r="AQ3" s="58"/>
      <c r="AR3" s="58"/>
    </row>
    <row r="4" spans="1:48" x14ac:dyDescent="0.2">
      <c r="A4" s="51">
        <v>10103</v>
      </c>
      <c r="B4" s="54">
        <v>1.80715691623974E-3</v>
      </c>
      <c r="C4" s="54">
        <v>9.4960362596802495E-4</v>
      </c>
      <c r="D4" s="55">
        <v>1.2789213731558E-3</v>
      </c>
      <c r="E4" s="56">
        <v>10103</v>
      </c>
      <c r="F4" s="57"/>
      <c r="H4" s="54"/>
      <c r="I4" s="54"/>
      <c r="J4" s="54"/>
      <c r="M4" s="15"/>
      <c r="N4" s="15"/>
      <c r="O4" s="11"/>
      <c r="P4" s="12"/>
      <c r="Q4" s="12"/>
      <c r="R4" s="12"/>
      <c r="S4" s="12"/>
      <c r="T4" s="12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58"/>
      <c r="AN4" s="58"/>
      <c r="AO4" s="58"/>
      <c r="AP4" s="58"/>
      <c r="AQ4" s="58"/>
      <c r="AR4" s="58"/>
    </row>
    <row r="5" spans="1:48" x14ac:dyDescent="0.2">
      <c r="A5" s="51">
        <v>10104</v>
      </c>
      <c r="B5" s="54">
        <v>1.8604336776289001E-2</v>
      </c>
      <c r="C5" s="54">
        <v>3.5826320948249201E-3</v>
      </c>
      <c r="D5" s="55">
        <v>8.3782295595041297E-3</v>
      </c>
      <c r="E5" s="56">
        <v>10104</v>
      </c>
      <c r="F5" s="57"/>
      <c r="H5" s="54"/>
      <c r="I5" s="54"/>
      <c r="J5" s="54"/>
      <c r="M5" s="15"/>
      <c r="N5" s="15"/>
      <c r="O5" s="11"/>
      <c r="P5" s="12"/>
      <c r="Q5" s="12"/>
      <c r="R5" s="12"/>
      <c r="S5" s="12"/>
      <c r="T5" s="12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58"/>
      <c r="AN5" s="58"/>
      <c r="AO5" s="58"/>
      <c r="AP5" s="58"/>
      <c r="AQ5" s="58"/>
      <c r="AR5" s="58"/>
    </row>
    <row r="6" spans="1:48" x14ac:dyDescent="0.2">
      <c r="A6" s="51">
        <v>10105</v>
      </c>
      <c r="B6" s="54">
        <v>8.68573571881385E-4</v>
      </c>
      <c r="C6" s="54">
        <v>1.3303750433398901E-4</v>
      </c>
      <c r="D6" s="55">
        <v>3.0537655343363101E-4</v>
      </c>
      <c r="E6" s="56">
        <v>10105</v>
      </c>
      <c r="F6" s="57"/>
      <c r="H6" s="54"/>
      <c r="I6" s="54"/>
      <c r="J6" s="54"/>
      <c r="M6" s="15"/>
      <c r="N6" s="15"/>
      <c r="O6" s="11"/>
      <c r="P6" s="12"/>
      <c r="Q6" s="12"/>
      <c r="R6" s="12"/>
      <c r="S6" s="12"/>
      <c r="T6" s="12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58"/>
      <c r="AN6" s="58"/>
      <c r="AO6" s="58"/>
      <c r="AP6" s="58"/>
      <c r="AQ6" s="58"/>
      <c r="AR6" s="58"/>
    </row>
    <row r="7" spans="1:48" x14ac:dyDescent="0.2">
      <c r="A7" s="51">
        <v>10106</v>
      </c>
      <c r="B7" s="54">
        <v>2.2170414676883101E-4</v>
      </c>
      <c r="C7" s="54">
        <v>9.6222312230006296E-5</v>
      </c>
      <c r="D7" s="55">
        <v>1.5378329678249699E-4</v>
      </c>
      <c r="E7" s="56">
        <v>10106</v>
      </c>
      <c r="F7" s="57"/>
      <c r="H7" s="54"/>
      <c r="I7" s="54"/>
      <c r="J7" s="54"/>
      <c r="M7" s="15"/>
      <c r="N7" s="15"/>
      <c r="O7" s="11"/>
      <c r="P7" s="12"/>
      <c r="Q7" s="12"/>
      <c r="R7" s="12"/>
      <c r="S7" s="12"/>
      <c r="T7" s="12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58"/>
      <c r="AN7" s="58"/>
      <c r="AO7" s="58"/>
      <c r="AP7" s="58"/>
      <c r="AQ7" s="58"/>
      <c r="AR7" s="58"/>
    </row>
    <row r="8" spans="1:48" x14ac:dyDescent="0.2">
      <c r="A8" s="51">
        <v>10107</v>
      </c>
      <c r="B8" s="54">
        <v>4.8552721064427503E-3</v>
      </c>
      <c r="C8" s="54">
        <v>1.1711714714026599E-3</v>
      </c>
      <c r="D8" s="55">
        <v>2.44661592838244E-3</v>
      </c>
      <c r="E8" s="56">
        <v>10107</v>
      </c>
      <c r="F8" s="57"/>
      <c r="H8" s="54"/>
      <c r="I8" s="54"/>
      <c r="J8" s="54"/>
      <c r="M8" s="15"/>
      <c r="N8" s="15"/>
      <c r="O8" s="11"/>
      <c r="P8" s="12"/>
      <c r="Q8" s="12"/>
      <c r="R8" s="12"/>
      <c r="S8" s="12"/>
      <c r="T8" s="12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58"/>
      <c r="AN8" s="58"/>
      <c r="AO8" s="58"/>
      <c r="AP8" s="58"/>
      <c r="AQ8" s="58"/>
      <c r="AR8" s="58"/>
    </row>
    <row r="9" spans="1:48" x14ac:dyDescent="0.2">
      <c r="A9" s="51">
        <v>10108</v>
      </c>
      <c r="B9" s="54">
        <v>1.0074548636917399E-3</v>
      </c>
      <c r="C9" s="54">
        <v>6.1098719433730797E-4</v>
      </c>
      <c r="D9" s="55">
        <v>8.7525062484516102E-4</v>
      </c>
      <c r="E9" s="56">
        <v>10108</v>
      </c>
      <c r="F9" s="57"/>
      <c r="H9" s="54"/>
      <c r="I9" s="54"/>
      <c r="J9" s="54"/>
      <c r="M9" s="15"/>
      <c r="N9" s="15"/>
      <c r="O9" s="11"/>
      <c r="P9" s="12"/>
      <c r="Q9" s="12"/>
      <c r="R9" s="12"/>
      <c r="S9" s="12"/>
      <c r="T9" s="12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58"/>
      <c r="AN9" s="58"/>
      <c r="AO9" s="58"/>
      <c r="AP9" s="58"/>
      <c r="AQ9" s="58"/>
      <c r="AR9" s="58"/>
    </row>
    <row r="10" spans="1:48" x14ac:dyDescent="0.2">
      <c r="A10" s="51">
        <v>10109</v>
      </c>
      <c r="B10" s="54">
        <v>2.25674587753916E-2</v>
      </c>
      <c r="C10" s="54">
        <v>8.3546712698295104E-3</v>
      </c>
      <c r="D10" s="55">
        <v>1.4082160344219099E-2</v>
      </c>
      <c r="E10" s="56">
        <v>10109</v>
      </c>
      <c r="F10" s="57"/>
      <c r="H10" s="54"/>
      <c r="I10" s="54"/>
      <c r="J10" s="54"/>
      <c r="M10" s="15"/>
      <c r="N10" s="15"/>
      <c r="O10" s="11"/>
      <c r="P10" s="12"/>
      <c r="Q10" s="12"/>
      <c r="R10" s="12"/>
      <c r="S10" s="12"/>
      <c r="T10" s="12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58"/>
      <c r="AN10" s="58"/>
      <c r="AO10" s="58"/>
      <c r="AP10" s="58"/>
      <c r="AQ10" s="58"/>
      <c r="AR10" s="58"/>
    </row>
    <row r="11" spans="1:48" x14ac:dyDescent="0.2">
      <c r="A11" s="51">
        <v>10110</v>
      </c>
      <c r="B11" s="54">
        <v>1.38716973285653E-3</v>
      </c>
      <c r="C11" s="54">
        <v>1.1705599727534499E-3</v>
      </c>
      <c r="D11" s="55">
        <v>1.4384088205321201E-3</v>
      </c>
      <c r="E11" s="56">
        <v>10110</v>
      </c>
      <c r="F11" s="57"/>
      <c r="H11" s="54"/>
      <c r="I11" s="54"/>
      <c r="J11" s="54"/>
      <c r="M11" s="15"/>
      <c r="N11" s="15"/>
      <c r="O11" s="11"/>
      <c r="P11" s="12"/>
      <c r="Q11" s="12"/>
      <c r="R11" s="12"/>
      <c r="S11" s="12"/>
      <c r="T11" s="12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58"/>
      <c r="AN11" s="58"/>
      <c r="AO11" s="58"/>
      <c r="AP11" s="58"/>
      <c r="AQ11" s="58"/>
      <c r="AR11" s="58"/>
    </row>
    <row r="12" spans="1:48" x14ac:dyDescent="0.2">
      <c r="A12" s="51">
        <v>10111</v>
      </c>
      <c r="B12" s="54">
        <v>1.9593712991757E-3</v>
      </c>
      <c r="C12" s="54">
        <v>1.9283005998873199E-3</v>
      </c>
      <c r="D12" s="55">
        <v>2.1168797334233098E-3</v>
      </c>
      <c r="E12" s="56">
        <v>10111</v>
      </c>
      <c r="F12" s="57"/>
      <c r="H12" s="54"/>
      <c r="I12" s="54"/>
      <c r="J12" s="54"/>
      <c r="M12" s="15"/>
      <c r="N12" s="15"/>
      <c r="O12" s="11"/>
      <c r="P12" s="12"/>
      <c r="Q12" s="12"/>
      <c r="R12" s="12"/>
      <c r="S12" s="12"/>
      <c r="T12" s="12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58"/>
      <c r="AN12" s="58"/>
      <c r="AO12" s="58"/>
      <c r="AP12" s="58"/>
      <c r="AQ12" s="58"/>
      <c r="AR12" s="58"/>
    </row>
    <row r="13" spans="1:48" x14ac:dyDescent="0.2">
      <c r="A13" s="51">
        <v>10112</v>
      </c>
      <c r="B13" s="54">
        <v>7.8913225126488705E-4</v>
      </c>
      <c r="C13" s="54">
        <v>1.8047114787591E-4</v>
      </c>
      <c r="D13" s="55">
        <v>3.8285025264345299E-4</v>
      </c>
      <c r="E13" s="56">
        <v>10112</v>
      </c>
      <c r="F13" s="57"/>
      <c r="H13" s="54"/>
      <c r="I13" s="54"/>
      <c r="J13" s="54"/>
      <c r="M13" s="15"/>
      <c r="N13" s="15"/>
      <c r="O13" s="11"/>
      <c r="P13" s="12"/>
      <c r="Q13" s="12"/>
      <c r="R13" s="12"/>
      <c r="S13" s="12"/>
      <c r="T13" s="12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58"/>
      <c r="AN13" s="58"/>
      <c r="AO13" s="58"/>
      <c r="AP13" s="58"/>
      <c r="AQ13" s="58"/>
      <c r="AR13" s="58"/>
    </row>
    <row r="14" spans="1:48" x14ac:dyDescent="0.2">
      <c r="A14" s="51">
        <v>10113</v>
      </c>
      <c r="B14" s="54">
        <v>1.3323441792065999E-3</v>
      </c>
      <c r="C14" s="54">
        <v>6.4534170174291195E-4</v>
      </c>
      <c r="D14" s="55">
        <v>8.5443099302555403E-4</v>
      </c>
      <c r="E14" s="56">
        <v>10113</v>
      </c>
      <c r="F14" s="57"/>
      <c r="H14" s="54"/>
      <c r="I14" s="54"/>
      <c r="J14" s="54"/>
      <c r="M14" s="15"/>
      <c r="N14" s="15"/>
      <c r="O14" s="11"/>
      <c r="P14" s="12"/>
      <c r="Q14" s="12"/>
      <c r="R14" s="12"/>
      <c r="S14" s="12"/>
      <c r="T14" s="12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58"/>
      <c r="AN14" s="58"/>
      <c r="AO14" s="58"/>
      <c r="AP14" s="58"/>
      <c r="AQ14" s="58"/>
      <c r="AR14" s="58"/>
    </row>
    <row r="15" spans="1:48" x14ac:dyDescent="0.2">
      <c r="A15" s="51">
        <v>10114</v>
      </c>
      <c r="B15" s="54">
        <v>8.3935711802637198E-4</v>
      </c>
      <c r="C15" s="54">
        <v>1.2815350751864999E-3</v>
      </c>
      <c r="D15" s="55">
        <v>1.06461023366228E-3</v>
      </c>
      <c r="E15" s="56">
        <v>10114</v>
      </c>
      <c r="F15" s="57"/>
      <c r="H15" s="54"/>
      <c r="I15" s="54"/>
      <c r="J15" s="54"/>
      <c r="M15" s="15"/>
      <c r="N15" s="15"/>
      <c r="O15" s="11"/>
      <c r="P15" s="12"/>
      <c r="Q15" s="12"/>
      <c r="R15" s="12"/>
      <c r="S15" s="12"/>
      <c r="T15" s="12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58"/>
      <c r="AN15" s="58"/>
      <c r="AO15" s="58"/>
      <c r="AP15" s="58"/>
      <c r="AQ15" s="58"/>
      <c r="AR15" s="58"/>
    </row>
    <row r="16" spans="1:48" x14ac:dyDescent="0.2">
      <c r="A16" s="51">
        <v>10115</v>
      </c>
      <c r="B16" s="54">
        <v>1.7543918380659601E-3</v>
      </c>
      <c r="C16" s="54">
        <v>7.8755760137002998E-4</v>
      </c>
      <c r="D16" s="55">
        <v>1.20324248568802E-3</v>
      </c>
      <c r="E16" s="56">
        <v>10115</v>
      </c>
      <c r="F16" s="57"/>
      <c r="H16" s="54"/>
      <c r="I16" s="54"/>
      <c r="J16" s="54"/>
      <c r="M16" s="15"/>
      <c r="N16" s="15"/>
      <c r="O16" s="11"/>
      <c r="P16" s="12"/>
      <c r="Q16" s="12"/>
      <c r="R16" s="12"/>
      <c r="S16" s="12"/>
      <c r="T16" s="12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58"/>
      <c r="AN16" s="58"/>
      <c r="AO16" s="58"/>
      <c r="AP16" s="58"/>
      <c r="AQ16" s="58"/>
      <c r="AR16" s="58"/>
    </row>
    <row r="17" spans="1:44" x14ac:dyDescent="0.2">
      <c r="A17" s="51">
        <v>10201</v>
      </c>
      <c r="B17" s="54">
        <v>7.37141357950266E-2</v>
      </c>
      <c r="C17" s="54">
        <v>2.2141090685963399E-2</v>
      </c>
      <c r="D17" s="55">
        <v>4.05408080638558E-2</v>
      </c>
      <c r="E17" s="56">
        <v>10201</v>
      </c>
      <c r="F17" s="57"/>
      <c r="H17" s="54"/>
      <c r="I17" s="54"/>
      <c r="J17" s="54"/>
      <c r="M17" s="15"/>
      <c r="N17" s="15"/>
      <c r="O17" s="11"/>
      <c r="P17" s="12"/>
      <c r="Q17" s="12"/>
      <c r="R17" s="12"/>
      <c r="S17" s="12"/>
      <c r="T17" s="12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58"/>
      <c r="AN17" s="58"/>
      <c r="AO17" s="58"/>
      <c r="AP17" s="58"/>
      <c r="AQ17" s="58"/>
      <c r="AR17" s="58"/>
    </row>
    <row r="18" spans="1:44" x14ac:dyDescent="0.2">
      <c r="A18" s="51">
        <v>10202</v>
      </c>
      <c r="B18" s="54">
        <v>3.1333362133741501E-2</v>
      </c>
      <c r="C18" s="54">
        <v>1.7583299238446599E-2</v>
      </c>
      <c r="D18" s="55">
        <v>2.37628895566738E-2</v>
      </c>
      <c r="E18" s="56">
        <v>10202</v>
      </c>
      <c r="F18" s="57"/>
      <c r="H18" s="54"/>
      <c r="I18" s="54"/>
      <c r="J18" s="54"/>
      <c r="M18" s="15"/>
      <c r="N18" s="15"/>
      <c r="O18" s="11"/>
      <c r="P18" s="12"/>
      <c r="Q18" s="12"/>
      <c r="R18" s="12"/>
      <c r="S18" s="12"/>
      <c r="T18" s="12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58"/>
      <c r="AN18" s="58"/>
      <c r="AO18" s="58"/>
      <c r="AP18" s="58"/>
      <c r="AQ18" s="58"/>
      <c r="AR18" s="58"/>
    </row>
    <row r="19" spans="1:44" x14ac:dyDescent="0.2">
      <c r="A19" s="51">
        <v>10203</v>
      </c>
      <c r="B19" s="54">
        <v>1.5997812615496401E-2</v>
      </c>
      <c r="C19" s="54">
        <v>1.4372601334783799E-3</v>
      </c>
      <c r="D19" s="55">
        <v>5.0479935048286101E-3</v>
      </c>
      <c r="E19" s="56">
        <v>10203</v>
      </c>
      <c r="F19" s="57"/>
      <c r="H19" s="54"/>
      <c r="I19" s="54"/>
      <c r="J19" s="54"/>
      <c r="M19" s="15"/>
      <c r="N19" s="15"/>
      <c r="O19" s="11"/>
      <c r="P19" s="12"/>
      <c r="Q19" s="12"/>
      <c r="R19" s="12"/>
      <c r="S19" s="12"/>
      <c r="T19" s="12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58"/>
      <c r="AN19" s="58"/>
      <c r="AO19" s="58"/>
      <c r="AP19" s="58"/>
      <c r="AQ19" s="58"/>
      <c r="AR19" s="58"/>
    </row>
    <row r="20" spans="1:44" x14ac:dyDescent="0.2">
      <c r="A20" s="51">
        <v>10204</v>
      </c>
      <c r="B20" s="54">
        <v>5.7537066523249301E-3</v>
      </c>
      <c r="C20" s="54">
        <v>2.4618485141643899E-3</v>
      </c>
      <c r="D20" s="55">
        <v>3.9710417556990899E-3</v>
      </c>
      <c r="E20" s="56">
        <v>10204</v>
      </c>
      <c r="F20" s="57"/>
      <c r="H20" s="54"/>
      <c r="I20" s="54"/>
      <c r="J20" s="54"/>
      <c r="M20" s="15"/>
      <c r="N20" s="15"/>
      <c r="O20" s="11"/>
      <c r="P20" s="12"/>
      <c r="Q20" s="12"/>
      <c r="R20" s="12"/>
      <c r="S20" s="12"/>
      <c r="T20" s="12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58"/>
      <c r="AN20" s="58"/>
      <c r="AO20" s="58"/>
      <c r="AP20" s="58"/>
      <c r="AQ20" s="58"/>
      <c r="AR20" s="58"/>
    </row>
    <row r="21" spans="1:44" x14ac:dyDescent="0.2">
      <c r="A21" s="51">
        <v>10205</v>
      </c>
      <c r="B21" s="54">
        <v>1.3111076123830401E-3</v>
      </c>
      <c r="C21" s="54">
        <v>1.3794578376454E-4</v>
      </c>
      <c r="D21" s="55">
        <v>3.4774744301419198E-4</v>
      </c>
      <c r="E21" s="56">
        <v>10205</v>
      </c>
      <c r="F21" s="57"/>
      <c r="H21" s="54"/>
      <c r="I21" s="54"/>
      <c r="J21" s="54"/>
      <c r="M21" s="15"/>
      <c r="N21" s="15"/>
      <c r="O21" s="11"/>
      <c r="P21" s="12"/>
      <c r="Q21" s="12"/>
      <c r="R21" s="12"/>
      <c r="S21" s="12"/>
      <c r="T21" s="12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58"/>
      <c r="AN21" s="58"/>
      <c r="AO21" s="58"/>
      <c r="AP21" s="58"/>
      <c r="AQ21" s="58"/>
      <c r="AR21" s="58"/>
    </row>
    <row r="22" spans="1:44" x14ac:dyDescent="0.2">
      <c r="A22" s="51">
        <v>10206</v>
      </c>
      <c r="B22" s="54">
        <v>4.4939084346030901E-3</v>
      </c>
      <c r="C22" s="54">
        <v>1.23320572615664E-3</v>
      </c>
      <c r="D22" s="55">
        <v>2.1130626202056899E-3</v>
      </c>
      <c r="E22" s="56">
        <v>10206</v>
      </c>
      <c r="F22" s="57"/>
      <c r="H22" s="54"/>
      <c r="I22" s="54"/>
      <c r="J22" s="54"/>
      <c r="M22" s="15"/>
      <c r="N22" s="15"/>
      <c r="O22" s="11"/>
      <c r="P22" s="12"/>
      <c r="Q22" s="12"/>
      <c r="R22" s="12"/>
      <c r="S22" s="12"/>
      <c r="T22" s="12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58"/>
      <c r="AN22" s="58"/>
      <c r="AO22" s="58"/>
      <c r="AP22" s="58"/>
      <c r="AQ22" s="58"/>
      <c r="AR22" s="58"/>
    </row>
    <row r="23" spans="1:44" x14ac:dyDescent="0.2">
      <c r="A23" s="51">
        <v>10207</v>
      </c>
      <c r="B23" s="54">
        <v>1.6583555588150999E-3</v>
      </c>
      <c r="C23" s="54">
        <v>2.3986496619055001E-3</v>
      </c>
      <c r="D23" s="55">
        <v>2.3663339173932499E-3</v>
      </c>
      <c r="E23" s="56">
        <v>10207</v>
      </c>
      <c r="F23" s="57"/>
      <c r="H23" s="54"/>
      <c r="I23" s="54"/>
      <c r="J23" s="54"/>
      <c r="M23" s="15"/>
      <c r="N23" s="15"/>
      <c r="O23" s="11"/>
      <c r="P23" s="12"/>
      <c r="Q23" s="12"/>
      <c r="R23" s="12"/>
      <c r="S23" s="12"/>
      <c r="T23" s="12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58"/>
      <c r="AN23" s="58"/>
      <c r="AO23" s="58"/>
      <c r="AP23" s="58"/>
      <c r="AQ23" s="58"/>
      <c r="AR23" s="58"/>
    </row>
    <row r="24" spans="1:44" x14ac:dyDescent="0.2">
      <c r="A24" s="51">
        <v>10208</v>
      </c>
      <c r="B24" s="54">
        <v>2.7976196687082901E-4</v>
      </c>
      <c r="C24" s="54">
        <v>8.72906849050435E-4</v>
      </c>
      <c r="D24" s="55">
        <v>7.11521409587079E-4</v>
      </c>
      <c r="E24" s="56">
        <v>10208</v>
      </c>
      <c r="F24" s="57"/>
      <c r="H24" s="54"/>
      <c r="I24" s="54"/>
      <c r="J24" s="54"/>
      <c r="M24" s="15"/>
      <c r="N24" s="15"/>
      <c r="O24" s="11"/>
      <c r="P24" s="12"/>
      <c r="Q24" s="12"/>
      <c r="R24" s="12"/>
      <c r="S24" s="12"/>
      <c r="T24" s="12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58"/>
      <c r="AN24" s="58"/>
      <c r="AO24" s="58"/>
      <c r="AP24" s="58"/>
      <c r="AQ24" s="58"/>
      <c r="AR24" s="58"/>
    </row>
    <row r="25" spans="1:44" x14ac:dyDescent="0.2">
      <c r="A25" s="51">
        <v>10209</v>
      </c>
      <c r="B25" s="54">
        <v>1.0113136566914999E-4</v>
      </c>
      <c r="C25" s="54">
        <v>2.0261071345927399E-4</v>
      </c>
      <c r="D25" s="55">
        <v>1.378285212758E-4</v>
      </c>
      <c r="E25" s="56">
        <v>10209</v>
      </c>
      <c r="F25" s="57"/>
      <c r="H25" s="54"/>
      <c r="I25" s="54"/>
      <c r="J25" s="54"/>
      <c r="M25" s="15"/>
      <c r="N25" s="15"/>
      <c r="O25" s="11"/>
      <c r="P25" s="12"/>
      <c r="Q25" s="12"/>
      <c r="R25" s="12"/>
      <c r="S25" s="12"/>
      <c r="T25" s="12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58"/>
      <c r="AN25" s="58"/>
      <c r="AO25" s="58"/>
      <c r="AP25" s="58"/>
      <c r="AQ25" s="58"/>
      <c r="AR25" s="58"/>
    </row>
    <row r="26" spans="1:44" x14ac:dyDescent="0.2">
      <c r="A26" s="51">
        <v>10210</v>
      </c>
      <c r="B26" s="54">
        <v>3.6340988557223902E-6</v>
      </c>
      <c r="C26" s="54">
        <v>1.9211498201473798E-5</v>
      </c>
      <c r="D26" s="55">
        <v>2.3098200496443901E-5</v>
      </c>
      <c r="E26" s="56">
        <v>10210</v>
      </c>
      <c r="F26" s="57"/>
      <c r="H26" s="54"/>
      <c r="I26" s="54"/>
      <c r="J26" s="54"/>
      <c r="M26" s="15"/>
      <c r="N26" s="15"/>
      <c r="O26" s="11"/>
      <c r="P26" s="12"/>
      <c r="Q26" s="12"/>
      <c r="R26" s="12"/>
      <c r="S26" s="12"/>
      <c r="T26" s="12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58"/>
      <c r="AN26" s="58"/>
      <c r="AO26" s="58"/>
      <c r="AP26" s="58"/>
      <c r="AQ26" s="58"/>
      <c r="AR26" s="58"/>
    </row>
    <row r="27" spans="1:44" x14ac:dyDescent="0.2">
      <c r="A27" s="51">
        <v>10212</v>
      </c>
      <c r="B27" s="54">
        <v>5.3513426666775598E-3</v>
      </c>
      <c r="C27" s="54">
        <v>5.7538742970271396E-4</v>
      </c>
      <c r="D27" s="55">
        <v>1.7759759211729801E-3</v>
      </c>
      <c r="E27" s="56">
        <v>10212</v>
      </c>
      <c r="F27" s="57"/>
      <c r="H27" s="54"/>
      <c r="I27" s="54"/>
      <c r="J27" s="54"/>
      <c r="M27" s="15"/>
      <c r="N27" s="15"/>
      <c r="O27" s="11"/>
      <c r="P27" s="12"/>
      <c r="Q27" s="12"/>
      <c r="R27" s="12"/>
      <c r="S27" s="12"/>
      <c r="T27" s="12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58"/>
      <c r="AN27" s="58"/>
      <c r="AO27" s="58"/>
      <c r="AP27" s="58"/>
      <c r="AQ27" s="58"/>
      <c r="AR27" s="58"/>
    </row>
    <row r="28" spans="1:44" x14ac:dyDescent="0.2">
      <c r="A28" s="51">
        <v>10213</v>
      </c>
      <c r="B28" s="54">
        <v>3.1860539391064101E-3</v>
      </c>
      <c r="C28" s="54">
        <v>3.0507725426328499E-3</v>
      </c>
      <c r="D28" s="55">
        <v>3.4748421860977198E-3</v>
      </c>
      <c r="E28" s="56">
        <v>10213</v>
      </c>
      <c r="F28" s="57"/>
      <c r="H28" s="54"/>
      <c r="I28" s="54"/>
      <c r="J28" s="54"/>
      <c r="M28" s="15"/>
      <c r="N28" s="15"/>
      <c r="O28" s="11"/>
      <c r="P28" s="12"/>
      <c r="Q28" s="12"/>
      <c r="R28" s="12"/>
      <c r="S28" s="12"/>
      <c r="T28" s="12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58"/>
      <c r="AN28" s="58"/>
      <c r="AO28" s="58"/>
      <c r="AP28" s="58"/>
      <c r="AQ28" s="58"/>
      <c r="AR28" s="58"/>
    </row>
    <row r="29" spans="1:44" x14ac:dyDescent="0.2">
      <c r="A29" s="51">
        <v>10214</v>
      </c>
      <c r="B29" s="54">
        <v>3.6563971292882699E-4</v>
      </c>
      <c r="C29" s="54">
        <v>3.6630904912084199E-4</v>
      </c>
      <c r="D29" s="55">
        <v>3.1905814971756099E-4</v>
      </c>
      <c r="E29" s="56">
        <v>10214</v>
      </c>
      <c r="F29" s="57"/>
      <c r="H29" s="54"/>
      <c r="I29" s="54"/>
      <c r="J29" s="54"/>
      <c r="M29" s="15"/>
      <c r="N29" s="15"/>
      <c r="O29" s="11"/>
      <c r="P29" s="12"/>
      <c r="Q29" s="12"/>
      <c r="R29" s="12"/>
      <c r="S29" s="12"/>
      <c r="T29" s="12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58"/>
      <c r="AN29" s="58"/>
      <c r="AO29" s="58"/>
      <c r="AP29" s="58"/>
      <c r="AQ29" s="58"/>
      <c r="AR29" s="58"/>
    </row>
    <row r="30" spans="1:44" x14ac:dyDescent="0.2">
      <c r="A30" s="51">
        <v>10215</v>
      </c>
      <c r="B30" s="54">
        <v>5.7200647898392101E-4</v>
      </c>
      <c r="C30" s="54">
        <v>4.2444418990502801E-4</v>
      </c>
      <c r="D30" s="55">
        <v>6.0184346245879003E-4</v>
      </c>
      <c r="E30" s="56">
        <v>10215</v>
      </c>
      <c r="F30" s="57"/>
      <c r="H30" s="54"/>
      <c r="I30" s="54"/>
      <c r="J30" s="54"/>
      <c r="M30" s="15"/>
      <c r="N30" s="15"/>
      <c r="O30" s="11"/>
      <c r="P30" s="12"/>
      <c r="Q30" s="12"/>
      <c r="R30" s="12"/>
      <c r="S30" s="12"/>
      <c r="T30" s="12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58"/>
      <c r="AN30" s="58"/>
      <c r="AO30" s="58"/>
      <c r="AP30" s="58"/>
      <c r="AQ30" s="58"/>
      <c r="AR30" s="58"/>
    </row>
    <row r="31" spans="1:44" x14ac:dyDescent="0.2">
      <c r="A31" s="51">
        <v>10216</v>
      </c>
      <c r="B31" s="54">
        <v>4.6765060906799102E-3</v>
      </c>
      <c r="C31" s="54">
        <v>2.67036910891036E-3</v>
      </c>
      <c r="D31" s="55">
        <v>3.4269541671398001E-3</v>
      </c>
      <c r="E31" s="56">
        <v>10216</v>
      </c>
      <c r="F31" s="57"/>
      <c r="H31" s="54"/>
      <c r="I31" s="54"/>
      <c r="J31" s="54"/>
      <c r="M31" s="15"/>
      <c r="N31" s="15"/>
      <c r="O31" s="11"/>
      <c r="P31" s="12"/>
      <c r="Q31" s="12"/>
      <c r="R31" s="12"/>
      <c r="S31" s="12"/>
      <c r="T31" s="12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58"/>
      <c r="AN31" s="58"/>
      <c r="AO31" s="58"/>
      <c r="AP31" s="58"/>
      <c r="AQ31" s="58"/>
      <c r="AR31" s="58"/>
    </row>
    <row r="32" spans="1:44" x14ac:dyDescent="0.2">
      <c r="A32" s="51">
        <v>10217</v>
      </c>
      <c r="B32" s="54">
        <v>1.6245349487134101E-3</v>
      </c>
      <c r="C32" s="54">
        <v>2.5349426832468799E-4</v>
      </c>
      <c r="D32" s="55">
        <v>6.3621231644814605E-4</v>
      </c>
      <c r="E32" s="56">
        <v>10217</v>
      </c>
      <c r="F32" s="57"/>
      <c r="H32" s="54"/>
      <c r="I32" s="54"/>
      <c r="J32" s="54"/>
      <c r="M32" s="15"/>
      <c r="N32" s="15"/>
      <c r="O32" s="11"/>
      <c r="P32" s="12"/>
      <c r="Q32" s="12"/>
      <c r="R32" s="12"/>
      <c r="S32" s="12"/>
      <c r="T32" s="12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58"/>
      <c r="AN32" s="58"/>
      <c r="AO32" s="58"/>
      <c r="AP32" s="58"/>
      <c r="AQ32" s="58"/>
      <c r="AR32" s="58"/>
    </row>
    <row r="33" spans="1:44" x14ac:dyDescent="0.2">
      <c r="A33" s="51">
        <v>10301</v>
      </c>
      <c r="B33" s="54">
        <v>6.2430898548829699E-5</v>
      </c>
      <c r="C33" s="54">
        <v>1.42121083232056E-4</v>
      </c>
      <c r="D33" s="55">
        <v>1.06188825135321E-4</v>
      </c>
      <c r="E33" s="56">
        <v>10301</v>
      </c>
      <c r="F33" s="57"/>
      <c r="H33" s="54"/>
      <c r="I33" s="54"/>
      <c r="J33" s="54"/>
      <c r="M33" s="15"/>
      <c r="N33" s="15"/>
      <c r="O33" s="11"/>
      <c r="P33" s="12"/>
      <c r="Q33" s="12"/>
      <c r="R33" s="12"/>
      <c r="S33" s="12"/>
      <c r="T33" s="12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58"/>
      <c r="AN33" s="58"/>
      <c r="AO33" s="58"/>
      <c r="AP33" s="58"/>
      <c r="AQ33" s="58"/>
      <c r="AR33" s="58"/>
    </row>
    <row r="34" spans="1:44" x14ac:dyDescent="0.2">
      <c r="A34" s="51">
        <v>10303</v>
      </c>
      <c r="B34" s="54">
        <v>7.6711375266128899E-5</v>
      </c>
      <c r="C34" s="54">
        <v>1.38665248329817E-4</v>
      </c>
      <c r="D34" s="55">
        <v>1.21613350523468E-4</v>
      </c>
      <c r="E34" s="56">
        <v>10303</v>
      </c>
      <c r="F34" s="57"/>
      <c r="H34" s="54"/>
      <c r="I34" s="54"/>
      <c r="J34" s="54"/>
      <c r="M34" s="15"/>
      <c r="N34" s="15"/>
      <c r="O34" s="11"/>
      <c r="P34" s="12"/>
      <c r="Q34" s="12"/>
      <c r="R34" s="12"/>
      <c r="S34" s="12"/>
      <c r="T34" s="12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58"/>
      <c r="AN34" s="58"/>
      <c r="AO34" s="58"/>
      <c r="AP34" s="58"/>
      <c r="AQ34" s="58"/>
      <c r="AR34" s="58"/>
    </row>
    <row r="35" spans="1:44" x14ac:dyDescent="0.2">
      <c r="A35" s="51">
        <v>10401</v>
      </c>
      <c r="B35" s="54">
        <v>3.1501095964446703E-2</v>
      </c>
      <c r="C35" s="54">
        <v>1.10555639657902E-2</v>
      </c>
      <c r="D35" s="55">
        <v>1.8148885145902099E-2</v>
      </c>
      <c r="E35" s="56">
        <v>10401</v>
      </c>
      <c r="F35" s="57"/>
      <c r="H35" s="54"/>
      <c r="I35" s="54"/>
      <c r="J35" s="54"/>
      <c r="M35" s="15"/>
      <c r="N35" s="15"/>
      <c r="O35" s="11"/>
      <c r="P35" s="12"/>
      <c r="Q35" s="12"/>
      <c r="R35" s="12"/>
      <c r="S35" s="12"/>
      <c r="T35" s="12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58"/>
      <c r="AN35" s="58"/>
      <c r="AO35" s="58"/>
      <c r="AP35" s="58"/>
      <c r="AQ35" s="58"/>
      <c r="AR35" s="58"/>
    </row>
    <row r="36" spans="1:44" x14ac:dyDescent="0.2">
      <c r="A36" s="51">
        <v>10402</v>
      </c>
      <c r="B36" s="54">
        <v>6.2600102150122397E-3</v>
      </c>
      <c r="C36" s="54">
        <v>3.97367176844661E-3</v>
      </c>
      <c r="D36" s="55">
        <v>5.0965282024433298E-3</v>
      </c>
      <c r="E36" s="56">
        <v>10402</v>
      </c>
      <c r="F36" s="57"/>
      <c r="H36" s="54"/>
      <c r="I36" s="54"/>
      <c r="J36" s="54"/>
      <c r="M36" s="15"/>
      <c r="N36" s="15"/>
      <c r="O36" s="11"/>
      <c r="P36" s="12"/>
      <c r="Q36" s="12"/>
      <c r="R36" s="12"/>
      <c r="S36" s="12"/>
      <c r="T36" s="12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58"/>
      <c r="AN36" s="58"/>
      <c r="AO36" s="58"/>
      <c r="AP36" s="58"/>
      <c r="AQ36" s="58"/>
      <c r="AR36" s="58"/>
    </row>
    <row r="37" spans="1:44" x14ac:dyDescent="0.2">
      <c r="A37" s="51">
        <v>10403</v>
      </c>
      <c r="B37" s="54">
        <v>4.6802963379280497E-3</v>
      </c>
      <c r="C37" s="54">
        <v>4.7231331494858699E-3</v>
      </c>
      <c r="D37" s="55">
        <v>5.2499136921797199E-3</v>
      </c>
      <c r="E37" s="56">
        <v>10403</v>
      </c>
      <c r="F37" s="59"/>
      <c r="H37" s="54"/>
      <c r="I37" s="54"/>
      <c r="J37" s="54"/>
      <c r="M37" s="15"/>
      <c r="N37" s="15"/>
      <c r="O37" s="11"/>
      <c r="P37" s="12"/>
      <c r="Q37" s="12"/>
      <c r="R37" s="12"/>
      <c r="S37" s="12"/>
      <c r="T37" s="12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58"/>
      <c r="AN37" s="58"/>
      <c r="AO37" s="58"/>
      <c r="AP37" s="58"/>
      <c r="AQ37" s="58"/>
      <c r="AR37" s="58"/>
    </row>
    <row r="38" spans="1:44" x14ac:dyDescent="0.2">
      <c r="A38" s="51">
        <v>10404</v>
      </c>
      <c r="B38" s="54">
        <v>3.0173555033535201E-3</v>
      </c>
      <c r="C38" s="54">
        <v>1.31910326980169E-3</v>
      </c>
      <c r="D38" s="55">
        <v>1.9166886230516801E-3</v>
      </c>
      <c r="E38" s="56">
        <v>10404</v>
      </c>
      <c r="F38" s="59"/>
      <c r="H38" s="54"/>
      <c r="I38" s="54"/>
      <c r="J38" s="54"/>
      <c r="M38" s="15"/>
      <c r="N38" s="15"/>
      <c r="O38" s="11"/>
      <c r="P38" s="12"/>
      <c r="Q38" s="12"/>
      <c r="R38" s="12"/>
      <c r="S38" s="12"/>
      <c r="T38" s="12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58"/>
      <c r="AN38" s="58"/>
      <c r="AO38" s="58"/>
      <c r="AP38" s="58"/>
      <c r="AQ38" s="58"/>
      <c r="AR38" s="58"/>
    </row>
    <row r="39" spans="1:44" x14ac:dyDescent="0.2">
      <c r="A39" s="51">
        <v>10405</v>
      </c>
      <c r="B39" s="54">
        <v>7.9209163322607398E-4</v>
      </c>
      <c r="C39" s="54">
        <v>5.4835496303925904E-4</v>
      </c>
      <c r="D39" s="55">
        <v>6.8147517543520203E-4</v>
      </c>
      <c r="E39" s="56">
        <v>10405</v>
      </c>
      <c r="F39" s="59"/>
      <c r="H39" s="54"/>
      <c r="I39" s="54"/>
      <c r="J39" s="54"/>
      <c r="M39" s="15"/>
      <c r="N39" s="15"/>
      <c r="O39" s="11"/>
      <c r="P39" s="12"/>
      <c r="Q39" s="12"/>
      <c r="R39" s="12"/>
      <c r="S39" s="12"/>
      <c r="T39" s="12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58"/>
      <c r="AN39" s="58"/>
      <c r="AO39" s="58"/>
      <c r="AP39" s="58"/>
      <c r="AQ39" s="58"/>
      <c r="AR39" s="58"/>
    </row>
    <row r="40" spans="1:44" x14ac:dyDescent="0.2">
      <c r="A40" s="51">
        <v>10406</v>
      </c>
      <c r="B40" s="54">
        <v>8.8624045249126901E-4</v>
      </c>
      <c r="C40" s="54">
        <v>4.3403458844514501E-4</v>
      </c>
      <c r="D40" s="55">
        <v>6.2239598531272299E-4</v>
      </c>
      <c r="E40" s="56">
        <v>10406</v>
      </c>
      <c r="F40" s="59"/>
      <c r="H40" s="54"/>
      <c r="I40" s="54"/>
      <c r="J40" s="54"/>
      <c r="M40" s="15"/>
      <c r="N40" s="15"/>
      <c r="O40" s="11"/>
      <c r="P40" s="12"/>
      <c r="Q40" s="12"/>
      <c r="R40" s="12"/>
      <c r="S40" s="12"/>
      <c r="T40" s="12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58"/>
      <c r="AN40" s="58"/>
      <c r="AO40" s="58"/>
      <c r="AP40" s="58"/>
      <c r="AQ40" s="58"/>
      <c r="AR40" s="58"/>
    </row>
    <row r="41" spans="1:44" x14ac:dyDescent="0.2">
      <c r="A41" s="51">
        <v>10407</v>
      </c>
      <c r="B41" s="54">
        <v>1.3278896765421601E-4</v>
      </c>
      <c r="C41" s="54">
        <v>4.2771824146263198E-5</v>
      </c>
      <c r="D41" s="55">
        <v>6.7159000135071803E-5</v>
      </c>
      <c r="E41" s="56">
        <v>10407</v>
      </c>
      <c r="F41" s="59"/>
      <c r="H41" s="54"/>
      <c r="I41" s="54"/>
      <c r="J41" s="54"/>
      <c r="M41" s="15"/>
      <c r="N41" s="15"/>
      <c r="O41" s="11"/>
      <c r="P41" s="12"/>
      <c r="Q41" s="12"/>
      <c r="R41" s="12"/>
      <c r="S41" s="12"/>
      <c r="T41" s="12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58"/>
      <c r="AN41" s="58"/>
      <c r="AO41" s="58"/>
      <c r="AP41" s="58"/>
      <c r="AQ41" s="58"/>
      <c r="AR41" s="58"/>
    </row>
    <row r="42" spans="1:44" x14ac:dyDescent="0.2">
      <c r="A42" s="51">
        <v>10408</v>
      </c>
      <c r="B42" s="54">
        <v>5.6159352218811099E-5</v>
      </c>
      <c r="C42" s="54">
        <v>3.4152943739409097E-4</v>
      </c>
      <c r="D42" s="55">
        <v>2.5436751166802102E-4</v>
      </c>
      <c r="E42" s="56">
        <v>10408</v>
      </c>
      <c r="F42" s="59"/>
      <c r="H42" s="54"/>
      <c r="I42" s="54"/>
      <c r="J42" s="54"/>
      <c r="M42" s="15"/>
      <c r="N42" s="15"/>
      <c r="O42" s="11"/>
      <c r="P42" s="12"/>
      <c r="Q42" s="12"/>
      <c r="R42" s="12"/>
      <c r="S42" s="12"/>
      <c r="T42" s="12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58"/>
      <c r="AN42" s="58"/>
      <c r="AO42" s="58"/>
      <c r="AP42" s="58"/>
      <c r="AQ42" s="58"/>
      <c r="AR42" s="58"/>
    </row>
    <row r="43" spans="1:44" x14ac:dyDescent="0.2">
      <c r="A43" s="51">
        <v>10409</v>
      </c>
      <c r="B43" s="54">
        <v>1.20353010807228E-4</v>
      </c>
      <c r="C43" s="54">
        <v>4.17220474793987E-5</v>
      </c>
      <c r="D43" s="55">
        <v>7.6256093935056493E-5</v>
      </c>
      <c r="E43" s="56">
        <v>10409</v>
      </c>
      <c r="F43" s="59"/>
      <c r="H43" s="54"/>
      <c r="I43" s="54"/>
      <c r="J43" s="54"/>
      <c r="M43" s="15"/>
      <c r="N43" s="15"/>
      <c r="O43" s="11"/>
      <c r="P43" s="12"/>
      <c r="Q43" s="12"/>
      <c r="R43" s="12"/>
      <c r="S43" s="12"/>
      <c r="T43" s="12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58"/>
      <c r="AN43" s="58"/>
      <c r="AO43" s="58"/>
      <c r="AP43" s="58"/>
      <c r="AQ43" s="58"/>
      <c r="AR43" s="58"/>
    </row>
    <row r="44" spans="1:44" x14ac:dyDescent="0.2">
      <c r="A44" s="51">
        <v>10410</v>
      </c>
      <c r="B44" s="54">
        <v>8.2058280031392598E-5</v>
      </c>
      <c r="C44" s="54">
        <v>1.0049178927433701E-4</v>
      </c>
      <c r="D44" s="55">
        <v>1.36335242434883E-4</v>
      </c>
      <c r="E44" s="56">
        <v>10410</v>
      </c>
      <c r="F44" s="59"/>
      <c r="H44" s="54"/>
      <c r="I44" s="54"/>
      <c r="J44" s="54"/>
      <c r="M44" s="15"/>
      <c r="N44" s="15"/>
      <c r="O44" s="11"/>
      <c r="P44" s="12"/>
      <c r="Q44" s="12"/>
      <c r="R44" s="12"/>
      <c r="S44" s="12"/>
      <c r="T44" s="12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58"/>
      <c r="AN44" s="58"/>
      <c r="AO44" s="58"/>
      <c r="AP44" s="58"/>
      <c r="AQ44" s="58"/>
      <c r="AR44" s="58"/>
    </row>
    <row r="45" spans="1:44" x14ac:dyDescent="0.2">
      <c r="A45" s="51">
        <v>10411</v>
      </c>
      <c r="B45" s="54">
        <v>8.5236071182581002E-4</v>
      </c>
      <c r="C45" s="54">
        <v>2.34879685928642E-4</v>
      </c>
      <c r="D45" s="55">
        <v>4.6186938453645498E-4</v>
      </c>
      <c r="E45" s="56">
        <v>10411</v>
      </c>
      <c r="F45" s="59"/>
      <c r="H45" s="54"/>
      <c r="I45" s="54"/>
      <c r="J45" s="54"/>
      <c r="M45" s="15"/>
      <c r="N45" s="15"/>
      <c r="O45" s="11"/>
      <c r="P45" s="12"/>
      <c r="Q45" s="12"/>
      <c r="R45" s="12"/>
      <c r="S45" s="12"/>
      <c r="T45" s="12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58"/>
      <c r="AN45" s="58"/>
      <c r="AO45" s="58"/>
      <c r="AP45" s="58"/>
      <c r="AQ45" s="58"/>
      <c r="AR45" s="58"/>
    </row>
    <row r="46" spans="1:44" x14ac:dyDescent="0.2">
      <c r="A46" s="51">
        <v>10412</v>
      </c>
      <c r="B46" s="54">
        <v>5.9549493587695505E-4</v>
      </c>
      <c r="C46" s="54">
        <v>3.51161813369277E-4</v>
      </c>
      <c r="D46" s="55">
        <v>4.9602295296424001E-4</v>
      </c>
      <c r="E46" s="56">
        <v>10412</v>
      </c>
      <c r="F46" s="59"/>
      <c r="H46" s="54"/>
      <c r="I46" s="54"/>
      <c r="J46" s="54"/>
      <c r="M46" s="15"/>
      <c r="N46" s="15"/>
      <c r="O46" s="11"/>
      <c r="P46" s="12"/>
      <c r="Q46" s="12"/>
      <c r="R46" s="12"/>
      <c r="S46" s="12"/>
      <c r="T46" s="12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58"/>
      <c r="AN46" s="58"/>
      <c r="AO46" s="58"/>
      <c r="AP46" s="58"/>
      <c r="AQ46" s="58"/>
      <c r="AR46" s="58"/>
    </row>
    <row r="47" spans="1:44" x14ac:dyDescent="0.2">
      <c r="A47" s="51">
        <v>10413</v>
      </c>
      <c r="B47" s="54">
        <v>2.3255174136222899E-4</v>
      </c>
      <c r="C47" s="54">
        <v>2.23816154998956E-4</v>
      </c>
      <c r="D47" s="55">
        <v>2.5385896106126798E-4</v>
      </c>
      <c r="E47" s="56">
        <v>10413</v>
      </c>
      <c r="F47" s="59"/>
      <c r="H47" s="54"/>
      <c r="I47" s="54"/>
      <c r="J47" s="54"/>
      <c r="M47" s="15"/>
      <c r="N47" s="15"/>
      <c r="O47" s="11"/>
      <c r="P47" s="12"/>
      <c r="Q47" s="12"/>
      <c r="R47" s="12"/>
      <c r="S47" s="12"/>
      <c r="T47" s="12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58"/>
      <c r="AN47" s="58"/>
      <c r="AO47" s="58"/>
      <c r="AP47" s="58"/>
      <c r="AQ47" s="58"/>
      <c r="AR47" s="58"/>
    </row>
    <row r="48" spans="1:44" x14ac:dyDescent="0.2">
      <c r="A48" s="51">
        <v>10415</v>
      </c>
      <c r="B48" s="54">
        <v>1.4345004230646801E-3</v>
      </c>
      <c r="C48" s="54">
        <v>6.5218010096171003E-3</v>
      </c>
      <c r="D48" s="55">
        <v>3.5198731170881501E-3</v>
      </c>
      <c r="E48" s="56">
        <v>10415</v>
      </c>
      <c r="F48" s="59"/>
      <c r="H48" s="54"/>
      <c r="I48" s="54"/>
      <c r="J48" s="54"/>
      <c r="M48" s="15"/>
      <c r="N48" s="15"/>
      <c r="O48" s="11"/>
      <c r="P48" s="12"/>
      <c r="Q48" s="12"/>
      <c r="R48" s="12"/>
      <c r="S48" s="12"/>
      <c r="T48" s="12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58"/>
      <c r="AN48" s="58"/>
      <c r="AO48" s="58"/>
      <c r="AP48" s="58"/>
      <c r="AQ48" s="58"/>
      <c r="AR48" s="58"/>
    </row>
    <row r="49" spans="1:44" x14ac:dyDescent="0.2">
      <c r="A49" s="51">
        <v>10501</v>
      </c>
      <c r="B49" s="54">
        <v>3.87542848707614E-3</v>
      </c>
      <c r="C49" s="54">
        <v>1.3452845940958699E-3</v>
      </c>
      <c r="D49" s="55">
        <v>2.4900432211106701E-3</v>
      </c>
      <c r="E49" s="56">
        <v>10501</v>
      </c>
      <c r="F49" s="59"/>
      <c r="H49" s="54"/>
      <c r="I49" s="54"/>
      <c r="J49" s="54"/>
      <c r="M49" s="15"/>
      <c r="N49" s="15"/>
      <c r="O49" s="11"/>
      <c r="P49" s="12"/>
      <c r="Q49" s="12"/>
      <c r="R49" s="12"/>
      <c r="S49" s="12"/>
      <c r="T49" s="12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58"/>
      <c r="AN49" s="58"/>
      <c r="AO49" s="58"/>
      <c r="AP49" s="58"/>
      <c r="AQ49" s="58"/>
      <c r="AR49" s="58"/>
    </row>
    <row r="50" spans="1:44" x14ac:dyDescent="0.2">
      <c r="A50" s="51">
        <v>10502</v>
      </c>
      <c r="B50" s="54">
        <v>5.9842796496824102E-6</v>
      </c>
      <c r="C50" s="54">
        <v>9.2994822925615399E-6</v>
      </c>
      <c r="D50" s="55">
        <v>1.0892474348406799E-5</v>
      </c>
      <c r="E50" s="56">
        <v>10502</v>
      </c>
      <c r="F50" s="59"/>
      <c r="H50" s="54"/>
      <c r="I50" s="54"/>
      <c r="J50" s="54"/>
      <c r="M50" s="15"/>
      <c r="N50" s="15"/>
      <c r="O50" s="11"/>
      <c r="P50" s="12"/>
      <c r="Q50" s="12"/>
      <c r="R50" s="12"/>
      <c r="S50" s="12"/>
      <c r="T50" s="12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58"/>
      <c r="AN50" s="58"/>
      <c r="AO50" s="58"/>
      <c r="AP50" s="58"/>
      <c r="AQ50" s="58"/>
      <c r="AR50" s="58"/>
    </row>
    <row r="51" spans="1:44" x14ac:dyDescent="0.2">
      <c r="A51" s="51">
        <v>10503</v>
      </c>
      <c r="B51" s="54">
        <v>5.2437592079015603E-3</v>
      </c>
      <c r="C51" s="54">
        <v>1.3380141271123801E-3</v>
      </c>
      <c r="D51" s="55">
        <v>2.72032689971307E-3</v>
      </c>
      <c r="E51" s="56">
        <v>10503</v>
      </c>
      <c r="F51" s="59"/>
      <c r="H51" s="54"/>
      <c r="I51" s="54"/>
      <c r="J51" s="54"/>
      <c r="M51" s="15"/>
      <c r="N51" s="15"/>
      <c r="O51" s="11"/>
      <c r="P51" s="12"/>
      <c r="Q51" s="12"/>
      <c r="R51" s="12"/>
      <c r="S51" s="12"/>
      <c r="T51" s="12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58"/>
      <c r="AN51" s="58"/>
      <c r="AO51" s="58"/>
      <c r="AP51" s="58"/>
      <c r="AQ51" s="58"/>
      <c r="AR51" s="58"/>
    </row>
    <row r="52" spans="1:44" x14ac:dyDescent="0.2">
      <c r="A52" s="51">
        <v>10504</v>
      </c>
      <c r="B52" s="54">
        <v>6.3459284027538E-4</v>
      </c>
      <c r="C52" s="54">
        <v>3.6646588666647398E-5</v>
      </c>
      <c r="D52" s="55">
        <v>1.79388687470056E-4</v>
      </c>
      <c r="E52" s="56">
        <v>10504</v>
      </c>
      <c r="F52" s="59"/>
      <c r="H52" s="54"/>
      <c r="I52" s="54"/>
      <c r="J52" s="54"/>
      <c r="M52" s="15"/>
      <c r="N52" s="15"/>
      <c r="O52" s="11"/>
      <c r="P52" s="12"/>
      <c r="Q52" s="12"/>
      <c r="R52" s="12"/>
      <c r="S52" s="12"/>
      <c r="T52" s="12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58"/>
      <c r="AN52" s="58"/>
      <c r="AO52" s="58"/>
      <c r="AP52" s="58"/>
      <c r="AQ52" s="58"/>
      <c r="AR52" s="58"/>
    </row>
    <row r="53" spans="1:44" x14ac:dyDescent="0.2">
      <c r="A53" s="51">
        <v>10505</v>
      </c>
      <c r="B53" s="54">
        <v>1.69835852499543E-3</v>
      </c>
      <c r="C53" s="54">
        <v>6.1796608961657096E-4</v>
      </c>
      <c r="D53" s="55">
        <v>1.04416907376533E-3</v>
      </c>
      <c r="E53" s="56">
        <v>10505</v>
      </c>
      <c r="F53" s="59"/>
      <c r="H53" s="54"/>
      <c r="I53" s="54"/>
      <c r="J53" s="54"/>
      <c r="M53" s="15"/>
      <c r="N53" s="15"/>
      <c r="O53" s="11"/>
      <c r="P53" s="12"/>
      <c r="Q53" s="12"/>
      <c r="R53" s="12"/>
      <c r="S53" s="12"/>
      <c r="T53" s="12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58"/>
      <c r="AN53" s="58"/>
      <c r="AO53" s="58"/>
      <c r="AP53" s="58"/>
      <c r="AQ53" s="58"/>
      <c r="AR53" s="58"/>
    </row>
    <row r="54" spans="1:44" x14ac:dyDescent="0.2">
      <c r="A54" s="51">
        <v>10506</v>
      </c>
      <c r="B54" s="54">
        <v>6.1999629193632097E-4</v>
      </c>
      <c r="C54" s="54">
        <v>2.7606148435372003E-4</v>
      </c>
      <c r="D54" s="55">
        <v>4.1318063181458299E-4</v>
      </c>
      <c r="E54" s="56">
        <v>10506</v>
      </c>
      <c r="F54" s="59"/>
      <c r="H54" s="54"/>
      <c r="I54" s="54"/>
      <c r="J54" s="54"/>
      <c r="M54" s="15"/>
      <c r="N54" s="15"/>
      <c r="O54" s="11"/>
      <c r="P54" s="12"/>
      <c r="Q54" s="12"/>
      <c r="R54" s="12"/>
      <c r="S54" s="12"/>
      <c r="T54" s="12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58"/>
      <c r="AN54" s="58"/>
      <c r="AO54" s="58"/>
      <c r="AP54" s="58"/>
      <c r="AQ54" s="58"/>
      <c r="AR54" s="58"/>
    </row>
    <row r="55" spans="1:44" x14ac:dyDescent="0.2">
      <c r="A55" s="51">
        <v>10507</v>
      </c>
      <c r="B55" s="54">
        <v>6.64409105336905E-5</v>
      </c>
      <c r="C55" s="54">
        <v>8.2797768516348094E-5</v>
      </c>
      <c r="D55" s="55">
        <v>7.6892356951969496E-5</v>
      </c>
      <c r="E55" s="56">
        <v>10507</v>
      </c>
      <c r="F55" s="59"/>
      <c r="H55" s="54"/>
      <c r="I55" s="54"/>
      <c r="J55" s="54"/>
      <c r="M55" s="15"/>
      <c r="N55" s="15"/>
      <c r="O55" s="11"/>
      <c r="P55" s="12"/>
      <c r="Q55" s="12"/>
      <c r="R55" s="12"/>
      <c r="S55" s="12"/>
      <c r="T55" s="12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58"/>
      <c r="AN55" s="58"/>
      <c r="AO55" s="58"/>
      <c r="AP55" s="58"/>
      <c r="AQ55" s="58"/>
      <c r="AR55" s="58"/>
    </row>
    <row r="56" spans="1:44" x14ac:dyDescent="0.2">
      <c r="A56" s="51">
        <v>10508</v>
      </c>
      <c r="B56" s="54">
        <v>1.66847110659131E-4</v>
      </c>
      <c r="C56" s="54">
        <v>2.8227084398628802E-5</v>
      </c>
      <c r="D56" s="55">
        <v>6.04357035313295E-5</v>
      </c>
      <c r="E56" s="56">
        <v>10508</v>
      </c>
      <c r="F56" s="59"/>
      <c r="H56" s="54"/>
      <c r="I56" s="54"/>
      <c r="J56" s="54"/>
      <c r="M56" s="15"/>
      <c r="N56" s="15"/>
      <c r="O56" s="11"/>
      <c r="P56" s="12"/>
      <c r="Q56" s="12"/>
      <c r="R56" s="12"/>
      <c r="S56" s="12"/>
      <c r="T56" s="12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58"/>
      <c r="AN56" s="58"/>
      <c r="AO56" s="58"/>
      <c r="AP56" s="58"/>
      <c r="AQ56" s="58"/>
      <c r="AR56" s="58"/>
    </row>
    <row r="57" spans="1:44" x14ac:dyDescent="0.2">
      <c r="A57" s="51">
        <v>10601</v>
      </c>
      <c r="B57" s="54">
        <v>3.8296083131485899E-3</v>
      </c>
      <c r="C57" s="54">
        <v>3.24034796605864E-3</v>
      </c>
      <c r="D57" s="55">
        <v>3.625712109552E-3</v>
      </c>
      <c r="E57" s="56">
        <v>10601</v>
      </c>
      <c r="F57" s="59"/>
      <c r="H57" s="54"/>
      <c r="I57" s="54"/>
      <c r="J57" s="54"/>
      <c r="M57" s="15"/>
      <c r="N57" s="15"/>
      <c r="O57" s="11"/>
      <c r="P57" s="12"/>
      <c r="Q57" s="12"/>
      <c r="R57" s="12"/>
      <c r="S57" s="12"/>
      <c r="T57" s="12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58"/>
      <c r="AN57" s="58"/>
      <c r="AO57" s="58"/>
      <c r="AP57" s="58"/>
      <c r="AQ57" s="58"/>
      <c r="AR57" s="58"/>
    </row>
    <row r="58" spans="1:44" x14ac:dyDescent="0.2">
      <c r="A58" s="51">
        <v>10602</v>
      </c>
      <c r="B58" s="54">
        <v>7.9776379041459201E-4</v>
      </c>
      <c r="C58" s="54">
        <v>7.8260849282619702E-4</v>
      </c>
      <c r="D58" s="55">
        <v>7.87010427643416E-4</v>
      </c>
      <c r="E58" s="56">
        <v>10602</v>
      </c>
      <c r="F58" s="59"/>
      <c r="H58" s="54"/>
      <c r="I58" s="54"/>
      <c r="J58" s="54"/>
      <c r="M58" s="15"/>
      <c r="N58" s="15"/>
      <c r="O58" s="11"/>
      <c r="P58" s="12"/>
      <c r="Q58" s="12"/>
      <c r="R58" s="12"/>
      <c r="S58" s="12"/>
      <c r="T58" s="12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58"/>
      <c r="AN58" s="58"/>
      <c r="AO58" s="58"/>
      <c r="AP58" s="58"/>
      <c r="AQ58" s="58"/>
      <c r="AR58" s="58"/>
    </row>
    <row r="59" spans="1:44" x14ac:dyDescent="0.2">
      <c r="A59" s="51">
        <v>10603</v>
      </c>
      <c r="B59" s="54">
        <v>3.6847333507417399E-4</v>
      </c>
      <c r="C59" s="54">
        <v>5.4648830053141099E-4</v>
      </c>
      <c r="D59" s="55">
        <v>4.5666342808131302E-4</v>
      </c>
      <c r="E59" s="56">
        <v>10603</v>
      </c>
      <c r="F59" s="59"/>
      <c r="H59" s="54"/>
      <c r="I59" s="54"/>
      <c r="J59" s="54"/>
      <c r="M59" s="15"/>
      <c r="N59" s="15"/>
      <c r="O59" s="11"/>
      <c r="P59" s="12"/>
      <c r="Q59" s="12"/>
      <c r="R59" s="12"/>
      <c r="S59" s="12"/>
      <c r="T59" s="12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58"/>
      <c r="AN59" s="58"/>
      <c r="AO59" s="58"/>
      <c r="AP59" s="58"/>
      <c r="AQ59" s="58"/>
      <c r="AR59" s="58"/>
    </row>
    <row r="60" spans="1:44" x14ac:dyDescent="0.2">
      <c r="A60" s="51">
        <v>10604</v>
      </c>
      <c r="B60" s="54">
        <v>3.40238353991213E-4</v>
      </c>
      <c r="C60" s="54">
        <v>2.5749759757888701E-4</v>
      </c>
      <c r="D60" s="55">
        <v>3.0646672777779899E-4</v>
      </c>
      <c r="E60" s="56">
        <v>10604</v>
      </c>
      <c r="F60" s="59"/>
      <c r="H60" s="54"/>
      <c r="I60" s="54"/>
      <c r="J60" s="54"/>
      <c r="M60" s="15"/>
      <c r="N60" s="15"/>
      <c r="O60" s="11"/>
      <c r="P60" s="12"/>
      <c r="Q60" s="12"/>
      <c r="R60" s="12"/>
      <c r="S60" s="12"/>
      <c r="T60" s="12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58"/>
      <c r="AN60" s="58"/>
      <c r="AO60" s="58"/>
      <c r="AP60" s="58"/>
      <c r="AQ60" s="58"/>
      <c r="AR60" s="58"/>
    </row>
    <row r="61" spans="1:44" x14ac:dyDescent="0.2">
      <c r="A61" s="51">
        <v>10605</v>
      </c>
      <c r="B61" s="54">
        <v>3.9778597514859301E-4</v>
      </c>
      <c r="C61" s="54">
        <v>3.1347781799745102E-4</v>
      </c>
      <c r="D61" s="55">
        <v>3.5740339262064298E-4</v>
      </c>
      <c r="E61" s="56">
        <v>10605</v>
      </c>
      <c r="F61" s="59"/>
      <c r="H61" s="54"/>
      <c r="I61" s="54"/>
      <c r="J61" s="54"/>
      <c r="M61" s="15"/>
      <c r="N61" s="15"/>
      <c r="O61" s="11"/>
      <c r="P61" s="12"/>
      <c r="Q61" s="12"/>
      <c r="R61" s="12"/>
      <c r="S61" s="12"/>
      <c r="T61" s="12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58"/>
      <c r="AN61" s="58"/>
      <c r="AO61" s="58"/>
      <c r="AP61" s="58"/>
      <c r="AQ61" s="58"/>
      <c r="AR61" s="58"/>
    </row>
    <row r="62" spans="1:44" x14ac:dyDescent="0.2">
      <c r="A62" s="51">
        <v>10606</v>
      </c>
      <c r="B62" s="54">
        <v>6.49884692942792E-4</v>
      </c>
      <c r="C62" s="54">
        <v>4.1811858125480301E-4</v>
      </c>
      <c r="D62" s="55">
        <v>5.5637163215642199E-4</v>
      </c>
      <c r="E62" s="56">
        <v>10606</v>
      </c>
      <c r="F62" s="59"/>
      <c r="H62" s="54"/>
      <c r="I62" s="54"/>
      <c r="J62" s="54"/>
      <c r="M62" s="15"/>
      <c r="N62" s="15"/>
      <c r="O62" s="11"/>
      <c r="P62" s="12"/>
      <c r="Q62" s="12"/>
      <c r="R62" s="12"/>
      <c r="S62" s="12"/>
      <c r="T62" s="12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58"/>
      <c r="AN62" s="58"/>
      <c r="AO62" s="58"/>
      <c r="AP62" s="58"/>
      <c r="AQ62" s="58"/>
      <c r="AR62" s="58"/>
    </row>
    <row r="63" spans="1:44" x14ac:dyDescent="0.2">
      <c r="A63" s="51">
        <v>10607</v>
      </c>
      <c r="B63" s="54">
        <v>1.20095159244024E-5</v>
      </c>
      <c r="C63" s="54">
        <v>1.63708533548403E-5</v>
      </c>
      <c r="D63" s="55">
        <v>2.14519983682429E-5</v>
      </c>
      <c r="E63" s="56">
        <v>10607</v>
      </c>
      <c r="F63" s="59"/>
      <c r="H63" s="54"/>
      <c r="I63" s="54"/>
      <c r="J63" s="54"/>
      <c r="M63" s="15"/>
      <c r="N63" s="15"/>
      <c r="O63" s="11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58"/>
      <c r="AN63" s="58"/>
      <c r="AO63" s="58"/>
      <c r="AP63" s="58"/>
      <c r="AQ63" s="58"/>
      <c r="AR63" s="58"/>
    </row>
    <row r="64" spans="1:44" x14ac:dyDescent="0.2">
      <c r="A64" s="51">
        <v>10608</v>
      </c>
      <c r="B64" s="54">
        <v>3.5024201874771798E-5</v>
      </c>
      <c r="C64" s="54">
        <v>1.21891284544303E-4</v>
      </c>
      <c r="D64" s="55">
        <v>9.6768796609447805E-5</v>
      </c>
      <c r="E64" s="56">
        <v>10608</v>
      </c>
      <c r="F64" s="59"/>
      <c r="H64" s="54"/>
      <c r="I64" s="54"/>
      <c r="J64" s="54"/>
      <c r="M64" s="15"/>
      <c r="N64" s="15"/>
      <c r="O64" s="11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58"/>
      <c r="AN64" s="58"/>
      <c r="AO64" s="58"/>
      <c r="AP64" s="58"/>
      <c r="AQ64" s="58"/>
      <c r="AR64" s="58"/>
    </row>
    <row r="65" spans="1:44" x14ac:dyDescent="0.2">
      <c r="A65" s="51">
        <v>10609</v>
      </c>
      <c r="B65" s="54">
        <v>1.4143337860529901E-3</v>
      </c>
      <c r="C65" s="54">
        <v>2.2274717227664899E-3</v>
      </c>
      <c r="D65" s="55">
        <v>1.9382107617249499E-3</v>
      </c>
      <c r="E65" s="56">
        <v>10609</v>
      </c>
      <c r="F65" s="59"/>
      <c r="H65" s="54"/>
      <c r="I65" s="54"/>
      <c r="J65" s="54"/>
      <c r="M65" s="15"/>
      <c r="N65" s="15"/>
      <c r="O65" s="11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58"/>
      <c r="AN65" s="58"/>
      <c r="AO65" s="58"/>
      <c r="AP65" s="58"/>
      <c r="AQ65" s="58"/>
      <c r="AR65" s="58"/>
    </row>
    <row r="66" spans="1:44" x14ac:dyDescent="0.2">
      <c r="A66" s="51">
        <v>10701</v>
      </c>
      <c r="B66" s="54">
        <v>1.00592177530384E-2</v>
      </c>
      <c r="C66" s="54">
        <v>3.0837559351324299E-3</v>
      </c>
      <c r="D66" s="55">
        <v>5.7216274521184199E-3</v>
      </c>
      <c r="E66" s="56">
        <v>10701</v>
      </c>
      <c r="F66" s="59"/>
      <c r="H66" s="54"/>
      <c r="I66" s="54"/>
      <c r="J66" s="54"/>
      <c r="M66" s="15"/>
      <c r="N66" s="15"/>
      <c r="O66" s="11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58"/>
      <c r="AN66" s="58"/>
      <c r="AO66" s="58"/>
      <c r="AP66" s="58"/>
      <c r="AQ66" s="58"/>
      <c r="AR66" s="58"/>
    </row>
    <row r="67" spans="1:44" x14ac:dyDescent="0.2">
      <c r="A67" s="51">
        <v>10702</v>
      </c>
      <c r="B67" s="54">
        <v>2.5573025094583102E-3</v>
      </c>
      <c r="C67" s="54">
        <v>1.21240180819652E-3</v>
      </c>
      <c r="D67" s="55">
        <v>1.89612689479063E-3</v>
      </c>
      <c r="E67" s="56">
        <v>10702</v>
      </c>
      <c r="F67" s="59"/>
      <c r="H67" s="54"/>
      <c r="I67" s="54"/>
      <c r="J67" s="54"/>
      <c r="M67" s="15"/>
      <c r="N67" s="15"/>
      <c r="O67" s="11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58"/>
      <c r="AN67" s="58"/>
      <c r="AO67" s="58"/>
      <c r="AP67" s="58"/>
      <c r="AQ67" s="58"/>
      <c r="AR67" s="58"/>
    </row>
    <row r="68" spans="1:44" x14ac:dyDescent="0.2">
      <c r="A68" s="51">
        <v>10703</v>
      </c>
      <c r="B68" s="54">
        <v>3.5440342329477398E-3</v>
      </c>
      <c r="C68" s="54">
        <v>1.52932511561764E-3</v>
      </c>
      <c r="D68" s="55">
        <v>2.4707677741961599E-3</v>
      </c>
      <c r="E68" s="56">
        <v>10703</v>
      </c>
      <c r="F68" s="59"/>
      <c r="H68" s="54"/>
      <c r="I68" s="54"/>
      <c r="J68" s="54"/>
      <c r="M68" s="15"/>
      <c r="N68" s="15"/>
      <c r="O68" s="11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58"/>
      <c r="AN68" s="58"/>
      <c r="AO68" s="58"/>
      <c r="AP68" s="58"/>
      <c r="AQ68" s="58"/>
      <c r="AR68" s="58"/>
    </row>
    <row r="69" spans="1:44" x14ac:dyDescent="0.2">
      <c r="A69" s="51">
        <v>10704</v>
      </c>
      <c r="B69" s="54">
        <v>9.6551880404961905E-4</v>
      </c>
      <c r="C69" s="54">
        <v>3.7552960317806402E-4</v>
      </c>
      <c r="D69" s="55">
        <v>6.6793556746369998E-4</v>
      </c>
      <c r="E69" s="56">
        <v>10704</v>
      </c>
      <c r="F69" s="59"/>
      <c r="H69" s="54"/>
      <c r="I69" s="54"/>
      <c r="J69" s="54"/>
      <c r="M69" s="15"/>
      <c r="N69" s="15"/>
      <c r="O69" s="11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58"/>
      <c r="AN69" s="58"/>
      <c r="AO69" s="58"/>
      <c r="AP69" s="58"/>
      <c r="AQ69" s="58"/>
      <c r="AR69" s="58"/>
    </row>
    <row r="70" spans="1:44" x14ac:dyDescent="0.2">
      <c r="A70" s="51">
        <v>10705</v>
      </c>
      <c r="B70" s="54">
        <v>4.4159495159140898E-3</v>
      </c>
      <c r="C70" s="54">
        <v>1.3143095695832799E-3</v>
      </c>
      <c r="D70" s="55">
        <v>2.39394228751504E-3</v>
      </c>
      <c r="E70" s="56">
        <v>10705</v>
      </c>
      <c r="F70" s="59"/>
      <c r="H70" s="54"/>
      <c r="I70" s="54"/>
      <c r="J70" s="54"/>
      <c r="M70" s="15"/>
      <c r="N70" s="15"/>
      <c r="O70" s="11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58"/>
      <c r="AN70" s="58"/>
      <c r="AO70" s="58"/>
      <c r="AP70" s="58"/>
      <c r="AQ70" s="58"/>
      <c r="AR70" s="58"/>
    </row>
    <row r="71" spans="1:44" x14ac:dyDescent="0.2">
      <c r="A71" s="51">
        <v>10706</v>
      </c>
      <c r="B71" s="54">
        <v>4.6961636712119901E-4</v>
      </c>
      <c r="C71" s="54">
        <v>2.5178268204321502E-4</v>
      </c>
      <c r="D71" s="55">
        <v>3.3456721659879101E-4</v>
      </c>
      <c r="E71" s="56">
        <v>10706</v>
      </c>
      <c r="F71" s="59"/>
      <c r="H71" s="54"/>
      <c r="I71" s="54"/>
      <c r="J71" s="54"/>
      <c r="M71" s="15"/>
      <c r="N71" s="15"/>
      <c r="O71" s="11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58"/>
      <c r="AN71" s="58"/>
      <c r="AO71" s="58"/>
      <c r="AP71" s="58"/>
      <c r="AQ71" s="58"/>
      <c r="AR71" s="58"/>
    </row>
    <row r="72" spans="1:44" x14ac:dyDescent="0.2">
      <c r="A72" s="51">
        <v>10707</v>
      </c>
      <c r="B72" s="54">
        <v>3.2415578093531502E-4</v>
      </c>
      <c r="C72" s="54">
        <v>5.5667173772170101E-4</v>
      </c>
      <c r="D72" s="55">
        <v>4.8429724890241302E-4</v>
      </c>
      <c r="E72" s="56">
        <v>10707</v>
      </c>
      <c r="F72" s="59"/>
      <c r="H72" s="54"/>
      <c r="I72" s="54"/>
      <c r="J72" s="54"/>
      <c r="M72" s="15"/>
      <c r="N72" s="15"/>
      <c r="O72" s="11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58"/>
      <c r="AN72" s="58"/>
      <c r="AO72" s="58"/>
      <c r="AP72" s="58"/>
      <c r="AQ72" s="58"/>
      <c r="AR72" s="58"/>
    </row>
    <row r="73" spans="1:44" x14ac:dyDescent="0.2">
      <c r="A73" s="51">
        <v>10708</v>
      </c>
      <c r="B73" s="54">
        <v>7.8971042643304101E-4</v>
      </c>
      <c r="C73" s="54">
        <v>1.0665506593552801E-3</v>
      </c>
      <c r="D73" s="55">
        <v>1.0302542684771101E-3</v>
      </c>
      <c r="E73" s="56">
        <v>10708</v>
      </c>
      <c r="F73" s="59"/>
      <c r="H73" s="54"/>
      <c r="I73" s="54"/>
      <c r="J73" s="54"/>
      <c r="M73" s="15"/>
      <c r="N73" s="15"/>
      <c r="O73" s="11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58"/>
      <c r="AN73" s="58"/>
      <c r="AO73" s="58"/>
      <c r="AP73" s="58"/>
      <c r="AQ73" s="58"/>
      <c r="AR73" s="58"/>
    </row>
    <row r="74" spans="1:44" x14ac:dyDescent="0.2">
      <c r="A74" s="51">
        <v>10709</v>
      </c>
      <c r="B74" s="54">
        <v>3.9345802555779699E-4</v>
      </c>
      <c r="C74" s="54">
        <v>1.8638457991773801E-4</v>
      </c>
      <c r="D74" s="55">
        <v>2.9958104653512102E-4</v>
      </c>
      <c r="E74" s="56">
        <v>10709</v>
      </c>
      <c r="F74" s="59"/>
      <c r="H74" s="54"/>
      <c r="I74" s="54"/>
      <c r="J74" s="54"/>
      <c r="M74" s="15"/>
      <c r="N74" s="15"/>
      <c r="O74" s="11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58"/>
      <c r="AN74" s="58"/>
      <c r="AO74" s="58"/>
      <c r="AP74" s="58"/>
      <c r="AQ74" s="58"/>
      <c r="AR74" s="58"/>
    </row>
    <row r="75" spans="1:44" x14ac:dyDescent="0.2">
      <c r="A75" s="51">
        <v>10710</v>
      </c>
      <c r="B75" s="54">
        <v>3.3391386215178098E-4</v>
      </c>
      <c r="C75" s="54">
        <v>4.0656276152337102E-4</v>
      </c>
      <c r="D75" s="55">
        <v>4.1682161723557602E-4</v>
      </c>
      <c r="E75" s="56">
        <v>10710</v>
      </c>
      <c r="F75" s="59"/>
      <c r="H75" s="54"/>
      <c r="I75" s="54"/>
      <c r="J75" s="54"/>
      <c r="M75" s="15"/>
      <c r="N75" s="15"/>
      <c r="O75" s="11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58"/>
      <c r="AN75" s="58"/>
      <c r="AO75" s="58"/>
      <c r="AP75" s="58"/>
      <c r="AQ75" s="58"/>
      <c r="AR75" s="58"/>
    </row>
    <row r="76" spans="1:44" x14ac:dyDescent="0.2">
      <c r="A76" s="51">
        <v>10711</v>
      </c>
      <c r="B76" s="54">
        <v>6.6439818510232005E-4</v>
      </c>
      <c r="C76" s="54">
        <v>7.1749933423478896E-4</v>
      </c>
      <c r="D76" s="55">
        <v>7.8850762487754503E-4</v>
      </c>
      <c r="E76" s="56">
        <v>10711</v>
      </c>
      <c r="F76" s="59"/>
      <c r="H76" s="54"/>
      <c r="I76" s="54"/>
      <c r="J76" s="54"/>
      <c r="M76" s="15"/>
      <c r="N76" s="15"/>
      <c r="O76" s="11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58"/>
      <c r="AN76" s="58"/>
      <c r="AO76" s="58"/>
      <c r="AP76" s="58"/>
      <c r="AQ76" s="58"/>
      <c r="AR76" s="58"/>
    </row>
    <row r="77" spans="1:44" x14ac:dyDescent="0.2">
      <c r="A77" s="51">
        <v>10712</v>
      </c>
      <c r="B77" s="54">
        <v>5.8234045932482198E-4</v>
      </c>
      <c r="C77" s="54">
        <v>6.1681176654203003E-4</v>
      </c>
      <c r="D77" s="55">
        <v>6.8830190312280895E-4</v>
      </c>
      <c r="E77" s="56">
        <v>10712</v>
      </c>
      <c r="F77" s="59"/>
      <c r="H77" s="54"/>
      <c r="I77" s="54"/>
      <c r="J77" s="54"/>
      <c r="M77" s="15"/>
      <c r="N77" s="15"/>
      <c r="O77" s="11"/>
      <c r="P77" s="12"/>
      <c r="Q77" s="12"/>
      <c r="R77" s="12"/>
      <c r="S77" s="12"/>
      <c r="T77" s="12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58"/>
      <c r="AN77" s="58"/>
      <c r="AO77" s="58"/>
      <c r="AP77" s="58"/>
      <c r="AQ77" s="58"/>
      <c r="AR77" s="58"/>
    </row>
    <row r="78" spans="1:44" x14ac:dyDescent="0.2">
      <c r="A78" s="51">
        <v>10713</v>
      </c>
      <c r="B78" s="54">
        <v>9.2404115909402605E-4</v>
      </c>
      <c r="C78" s="54">
        <v>1.0282262791593E-3</v>
      </c>
      <c r="D78" s="55">
        <v>9.5651156471986002E-4</v>
      </c>
      <c r="E78" s="56">
        <v>10713</v>
      </c>
      <c r="F78" s="59"/>
      <c r="H78" s="54"/>
      <c r="I78" s="54"/>
      <c r="J78" s="54"/>
      <c r="M78" s="15"/>
      <c r="N78" s="15"/>
      <c r="O78" s="11"/>
      <c r="P78" s="12"/>
      <c r="Q78" s="12"/>
      <c r="R78" s="12"/>
      <c r="S78" s="12"/>
      <c r="T78" s="12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58"/>
      <c r="AN78" s="58"/>
      <c r="AO78" s="58"/>
      <c r="AP78" s="58"/>
      <c r="AQ78" s="58"/>
      <c r="AR78" s="58"/>
    </row>
    <row r="79" spans="1:44" x14ac:dyDescent="0.2">
      <c r="A79" s="51">
        <v>10714</v>
      </c>
      <c r="B79" s="54">
        <v>3.7764190883688402E-4</v>
      </c>
      <c r="C79" s="54">
        <v>9.6377471107406598E-4</v>
      </c>
      <c r="D79" s="55">
        <v>8.2540258691325002E-4</v>
      </c>
      <c r="E79" s="56">
        <v>10714</v>
      </c>
      <c r="F79" s="59"/>
      <c r="H79" s="54"/>
      <c r="I79" s="54"/>
      <c r="J79" s="54"/>
      <c r="M79" s="15"/>
      <c r="N79" s="15"/>
      <c r="O79" s="11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58"/>
      <c r="AN79" s="58"/>
      <c r="AO79" s="58"/>
      <c r="AP79" s="58"/>
      <c r="AQ79" s="58"/>
      <c r="AR79" s="58"/>
    </row>
    <row r="80" spans="1:44" x14ac:dyDescent="0.2">
      <c r="A80" s="51">
        <v>10801</v>
      </c>
      <c r="B80" s="54">
        <v>2.80474652741165E-5</v>
      </c>
      <c r="C80" s="54">
        <v>5.8095812262127701E-5</v>
      </c>
      <c r="D80" s="55">
        <v>5.7454686236287097E-5</v>
      </c>
      <c r="E80" s="56">
        <v>10801</v>
      </c>
      <c r="F80" s="59"/>
      <c r="H80" s="54"/>
      <c r="I80" s="54"/>
      <c r="J80" s="54"/>
      <c r="M80" s="15"/>
      <c r="N80" s="15"/>
      <c r="O80" s="11"/>
      <c r="P80" s="12"/>
      <c r="Q80" s="12"/>
      <c r="R80" s="12"/>
      <c r="S80" s="12"/>
      <c r="T80" s="12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58"/>
      <c r="AN80" s="58"/>
      <c r="AO80" s="58"/>
      <c r="AP80" s="58"/>
      <c r="AQ80" s="58"/>
      <c r="AR80" s="58"/>
    </row>
    <row r="81" spans="1:44" x14ac:dyDescent="0.2">
      <c r="A81" s="51">
        <v>10802</v>
      </c>
      <c r="B81" s="54">
        <v>4.2148268847085697E-6</v>
      </c>
      <c r="C81" s="54">
        <v>2.0793772515138599E-5</v>
      </c>
      <c r="D81" s="55">
        <v>1.4943779562836001E-5</v>
      </c>
      <c r="E81" s="56">
        <v>10802</v>
      </c>
      <c r="F81" s="59"/>
      <c r="H81" s="54"/>
      <c r="I81" s="54"/>
      <c r="J81" s="54"/>
      <c r="M81" s="15"/>
      <c r="N81" s="15"/>
      <c r="O81" s="11"/>
      <c r="P81" s="12"/>
      <c r="Q81" s="12"/>
      <c r="R81" s="12"/>
      <c r="S81" s="12"/>
      <c r="T81" s="12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58"/>
      <c r="AN81" s="58"/>
      <c r="AO81" s="58"/>
      <c r="AP81" s="58"/>
      <c r="AQ81" s="58"/>
      <c r="AR81" s="58"/>
    </row>
    <row r="82" spans="1:44" x14ac:dyDescent="0.2">
      <c r="A82" s="51">
        <v>10804</v>
      </c>
      <c r="B82" s="54">
        <v>5.4047492992268298E-6</v>
      </c>
      <c r="C82" s="54">
        <v>2.9660862205585101E-6</v>
      </c>
      <c r="D82" s="55">
        <v>4.9418936986319398E-6</v>
      </c>
      <c r="E82" s="56">
        <v>10804</v>
      </c>
      <c r="F82" s="59"/>
      <c r="H82" s="54"/>
      <c r="I82" s="54"/>
      <c r="J82" s="54"/>
      <c r="M82" s="15"/>
      <c r="N82" s="15"/>
      <c r="O82" s="11"/>
      <c r="P82" s="12"/>
      <c r="Q82" s="12"/>
      <c r="R82" s="12"/>
      <c r="S82" s="12"/>
      <c r="T82" s="12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58"/>
      <c r="AN82" s="58"/>
      <c r="AO82" s="58"/>
      <c r="AP82" s="58"/>
      <c r="AQ82" s="58"/>
      <c r="AR82" s="58"/>
    </row>
    <row r="83" spans="1:44" x14ac:dyDescent="0.2">
      <c r="A83" s="51">
        <v>10805</v>
      </c>
      <c r="B83" s="54">
        <v>1.73197270266792E-6</v>
      </c>
      <c r="C83" s="54">
        <v>4.8496588186641202E-6</v>
      </c>
      <c r="D83" s="55">
        <v>1.15400092099747E-5</v>
      </c>
      <c r="E83" s="56">
        <v>10805</v>
      </c>
      <c r="F83" s="59"/>
      <c r="H83" s="54"/>
      <c r="I83" s="54"/>
      <c r="J83" s="54"/>
      <c r="M83" s="15"/>
      <c r="N83" s="15"/>
      <c r="O83" s="11"/>
      <c r="P83" s="12"/>
      <c r="Q83" s="12"/>
      <c r="R83" s="12"/>
      <c r="S83" s="12"/>
      <c r="T83" s="12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58"/>
      <c r="AN83" s="58"/>
      <c r="AO83" s="58"/>
      <c r="AP83" s="58"/>
      <c r="AQ83" s="58"/>
      <c r="AR83" s="58"/>
    </row>
    <row r="84" spans="1:44" x14ac:dyDescent="0.2">
      <c r="A84" s="51">
        <v>10901</v>
      </c>
      <c r="B84" s="54">
        <v>3.6052647862263201E-3</v>
      </c>
      <c r="C84" s="54">
        <v>8.80687049762881E-4</v>
      </c>
      <c r="D84" s="55">
        <v>1.9299967114387901E-3</v>
      </c>
      <c r="E84" s="56">
        <v>10901</v>
      </c>
      <c r="F84" s="59"/>
      <c r="H84" s="54"/>
      <c r="I84" s="54"/>
      <c r="J84" s="54"/>
      <c r="M84" s="15"/>
      <c r="N84" s="15"/>
      <c r="O84" s="11"/>
      <c r="P84" s="12"/>
      <c r="Q84" s="12"/>
      <c r="R84" s="12"/>
      <c r="S84" s="12"/>
      <c r="T84" s="12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58"/>
      <c r="AN84" s="58"/>
      <c r="AO84" s="58"/>
      <c r="AP84" s="58"/>
      <c r="AQ84" s="58"/>
      <c r="AR84" s="58"/>
    </row>
    <row r="85" spans="1:44" x14ac:dyDescent="0.2">
      <c r="A85" s="51">
        <v>10902</v>
      </c>
      <c r="B85" s="54">
        <v>2.61487751285235E-4</v>
      </c>
      <c r="C85" s="54">
        <v>1.48664945842357E-4</v>
      </c>
      <c r="D85" s="55">
        <v>1.9758442291584099E-4</v>
      </c>
      <c r="E85" s="56">
        <v>10902</v>
      </c>
      <c r="F85" s="59"/>
      <c r="H85" s="54"/>
      <c r="I85" s="54"/>
      <c r="J85" s="54"/>
      <c r="M85" s="15"/>
      <c r="N85" s="15"/>
      <c r="O85" s="11"/>
      <c r="P85" s="12"/>
      <c r="Q85" s="12"/>
      <c r="R85" s="12"/>
      <c r="S85" s="12"/>
      <c r="T85" s="12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58"/>
      <c r="AN85" s="58"/>
      <c r="AO85" s="58"/>
      <c r="AP85" s="58"/>
      <c r="AQ85" s="58"/>
      <c r="AR85" s="58"/>
    </row>
    <row r="86" spans="1:44" x14ac:dyDescent="0.2">
      <c r="A86" s="51">
        <v>10904</v>
      </c>
      <c r="B86" s="54">
        <v>1.40962518391888E-3</v>
      </c>
      <c r="C86" s="54">
        <v>5.2702724985403504E-4</v>
      </c>
      <c r="D86" s="55">
        <v>8.7067453358585496E-4</v>
      </c>
      <c r="E86" s="56">
        <v>10904</v>
      </c>
      <c r="F86" s="59"/>
      <c r="H86" s="54"/>
      <c r="I86" s="54"/>
      <c r="J86" s="54"/>
      <c r="M86" s="15"/>
      <c r="N86" s="15"/>
      <c r="O86" s="11"/>
      <c r="P86" s="12"/>
      <c r="Q86" s="12"/>
      <c r="R86" s="12"/>
      <c r="S86" s="12"/>
      <c r="T86" s="12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58"/>
      <c r="AN86" s="58"/>
      <c r="AO86" s="58"/>
      <c r="AP86" s="58"/>
      <c r="AQ86" s="58"/>
      <c r="AR86" s="58"/>
    </row>
    <row r="87" spans="1:44" x14ac:dyDescent="0.2">
      <c r="A87" s="51">
        <v>10905</v>
      </c>
      <c r="B87" s="54">
        <v>2.3175703819598901E-3</v>
      </c>
      <c r="C87" s="54">
        <v>1.4203527723454601E-3</v>
      </c>
      <c r="D87" s="55">
        <v>1.7994403035517499E-3</v>
      </c>
      <c r="E87" s="56">
        <v>10905</v>
      </c>
      <c r="F87" s="59"/>
      <c r="H87" s="54"/>
      <c r="I87" s="54"/>
      <c r="J87" s="54"/>
      <c r="M87" s="15"/>
      <c r="N87" s="15"/>
      <c r="O87" s="11"/>
      <c r="P87" s="12"/>
      <c r="Q87" s="12"/>
      <c r="R87" s="12"/>
      <c r="S87" s="12"/>
      <c r="T87" s="12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58"/>
      <c r="AN87" s="58"/>
      <c r="AO87" s="58"/>
      <c r="AP87" s="58"/>
      <c r="AQ87" s="58"/>
      <c r="AR87" s="58"/>
    </row>
    <row r="88" spans="1:44" x14ac:dyDescent="0.2">
      <c r="A88" s="51">
        <v>10906</v>
      </c>
      <c r="B88" s="54">
        <v>6.8461068066965301E-4</v>
      </c>
      <c r="C88" s="54">
        <v>7.9794999909543296E-4</v>
      </c>
      <c r="D88" s="55">
        <v>8.6216190051627598E-4</v>
      </c>
      <c r="E88" s="56">
        <v>10906</v>
      </c>
      <c r="F88" s="59"/>
      <c r="H88" s="54"/>
      <c r="I88" s="54"/>
      <c r="J88" s="54"/>
      <c r="M88" s="15"/>
      <c r="N88" s="15"/>
      <c r="O88" s="11"/>
      <c r="P88" s="12"/>
      <c r="Q88" s="12"/>
      <c r="R88" s="12"/>
      <c r="S88" s="12"/>
      <c r="T88" s="12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58"/>
      <c r="AN88" s="58"/>
      <c r="AO88" s="58"/>
      <c r="AP88" s="58"/>
      <c r="AQ88" s="58"/>
      <c r="AR88" s="58"/>
    </row>
    <row r="89" spans="1:44" x14ac:dyDescent="0.2">
      <c r="A89" s="51">
        <v>10907</v>
      </c>
      <c r="B89" s="54">
        <v>5.1426660347747598E-4</v>
      </c>
      <c r="C89" s="54">
        <v>3.4597549660322002E-4</v>
      </c>
      <c r="D89" s="55">
        <v>3.9735152454382997E-4</v>
      </c>
      <c r="E89" s="56">
        <v>10907</v>
      </c>
      <c r="F89" s="59"/>
      <c r="H89" s="54"/>
      <c r="I89" s="54"/>
      <c r="J89" s="54"/>
      <c r="M89" s="15"/>
      <c r="N89" s="15"/>
      <c r="O89" s="11"/>
      <c r="P89" s="12"/>
      <c r="Q89" s="12"/>
      <c r="R89" s="12"/>
      <c r="S89" s="12"/>
      <c r="T89" s="12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58"/>
      <c r="AN89" s="58"/>
      <c r="AO89" s="58"/>
      <c r="AP89" s="58"/>
      <c r="AQ89" s="58"/>
      <c r="AR89" s="58"/>
    </row>
    <row r="90" spans="1:44" x14ac:dyDescent="0.2">
      <c r="A90" s="51">
        <v>10908</v>
      </c>
      <c r="B90" s="54">
        <v>2.1836959154946999E-4</v>
      </c>
      <c r="C90" s="54">
        <v>2.40808687488976E-4</v>
      </c>
      <c r="D90" s="55">
        <v>2.94218851563196E-4</v>
      </c>
      <c r="E90" s="56">
        <v>10908</v>
      </c>
      <c r="F90" s="59"/>
      <c r="H90" s="54"/>
      <c r="I90" s="54"/>
      <c r="J90" s="54"/>
      <c r="M90" s="15"/>
      <c r="N90" s="15"/>
      <c r="O90" s="11"/>
      <c r="P90" s="12"/>
      <c r="Q90" s="12"/>
      <c r="R90" s="12"/>
      <c r="S90" s="12"/>
      <c r="T90" s="12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58"/>
      <c r="AN90" s="58"/>
      <c r="AO90" s="58"/>
      <c r="AP90" s="58"/>
      <c r="AQ90" s="58"/>
      <c r="AR90" s="58"/>
    </row>
    <row r="91" spans="1:44" x14ac:dyDescent="0.2">
      <c r="A91" s="51">
        <v>10909</v>
      </c>
      <c r="B91" s="54">
        <v>1.57266346401936E-3</v>
      </c>
      <c r="C91" s="54">
        <v>1.3730365309393101E-3</v>
      </c>
      <c r="D91" s="55">
        <v>1.5806743562250701E-3</v>
      </c>
      <c r="E91" s="56">
        <v>10909</v>
      </c>
      <c r="F91" s="59"/>
      <c r="H91" s="54"/>
      <c r="I91" s="54"/>
      <c r="J91" s="54"/>
      <c r="M91" s="15"/>
      <c r="N91" s="15"/>
      <c r="O91" s="11"/>
      <c r="P91" s="12"/>
      <c r="Q91" s="12"/>
      <c r="R91" s="12"/>
      <c r="S91" s="12"/>
      <c r="T91" s="12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58"/>
      <c r="AN91" s="58"/>
      <c r="AO91" s="58"/>
      <c r="AP91" s="58"/>
      <c r="AQ91" s="58"/>
      <c r="AR91" s="58"/>
    </row>
    <row r="92" spans="1:44" x14ac:dyDescent="0.2">
      <c r="A92" s="51">
        <v>10910</v>
      </c>
      <c r="B92" s="54">
        <v>1.40123690529993E-3</v>
      </c>
      <c r="C92" s="54">
        <v>1.95120882657453E-3</v>
      </c>
      <c r="D92" s="55">
        <v>1.9580415123338201E-3</v>
      </c>
      <c r="E92" s="56">
        <v>10910</v>
      </c>
      <c r="F92" s="59"/>
      <c r="H92" s="54"/>
      <c r="I92" s="54"/>
      <c r="J92" s="54"/>
      <c r="M92" s="15"/>
      <c r="N92" s="15"/>
      <c r="O92" s="11"/>
      <c r="P92" s="12"/>
      <c r="Q92" s="12"/>
      <c r="R92" s="12"/>
      <c r="S92" s="12"/>
      <c r="T92" s="12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58"/>
      <c r="AN92" s="58"/>
      <c r="AO92" s="58"/>
      <c r="AP92" s="58"/>
      <c r="AQ92" s="58"/>
      <c r="AR92" s="58"/>
    </row>
    <row r="93" spans="1:44" x14ac:dyDescent="0.2">
      <c r="A93" s="51">
        <v>10911</v>
      </c>
      <c r="B93" s="54">
        <v>3.4058856540257102E-5</v>
      </c>
      <c r="C93" s="54">
        <v>2.9952452757674699E-5</v>
      </c>
      <c r="D93" s="55">
        <v>3.4241228906335299E-5</v>
      </c>
      <c r="E93" s="56">
        <v>10911</v>
      </c>
      <c r="F93" s="59"/>
      <c r="H93" s="54"/>
      <c r="I93" s="54"/>
      <c r="J93" s="54"/>
      <c r="M93" s="15"/>
      <c r="N93" s="15"/>
      <c r="O93" s="11"/>
      <c r="P93" s="12"/>
      <c r="Q93" s="12"/>
      <c r="R93" s="12"/>
      <c r="S93" s="12"/>
      <c r="T93" s="12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58"/>
      <c r="AN93" s="58"/>
      <c r="AO93" s="58"/>
      <c r="AP93" s="58"/>
      <c r="AQ93" s="58"/>
      <c r="AR93" s="58"/>
    </row>
    <row r="94" spans="1:44" x14ac:dyDescent="0.2">
      <c r="A94" s="51">
        <v>11001</v>
      </c>
      <c r="B94" s="54">
        <v>9.2889962955745799E-4</v>
      </c>
      <c r="C94" s="54">
        <v>2.46359870231026E-4</v>
      </c>
      <c r="D94" s="55">
        <v>4.6165469417197103E-4</v>
      </c>
      <c r="E94" s="56">
        <v>11001</v>
      </c>
      <c r="F94" s="59"/>
      <c r="H94" s="54"/>
      <c r="I94" s="54"/>
      <c r="J94" s="54"/>
      <c r="M94" s="15"/>
      <c r="N94" s="15"/>
      <c r="O94" s="11"/>
      <c r="P94" s="12"/>
      <c r="Q94" s="12"/>
      <c r="R94" s="12"/>
      <c r="S94" s="12"/>
      <c r="T94" s="12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58"/>
      <c r="AN94" s="58"/>
      <c r="AO94" s="58"/>
      <c r="AP94" s="58"/>
      <c r="AQ94" s="58"/>
      <c r="AR94" s="58"/>
    </row>
    <row r="95" spans="1:44" x14ac:dyDescent="0.2">
      <c r="A95" s="51">
        <v>11002</v>
      </c>
      <c r="B95" s="54">
        <v>7.7702702351621997E-6</v>
      </c>
      <c r="C95" s="54">
        <v>9.5607295871191806E-6</v>
      </c>
      <c r="D95" s="55">
        <v>1.34500436445338E-5</v>
      </c>
      <c r="E95" s="56">
        <v>11002</v>
      </c>
      <c r="F95" s="59"/>
      <c r="H95" s="54"/>
      <c r="I95" s="54"/>
      <c r="J95" s="54"/>
      <c r="M95" s="15"/>
      <c r="N95" s="15"/>
      <c r="O95" s="11"/>
      <c r="P95" s="12"/>
      <c r="Q95" s="12"/>
      <c r="R95" s="12"/>
      <c r="S95" s="12"/>
      <c r="T95" s="12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58"/>
      <c r="AN95" s="58"/>
      <c r="AO95" s="58"/>
      <c r="AP95" s="58"/>
      <c r="AQ95" s="58"/>
      <c r="AR95" s="58"/>
    </row>
    <row r="96" spans="1:44" x14ac:dyDescent="0.2">
      <c r="A96" s="51">
        <v>11003</v>
      </c>
      <c r="B96" s="54">
        <v>6.8228803630144796E-5</v>
      </c>
      <c r="C96" s="54">
        <v>9.3065309805763906E-5</v>
      </c>
      <c r="D96" s="55">
        <v>9.9496797998862503E-5</v>
      </c>
      <c r="E96" s="56">
        <v>11003</v>
      </c>
      <c r="F96" s="59"/>
      <c r="H96" s="54"/>
      <c r="I96" s="54"/>
      <c r="J96" s="54"/>
      <c r="M96" s="15"/>
      <c r="N96" s="15"/>
      <c r="O96" s="11"/>
      <c r="P96" s="12"/>
      <c r="Q96" s="12"/>
      <c r="R96" s="12"/>
      <c r="S96" s="12"/>
      <c r="T96" s="12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58"/>
      <c r="AN96" s="58"/>
      <c r="AO96" s="58"/>
      <c r="AP96" s="58"/>
      <c r="AQ96" s="58"/>
      <c r="AR96" s="58"/>
    </row>
    <row r="97" spans="1:44" x14ac:dyDescent="0.2">
      <c r="A97" s="51">
        <v>11004</v>
      </c>
      <c r="B97" s="54">
        <v>6.5394343598451697E-4</v>
      </c>
      <c r="C97" s="54">
        <v>4.4528569850041697E-4</v>
      </c>
      <c r="D97" s="55">
        <v>5.4423300343394603E-4</v>
      </c>
      <c r="E97" s="56">
        <v>11004</v>
      </c>
      <c r="F97" s="59"/>
      <c r="H97" s="54"/>
      <c r="I97" s="54"/>
      <c r="J97" s="54"/>
      <c r="M97" s="15"/>
      <c r="N97" s="15"/>
      <c r="O97" s="11"/>
      <c r="P97" s="12"/>
      <c r="Q97" s="12"/>
      <c r="R97" s="12"/>
      <c r="S97" s="12"/>
      <c r="T97" s="12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58"/>
      <c r="AN97" s="58"/>
      <c r="AO97" s="58"/>
      <c r="AP97" s="58"/>
      <c r="AQ97" s="58"/>
      <c r="AR97" s="58"/>
    </row>
    <row r="98" spans="1:44" x14ac:dyDescent="0.2">
      <c r="A98" s="51">
        <v>11005</v>
      </c>
      <c r="B98" s="54">
        <v>2.25046642063901E-4</v>
      </c>
      <c r="C98" s="54">
        <v>4.5973684835860697E-5</v>
      </c>
      <c r="D98" s="55">
        <v>1.03127875641306E-4</v>
      </c>
      <c r="E98" s="56">
        <v>11005</v>
      </c>
      <c r="F98" s="59"/>
      <c r="H98" s="54"/>
      <c r="I98" s="54"/>
      <c r="J98" s="54"/>
      <c r="M98" s="15"/>
      <c r="N98" s="15"/>
      <c r="O98" s="11"/>
      <c r="P98" s="12"/>
      <c r="Q98" s="12"/>
      <c r="R98" s="12"/>
      <c r="S98" s="12"/>
      <c r="T98" s="12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58"/>
      <c r="AN98" s="58"/>
      <c r="AO98" s="58"/>
      <c r="AP98" s="58"/>
      <c r="AQ98" s="58"/>
      <c r="AR98" s="58"/>
    </row>
    <row r="99" spans="1:44" x14ac:dyDescent="0.2">
      <c r="A99" s="51">
        <v>11006</v>
      </c>
      <c r="B99" s="54">
        <v>6.1572665134166098E-4</v>
      </c>
      <c r="C99" s="54">
        <v>2.4237251967725601E-4</v>
      </c>
      <c r="D99" s="55">
        <v>3.9887186497036798E-4</v>
      </c>
      <c r="E99" s="56">
        <v>11006</v>
      </c>
      <c r="F99" s="59"/>
      <c r="H99" s="54"/>
      <c r="I99" s="54"/>
      <c r="J99" s="54"/>
      <c r="M99" s="15"/>
      <c r="N99" s="15"/>
      <c r="O99" s="11"/>
      <c r="P99" s="12"/>
      <c r="Q99" s="12"/>
      <c r="R99" s="12"/>
      <c r="S99" s="12"/>
      <c r="T99" s="12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58"/>
      <c r="AN99" s="58"/>
      <c r="AO99" s="58"/>
      <c r="AP99" s="58"/>
      <c r="AQ99" s="58"/>
      <c r="AR99" s="58"/>
    </row>
    <row r="100" spans="1:44" x14ac:dyDescent="0.2">
      <c r="A100" s="51">
        <v>11101</v>
      </c>
      <c r="B100" s="54">
        <v>5.4009727274609504E-3</v>
      </c>
      <c r="C100" s="54">
        <v>9.5208186445328599E-4</v>
      </c>
      <c r="D100" s="55">
        <v>2.27176954387226E-3</v>
      </c>
      <c r="E100" s="56">
        <v>11101</v>
      </c>
      <c r="F100" s="59"/>
      <c r="H100" s="54"/>
      <c r="I100" s="54"/>
      <c r="J100" s="54"/>
      <c r="M100" s="15"/>
      <c r="N100" s="15"/>
      <c r="O100" s="11"/>
      <c r="P100" s="12"/>
      <c r="Q100" s="12"/>
      <c r="R100" s="12"/>
      <c r="S100" s="12"/>
      <c r="T100" s="12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58"/>
      <c r="AN100" s="58"/>
      <c r="AO100" s="58"/>
      <c r="AP100" s="58"/>
      <c r="AQ100" s="58"/>
      <c r="AR100" s="58"/>
    </row>
    <row r="101" spans="1:44" x14ac:dyDescent="0.2">
      <c r="A101" s="51">
        <v>11102</v>
      </c>
      <c r="B101" s="54">
        <v>2.0697765119198201E-3</v>
      </c>
      <c r="C101" s="54">
        <v>8.6646185162395897E-4</v>
      </c>
      <c r="D101" s="55">
        <v>1.28862714304765E-3</v>
      </c>
      <c r="E101" s="56">
        <v>11102</v>
      </c>
      <c r="F101" s="59"/>
      <c r="H101" s="54"/>
      <c r="I101" s="54"/>
      <c r="J101" s="54"/>
      <c r="M101" s="15"/>
      <c r="N101" s="15"/>
      <c r="O101" s="11"/>
      <c r="P101" s="12"/>
      <c r="Q101" s="12"/>
      <c r="R101" s="12"/>
      <c r="S101" s="12"/>
      <c r="T101" s="12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58"/>
      <c r="AN101" s="58"/>
      <c r="AO101" s="58"/>
      <c r="AP101" s="58"/>
      <c r="AQ101" s="58"/>
      <c r="AR101" s="58"/>
    </row>
    <row r="102" spans="1:44" x14ac:dyDescent="0.2">
      <c r="A102" s="51">
        <v>11103</v>
      </c>
      <c r="B102" s="54">
        <v>1.2115412188531301E-3</v>
      </c>
      <c r="C102" s="54">
        <v>9.96926561859056E-4</v>
      </c>
      <c r="D102" s="55">
        <v>1.2339373862752399E-3</v>
      </c>
      <c r="E102" s="56">
        <v>11103</v>
      </c>
      <c r="F102" s="59"/>
      <c r="H102" s="54"/>
      <c r="I102" s="54"/>
      <c r="J102" s="54"/>
      <c r="M102" s="15"/>
      <c r="N102" s="15"/>
      <c r="O102" s="11"/>
      <c r="P102" s="12"/>
      <c r="Q102" s="12"/>
      <c r="R102" s="12"/>
      <c r="S102" s="12"/>
      <c r="T102" s="12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58"/>
      <c r="AN102" s="58"/>
      <c r="AO102" s="58"/>
      <c r="AP102" s="58"/>
      <c r="AQ102" s="58"/>
      <c r="AR102" s="58"/>
    </row>
    <row r="103" spans="1:44" x14ac:dyDescent="0.2">
      <c r="A103" s="51">
        <v>11105</v>
      </c>
      <c r="B103" s="54">
        <v>2.6469521781612702E-4</v>
      </c>
      <c r="C103" s="54">
        <v>4.2978790485206599E-4</v>
      </c>
      <c r="D103" s="55">
        <v>2.8620110901195098E-4</v>
      </c>
      <c r="E103" s="56">
        <v>11105</v>
      </c>
      <c r="F103" s="59"/>
      <c r="H103" s="54"/>
      <c r="I103" s="54"/>
      <c r="J103" s="54"/>
      <c r="M103" s="15"/>
      <c r="N103" s="15"/>
      <c r="O103" s="11"/>
      <c r="P103" s="12"/>
      <c r="Q103" s="12"/>
      <c r="R103" s="12"/>
      <c r="S103" s="12"/>
      <c r="T103" s="12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58"/>
      <c r="AN103" s="58"/>
      <c r="AO103" s="58"/>
      <c r="AP103" s="58"/>
      <c r="AQ103" s="58"/>
      <c r="AR103" s="58"/>
    </row>
    <row r="104" spans="1:44" x14ac:dyDescent="0.2">
      <c r="A104" s="51">
        <v>11201</v>
      </c>
      <c r="B104" s="54">
        <v>4.8795172960574597E-3</v>
      </c>
      <c r="C104" s="54">
        <v>4.5300711917880499E-3</v>
      </c>
      <c r="D104" s="55">
        <v>5.21222144796505E-3</v>
      </c>
      <c r="E104" s="56">
        <v>11201</v>
      </c>
      <c r="F104" s="59"/>
      <c r="H104" s="54"/>
      <c r="I104" s="54"/>
      <c r="J104" s="54"/>
      <c r="M104" s="15"/>
      <c r="N104" s="15"/>
      <c r="O104" s="11"/>
      <c r="P104" s="12"/>
      <c r="Q104" s="12"/>
      <c r="R104" s="12"/>
      <c r="S104" s="12"/>
      <c r="T104" s="12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58"/>
      <c r="AN104" s="58"/>
      <c r="AO104" s="58"/>
      <c r="AP104" s="58"/>
      <c r="AQ104" s="58"/>
      <c r="AR104" s="58"/>
    </row>
    <row r="105" spans="1:44" x14ac:dyDescent="0.2">
      <c r="A105" s="51">
        <v>11202</v>
      </c>
      <c r="B105" s="54">
        <v>2.7460281654339302E-3</v>
      </c>
      <c r="C105" s="54">
        <v>1.9929640630599599E-3</v>
      </c>
      <c r="D105" s="55">
        <v>2.2913957118380198E-3</v>
      </c>
      <c r="E105" s="56">
        <v>11202</v>
      </c>
      <c r="F105" s="59"/>
      <c r="H105" s="54"/>
      <c r="I105" s="54"/>
      <c r="J105" s="54"/>
      <c r="M105" s="15"/>
      <c r="N105" s="15"/>
      <c r="O105" s="11"/>
      <c r="P105" s="12"/>
      <c r="Q105" s="12"/>
      <c r="R105" s="12"/>
      <c r="S105" s="12"/>
      <c r="T105" s="12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58"/>
      <c r="AN105" s="58"/>
      <c r="AO105" s="58"/>
      <c r="AP105" s="58"/>
      <c r="AQ105" s="58"/>
      <c r="AR105" s="58"/>
    </row>
    <row r="106" spans="1:44" x14ac:dyDescent="0.2">
      <c r="A106" s="51">
        <v>11203</v>
      </c>
      <c r="B106" s="54">
        <v>2.85875620167866E-4</v>
      </c>
      <c r="C106" s="54">
        <v>1.1081140827443501E-3</v>
      </c>
      <c r="D106" s="55">
        <v>9.4218519357981397E-4</v>
      </c>
      <c r="E106" s="56">
        <v>11203</v>
      </c>
      <c r="F106" s="59"/>
      <c r="H106" s="54"/>
      <c r="I106" s="54"/>
      <c r="J106" s="54"/>
      <c r="M106" s="15"/>
      <c r="N106" s="15"/>
      <c r="O106" s="11"/>
      <c r="P106" s="12"/>
      <c r="Q106" s="12"/>
      <c r="R106" s="12"/>
      <c r="S106" s="12"/>
      <c r="T106" s="12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58"/>
      <c r="AN106" s="58"/>
      <c r="AO106" s="58"/>
      <c r="AP106" s="58"/>
      <c r="AQ106" s="58"/>
      <c r="AR106" s="58"/>
    </row>
    <row r="107" spans="1:44" x14ac:dyDescent="0.2">
      <c r="A107" s="51">
        <v>11204</v>
      </c>
      <c r="B107" s="54">
        <v>7.4014534671453596E-5</v>
      </c>
      <c r="C107" s="54">
        <v>3.6300224562839198E-5</v>
      </c>
      <c r="D107" s="55">
        <v>4.7332484675848501E-5</v>
      </c>
      <c r="E107" s="56">
        <v>11204</v>
      </c>
      <c r="F107" s="59"/>
      <c r="H107" s="54"/>
      <c r="I107" s="54"/>
      <c r="J107" s="54"/>
      <c r="M107" s="15"/>
      <c r="N107" s="15"/>
      <c r="O107" s="11"/>
      <c r="P107" s="12"/>
      <c r="Q107" s="12"/>
      <c r="R107" s="12"/>
      <c r="S107" s="12"/>
      <c r="T107" s="12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58"/>
      <c r="AN107" s="58"/>
      <c r="AO107" s="58"/>
      <c r="AP107" s="58"/>
      <c r="AQ107" s="58"/>
      <c r="AR107" s="58"/>
    </row>
    <row r="108" spans="1:44" x14ac:dyDescent="0.2">
      <c r="A108" s="51">
        <v>11301</v>
      </c>
      <c r="B108" s="54">
        <v>1.61641169622913E-3</v>
      </c>
      <c r="C108" s="54">
        <v>8.0827549256071998E-4</v>
      </c>
      <c r="D108" s="55">
        <v>1.00541881873252E-3</v>
      </c>
      <c r="E108" s="56">
        <v>11301</v>
      </c>
      <c r="F108" s="59"/>
      <c r="H108" s="54"/>
      <c r="I108" s="54"/>
      <c r="J108" s="54"/>
      <c r="M108" s="15"/>
      <c r="N108" s="15"/>
      <c r="O108" s="11"/>
      <c r="P108" s="12"/>
      <c r="Q108" s="12"/>
      <c r="R108" s="12"/>
      <c r="S108" s="12"/>
      <c r="T108" s="12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58"/>
      <c r="AN108" s="58"/>
      <c r="AO108" s="58"/>
      <c r="AP108" s="58"/>
      <c r="AQ108" s="58"/>
      <c r="AR108" s="58"/>
    </row>
    <row r="109" spans="1:44" x14ac:dyDescent="0.2">
      <c r="A109" s="51">
        <v>11302</v>
      </c>
      <c r="B109" s="54">
        <v>3.1200322625368402E-4</v>
      </c>
      <c r="C109" s="54">
        <v>3.1567412597195298E-4</v>
      </c>
      <c r="D109" s="55">
        <v>3.0699973123955802E-4</v>
      </c>
      <c r="E109" s="56">
        <v>11302</v>
      </c>
      <c r="F109" s="59"/>
      <c r="H109" s="54"/>
      <c r="I109" s="54"/>
      <c r="J109" s="54"/>
      <c r="M109" s="15"/>
      <c r="N109" s="15"/>
      <c r="O109" s="11"/>
      <c r="P109" s="12"/>
      <c r="Q109" s="12"/>
      <c r="R109" s="12"/>
      <c r="S109" s="12"/>
      <c r="T109" s="12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58"/>
      <c r="AN109" s="58"/>
      <c r="AO109" s="58"/>
      <c r="AP109" s="58"/>
      <c r="AQ109" s="58"/>
      <c r="AR109" s="58"/>
    </row>
    <row r="110" spans="1:44" x14ac:dyDescent="0.2">
      <c r="A110" s="51">
        <v>11303</v>
      </c>
      <c r="B110" s="54">
        <v>9.53165693502786E-5</v>
      </c>
      <c r="C110" s="54">
        <v>2.0124800567628299E-4</v>
      </c>
      <c r="D110" s="55">
        <v>1.45684845773429E-4</v>
      </c>
      <c r="E110" s="56">
        <v>11303</v>
      </c>
      <c r="F110" s="59"/>
      <c r="H110" s="54"/>
      <c r="I110" s="54"/>
      <c r="J110" s="54"/>
      <c r="M110" s="15"/>
      <c r="N110" s="15"/>
      <c r="O110" s="11"/>
      <c r="P110" s="12"/>
      <c r="Q110" s="12"/>
      <c r="R110" s="12"/>
      <c r="S110" s="12"/>
      <c r="T110" s="12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58"/>
      <c r="AN110" s="58"/>
      <c r="AO110" s="58"/>
      <c r="AP110" s="58"/>
      <c r="AQ110" s="58"/>
      <c r="AR110" s="58"/>
    </row>
    <row r="111" spans="1:44" x14ac:dyDescent="0.2">
      <c r="A111" s="51">
        <v>11304</v>
      </c>
      <c r="B111" s="54">
        <v>8.6099383572740793E-5</v>
      </c>
      <c r="C111" s="54">
        <v>7.0292557233304201E-5</v>
      </c>
      <c r="D111" s="55">
        <v>6.0457075745679803E-5</v>
      </c>
      <c r="E111" s="56">
        <v>11304</v>
      </c>
      <c r="F111" s="59"/>
      <c r="H111" s="54"/>
      <c r="I111" s="54"/>
      <c r="J111" s="54"/>
      <c r="M111" s="15"/>
      <c r="N111" s="15"/>
      <c r="O111" s="11"/>
      <c r="P111" s="12"/>
      <c r="Q111" s="12"/>
      <c r="R111" s="12"/>
      <c r="S111" s="12"/>
      <c r="T111" s="12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58"/>
      <c r="AN111" s="58"/>
      <c r="AO111" s="58"/>
      <c r="AP111" s="58"/>
      <c r="AQ111" s="58"/>
      <c r="AR111" s="58"/>
    </row>
    <row r="112" spans="1:44" x14ac:dyDescent="0.2">
      <c r="A112" s="51">
        <v>11305</v>
      </c>
      <c r="B112" s="54">
        <v>4.1225249922075902E-4</v>
      </c>
      <c r="C112" s="54">
        <v>3.3783843471102897E-4</v>
      </c>
      <c r="D112" s="55">
        <v>3.7727530820160101E-4</v>
      </c>
      <c r="E112" s="56">
        <v>11305</v>
      </c>
      <c r="F112" s="59"/>
      <c r="H112" s="54"/>
      <c r="I112" s="54"/>
      <c r="J112" s="54"/>
      <c r="M112" s="15"/>
      <c r="N112" s="15"/>
      <c r="O112" s="11"/>
      <c r="P112" s="12"/>
      <c r="Q112" s="12"/>
      <c r="R112" s="12"/>
      <c r="S112" s="12"/>
      <c r="T112" s="12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58"/>
      <c r="AN112" s="58"/>
      <c r="AO112" s="58"/>
      <c r="AP112" s="58"/>
      <c r="AQ112" s="58"/>
      <c r="AR112" s="58"/>
    </row>
    <row r="113" spans="1:44" x14ac:dyDescent="0.2">
      <c r="A113" s="51">
        <v>11306</v>
      </c>
      <c r="B113" s="54">
        <v>9.7002753324125604E-5</v>
      </c>
      <c r="C113" s="54">
        <v>1.14976447986644E-4</v>
      </c>
      <c r="D113" s="55">
        <v>1.12158144986186E-4</v>
      </c>
      <c r="E113" s="56">
        <v>11306</v>
      </c>
      <c r="F113" s="59"/>
      <c r="H113" s="54"/>
      <c r="I113" s="54"/>
      <c r="J113" s="54"/>
      <c r="M113" s="15"/>
      <c r="N113" s="15"/>
      <c r="O113" s="11"/>
      <c r="P113" s="12"/>
      <c r="Q113" s="12"/>
      <c r="R113" s="12"/>
      <c r="S113" s="12"/>
      <c r="T113" s="12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58"/>
      <c r="AN113" s="58"/>
      <c r="AO113" s="58"/>
      <c r="AP113" s="58"/>
      <c r="AQ113" s="58"/>
      <c r="AR113" s="58"/>
    </row>
    <row r="114" spans="1:44" x14ac:dyDescent="0.2">
      <c r="A114" s="51">
        <v>11401</v>
      </c>
      <c r="B114" s="54">
        <v>2.7852802349299199E-3</v>
      </c>
      <c r="C114" s="54">
        <v>2.0989722528556602E-3</v>
      </c>
      <c r="D114" s="55">
        <v>2.86017854348779E-3</v>
      </c>
      <c r="E114" s="56">
        <v>11401</v>
      </c>
      <c r="F114" s="59"/>
      <c r="H114" s="54"/>
      <c r="I114" s="54"/>
      <c r="J114" s="54"/>
      <c r="M114" s="15"/>
      <c r="N114" s="15"/>
      <c r="O114" s="11"/>
      <c r="P114" s="12"/>
      <c r="Q114" s="12"/>
      <c r="R114" s="12"/>
      <c r="S114" s="12"/>
      <c r="T114" s="12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58"/>
      <c r="AN114" s="58"/>
      <c r="AO114" s="58"/>
      <c r="AP114" s="58"/>
      <c r="AQ114" s="58"/>
      <c r="AR114" s="58"/>
    </row>
    <row r="115" spans="1:44" x14ac:dyDescent="0.2">
      <c r="A115" s="51">
        <v>11402</v>
      </c>
      <c r="B115" s="54">
        <v>4.1585451878604299E-3</v>
      </c>
      <c r="C115" s="54">
        <v>1.1425962663568501E-3</v>
      </c>
      <c r="D115" s="55">
        <v>2.19176727947409E-3</v>
      </c>
      <c r="E115" s="56">
        <v>11402</v>
      </c>
      <c r="F115" s="59"/>
      <c r="H115" s="54"/>
      <c r="I115" s="54"/>
      <c r="J115" s="54"/>
      <c r="M115" s="15"/>
      <c r="N115" s="15"/>
      <c r="O115" s="11"/>
      <c r="P115" s="12"/>
      <c r="Q115" s="12"/>
      <c r="R115" s="12"/>
      <c r="S115" s="12"/>
      <c r="T115" s="12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58"/>
      <c r="AN115" s="58"/>
      <c r="AO115" s="58"/>
      <c r="AP115" s="58"/>
      <c r="AQ115" s="58"/>
      <c r="AR115" s="58"/>
    </row>
    <row r="116" spans="1:44" x14ac:dyDescent="0.2">
      <c r="A116" s="51">
        <v>11403</v>
      </c>
      <c r="B116" s="54">
        <v>2.9986184185533101E-4</v>
      </c>
      <c r="C116" s="54">
        <v>7.8745393990688706E-6</v>
      </c>
      <c r="D116" s="55">
        <v>4.5609523209412302E-5</v>
      </c>
      <c r="E116" s="56">
        <v>11403</v>
      </c>
      <c r="F116" s="59"/>
      <c r="H116" s="54"/>
      <c r="I116" s="54"/>
      <c r="J116" s="54"/>
      <c r="M116" s="15"/>
      <c r="N116" s="15"/>
      <c r="O116" s="11"/>
      <c r="P116" s="12"/>
      <c r="Q116" s="12"/>
      <c r="R116" s="12"/>
      <c r="S116" s="12"/>
      <c r="T116" s="12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58"/>
      <c r="AN116" s="58"/>
      <c r="AO116" s="58"/>
      <c r="AP116" s="58"/>
      <c r="AQ116" s="58"/>
      <c r="AR116" s="58"/>
    </row>
    <row r="117" spans="1:44" x14ac:dyDescent="0.2">
      <c r="A117" s="51"/>
      <c r="B117" s="54"/>
      <c r="C117" s="54"/>
      <c r="D117" s="55"/>
      <c r="F117" s="59"/>
      <c r="H117" s="54"/>
      <c r="I117" s="54"/>
      <c r="J117" s="54"/>
      <c r="M117" s="15"/>
      <c r="N117" s="15"/>
      <c r="O117" s="11"/>
      <c r="P117" s="12"/>
      <c r="Q117" s="12"/>
      <c r="R117" s="12"/>
      <c r="S117" s="12"/>
      <c r="T117" s="12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58"/>
      <c r="AN117" s="58"/>
      <c r="AO117" s="58"/>
      <c r="AP117" s="58"/>
      <c r="AQ117" s="58"/>
      <c r="AR117" s="58"/>
    </row>
    <row r="118" spans="1:44" x14ac:dyDescent="0.2">
      <c r="F118" s="59"/>
      <c r="H118" s="54"/>
      <c r="I118" s="54"/>
      <c r="J118" s="54"/>
      <c r="M118" s="15"/>
      <c r="N118" s="15"/>
      <c r="O118" s="11"/>
      <c r="P118" s="12"/>
      <c r="Q118" s="12"/>
      <c r="R118" s="12"/>
      <c r="S118" s="12"/>
      <c r="T118" s="12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58"/>
      <c r="AN118" s="58"/>
      <c r="AO118" s="58"/>
      <c r="AP118" s="58"/>
      <c r="AQ118" s="58"/>
      <c r="AR118" s="58"/>
    </row>
    <row r="119" spans="1:44" x14ac:dyDescent="0.2">
      <c r="F119" s="59"/>
      <c r="H119" s="54"/>
      <c r="I119" s="54"/>
      <c r="J119" s="54"/>
      <c r="M119" s="15"/>
      <c r="N119" s="15"/>
      <c r="O119" s="11"/>
      <c r="P119" s="12"/>
      <c r="Q119" s="12"/>
      <c r="R119" s="12"/>
      <c r="S119" s="12"/>
      <c r="T119" s="12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58"/>
      <c r="AN119" s="58"/>
      <c r="AO119" s="58"/>
      <c r="AP119" s="58"/>
      <c r="AQ119" s="58"/>
      <c r="AR119" s="58"/>
    </row>
    <row r="120" spans="1:44" x14ac:dyDescent="0.2">
      <c r="F120" s="59"/>
      <c r="H120" s="54"/>
      <c r="I120" s="54"/>
      <c r="J120" s="54"/>
      <c r="M120" s="14"/>
      <c r="N120" s="14"/>
      <c r="O120" s="11"/>
      <c r="P120" s="12"/>
      <c r="Q120" s="12"/>
      <c r="R120" s="12"/>
      <c r="S120" s="12"/>
      <c r="T120" s="12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58"/>
      <c r="AN120" s="58"/>
      <c r="AO120" s="58"/>
      <c r="AP120" s="58"/>
      <c r="AQ120" s="58"/>
      <c r="AR120" s="58"/>
    </row>
    <row r="121" spans="1:44" x14ac:dyDescent="0.2">
      <c r="F121" s="59"/>
      <c r="H121" s="54"/>
      <c r="I121" s="54"/>
      <c r="J121" s="54"/>
      <c r="M121" s="15"/>
      <c r="N121" s="15"/>
      <c r="O121" s="11"/>
      <c r="P121" s="12"/>
      <c r="Q121" s="12"/>
      <c r="R121" s="12"/>
      <c r="S121" s="12"/>
      <c r="T121" s="12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58"/>
      <c r="AN121" s="58"/>
      <c r="AO121" s="58"/>
      <c r="AP121" s="58"/>
      <c r="AQ121" s="58"/>
      <c r="AR121" s="58"/>
    </row>
    <row r="122" spans="1:44" x14ac:dyDescent="0.2">
      <c r="F122" s="59"/>
      <c r="H122" s="54"/>
      <c r="I122" s="54"/>
      <c r="J122" s="54"/>
      <c r="M122" s="15"/>
      <c r="N122" s="15"/>
      <c r="O122" s="11"/>
      <c r="P122" s="12"/>
      <c r="Q122" s="12"/>
      <c r="R122" s="12"/>
      <c r="S122" s="12"/>
      <c r="T122" s="12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58"/>
      <c r="AN122" s="58"/>
      <c r="AO122" s="58"/>
      <c r="AP122" s="58"/>
      <c r="AQ122" s="58"/>
      <c r="AR122" s="58"/>
    </row>
    <row r="123" spans="1:44" x14ac:dyDescent="0.2">
      <c r="F123" s="59"/>
      <c r="H123" s="54"/>
      <c r="I123" s="54"/>
      <c r="J123" s="54"/>
      <c r="M123" s="15"/>
      <c r="N123" s="15"/>
      <c r="O123" s="11"/>
      <c r="P123" s="12"/>
      <c r="Q123" s="12"/>
      <c r="R123" s="12"/>
      <c r="S123" s="12"/>
      <c r="T123" s="12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58"/>
      <c r="AN123" s="58"/>
      <c r="AO123" s="58"/>
      <c r="AP123" s="58"/>
      <c r="AQ123" s="58"/>
      <c r="AR123" s="58"/>
    </row>
    <row r="124" spans="1:44" x14ac:dyDescent="0.2">
      <c r="F124" s="59"/>
      <c r="H124" s="54"/>
      <c r="I124" s="54"/>
      <c r="J124" s="54"/>
      <c r="AM124" s="58"/>
      <c r="AN124" s="58"/>
      <c r="AO124" s="58"/>
      <c r="AP124" s="58"/>
      <c r="AQ124" s="58"/>
      <c r="AR124" s="58"/>
    </row>
    <row r="125" spans="1:44" x14ac:dyDescent="0.2">
      <c r="F125" s="59"/>
      <c r="H125" s="54"/>
      <c r="I125" s="54"/>
      <c r="J125" s="54"/>
    </row>
    <row r="126" spans="1:44" x14ac:dyDescent="0.2">
      <c r="F126" s="59"/>
      <c r="H126" s="54"/>
      <c r="I126" s="54"/>
      <c r="J126" s="54"/>
    </row>
    <row r="127" spans="1:44" x14ac:dyDescent="0.2">
      <c r="F127" s="59"/>
      <c r="H127" s="54"/>
      <c r="I127" s="54"/>
      <c r="J127" s="54"/>
      <c r="M127" s="14"/>
      <c r="N127" s="14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44" x14ac:dyDescent="0.2">
      <c r="F128" s="59"/>
      <c r="H128" s="54"/>
      <c r="I128" s="54"/>
      <c r="J128" s="54"/>
    </row>
    <row r="129" spans="1:10" x14ac:dyDescent="0.2">
      <c r="F129" s="59"/>
      <c r="H129" s="54"/>
      <c r="I129" s="54"/>
      <c r="J129" s="54"/>
    </row>
    <row r="130" spans="1:10" x14ac:dyDescent="0.2">
      <c r="F130" s="59"/>
      <c r="H130" s="54"/>
      <c r="I130" s="54"/>
      <c r="J130" s="54"/>
    </row>
    <row r="131" spans="1:10" x14ac:dyDescent="0.2">
      <c r="F131" s="59"/>
      <c r="H131" s="54"/>
      <c r="I131" s="54"/>
      <c r="J131" s="54"/>
    </row>
    <row r="132" spans="1:10" x14ac:dyDescent="0.2">
      <c r="A132" s="51"/>
      <c r="B132" s="54"/>
      <c r="C132" s="54"/>
      <c r="D132" s="55"/>
      <c r="E132" s="59"/>
      <c r="F132" s="59"/>
      <c r="H132" s="54"/>
      <c r="I132" s="54"/>
      <c r="J132" s="54"/>
    </row>
    <row r="133" spans="1:10" x14ac:dyDescent="0.2">
      <c r="A133" s="51"/>
      <c r="B133" s="54"/>
      <c r="C133" s="54"/>
      <c r="D133" s="55"/>
      <c r="E133" s="59"/>
      <c r="F133" s="59"/>
      <c r="H133" s="54"/>
      <c r="I133" s="54"/>
      <c r="J133" s="54"/>
    </row>
    <row r="134" spans="1:10" x14ac:dyDescent="0.2">
      <c r="A134" s="60"/>
      <c r="B134" s="60"/>
      <c r="E134" s="60"/>
      <c r="F134" s="60"/>
      <c r="H134" s="60"/>
    </row>
    <row r="135" spans="1:10" x14ac:dyDescent="0.2">
      <c r="A135" s="26"/>
      <c r="B135" s="60"/>
      <c r="E135" s="60"/>
      <c r="F135" s="60"/>
      <c r="H135" s="60"/>
    </row>
    <row r="136" spans="1:10" x14ac:dyDescent="0.2">
      <c r="A136" s="26"/>
      <c r="B136" s="60"/>
      <c r="E136" s="60"/>
      <c r="F136" s="60"/>
      <c r="H136" s="60"/>
    </row>
    <row r="137" spans="1:10" x14ac:dyDescent="0.2">
      <c r="A137" s="10"/>
      <c r="B137" s="61"/>
      <c r="E137" s="61"/>
      <c r="F137" s="61"/>
    </row>
    <row r="138" spans="1:10" x14ac:dyDescent="0.2">
      <c r="A138" s="10"/>
      <c r="B138" s="61"/>
      <c r="E138" s="61"/>
      <c r="F138" s="61"/>
    </row>
    <row r="139" spans="1:10" x14ac:dyDescent="0.2">
      <c r="A139" s="10"/>
      <c r="B139" s="61"/>
      <c r="E139" s="61"/>
      <c r="F139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086F-3D51-D045-95DB-1262E6220E3C}">
  <dimension ref="A2:A6"/>
  <sheetViews>
    <sheetView workbookViewId="0"/>
  </sheetViews>
  <sheetFormatPr baseColWidth="10" defaultRowHeight="16" x14ac:dyDescent="0.2"/>
  <sheetData>
    <row r="2" spans="1:1" x14ac:dyDescent="0.2">
      <c r="A2" s="7">
        <v>10211</v>
      </c>
    </row>
    <row r="3" spans="1:1" x14ac:dyDescent="0.2">
      <c r="A3" s="7">
        <v>10304</v>
      </c>
    </row>
    <row r="4" spans="1:1" x14ac:dyDescent="0.2">
      <c r="A4" s="7">
        <v>10806</v>
      </c>
    </row>
    <row r="5" spans="1:1" x14ac:dyDescent="0.2">
      <c r="A5" s="7">
        <v>11106</v>
      </c>
    </row>
    <row r="6" spans="1:1" x14ac:dyDescent="0.2">
      <c r="A6" s="7">
        <v>11404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</vt:lpstr>
      <vt:lpstr>1</vt:lpstr>
      <vt:lpstr>2</vt:lpstr>
      <vt:lpstr>Квантил үнэ</vt:lpstr>
      <vt:lpstr>weight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Баярсайхан Түвшин</dc:creator>
  <cp:lastModifiedBy>Баярсайхан Түвшин</cp:lastModifiedBy>
  <dcterms:created xsi:type="dcterms:W3CDTF">2024-05-26T06:05:02Z</dcterms:created>
  <dcterms:modified xsi:type="dcterms:W3CDTF">2024-05-28T08:17:52Z</dcterms:modified>
</cp:coreProperties>
</file>