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ownloads\"/>
    </mc:Choice>
  </mc:AlternateContent>
  <xr:revisionPtr revIDLastSave="0" documentId="8_{4BFA1345-7348-441B-8FB3-87682080AFCB}" xr6:coauthVersionLast="47" xr6:coauthVersionMax="47" xr10:uidLastSave="{00000000-0000-0000-0000-000000000000}"/>
  <bookViews>
    <workbookView xWindow="-110" yWindow="-110" windowWidth="19420" windowHeight="10420" xr2:uid="{3E2D19EB-1BA1-3749-8827-A03055A9E6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J16" i="1"/>
  <c r="P23" i="1"/>
  <c r="P22" i="1"/>
  <c r="P21" i="1"/>
  <c r="M21" i="1"/>
  <c r="P20" i="1"/>
  <c r="M20" i="1"/>
  <c r="M23" i="1"/>
  <c r="M22" i="1"/>
  <c r="G18" i="1" l="1"/>
  <c r="G19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18" i="1" s="1"/>
  <c r="K2" i="1"/>
  <c r="H3" i="1"/>
  <c r="G2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J17" i="1" l="1"/>
  <c r="G17" i="1"/>
  <c r="J19" i="1"/>
  <c r="F17" i="1"/>
</calcChain>
</file>

<file path=xl/sharedStrings.xml><?xml version="1.0" encoding="utf-8"?>
<sst xmlns="http://schemas.openxmlformats.org/spreadsheetml/2006/main" count="99" uniqueCount="22">
  <si>
    <t>Hours Studied</t>
  </si>
  <si>
    <t>Exam Score</t>
  </si>
  <si>
    <t>Predicted Score</t>
  </si>
  <si>
    <t>Squared Difference</t>
  </si>
  <si>
    <t>Actual Pass?</t>
  </si>
  <si>
    <t>Y</t>
  </si>
  <si>
    <t>N</t>
  </si>
  <si>
    <t>Predicted Pass?</t>
  </si>
  <si>
    <t>MAE</t>
  </si>
  <si>
    <t>Predicted Score m2</t>
  </si>
  <si>
    <t>Actual pass</t>
  </si>
  <si>
    <t>predicted pass</t>
  </si>
  <si>
    <t>n</t>
  </si>
  <si>
    <t>y</t>
  </si>
  <si>
    <t>predicted pass2</t>
  </si>
  <si>
    <t>precision</t>
  </si>
  <si>
    <t>recall</t>
  </si>
  <si>
    <t>F1 score</t>
  </si>
  <si>
    <t>accuracy</t>
  </si>
  <si>
    <t>RMSE -S1</t>
  </si>
  <si>
    <t>RMSE-S2</t>
  </si>
  <si>
    <t>RMSE-S1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</si>
</sst>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212529"/>
      <name val="DIN Next LT Arabic Regular"/>
    </font>
    <font>
      <sz val="12"/>
      <color theme="1"/>
      <name val="DIN Next LT Arabic Regular"/>
    </font>
    <font>
      <b/>
      <sz val="16"/>
      <color rgb="FF212529"/>
      <name val="DIN Next LT Arabic Regular"/>
    </font>
    <font>
      <b/>
      <sz val="12"/>
      <color theme="1"/>
      <name val="DIN Next LT Arabic Regula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DIN Next LT Arabic Regular"/>
    </font>
    <font>
      <b/>
      <sz val="14"/>
      <color theme="1"/>
      <name val="DIN Next LT Arabic Regula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5" fontId="5" fillId="0" borderId="0" xfId="0" applyNumberFormat="1" applyFont="1"/>
    <xf numFmtId="165" fontId="3" fillId="0" borderId="0" xfId="0" applyNumberFormat="1" applyFont="1"/>
    <xf numFmtId="0" fontId="7" fillId="0" borderId="0" xfId="0" applyFont="1"/>
    <xf numFmtId="0" fontId="1" fillId="2" borderId="0" xfId="1"/>
    <xf numFmtId="164" fontId="1" fillId="2" borderId="0" xfId="1" applyNumberFormat="1"/>
    <xf numFmtId="0" fontId="8" fillId="2" borderId="0" xfId="1" applyFont="1"/>
    <xf numFmtId="0" fontId="6" fillId="2" borderId="0" xfId="1" applyFont="1"/>
    <xf numFmtId="0" fontId="9" fillId="2" borderId="0" xfId="1" applyFont="1"/>
    <xf numFmtId="0" fontId="10" fillId="0" borderId="0" xfId="0" applyFont="1"/>
    <xf numFmtId="0" fontId="7" fillId="2" borderId="0" xfId="1" applyFont="1"/>
    <xf numFmtId="0" fontId="11" fillId="0" borderId="0" xfId="0" applyFont="1"/>
    <xf numFmtId="0" fontId="9" fillId="2" borderId="1" xfId="1" applyFont="1" applyBorder="1"/>
    <xf numFmtId="0" fontId="6" fillId="2" borderId="1" xfId="1" applyFont="1" applyBorder="1"/>
    <xf numFmtId="165" fontId="11" fillId="0" borderId="0" xfId="0" applyNumberFormat="1" applyFont="1"/>
    <xf numFmtId="165" fontId="7" fillId="2" borderId="0" xfId="1" applyNumberFormat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125A-C6FE-4244-8815-D8075F6417F0}">
  <dimension ref="A1:Q24"/>
  <sheetViews>
    <sheetView tabSelected="1" zoomScale="70" zoomScaleNormal="70" workbookViewId="0">
      <selection activeCell="P6" sqref="P6"/>
    </sheetView>
  </sheetViews>
  <sheetFormatPr defaultColWidth="10.83203125" defaultRowHeight="15.5"/>
  <cols>
    <col min="1" max="1" width="18.1640625" style="2" bestFit="1" customWidth="1"/>
    <col min="2" max="2" width="15.33203125" style="2" bestFit="1" customWidth="1"/>
    <col min="3" max="3" width="20.1640625" style="2" bestFit="1" customWidth="1"/>
    <col min="4" max="4" width="16.1640625" style="2" hidden="1" customWidth="1"/>
    <col min="5" max="5" width="20.1640625" style="2" hidden="1" customWidth="1"/>
    <col min="6" max="6" width="24.33203125" style="4" hidden="1" customWidth="1"/>
    <col min="7" max="7" width="10.83203125" style="2"/>
    <col min="8" max="8" width="10.83203125" style="9"/>
    <col min="9" max="9" width="19.33203125" customWidth="1"/>
    <col min="10" max="11" width="10.83203125" style="2"/>
    <col min="12" max="12" width="11.9140625" style="2" customWidth="1"/>
    <col min="13" max="13" width="14.9140625" style="2" customWidth="1"/>
    <col min="14" max="14" width="16.25" style="2" customWidth="1"/>
    <col min="15" max="16384" width="10.83203125" style="2"/>
  </cols>
  <sheetData>
    <row r="1" spans="1:14" s="7" customFormat="1" ht="20.5">
      <c r="A1" s="5" t="s">
        <v>0</v>
      </c>
      <c r="B1" s="5" t="s">
        <v>1</v>
      </c>
      <c r="C1" s="5" t="s">
        <v>2</v>
      </c>
      <c r="D1" s="5" t="s">
        <v>4</v>
      </c>
      <c r="E1" s="5" t="s">
        <v>7</v>
      </c>
      <c r="F1" s="6" t="s">
        <v>3</v>
      </c>
      <c r="H1" s="8"/>
      <c r="I1" s="10" t="s">
        <v>9</v>
      </c>
      <c r="L1" s="7" t="s">
        <v>10</v>
      </c>
      <c r="M1" s="7" t="s">
        <v>11</v>
      </c>
      <c r="N1" s="7" t="s">
        <v>14</v>
      </c>
    </row>
    <row r="2" spans="1:14" ht="20">
      <c r="A2" s="1">
        <v>1</v>
      </c>
      <c r="B2" s="1">
        <v>68</v>
      </c>
      <c r="C2" s="1">
        <v>79.03</v>
      </c>
      <c r="D2" s="1" t="s">
        <v>6</v>
      </c>
      <c r="E2" s="1" t="s">
        <v>5</v>
      </c>
      <c r="F2" s="3">
        <f>(C2-B2)^2</f>
        <v>121.66090000000003</v>
      </c>
      <c r="G2" s="2">
        <f>ABS(C2-B2)</f>
        <v>11.030000000000001</v>
      </c>
      <c r="H2" s="9">
        <f>(C2-B2)^2</f>
        <v>121.66090000000003</v>
      </c>
      <c r="I2" s="1">
        <v>75.03</v>
      </c>
      <c r="J2" s="2">
        <f>ABS(B2-I2)</f>
        <v>7.0300000000000011</v>
      </c>
      <c r="K2" s="2">
        <f>(I2-B2)^2</f>
        <v>49.420900000000017</v>
      </c>
      <c r="L2" s="2" t="s">
        <v>12</v>
      </c>
      <c r="M2" s="2" t="s">
        <v>13</v>
      </c>
      <c r="N2" s="2" t="s">
        <v>12</v>
      </c>
    </row>
    <row r="3" spans="1:14" ht="20">
      <c r="A3" s="1">
        <v>1</v>
      </c>
      <c r="B3" s="1">
        <v>78</v>
      </c>
      <c r="C3" s="1">
        <v>79.03</v>
      </c>
      <c r="D3" s="1" t="s">
        <v>6</v>
      </c>
      <c r="E3" s="1" t="s">
        <v>5</v>
      </c>
      <c r="F3" s="3">
        <f t="shared" ref="F3:F16" si="0">(C3-B3)^2</f>
        <v>1.0609000000000024</v>
      </c>
      <c r="G3" s="2">
        <f t="shared" ref="G3:G16" si="1">ABS(C3-B3)</f>
        <v>1.0300000000000011</v>
      </c>
      <c r="H3" s="9">
        <f t="shared" ref="H3:H16" si="2">(C3-B3)^2</f>
        <v>1.0609000000000024</v>
      </c>
      <c r="I3" s="1">
        <v>75.03</v>
      </c>
      <c r="J3" s="2">
        <f t="shared" ref="J3:J16" si="3">ABS(B3-I3)</f>
        <v>2.9699999999999989</v>
      </c>
      <c r="K3" s="2">
        <f t="shared" ref="K3:K16" si="4">(I3-B3)^2</f>
        <v>8.8208999999999929</v>
      </c>
      <c r="L3" s="2" t="s">
        <v>12</v>
      </c>
      <c r="M3" s="2" t="s">
        <v>13</v>
      </c>
      <c r="N3" s="2" t="s">
        <v>12</v>
      </c>
    </row>
    <row r="4" spans="1:14" ht="20">
      <c r="A4" s="1">
        <v>1</v>
      </c>
      <c r="B4" s="1">
        <v>75</v>
      </c>
      <c r="C4" s="1">
        <v>79.03</v>
      </c>
      <c r="D4" s="1" t="s">
        <v>6</v>
      </c>
      <c r="E4" s="1" t="s">
        <v>5</v>
      </c>
      <c r="F4" s="3">
        <f t="shared" si="0"/>
        <v>16.240900000000011</v>
      </c>
      <c r="G4" s="2">
        <f t="shared" si="1"/>
        <v>4.0300000000000011</v>
      </c>
      <c r="H4" s="9">
        <f t="shared" si="2"/>
        <v>16.240900000000011</v>
      </c>
      <c r="I4" s="1">
        <v>75.03</v>
      </c>
      <c r="J4" s="2">
        <f t="shared" si="3"/>
        <v>3.0000000000001137E-2</v>
      </c>
      <c r="K4" s="2">
        <f t="shared" si="4"/>
        <v>9.0000000000006817E-4</v>
      </c>
      <c r="L4" s="2" t="s">
        <v>12</v>
      </c>
      <c r="M4" s="2" t="s">
        <v>13</v>
      </c>
      <c r="N4" s="2" t="s">
        <v>13</v>
      </c>
    </row>
    <row r="5" spans="1:14" ht="20">
      <c r="A5" s="1">
        <v>2</v>
      </c>
      <c r="B5" s="1">
        <v>83</v>
      </c>
      <c r="C5" s="1">
        <v>82.11</v>
      </c>
      <c r="D5" s="1" t="s">
        <v>5</v>
      </c>
      <c r="E5" s="1" t="s">
        <v>5</v>
      </c>
      <c r="F5" s="3">
        <f t="shared" si="0"/>
        <v>0.79210000000000103</v>
      </c>
      <c r="G5" s="2">
        <f t="shared" si="1"/>
        <v>0.89000000000000057</v>
      </c>
      <c r="H5" s="9">
        <f t="shared" si="2"/>
        <v>0.79210000000000103</v>
      </c>
      <c r="I5" s="1">
        <v>81.11</v>
      </c>
      <c r="J5" s="2">
        <f t="shared" si="3"/>
        <v>1.8900000000000006</v>
      </c>
      <c r="K5" s="2">
        <f t="shared" si="4"/>
        <v>3.5721000000000021</v>
      </c>
      <c r="L5" s="2" t="s">
        <v>13</v>
      </c>
      <c r="M5" s="2" t="s">
        <v>13</v>
      </c>
      <c r="N5" s="2" t="s">
        <v>12</v>
      </c>
    </row>
    <row r="6" spans="1:14" ht="20">
      <c r="A6" s="1">
        <v>2</v>
      </c>
      <c r="B6" s="1">
        <v>80</v>
      </c>
      <c r="C6" s="1">
        <v>82.11</v>
      </c>
      <c r="D6" s="1" t="s">
        <v>5</v>
      </c>
      <c r="E6" s="1" t="s">
        <v>5</v>
      </c>
      <c r="F6" s="3">
        <f t="shared" si="0"/>
        <v>4.4520999999999979</v>
      </c>
      <c r="G6" s="2">
        <f t="shared" si="1"/>
        <v>2.1099999999999994</v>
      </c>
      <c r="H6" s="9">
        <f t="shared" si="2"/>
        <v>4.4520999999999979</v>
      </c>
      <c r="I6" s="1">
        <v>81.11</v>
      </c>
      <c r="J6" s="2">
        <f t="shared" si="3"/>
        <v>1.1099999999999994</v>
      </c>
      <c r="K6" s="2">
        <f t="shared" si="4"/>
        <v>1.2320999999999986</v>
      </c>
      <c r="L6" s="2" t="s">
        <v>13</v>
      </c>
      <c r="M6" s="2" t="s">
        <v>13</v>
      </c>
      <c r="N6" s="2" t="s">
        <v>13</v>
      </c>
    </row>
    <row r="7" spans="1:14" ht="20">
      <c r="A7" s="1">
        <v>2</v>
      </c>
      <c r="B7" s="1">
        <v>78</v>
      </c>
      <c r="C7" s="1">
        <v>82.11</v>
      </c>
      <c r="D7" s="1" t="s">
        <v>6</v>
      </c>
      <c r="E7" s="1" t="s">
        <v>5</v>
      </c>
      <c r="F7" s="3">
        <f t="shared" si="0"/>
        <v>16.892099999999996</v>
      </c>
      <c r="G7" s="2">
        <f t="shared" si="1"/>
        <v>4.1099999999999994</v>
      </c>
      <c r="H7" s="9">
        <f t="shared" si="2"/>
        <v>16.892099999999996</v>
      </c>
      <c r="I7" s="1">
        <v>81.11</v>
      </c>
      <c r="J7" s="2">
        <f t="shared" si="3"/>
        <v>3.1099999999999994</v>
      </c>
      <c r="K7" s="2">
        <f t="shared" si="4"/>
        <v>9.6720999999999968</v>
      </c>
      <c r="L7" s="2" t="s">
        <v>12</v>
      </c>
      <c r="M7" s="2" t="s">
        <v>13</v>
      </c>
      <c r="N7" s="2" t="s">
        <v>13</v>
      </c>
    </row>
    <row r="8" spans="1:14" ht="20">
      <c r="A8" s="1">
        <v>2</v>
      </c>
      <c r="B8" s="1">
        <v>89</v>
      </c>
      <c r="C8" s="1">
        <v>82.11</v>
      </c>
      <c r="D8" s="1" t="s">
        <v>5</v>
      </c>
      <c r="E8" s="1" t="s">
        <v>5</v>
      </c>
      <c r="F8" s="3">
        <f t="shared" si="0"/>
        <v>47.472100000000005</v>
      </c>
      <c r="G8" s="2">
        <f t="shared" si="1"/>
        <v>6.8900000000000006</v>
      </c>
      <c r="H8" s="9">
        <f t="shared" si="2"/>
        <v>47.472100000000005</v>
      </c>
      <c r="I8" s="1">
        <v>81.11</v>
      </c>
      <c r="J8" s="2">
        <f t="shared" si="3"/>
        <v>7.8900000000000006</v>
      </c>
      <c r="K8" s="2">
        <f t="shared" si="4"/>
        <v>62.252100000000006</v>
      </c>
      <c r="L8" s="2" t="s">
        <v>13</v>
      </c>
      <c r="M8" s="2" t="s">
        <v>13</v>
      </c>
      <c r="N8" s="2" t="s">
        <v>12</v>
      </c>
    </row>
    <row r="9" spans="1:14" ht="20">
      <c r="A9" s="1">
        <v>2</v>
      </c>
      <c r="B9" s="1">
        <v>93</v>
      </c>
      <c r="C9" s="1">
        <v>82.11</v>
      </c>
      <c r="D9" s="1" t="s">
        <v>5</v>
      </c>
      <c r="E9" s="1" t="s">
        <v>5</v>
      </c>
      <c r="F9" s="3">
        <f t="shared" si="0"/>
        <v>118.59210000000002</v>
      </c>
      <c r="G9" s="2">
        <f t="shared" si="1"/>
        <v>10.89</v>
      </c>
      <c r="H9" s="9">
        <f t="shared" si="2"/>
        <v>118.59210000000002</v>
      </c>
      <c r="I9" s="1">
        <v>81.11</v>
      </c>
      <c r="J9" s="2">
        <f t="shared" si="3"/>
        <v>11.89</v>
      </c>
      <c r="K9" s="2">
        <f t="shared" si="4"/>
        <v>141.37210000000002</v>
      </c>
      <c r="L9" s="2" t="s">
        <v>13</v>
      </c>
      <c r="M9" s="2" t="s">
        <v>13</v>
      </c>
      <c r="N9" s="2" t="s">
        <v>12</v>
      </c>
    </row>
    <row r="10" spans="1:14" ht="20">
      <c r="A10" s="1">
        <v>3</v>
      </c>
      <c r="B10" s="1">
        <v>90</v>
      </c>
      <c r="C10" s="1">
        <v>85.19</v>
      </c>
      <c r="D10" s="1" t="s">
        <v>5</v>
      </c>
      <c r="E10" s="1" t="s">
        <v>5</v>
      </c>
      <c r="F10" s="3">
        <f t="shared" si="0"/>
        <v>23.13610000000002</v>
      </c>
      <c r="G10" s="2">
        <f t="shared" si="1"/>
        <v>4.8100000000000023</v>
      </c>
      <c r="H10" s="9">
        <f t="shared" si="2"/>
        <v>23.13610000000002</v>
      </c>
      <c r="I10" s="1">
        <v>83.18</v>
      </c>
      <c r="J10" s="2">
        <f t="shared" si="3"/>
        <v>6.8199999999999932</v>
      </c>
      <c r="K10" s="2">
        <f t="shared" si="4"/>
        <v>46.512399999999907</v>
      </c>
      <c r="L10" s="2" t="s">
        <v>13</v>
      </c>
      <c r="M10" s="2" t="s">
        <v>13</v>
      </c>
      <c r="N10" s="2" t="s">
        <v>12</v>
      </c>
    </row>
    <row r="11" spans="1:14" ht="20">
      <c r="A11" s="1">
        <v>3</v>
      </c>
      <c r="B11" s="1">
        <v>91</v>
      </c>
      <c r="C11" s="1">
        <v>85.19</v>
      </c>
      <c r="D11" s="1" t="s">
        <v>5</v>
      </c>
      <c r="E11" s="1" t="s">
        <v>5</v>
      </c>
      <c r="F11" s="3">
        <f t="shared" si="0"/>
        <v>33.756100000000025</v>
      </c>
      <c r="G11" s="2">
        <f t="shared" si="1"/>
        <v>5.8100000000000023</v>
      </c>
      <c r="H11" s="9">
        <f t="shared" si="2"/>
        <v>33.756100000000025</v>
      </c>
      <c r="I11" s="1">
        <v>83.18</v>
      </c>
      <c r="J11" s="2">
        <f t="shared" si="3"/>
        <v>7.8199999999999932</v>
      </c>
      <c r="K11" s="2">
        <f t="shared" si="4"/>
        <v>61.152399999999894</v>
      </c>
      <c r="L11" s="2" t="s">
        <v>13</v>
      </c>
      <c r="M11" s="2" t="s">
        <v>13</v>
      </c>
      <c r="N11" s="2" t="s">
        <v>13</v>
      </c>
    </row>
    <row r="12" spans="1:14" ht="20">
      <c r="A12" s="1">
        <v>4</v>
      </c>
      <c r="B12" s="1">
        <v>94</v>
      </c>
      <c r="C12" s="1">
        <v>88.27</v>
      </c>
      <c r="D12" s="1" t="s">
        <v>5</v>
      </c>
      <c r="E12" s="1" t="s">
        <v>5</v>
      </c>
      <c r="F12" s="3">
        <f t="shared" si="0"/>
        <v>32.832900000000045</v>
      </c>
      <c r="G12" s="2">
        <f t="shared" si="1"/>
        <v>5.730000000000004</v>
      </c>
      <c r="H12" s="9">
        <f t="shared" si="2"/>
        <v>32.832900000000045</v>
      </c>
      <c r="I12" s="1">
        <v>88.25</v>
      </c>
      <c r="J12" s="2">
        <f t="shared" si="3"/>
        <v>5.75</v>
      </c>
      <c r="K12" s="2">
        <f t="shared" si="4"/>
        <v>33.0625</v>
      </c>
      <c r="L12" s="2" t="s">
        <v>13</v>
      </c>
      <c r="M12" s="2" t="s">
        <v>13</v>
      </c>
      <c r="N12" s="2" t="s">
        <v>13</v>
      </c>
    </row>
    <row r="13" spans="1:14" ht="20">
      <c r="A13" s="1">
        <v>5</v>
      </c>
      <c r="B13" s="1">
        <v>88</v>
      </c>
      <c r="C13" s="1">
        <v>91.35</v>
      </c>
      <c r="D13" s="1" t="s">
        <v>5</v>
      </c>
      <c r="E13" s="1" t="s">
        <v>5</v>
      </c>
      <c r="F13" s="3">
        <f t="shared" si="0"/>
        <v>11.222499999999961</v>
      </c>
      <c r="G13" s="2">
        <f t="shared" si="1"/>
        <v>3.3499999999999943</v>
      </c>
      <c r="H13" s="9">
        <f t="shared" si="2"/>
        <v>11.222499999999961</v>
      </c>
      <c r="I13" s="1">
        <v>91.13</v>
      </c>
      <c r="J13" s="2">
        <f t="shared" si="3"/>
        <v>3.1299999999999955</v>
      </c>
      <c r="K13" s="2">
        <f t="shared" si="4"/>
        <v>9.7968999999999724</v>
      </c>
      <c r="L13" s="2" t="s">
        <v>13</v>
      </c>
      <c r="M13" s="2" t="s">
        <v>13</v>
      </c>
      <c r="N13" s="2" t="s">
        <v>13</v>
      </c>
    </row>
    <row r="14" spans="1:14" ht="20">
      <c r="A14" s="1">
        <v>5</v>
      </c>
      <c r="B14" s="1">
        <v>84</v>
      </c>
      <c r="C14" s="1">
        <v>91.35</v>
      </c>
      <c r="D14" s="1" t="s">
        <v>5</v>
      </c>
      <c r="E14" s="1" t="s">
        <v>5</v>
      </c>
      <c r="F14" s="3">
        <f t="shared" si="0"/>
        <v>54.022499999999916</v>
      </c>
      <c r="G14" s="2">
        <f t="shared" si="1"/>
        <v>7.3499999999999943</v>
      </c>
      <c r="H14" s="9">
        <f t="shared" si="2"/>
        <v>54.022499999999916</v>
      </c>
      <c r="I14" s="1">
        <v>90.11</v>
      </c>
      <c r="J14" s="2">
        <f t="shared" si="3"/>
        <v>6.1099999999999994</v>
      </c>
      <c r="K14" s="2">
        <f t="shared" si="4"/>
        <v>37.33209999999999</v>
      </c>
      <c r="L14" s="2" t="s">
        <v>13</v>
      </c>
      <c r="M14" s="2" t="s">
        <v>13</v>
      </c>
      <c r="N14" s="2" t="s">
        <v>12</v>
      </c>
    </row>
    <row r="15" spans="1:14" ht="20">
      <c r="A15" s="1">
        <v>5</v>
      </c>
      <c r="B15" s="1">
        <v>90</v>
      </c>
      <c r="C15" s="1">
        <v>91.35</v>
      </c>
      <c r="D15" s="1" t="s">
        <v>5</v>
      </c>
      <c r="E15" s="1" t="s">
        <v>5</v>
      </c>
      <c r="F15" s="3">
        <f t="shared" si="0"/>
        <v>1.8224999999999847</v>
      </c>
      <c r="G15" s="2">
        <f t="shared" si="1"/>
        <v>1.3499999999999943</v>
      </c>
      <c r="H15" s="9">
        <f t="shared" si="2"/>
        <v>1.8224999999999847</v>
      </c>
      <c r="I15" s="1">
        <v>91.53</v>
      </c>
      <c r="J15" s="2">
        <f t="shared" si="3"/>
        <v>1.5300000000000011</v>
      </c>
      <c r="K15" s="2">
        <f t="shared" si="4"/>
        <v>2.3409000000000035</v>
      </c>
      <c r="L15" s="2" t="s">
        <v>13</v>
      </c>
      <c r="M15" s="2" t="s">
        <v>13</v>
      </c>
      <c r="N15" s="2" t="s">
        <v>13</v>
      </c>
    </row>
    <row r="16" spans="1:14" ht="20">
      <c r="A16" s="1">
        <v>6</v>
      </c>
      <c r="B16" s="1">
        <v>94</v>
      </c>
      <c r="C16" s="1">
        <v>94.43</v>
      </c>
      <c r="D16" s="1" t="s">
        <v>5</v>
      </c>
      <c r="E16" s="1" t="s">
        <v>5</v>
      </c>
      <c r="F16" s="3">
        <f t="shared" si="0"/>
        <v>0.18490000000000587</v>
      </c>
      <c r="G16" s="2">
        <f t="shared" si="1"/>
        <v>0.43000000000000682</v>
      </c>
      <c r="H16" s="9">
        <f t="shared" si="2"/>
        <v>0.18490000000000587</v>
      </c>
      <c r="I16" s="1">
        <v>94.43</v>
      </c>
      <c r="J16" s="2">
        <f t="shared" si="3"/>
        <v>0.43000000000000682</v>
      </c>
      <c r="K16" s="2">
        <f>(I16-B16)^2</f>
        <v>0.18490000000000587</v>
      </c>
      <c r="L16" s="2" t="s">
        <v>13</v>
      </c>
      <c r="M16" s="2" t="s">
        <v>13</v>
      </c>
      <c r="N16" s="2" t="s">
        <v>12</v>
      </c>
    </row>
    <row r="17" spans="1:17" ht="21" thickBot="1">
      <c r="A17" s="1"/>
      <c r="B17" s="1"/>
      <c r="C17" s="13" t="s">
        <v>8</v>
      </c>
      <c r="D17" s="11"/>
      <c r="E17" s="11"/>
      <c r="F17" s="12">
        <f>SQRT(AVERAGE(F2:F16))</f>
        <v>5.6812011640731983</v>
      </c>
      <c r="G17" s="17">
        <f>AVERAGE(G2:G16)</f>
        <v>4.6539999999999999</v>
      </c>
      <c r="H17" s="21"/>
      <c r="I17" s="13" t="s">
        <v>8</v>
      </c>
      <c r="J17" s="17">
        <f>AVERAGE(J2:J16)</f>
        <v>4.5006666666666657</v>
      </c>
      <c r="K17" s="18"/>
      <c r="L17" s="20">
        <v>11</v>
      </c>
      <c r="M17" s="20">
        <v>4</v>
      </c>
      <c r="O17" s="19">
        <v>5</v>
      </c>
      <c r="P17" s="19">
        <v>2</v>
      </c>
      <c r="Q17" s="16"/>
    </row>
    <row r="18" spans="1:17" ht="19.5" thickTop="1" thickBot="1">
      <c r="C18" s="13" t="s">
        <v>19</v>
      </c>
      <c r="D18" s="11"/>
      <c r="E18" s="11"/>
      <c r="F18" s="12"/>
      <c r="G18" s="22">
        <f>AVERAGE(H2:H16)</f>
        <v>32.276046666666666</v>
      </c>
      <c r="H18" s="21"/>
      <c r="I18" s="13" t="s">
        <v>21</v>
      </c>
      <c r="J18" s="17">
        <f>AVERAGE(K2:K16)</f>
        <v>31.115019999999983</v>
      </c>
      <c r="K18" s="18"/>
      <c r="L18" s="20">
        <v>0</v>
      </c>
      <c r="M18" s="20">
        <v>0</v>
      </c>
      <c r="O18" s="19">
        <v>6</v>
      </c>
      <c r="P18" s="19">
        <v>2</v>
      </c>
      <c r="Q18" s="16"/>
    </row>
    <row r="19" spans="1:17" ht="19" thickTop="1">
      <c r="C19" s="13" t="s">
        <v>20</v>
      </c>
      <c r="D19" s="11"/>
      <c r="E19" s="11"/>
      <c r="F19" s="12"/>
      <c r="G19" s="17">
        <f>SQRT(G18)</f>
        <v>5.6812011640731983</v>
      </c>
      <c r="H19" s="21"/>
      <c r="I19" s="13" t="s">
        <v>20</v>
      </c>
      <c r="J19" s="17">
        <f>SQRT(J18)</f>
        <v>5.5780839004088119</v>
      </c>
      <c r="K19" s="18"/>
      <c r="L19" s="14"/>
      <c r="M19" s="14"/>
      <c r="O19" s="15"/>
      <c r="P19" s="15"/>
      <c r="Q19" s="16"/>
    </row>
    <row r="20" spans="1:17" ht="18.5">
      <c r="G20" s="18"/>
      <c r="H20" s="21"/>
      <c r="J20" s="18"/>
      <c r="K20" s="18"/>
      <c r="L20" s="17" t="s">
        <v>15</v>
      </c>
      <c r="M20" s="17">
        <f>L17/(L17+M17)</f>
        <v>0.73333333333333328</v>
      </c>
      <c r="N20" s="18"/>
      <c r="O20" s="17" t="s">
        <v>15</v>
      </c>
      <c r="P20" s="17">
        <f>O17/(O17+P17)</f>
        <v>0.7142857142857143</v>
      </c>
      <c r="Q20" s="18"/>
    </row>
    <row r="21" spans="1:17" ht="18.5">
      <c r="L21" s="17" t="s">
        <v>18</v>
      </c>
      <c r="M21" s="17">
        <f>(L17+M18)/(L17+M18+M17+L18)</f>
        <v>0.73333333333333328</v>
      </c>
      <c r="N21" s="18"/>
      <c r="O21" s="17" t="s">
        <v>18</v>
      </c>
      <c r="P21" s="17">
        <f>(O17+P18)/(O17+P18+P17+O18)</f>
        <v>0.46666666666666667</v>
      </c>
      <c r="Q21" s="18"/>
    </row>
    <row r="22" spans="1:17" ht="18.5">
      <c r="L22" s="17" t="s">
        <v>16</v>
      </c>
      <c r="M22" s="17">
        <f>L17/(L17+L18)</f>
        <v>1</v>
      </c>
      <c r="N22" s="18"/>
      <c r="O22" s="17" t="s">
        <v>16</v>
      </c>
      <c r="P22" s="17">
        <f>O17/(O17+O18)</f>
        <v>0.45454545454545453</v>
      </c>
      <c r="Q22" s="18"/>
    </row>
    <row r="23" spans="1:17" ht="18.5">
      <c r="L23" s="17" t="s">
        <v>17</v>
      </c>
      <c r="M23" s="17">
        <f>(2*L17)/((2*L17)+M17+L18)</f>
        <v>0.84615384615384615</v>
      </c>
      <c r="N23" s="18"/>
      <c r="O23" s="17" t="s">
        <v>17</v>
      </c>
      <c r="P23" s="17">
        <f>(2*O17)/(2*O17+P17+O18)</f>
        <v>0.55555555555555558</v>
      </c>
      <c r="Q23" s="18"/>
    </row>
    <row r="24" spans="1:17" ht="18">
      <c r="L24" s="16"/>
      <c r="M24" s="18"/>
      <c r="N24" s="18"/>
      <c r="O24" s="18"/>
      <c r="P24" s="18"/>
      <c r="Q24" s="1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عائشه</dc:creator>
  <cp:lastModifiedBy>yoga</cp:lastModifiedBy>
  <dcterms:created xsi:type="dcterms:W3CDTF">2022-11-20T22:01:57Z</dcterms:created>
  <dcterms:modified xsi:type="dcterms:W3CDTF">2022-11-24T07:59:28Z</dcterms:modified>
</cp:coreProperties>
</file>