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wan\data_bootcamp\Day22_Lab_Evaluation\"/>
    </mc:Choice>
  </mc:AlternateContent>
  <xr:revisionPtr revIDLastSave="0" documentId="8_{15D28355-0A14-4C8E-B8B9-D05C70473A44}" xr6:coauthVersionLast="47" xr6:coauthVersionMax="47" xr10:uidLastSave="{00000000-0000-0000-0000-000000000000}"/>
  <bookViews>
    <workbookView xWindow="-110" yWindow="-110" windowWidth="21820" windowHeight="14020" xr2:uid="{3E2D19EB-1BA1-3749-8827-A03055A9E679}"/>
  </bookViews>
  <sheets>
    <sheet name="solution 2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1" l="1"/>
  <c r="L30" i="1"/>
  <c r="L28" i="1"/>
  <c r="L27" i="1"/>
  <c r="L26" i="1"/>
  <c r="K30" i="1"/>
  <c r="K29" i="1"/>
  <c r="K26" i="1"/>
  <c r="K27" i="1"/>
  <c r="K2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G17" i="1" l="1"/>
  <c r="G18" i="1"/>
  <c r="G19" i="1" s="1"/>
  <c r="F17" i="1"/>
</calcChain>
</file>

<file path=xl/sharedStrings.xml><?xml version="1.0" encoding="utf-8"?>
<sst xmlns="http://schemas.openxmlformats.org/spreadsheetml/2006/main" count="90" uniqueCount="22">
  <si>
    <t>Hours Studied</t>
  </si>
  <si>
    <t>Exam Score</t>
  </si>
  <si>
    <t>Predicted Score</t>
  </si>
  <si>
    <t>Squared Difference</t>
  </si>
  <si>
    <t>Actual Pass?</t>
  </si>
  <si>
    <t>Y</t>
  </si>
  <si>
    <t>N</t>
  </si>
  <si>
    <t>Predicted Pass?</t>
  </si>
  <si>
    <t>MAE</t>
  </si>
  <si>
    <t>RMSE -step 2</t>
  </si>
  <si>
    <t>RMSE - step3</t>
  </si>
  <si>
    <t>Predicted Pass? M3</t>
  </si>
  <si>
    <t>Predicted Pass? M4</t>
  </si>
  <si>
    <t>TN</t>
  </si>
  <si>
    <t>FP</t>
  </si>
  <si>
    <t>FN</t>
  </si>
  <si>
    <t>Precision</t>
  </si>
  <si>
    <t>TP</t>
  </si>
  <si>
    <t>Recall</t>
  </si>
  <si>
    <t>Accuracy</t>
  </si>
  <si>
    <t>F1 Score</t>
  </si>
  <si>
    <t xml:space="preserve">AUC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</si>
</sst>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6">
    <font>
      <sz val="12"/>
      <color theme="1"/>
      <name val="Calibri"/>
      <family val="2"/>
      <scheme val="minor"/>
    </font>
    <font>
      <sz val="16"/>
      <color rgb="FF212529"/>
      <name val="DIN Next LT Arabic Regular"/>
    </font>
    <font>
      <sz val="12"/>
      <color theme="1"/>
      <name val="DIN Next LT Arabic Regular"/>
    </font>
    <font>
      <b/>
      <sz val="16"/>
      <color rgb="FF212529"/>
      <name val="DIN Next LT Arabic Regular"/>
    </font>
    <font>
      <b/>
      <sz val="12"/>
      <color theme="1"/>
      <name val="DIN Next LT Arabic Regula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164" fontId="2" fillId="0" borderId="0" xfId="0" applyNumberFormat="1" applyFont="1"/>
    <xf numFmtId="0" fontId="3" fillId="0" borderId="0" xfId="0" applyFont="1"/>
    <xf numFmtId="164" fontId="3" fillId="0" borderId="0" xfId="0" applyNumberFormat="1" applyFont="1"/>
    <xf numFmtId="0" fontId="4" fillId="0" borderId="0" xfId="0" applyFont="1"/>
    <xf numFmtId="165" fontId="4" fillId="0" borderId="0" xfId="0" applyNumberFormat="1" applyFont="1"/>
    <xf numFmtId="165" fontId="2" fillId="0" borderId="0" xfId="0" applyNumberFormat="1" applyFont="1"/>
    <xf numFmtId="0" fontId="2" fillId="2" borderId="0" xfId="0" applyFont="1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6125A-C6FE-4244-8815-D8075F6417F0}">
  <dimension ref="A1:L30"/>
  <sheetViews>
    <sheetView tabSelected="1" topLeftCell="C1" zoomScale="79" workbookViewId="0">
      <selection activeCell="O25" sqref="O25"/>
    </sheetView>
  </sheetViews>
  <sheetFormatPr defaultColWidth="10.83203125" defaultRowHeight="15.5"/>
  <cols>
    <col min="1" max="1" width="18.1640625" style="2" bestFit="1" customWidth="1"/>
    <col min="2" max="2" width="15.33203125" style="2" bestFit="1" customWidth="1"/>
    <col min="3" max="3" width="20.1640625" style="2" bestFit="1" customWidth="1"/>
    <col min="4" max="4" width="16.1640625" style="2" hidden="1" customWidth="1"/>
    <col min="5" max="5" width="20.1640625" style="2" hidden="1" customWidth="1"/>
    <col min="6" max="6" width="24.33203125" style="4" hidden="1" customWidth="1"/>
    <col min="7" max="7" width="10.83203125" style="2"/>
    <col min="8" max="8" width="10.83203125" style="9"/>
    <col min="9" max="9" width="10.83203125" style="2"/>
    <col min="10" max="10" width="15.08203125" style="2" customWidth="1"/>
    <col min="11" max="11" width="23.9140625" style="2" customWidth="1"/>
    <col min="12" max="16384" width="10.83203125" style="2"/>
  </cols>
  <sheetData>
    <row r="1" spans="1:12" s="7" customFormat="1" ht="20">
      <c r="A1" s="5" t="s">
        <v>0</v>
      </c>
      <c r="B1" s="5" t="s">
        <v>1</v>
      </c>
      <c r="C1" s="5" t="s">
        <v>2</v>
      </c>
      <c r="D1" s="5" t="s">
        <v>4</v>
      </c>
      <c r="E1" s="5" t="s">
        <v>7</v>
      </c>
      <c r="F1" s="6" t="s">
        <v>3</v>
      </c>
      <c r="H1" s="8"/>
      <c r="J1" s="7" t="s">
        <v>4</v>
      </c>
      <c r="K1" s="7" t="s">
        <v>11</v>
      </c>
      <c r="L1" s="7" t="s">
        <v>12</v>
      </c>
    </row>
    <row r="2" spans="1:12" ht="20">
      <c r="A2" s="1">
        <v>1</v>
      </c>
      <c r="B2" s="1">
        <v>68</v>
      </c>
      <c r="C2" s="1">
        <v>60</v>
      </c>
      <c r="D2" s="1" t="s">
        <v>6</v>
      </c>
      <c r="E2" s="1" t="s">
        <v>5</v>
      </c>
      <c r="F2" s="3">
        <f>(C2-B2)^2</f>
        <v>64</v>
      </c>
      <c r="G2" s="2">
        <f>ABS(C2-B2)</f>
        <v>8</v>
      </c>
      <c r="H2" s="9">
        <f>(C2-B2)^2</f>
        <v>64</v>
      </c>
      <c r="J2" s="2" t="s">
        <v>6</v>
      </c>
      <c r="K2" s="2" t="s">
        <v>5</v>
      </c>
      <c r="L2" s="2" t="s">
        <v>6</v>
      </c>
    </row>
    <row r="3" spans="1:12" ht="20">
      <c r="A3" s="1">
        <v>1</v>
      </c>
      <c r="B3" s="1">
        <v>78</v>
      </c>
      <c r="C3" s="1">
        <v>77</v>
      </c>
      <c r="D3" s="1" t="s">
        <v>6</v>
      </c>
      <c r="E3" s="1" t="s">
        <v>5</v>
      </c>
      <c r="F3" s="3">
        <f t="shared" ref="F3:F16" si="0">(C3-B3)^2</f>
        <v>1</v>
      </c>
      <c r="G3" s="2">
        <f t="shared" ref="G3:G16" si="1">ABS(C3-B3)</f>
        <v>1</v>
      </c>
      <c r="H3" s="9">
        <f t="shared" ref="H3:H16" si="2">(C3-B3)^2</f>
        <v>1</v>
      </c>
      <c r="J3" s="2" t="s">
        <v>6</v>
      </c>
      <c r="K3" s="2" t="s">
        <v>5</v>
      </c>
      <c r="L3" s="2" t="s">
        <v>5</v>
      </c>
    </row>
    <row r="4" spans="1:12" ht="20">
      <c r="A4" s="1">
        <v>1</v>
      </c>
      <c r="B4" s="1">
        <v>75</v>
      </c>
      <c r="C4" s="1">
        <v>80</v>
      </c>
      <c r="D4" s="1" t="s">
        <v>6</v>
      </c>
      <c r="E4" s="1" t="s">
        <v>5</v>
      </c>
      <c r="F4" s="3">
        <f t="shared" si="0"/>
        <v>25</v>
      </c>
      <c r="G4" s="2">
        <f t="shared" si="1"/>
        <v>5</v>
      </c>
      <c r="H4" s="9">
        <f t="shared" si="2"/>
        <v>25</v>
      </c>
      <c r="J4" s="2" t="s">
        <v>6</v>
      </c>
      <c r="K4" s="2" t="s">
        <v>5</v>
      </c>
      <c r="L4" s="2" t="s">
        <v>6</v>
      </c>
    </row>
    <row r="5" spans="1:12" ht="20">
      <c r="A5" s="1">
        <v>2</v>
      </c>
      <c r="B5" s="1">
        <v>83</v>
      </c>
      <c r="C5" s="1">
        <v>80</v>
      </c>
      <c r="D5" s="1" t="s">
        <v>5</v>
      </c>
      <c r="E5" s="1" t="s">
        <v>5</v>
      </c>
      <c r="F5" s="3">
        <f t="shared" si="0"/>
        <v>9</v>
      </c>
      <c r="G5" s="2">
        <f t="shared" si="1"/>
        <v>3</v>
      </c>
      <c r="H5" s="9">
        <f t="shared" si="2"/>
        <v>9</v>
      </c>
      <c r="J5" s="2" t="s">
        <v>5</v>
      </c>
      <c r="K5" s="2" t="s">
        <v>5</v>
      </c>
      <c r="L5" s="2" t="s">
        <v>5</v>
      </c>
    </row>
    <row r="6" spans="1:12" ht="20">
      <c r="A6" s="1">
        <v>2</v>
      </c>
      <c r="B6" s="1">
        <v>80</v>
      </c>
      <c r="C6" s="1">
        <v>70</v>
      </c>
      <c r="D6" s="1" t="s">
        <v>5</v>
      </c>
      <c r="E6" s="1" t="s">
        <v>5</v>
      </c>
      <c r="F6" s="3">
        <f t="shared" si="0"/>
        <v>100</v>
      </c>
      <c r="G6" s="2">
        <f t="shared" si="1"/>
        <v>10</v>
      </c>
      <c r="H6" s="9">
        <f t="shared" si="2"/>
        <v>100</v>
      </c>
      <c r="J6" s="2" t="s">
        <v>5</v>
      </c>
      <c r="K6" s="2" t="s">
        <v>5</v>
      </c>
      <c r="L6" s="2" t="s">
        <v>6</v>
      </c>
    </row>
    <row r="7" spans="1:12" ht="20">
      <c r="A7" s="1">
        <v>2</v>
      </c>
      <c r="B7" s="1">
        <v>78</v>
      </c>
      <c r="C7" s="1">
        <v>77</v>
      </c>
      <c r="D7" s="1" t="s">
        <v>6</v>
      </c>
      <c r="E7" s="1" t="s">
        <v>5</v>
      </c>
      <c r="F7" s="3">
        <f t="shared" si="0"/>
        <v>1</v>
      </c>
      <c r="G7" s="2">
        <f t="shared" si="1"/>
        <v>1</v>
      </c>
      <c r="H7" s="9">
        <f t="shared" si="2"/>
        <v>1</v>
      </c>
      <c r="J7" s="2" t="s">
        <v>6</v>
      </c>
      <c r="K7" s="2" t="s">
        <v>5</v>
      </c>
      <c r="L7" s="2" t="s">
        <v>5</v>
      </c>
    </row>
    <row r="8" spans="1:12" ht="20">
      <c r="A8" s="1">
        <v>2</v>
      </c>
      <c r="B8" s="1">
        <v>89</v>
      </c>
      <c r="C8" s="1">
        <v>98</v>
      </c>
      <c r="D8" s="1" t="s">
        <v>5</v>
      </c>
      <c r="E8" s="1" t="s">
        <v>5</v>
      </c>
      <c r="F8" s="3">
        <f t="shared" si="0"/>
        <v>81</v>
      </c>
      <c r="G8" s="2">
        <f t="shared" si="1"/>
        <v>9</v>
      </c>
      <c r="H8" s="9">
        <f t="shared" si="2"/>
        <v>81</v>
      </c>
      <c r="J8" s="2" t="s">
        <v>5</v>
      </c>
      <c r="K8" s="2" t="s">
        <v>5</v>
      </c>
      <c r="L8" s="2" t="s">
        <v>6</v>
      </c>
    </row>
    <row r="9" spans="1:12" ht="20">
      <c r="A9" s="1">
        <v>2</v>
      </c>
      <c r="B9" s="1">
        <v>93</v>
      </c>
      <c r="C9" s="1">
        <v>90</v>
      </c>
      <c r="D9" s="1" t="s">
        <v>5</v>
      </c>
      <c r="E9" s="1" t="s">
        <v>5</v>
      </c>
      <c r="F9" s="3">
        <f t="shared" si="0"/>
        <v>9</v>
      </c>
      <c r="G9" s="2">
        <f t="shared" si="1"/>
        <v>3</v>
      </c>
      <c r="H9" s="9">
        <f t="shared" si="2"/>
        <v>9</v>
      </c>
      <c r="J9" s="2" t="s">
        <v>5</v>
      </c>
      <c r="K9" s="2" t="s">
        <v>5</v>
      </c>
      <c r="L9" s="2" t="s">
        <v>5</v>
      </c>
    </row>
    <row r="10" spans="1:12" ht="20">
      <c r="A10" s="1">
        <v>3</v>
      </c>
      <c r="B10" s="1">
        <v>90</v>
      </c>
      <c r="C10" s="1">
        <v>90</v>
      </c>
      <c r="D10" s="1" t="s">
        <v>5</v>
      </c>
      <c r="E10" s="1" t="s">
        <v>5</v>
      </c>
      <c r="F10" s="3">
        <f t="shared" si="0"/>
        <v>0</v>
      </c>
      <c r="G10" s="2">
        <f t="shared" si="1"/>
        <v>0</v>
      </c>
      <c r="H10" s="9">
        <f t="shared" si="2"/>
        <v>0</v>
      </c>
      <c r="J10" s="2" t="s">
        <v>5</v>
      </c>
      <c r="K10" s="2" t="s">
        <v>5</v>
      </c>
      <c r="L10" s="2" t="s">
        <v>6</v>
      </c>
    </row>
    <row r="11" spans="1:12" ht="20">
      <c r="A11" s="1">
        <v>3</v>
      </c>
      <c r="B11" s="1">
        <v>91</v>
      </c>
      <c r="C11" s="1">
        <v>90</v>
      </c>
      <c r="D11" s="1" t="s">
        <v>5</v>
      </c>
      <c r="E11" s="1" t="s">
        <v>5</v>
      </c>
      <c r="F11" s="3">
        <f t="shared" si="0"/>
        <v>1</v>
      </c>
      <c r="G11" s="2">
        <f t="shared" si="1"/>
        <v>1</v>
      </c>
      <c r="H11" s="9">
        <f t="shared" si="2"/>
        <v>1</v>
      </c>
      <c r="J11" s="2" t="s">
        <v>5</v>
      </c>
      <c r="K11" s="2" t="s">
        <v>5</v>
      </c>
      <c r="L11" s="2" t="s">
        <v>5</v>
      </c>
    </row>
    <row r="12" spans="1:12" ht="20">
      <c r="A12" s="1">
        <v>4</v>
      </c>
      <c r="B12" s="1">
        <v>94</v>
      </c>
      <c r="C12" s="1">
        <v>99</v>
      </c>
      <c r="D12" s="1" t="s">
        <v>5</v>
      </c>
      <c r="E12" s="1" t="s">
        <v>5</v>
      </c>
      <c r="F12" s="3">
        <f t="shared" si="0"/>
        <v>25</v>
      </c>
      <c r="G12" s="2">
        <f t="shared" si="1"/>
        <v>5</v>
      </c>
      <c r="H12" s="9">
        <f t="shared" si="2"/>
        <v>25</v>
      </c>
      <c r="J12" s="2" t="s">
        <v>5</v>
      </c>
      <c r="K12" s="2" t="s">
        <v>5</v>
      </c>
      <c r="L12" s="2" t="s">
        <v>6</v>
      </c>
    </row>
    <row r="13" spans="1:12" ht="20">
      <c r="A13" s="1">
        <v>5</v>
      </c>
      <c r="B13" s="1">
        <v>88</v>
      </c>
      <c r="C13" s="1">
        <v>80</v>
      </c>
      <c r="D13" s="1" t="s">
        <v>5</v>
      </c>
      <c r="E13" s="1" t="s">
        <v>5</v>
      </c>
      <c r="F13" s="3">
        <f t="shared" si="0"/>
        <v>64</v>
      </c>
      <c r="G13" s="2">
        <f t="shared" si="1"/>
        <v>8</v>
      </c>
      <c r="H13" s="9">
        <f t="shared" si="2"/>
        <v>64</v>
      </c>
      <c r="J13" s="2" t="s">
        <v>5</v>
      </c>
      <c r="K13" s="2" t="s">
        <v>5</v>
      </c>
      <c r="L13" s="2" t="s">
        <v>5</v>
      </c>
    </row>
    <row r="14" spans="1:12" ht="20">
      <c r="A14" s="1">
        <v>5</v>
      </c>
      <c r="B14" s="1">
        <v>84</v>
      </c>
      <c r="C14" s="1">
        <v>80</v>
      </c>
      <c r="D14" s="1" t="s">
        <v>5</v>
      </c>
      <c r="E14" s="1" t="s">
        <v>5</v>
      </c>
      <c r="F14" s="3">
        <f t="shared" si="0"/>
        <v>16</v>
      </c>
      <c r="G14" s="2">
        <f t="shared" si="1"/>
        <v>4</v>
      </c>
      <c r="H14" s="9">
        <f t="shared" si="2"/>
        <v>16</v>
      </c>
      <c r="J14" s="2" t="s">
        <v>5</v>
      </c>
      <c r="K14" s="2" t="s">
        <v>5</v>
      </c>
      <c r="L14" s="2" t="s">
        <v>6</v>
      </c>
    </row>
    <row r="15" spans="1:12" ht="20">
      <c r="A15" s="1">
        <v>5</v>
      </c>
      <c r="B15" s="1">
        <v>90</v>
      </c>
      <c r="C15" s="1">
        <v>91.35</v>
      </c>
      <c r="D15" s="1" t="s">
        <v>5</v>
      </c>
      <c r="E15" s="1" t="s">
        <v>5</v>
      </c>
      <c r="F15" s="3">
        <f t="shared" si="0"/>
        <v>1.8224999999999847</v>
      </c>
      <c r="G15" s="2">
        <f t="shared" si="1"/>
        <v>1.3499999999999943</v>
      </c>
      <c r="H15" s="9">
        <f t="shared" si="2"/>
        <v>1.8224999999999847</v>
      </c>
    </row>
    <row r="16" spans="1:12" ht="20">
      <c r="A16" s="1">
        <v>6</v>
      </c>
      <c r="B16" s="1">
        <v>94</v>
      </c>
      <c r="C16" s="1">
        <v>94.43</v>
      </c>
      <c r="D16" s="1" t="s">
        <v>5</v>
      </c>
      <c r="E16" s="1" t="s">
        <v>5</v>
      </c>
      <c r="F16" s="3">
        <f t="shared" si="0"/>
        <v>0.18490000000000587</v>
      </c>
      <c r="G16" s="2">
        <f t="shared" si="1"/>
        <v>0.43000000000000682</v>
      </c>
      <c r="H16" s="9">
        <f t="shared" si="2"/>
        <v>0.18490000000000587</v>
      </c>
    </row>
    <row r="17" spans="1:12" ht="20">
      <c r="A17" s="1"/>
      <c r="B17" s="1"/>
      <c r="C17" s="1" t="s">
        <v>8</v>
      </c>
      <c r="D17" s="1"/>
      <c r="E17" s="1"/>
      <c r="F17" s="3">
        <f>SQRT(AVERAGE(F2:F16))</f>
        <v>5.1510995589938533</v>
      </c>
      <c r="G17" s="10">
        <f>AVERAGE(G2:G16)</f>
        <v>3.9853333333333336</v>
      </c>
    </row>
    <row r="18" spans="1:12">
      <c r="C18" s="2" t="s">
        <v>9</v>
      </c>
      <c r="G18" s="9">
        <f>AVERAGE(H2:H16)</f>
        <v>26.533826666666666</v>
      </c>
    </row>
    <row r="19" spans="1:12">
      <c r="C19" s="2" t="s">
        <v>10</v>
      </c>
      <c r="G19" s="10">
        <f>SQRT(G18)</f>
        <v>5.1510995589938533</v>
      </c>
    </row>
    <row r="21" spans="1:12">
      <c r="J21" s="2" t="s">
        <v>17</v>
      </c>
      <c r="K21" s="2">
        <v>9</v>
      </c>
      <c r="L21" s="2">
        <v>4</v>
      </c>
    </row>
    <row r="22" spans="1:12">
      <c r="J22" s="2" t="s">
        <v>13</v>
      </c>
      <c r="K22" s="2">
        <v>0</v>
      </c>
      <c r="L22" s="2">
        <v>2</v>
      </c>
    </row>
    <row r="23" spans="1:12">
      <c r="J23" s="2" t="s">
        <v>14</v>
      </c>
      <c r="K23" s="2">
        <v>0</v>
      </c>
      <c r="L23" s="2">
        <v>2</v>
      </c>
    </row>
    <row r="24" spans="1:12">
      <c r="J24" s="2" t="s">
        <v>15</v>
      </c>
      <c r="K24" s="2">
        <v>4</v>
      </c>
      <c r="L24" s="2">
        <v>5</v>
      </c>
    </row>
    <row r="26" spans="1:12" ht="23.5">
      <c r="J26" s="11" t="s">
        <v>16</v>
      </c>
      <c r="K26" s="2">
        <f xml:space="preserve"> K21/(K21+K23)</f>
        <v>1</v>
      </c>
      <c r="L26" s="2">
        <f xml:space="preserve"> L21/(L21+L23)</f>
        <v>0.66666666666666663</v>
      </c>
    </row>
    <row r="27" spans="1:12" ht="23.5">
      <c r="J27" s="11" t="s">
        <v>18</v>
      </c>
      <c r="K27" s="2">
        <f>K21/(K21+K24)</f>
        <v>0.69230769230769229</v>
      </c>
      <c r="L27" s="2">
        <f>L21/(L21+L24)</f>
        <v>0.44444444444444442</v>
      </c>
    </row>
    <row r="28" spans="1:12" ht="23.5">
      <c r="J28" s="11" t="s">
        <v>19</v>
      </c>
      <c r="K28" s="2">
        <f>(K21+K22)/(K21+K22+K23+K24)</f>
        <v>0.69230769230769229</v>
      </c>
      <c r="L28" s="2">
        <f>(L21+L22)/(L21+L22+L23+L24)</f>
        <v>0.46153846153846156</v>
      </c>
    </row>
    <row r="29" spans="1:12" ht="23.5">
      <c r="J29" s="11" t="s">
        <v>20</v>
      </c>
      <c r="K29" s="2">
        <f xml:space="preserve"> 2 * ((K26*K27)/(K26+K27))</f>
        <v>0.81818181818181812</v>
      </c>
      <c r="L29" s="2">
        <f xml:space="preserve"> 2 * ((L26*L27)/(L26+L27))</f>
        <v>0.53333333333333333</v>
      </c>
    </row>
    <row r="30" spans="1:12" ht="23.5">
      <c r="J30" s="11" t="s">
        <v>21</v>
      </c>
      <c r="K30" s="2">
        <f xml:space="preserve"> K21/(K21+K24)</f>
        <v>0.69230769230769229</v>
      </c>
      <c r="L30" s="2">
        <f xml:space="preserve"> L21/(L21+L24)</f>
        <v>0.44444444444444442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 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عائشه</dc:creator>
  <cp:lastModifiedBy>Rawan</cp:lastModifiedBy>
  <dcterms:created xsi:type="dcterms:W3CDTF">2022-11-20T22:01:57Z</dcterms:created>
  <dcterms:modified xsi:type="dcterms:W3CDTF">2022-11-21T18:57:43Z</dcterms:modified>
</cp:coreProperties>
</file>