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Insect IPM\Disinfestation\Kiwifruit\Zespri 2014-2015\2015\Stats\"/>
    </mc:Choice>
  </mc:AlternateContent>
  <bookViews>
    <workbookView xWindow="0" yWindow="0" windowWidth="28800" windowHeight="11085" activeTab="1"/>
  </bookViews>
  <sheets>
    <sheet name="Off fruit" sheetId="1" r:id="rId1"/>
    <sheet name="On frui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5" i="2" l="1"/>
  <c r="W45" i="2" s="1"/>
  <c r="V44" i="2"/>
  <c r="W44" i="2" s="1"/>
  <c r="V43" i="2"/>
  <c r="W43" i="2" s="1"/>
  <c r="V42" i="2"/>
  <c r="W42" i="2" s="1"/>
  <c r="V41" i="2"/>
  <c r="W41" i="2" s="1"/>
  <c r="V40" i="2"/>
  <c r="W40" i="2" s="1"/>
  <c r="V39" i="2"/>
  <c r="W39" i="2" s="1"/>
  <c r="V38" i="2"/>
  <c r="W38" i="2" s="1"/>
  <c r="V37" i="2"/>
  <c r="W37" i="2" s="1"/>
  <c r="V36" i="2"/>
  <c r="W36" i="2" s="1"/>
  <c r="V35" i="2"/>
  <c r="W35" i="2" s="1"/>
  <c r="V34" i="2"/>
  <c r="W34" i="2" s="1"/>
  <c r="V33" i="2"/>
  <c r="W33" i="2" s="1"/>
  <c r="V32" i="2"/>
  <c r="W32" i="2" s="1"/>
  <c r="V31" i="2"/>
  <c r="W31" i="2" s="1"/>
  <c r="V30" i="2"/>
  <c r="W30" i="2" s="1"/>
  <c r="V29" i="2"/>
  <c r="W29" i="2" s="1"/>
  <c r="V28" i="2"/>
  <c r="W28" i="2" s="1"/>
  <c r="V27" i="2"/>
  <c r="X27" i="2" s="1"/>
  <c r="V26" i="2"/>
  <c r="X26" i="2" s="1"/>
  <c r="V25" i="2"/>
  <c r="X25" i="2" s="1"/>
  <c r="V24" i="2"/>
  <c r="X24" i="2" s="1"/>
  <c r="V23" i="2"/>
  <c r="X23" i="2" s="1"/>
  <c r="V22" i="2"/>
  <c r="X22" i="2" s="1"/>
  <c r="V21" i="2"/>
  <c r="X21" i="2" s="1"/>
  <c r="V20" i="2"/>
  <c r="X20" i="2" s="1"/>
  <c r="V19" i="2"/>
  <c r="X19" i="2" s="1"/>
  <c r="V18" i="2"/>
  <c r="X18" i="2" s="1"/>
  <c r="V17" i="2"/>
  <c r="X17" i="2" s="1"/>
  <c r="V16" i="2"/>
  <c r="X16" i="2" s="1"/>
  <c r="V15" i="2"/>
  <c r="X15" i="2" s="1"/>
  <c r="V14" i="2"/>
  <c r="X14" i="2" s="1"/>
  <c r="V13" i="2"/>
  <c r="X13" i="2" s="1"/>
  <c r="V12" i="2"/>
  <c r="X12" i="2" s="1"/>
  <c r="V11" i="2"/>
  <c r="X11" i="2" s="1"/>
  <c r="V10" i="2"/>
  <c r="X10" i="2" s="1"/>
  <c r="V9" i="2"/>
  <c r="X9" i="2" s="1"/>
  <c r="V8" i="2"/>
  <c r="X8" i="2" s="1"/>
  <c r="V7" i="2"/>
  <c r="X7" i="2" s="1"/>
  <c r="V6" i="2"/>
  <c r="X6" i="2" s="1"/>
  <c r="V5" i="2"/>
  <c r="X5" i="2" s="1"/>
  <c r="V4" i="2"/>
  <c r="X4" i="2" s="1"/>
  <c r="V3" i="2"/>
  <c r="X3" i="2" s="1"/>
  <c r="V2" i="2"/>
  <c r="X2" i="2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R25" i="1" l="1"/>
  <c r="T25" i="1" s="1"/>
  <c r="R24" i="1"/>
  <c r="T24" i="1" s="1"/>
  <c r="R23" i="1"/>
  <c r="T23" i="1" s="1"/>
  <c r="R22" i="1"/>
  <c r="T22" i="1" s="1"/>
  <c r="R21" i="1"/>
  <c r="T21" i="1" s="1"/>
  <c r="R20" i="1"/>
  <c r="T20" i="1" s="1"/>
  <c r="R19" i="1"/>
  <c r="T19" i="1" s="1"/>
  <c r="R18" i="1"/>
  <c r="T18" i="1" s="1"/>
  <c r="R17" i="1"/>
  <c r="T17" i="1" s="1"/>
  <c r="R16" i="1"/>
  <c r="T16" i="1" s="1"/>
  <c r="R15" i="1"/>
  <c r="T15" i="1" s="1"/>
  <c r="R14" i="1"/>
  <c r="T14" i="1" s="1"/>
  <c r="R13" i="1"/>
  <c r="T13" i="1" s="1"/>
  <c r="R12" i="1"/>
  <c r="T12" i="1" s="1"/>
  <c r="R11" i="1"/>
  <c r="T11" i="1" s="1"/>
  <c r="R10" i="1"/>
  <c r="T10" i="1" s="1"/>
  <c r="R9" i="1"/>
  <c r="T9" i="1" s="1"/>
  <c r="R8" i="1"/>
  <c r="T8" i="1" s="1"/>
  <c r="R7" i="1"/>
  <c r="T7" i="1" s="1"/>
  <c r="R6" i="1"/>
  <c r="T6" i="1" s="1"/>
  <c r="R5" i="1"/>
  <c r="T5" i="1" s="1"/>
  <c r="R4" i="1"/>
  <c r="T4" i="1" s="1"/>
  <c r="R3" i="1"/>
  <c r="T3" i="1" s="1"/>
  <c r="R2" i="1"/>
  <c r="T2" i="1" s="1"/>
</calcChain>
</file>

<file path=xl/sharedStrings.xml><?xml version="1.0" encoding="utf-8"?>
<sst xmlns="http://schemas.openxmlformats.org/spreadsheetml/2006/main" count="379" uniqueCount="51">
  <si>
    <t>C.ob</t>
  </si>
  <si>
    <t>brownheaded leaf roller</t>
  </si>
  <si>
    <t>egg</t>
  </si>
  <si>
    <t>BHLREgg</t>
  </si>
  <si>
    <t>Control</t>
  </si>
  <si>
    <t>Date treated</t>
  </si>
  <si>
    <t>Pest</t>
  </si>
  <si>
    <t>Common name</t>
  </si>
  <si>
    <t>LS treated</t>
  </si>
  <si>
    <t>Abbrev</t>
  </si>
  <si>
    <t>LS Assessed</t>
  </si>
  <si>
    <t>Assessed (DAT)</t>
  </si>
  <si>
    <t>Trt temp</t>
  </si>
  <si>
    <t>EF target (%)</t>
  </si>
  <si>
    <t>EF actual (%)</t>
  </si>
  <si>
    <t>CO2 actual</t>
  </si>
  <si>
    <t>Treatment time (h)</t>
  </si>
  <si>
    <t>Rep</t>
  </si>
  <si>
    <t>Unhatched fertile</t>
  </si>
  <si>
    <t>Live_Hatched</t>
  </si>
  <si>
    <t>Dead</t>
  </si>
  <si>
    <t>Moribund</t>
  </si>
  <si>
    <t>Total</t>
  </si>
  <si>
    <t>% mortality</t>
  </si>
  <si>
    <t>% hatch</t>
  </si>
  <si>
    <t xml:space="preserve">LBAM </t>
  </si>
  <si>
    <t xml:space="preserve">lightbrown apple moth </t>
  </si>
  <si>
    <t>mid egg</t>
  </si>
  <si>
    <t>LBAM egg</t>
  </si>
  <si>
    <t>Kiwifruit</t>
  </si>
  <si>
    <t>control</t>
  </si>
  <si>
    <t>Lifestage</t>
  </si>
  <si>
    <t>Abbrev LS</t>
  </si>
  <si>
    <t>Fruit</t>
  </si>
  <si>
    <t>Trt temperature C</t>
  </si>
  <si>
    <t>Start EF actual (%)</t>
  </si>
  <si>
    <t>End EF actual (%)</t>
  </si>
  <si>
    <t>Avg EF actual</t>
  </si>
  <si>
    <t>%CO2 actual</t>
  </si>
  <si>
    <t>SAMPLE</t>
  </si>
  <si>
    <t>Insect placement</t>
  </si>
  <si>
    <t>Live (hatched)</t>
  </si>
  <si>
    <t>Comments</t>
  </si>
  <si>
    <t xml:space="preserve">C.ob  </t>
  </si>
  <si>
    <t>Cit. MB</t>
  </si>
  <si>
    <t xml:space="preserve">Citrophilus mealybug </t>
  </si>
  <si>
    <t>CMB Egg</t>
  </si>
  <si>
    <t>dTSM</t>
  </si>
  <si>
    <t>diapausing two spotted mites</t>
  </si>
  <si>
    <t>Adults</t>
  </si>
  <si>
    <t>kiwifruit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</si>
</sst>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2" borderId="0" xfId="0" applyNumberFormat="1" applyFill="1"/>
    <xf numFmtId="0" fontId="0" fillId="2" borderId="0" xfId="0" applyFill="1"/>
    <xf numFmtId="0" fontId="1" fillId="0" borderId="0" xfId="0" applyFont="1"/>
    <xf numFmtId="0" fontId="0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Q31" sqref="Q31"/>
    </sheetView>
  </sheetViews>
  <sheetFormatPr defaultRowHeight="15" x14ac:dyDescent="0.25"/>
  <cols>
    <col min="1" max="1" width="12.140625" bestFit="1" customWidth="1"/>
  </cols>
  <sheetData>
    <row r="1" spans="1:20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</row>
    <row r="2" spans="1:20" s="2" customFormat="1" x14ac:dyDescent="0.25">
      <c r="A2" s="1">
        <v>42289</v>
      </c>
      <c r="B2" s="2" t="s">
        <v>0</v>
      </c>
      <c r="C2" s="2" t="s">
        <v>1</v>
      </c>
      <c r="D2" s="2" t="s">
        <v>2</v>
      </c>
      <c r="E2" s="2" t="s">
        <v>3</v>
      </c>
      <c r="G2" s="2">
        <v>9</v>
      </c>
      <c r="H2" s="2">
        <v>15</v>
      </c>
      <c r="I2" s="2" t="s">
        <v>4</v>
      </c>
      <c r="J2" s="2">
        <v>0</v>
      </c>
      <c r="K2" s="2">
        <v>0</v>
      </c>
      <c r="L2" s="2">
        <v>2</v>
      </c>
      <c r="M2" s="2">
        <v>1</v>
      </c>
      <c r="N2" s="2">
        <v>59</v>
      </c>
      <c r="O2" s="2">
        <v>79</v>
      </c>
      <c r="P2" s="2">
        <v>0</v>
      </c>
      <c r="Q2" s="2">
        <v>0</v>
      </c>
      <c r="R2" s="2">
        <f t="shared" ref="R2:R25" si="0">SUM(N2:Q2)</f>
        <v>138</v>
      </c>
      <c r="S2" s="2">
        <f>100-T2</f>
        <v>42.753623188405797</v>
      </c>
      <c r="T2" s="2">
        <f t="shared" ref="T2:T25" si="1">O2/R2*100</f>
        <v>57.246376811594203</v>
      </c>
    </row>
    <row r="3" spans="1:20" s="2" customFormat="1" x14ac:dyDescent="0.25">
      <c r="A3" s="1">
        <v>42289</v>
      </c>
      <c r="B3" s="2" t="s">
        <v>0</v>
      </c>
      <c r="C3" s="2" t="s">
        <v>1</v>
      </c>
      <c r="D3" s="2" t="s">
        <v>2</v>
      </c>
      <c r="E3" s="2" t="s">
        <v>3</v>
      </c>
      <c r="G3" s="2">
        <v>9</v>
      </c>
      <c r="H3" s="2">
        <v>15</v>
      </c>
      <c r="I3" s="2">
        <v>0</v>
      </c>
      <c r="J3" s="2">
        <v>0</v>
      </c>
      <c r="K3" s="2">
        <v>24</v>
      </c>
      <c r="L3" s="2">
        <v>2</v>
      </c>
      <c r="M3" s="2">
        <v>1</v>
      </c>
      <c r="N3" s="2">
        <v>44</v>
      </c>
      <c r="O3" s="2">
        <v>88</v>
      </c>
      <c r="P3" s="2">
        <v>0</v>
      </c>
      <c r="Q3" s="2">
        <v>0</v>
      </c>
      <c r="R3" s="2">
        <f t="shared" si="0"/>
        <v>132</v>
      </c>
      <c r="S3" s="2">
        <f t="shared" ref="S3:S25" si="2">100-T3</f>
        <v>33.333333333333343</v>
      </c>
      <c r="T3" s="2">
        <f t="shared" si="1"/>
        <v>66.666666666666657</v>
      </c>
    </row>
    <row r="4" spans="1:20" s="2" customFormat="1" x14ac:dyDescent="0.25">
      <c r="A4" s="1">
        <v>42289</v>
      </c>
      <c r="B4" s="2" t="s">
        <v>0</v>
      </c>
      <c r="C4" s="2" t="s">
        <v>1</v>
      </c>
      <c r="D4" s="2" t="s">
        <v>2</v>
      </c>
      <c r="E4" s="2" t="s">
        <v>3</v>
      </c>
      <c r="G4" s="2">
        <v>9</v>
      </c>
      <c r="H4" s="2">
        <v>15</v>
      </c>
      <c r="I4" s="2">
        <v>0.25</v>
      </c>
      <c r="J4" s="2">
        <v>0.13</v>
      </c>
      <c r="K4" s="2">
        <v>1.22</v>
      </c>
      <c r="L4" s="2">
        <v>2</v>
      </c>
      <c r="M4" s="2">
        <v>1</v>
      </c>
      <c r="N4" s="2">
        <v>35</v>
      </c>
      <c r="O4" s="2">
        <v>147</v>
      </c>
      <c r="Q4" s="2">
        <v>0</v>
      </c>
      <c r="R4" s="2">
        <f t="shared" si="0"/>
        <v>182</v>
      </c>
      <c r="S4" s="2">
        <f t="shared" si="2"/>
        <v>19.230769230769226</v>
      </c>
      <c r="T4" s="2">
        <f t="shared" si="1"/>
        <v>80.769230769230774</v>
      </c>
    </row>
    <row r="5" spans="1:20" s="2" customFormat="1" x14ac:dyDescent="0.25">
      <c r="A5" s="1">
        <v>42289</v>
      </c>
      <c r="B5" s="2" t="s">
        <v>0</v>
      </c>
      <c r="C5" s="2" t="s">
        <v>1</v>
      </c>
      <c r="D5" s="2" t="s">
        <v>2</v>
      </c>
      <c r="E5" s="2" t="s">
        <v>3</v>
      </c>
      <c r="G5" s="2">
        <v>9</v>
      </c>
      <c r="H5" s="2">
        <v>15</v>
      </c>
      <c r="I5" s="2">
        <v>0.5</v>
      </c>
      <c r="J5" s="2">
        <v>0.39</v>
      </c>
      <c r="K5" s="2">
        <v>3.95</v>
      </c>
      <c r="L5" s="2">
        <v>2</v>
      </c>
      <c r="M5" s="2">
        <v>1</v>
      </c>
      <c r="N5" s="2">
        <v>63</v>
      </c>
      <c r="O5" s="2">
        <v>132</v>
      </c>
      <c r="Q5" s="2">
        <v>0</v>
      </c>
      <c r="R5" s="2">
        <f t="shared" si="0"/>
        <v>195</v>
      </c>
      <c r="S5" s="2">
        <f t="shared" si="2"/>
        <v>32.307692307692307</v>
      </c>
      <c r="T5" s="2">
        <f t="shared" si="1"/>
        <v>67.692307692307693</v>
      </c>
    </row>
    <row r="6" spans="1:20" s="2" customFormat="1" x14ac:dyDescent="0.25">
      <c r="A6" s="1">
        <v>42289</v>
      </c>
      <c r="B6" s="2" t="s">
        <v>0</v>
      </c>
      <c r="C6" s="2" t="s">
        <v>1</v>
      </c>
      <c r="D6" s="2" t="s">
        <v>2</v>
      </c>
      <c r="E6" s="2" t="s">
        <v>3</v>
      </c>
      <c r="G6" s="2">
        <v>9</v>
      </c>
      <c r="H6" s="2">
        <v>15</v>
      </c>
      <c r="I6" s="2">
        <v>1</v>
      </c>
      <c r="J6" s="2">
        <v>0.97</v>
      </c>
      <c r="K6" s="2">
        <v>9</v>
      </c>
      <c r="L6" s="2">
        <v>2</v>
      </c>
      <c r="M6" s="2">
        <v>1</v>
      </c>
      <c r="N6" s="2">
        <v>67</v>
      </c>
      <c r="O6" s="2">
        <v>81</v>
      </c>
      <c r="Q6" s="2">
        <v>0</v>
      </c>
      <c r="R6" s="2">
        <f t="shared" si="0"/>
        <v>148</v>
      </c>
      <c r="S6" s="2">
        <f t="shared" si="2"/>
        <v>45.270270270270274</v>
      </c>
      <c r="T6" s="2">
        <f t="shared" si="1"/>
        <v>54.729729729729726</v>
      </c>
    </row>
    <row r="7" spans="1:20" s="2" customFormat="1" x14ac:dyDescent="0.25">
      <c r="A7" s="1">
        <v>42289</v>
      </c>
      <c r="B7" s="2" t="s">
        <v>0</v>
      </c>
      <c r="C7" s="2" t="s">
        <v>1</v>
      </c>
      <c r="D7" s="2" t="s">
        <v>2</v>
      </c>
      <c r="E7" s="2" t="s">
        <v>3</v>
      </c>
      <c r="G7" s="2">
        <v>9</v>
      </c>
      <c r="H7" s="2">
        <v>15</v>
      </c>
      <c r="I7" s="2">
        <v>1.5</v>
      </c>
      <c r="J7" s="2">
        <v>1.46</v>
      </c>
      <c r="K7" s="2">
        <v>13</v>
      </c>
      <c r="L7" s="2">
        <v>2</v>
      </c>
      <c r="M7" s="2">
        <v>1</v>
      </c>
      <c r="N7" s="2">
        <v>85</v>
      </c>
      <c r="O7" s="2">
        <v>4</v>
      </c>
      <c r="Q7" s="2">
        <v>0</v>
      </c>
      <c r="R7" s="2">
        <f t="shared" si="0"/>
        <v>89</v>
      </c>
      <c r="S7" s="2">
        <f t="shared" si="2"/>
        <v>95.50561797752809</v>
      </c>
      <c r="T7" s="2">
        <f t="shared" si="1"/>
        <v>4.4943820224719104</v>
      </c>
    </row>
    <row r="8" spans="1:20" s="2" customFormat="1" x14ac:dyDescent="0.25">
      <c r="A8" s="1">
        <v>42289</v>
      </c>
      <c r="B8" s="2" t="s">
        <v>0</v>
      </c>
      <c r="C8" s="2" t="s">
        <v>1</v>
      </c>
      <c r="D8" s="2" t="s">
        <v>2</v>
      </c>
      <c r="E8" s="2" t="s">
        <v>3</v>
      </c>
      <c r="G8" s="2">
        <v>9</v>
      </c>
      <c r="H8" s="2">
        <v>15</v>
      </c>
      <c r="I8" s="2">
        <v>2</v>
      </c>
      <c r="J8" s="2">
        <v>1.92</v>
      </c>
      <c r="K8" s="2">
        <v>18</v>
      </c>
      <c r="L8" s="2">
        <v>2</v>
      </c>
      <c r="M8" s="2">
        <v>1</v>
      </c>
      <c r="N8" s="2">
        <v>161</v>
      </c>
      <c r="O8" s="2">
        <v>2</v>
      </c>
      <c r="Q8" s="2">
        <v>0</v>
      </c>
      <c r="R8" s="2">
        <f t="shared" si="0"/>
        <v>163</v>
      </c>
      <c r="S8" s="2">
        <f t="shared" si="2"/>
        <v>98.773006134969322</v>
      </c>
      <c r="T8" s="2">
        <f t="shared" si="1"/>
        <v>1.2269938650306749</v>
      </c>
    </row>
    <row r="9" spans="1:20" s="2" customFormat="1" x14ac:dyDescent="0.25">
      <c r="A9" s="1">
        <v>42289</v>
      </c>
      <c r="B9" s="2" t="s">
        <v>0</v>
      </c>
      <c r="C9" s="2" t="s">
        <v>1</v>
      </c>
      <c r="D9" s="2" t="s">
        <v>2</v>
      </c>
      <c r="E9" s="2" t="s">
        <v>3</v>
      </c>
      <c r="G9" s="2">
        <v>9</v>
      </c>
      <c r="H9" s="2">
        <v>15</v>
      </c>
      <c r="I9" s="2">
        <v>2.5</v>
      </c>
      <c r="J9" s="2">
        <v>2.4</v>
      </c>
      <c r="K9" s="2">
        <v>24</v>
      </c>
      <c r="L9" s="2">
        <v>2</v>
      </c>
      <c r="M9" s="2">
        <v>1</v>
      </c>
      <c r="N9" s="2">
        <v>201</v>
      </c>
      <c r="O9" s="2">
        <v>0</v>
      </c>
      <c r="Q9" s="2">
        <v>0</v>
      </c>
      <c r="R9" s="2">
        <f t="shared" si="0"/>
        <v>201</v>
      </c>
      <c r="S9" s="2">
        <f t="shared" si="2"/>
        <v>100</v>
      </c>
      <c r="T9" s="2">
        <f t="shared" si="1"/>
        <v>0</v>
      </c>
    </row>
    <row r="10" spans="1:20" s="2" customFormat="1" x14ac:dyDescent="0.25">
      <c r="A10" s="1">
        <v>42289</v>
      </c>
      <c r="B10" s="2" t="s">
        <v>0</v>
      </c>
      <c r="C10" s="2" t="s">
        <v>1</v>
      </c>
      <c r="D10" s="2" t="s">
        <v>2</v>
      </c>
      <c r="E10" s="2" t="s">
        <v>3</v>
      </c>
      <c r="G10" s="2">
        <v>9</v>
      </c>
      <c r="H10" s="2">
        <v>15</v>
      </c>
      <c r="I10" s="2" t="s">
        <v>4</v>
      </c>
      <c r="J10" s="2">
        <v>0</v>
      </c>
      <c r="K10" s="2">
        <v>0</v>
      </c>
      <c r="L10" s="2">
        <v>2</v>
      </c>
      <c r="M10" s="2">
        <v>2</v>
      </c>
      <c r="N10" s="2">
        <v>39</v>
      </c>
      <c r="O10" s="2">
        <v>178</v>
      </c>
      <c r="Q10" s="2">
        <v>0</v>
      </c>
      <c r="R10" s="2">
        <f t="shared" si="0"/>
        <v>217</v>
      </c>
      <c r="S10" s="2">
        <f t="shared" si="2"/>
        <v>17.972350230414747</v>
      </c>
      <c r="T10" s="2">
        <f t="shared" si="1"/>
        <v>82.027649769585253</v>
      </c>
    </row>
    <row r="11" spans="1:20" s="2" customFormat="1" x14ac:dyDescent="0.25">
      <c r="A11" s="1">
        <v>42289</v>
      </c>
      <c r="B11" s="2" t="s">
        <v>0</v>
      </c>
      <c r="C11" s="2" t="s">
        <v>1</v>
      </c>
      <c r="D11" s="2" t="s">
        <v>2</v>
      </c>
      <c r="E11" s="2" t="s">
        <v>3</v>
      </c>
      <c r="G11" s="2">
        <v>9</v>
      </c>
      <c r="H11" s="2">
        <v>15</v>
      </c>
      <c r="I11" s="2">
        <v>0</v>
      </c>
      <c r="J11" s="2">
        <v>0</v>
      </c>
      <c r="K11" s="2">
        <v>18.8</v>
      </c>
      <c r="L11" s="2">
        <v>2</v>
      </c>
      <c r="M11" s="2">
        <v>2</v>
      </c>
      <c r="N11" s="2">
        <v>80</v>
      </c>
      <c r="O11" s="2">
        <v>79</v>
      </c>
      <c r="Q11" s="2">
        <v>0</v>
      </c>
      <c r="R11" s="2">
        <f t="shared" si="0"/>
        <v>159</v>
      </c>
      <c r="S11" s="2">
        <f t="shared" si="2"/>
        <v>50.314465408805034</v>
      </c>
      <c r="T11" s="2">
        <f t="shared" si="1"/>
        <v>49.685534591194966</v>
      </c>
    </row>
    <row r="12" spans="1:20" s="2" customFormat="1" x14ac:dyDescent="0.25">
      <c r="A12" s="1">
        <v>42289</v>
      </c>
      <c r="B12" s="2" t="s">
        <v>0</v>
      </c>
      <c r="C12" s="2" t="s">
        <v>1</v>
      </c>
      <c r="D12" s="2" t="s">
        <v>2</v>
      </c>
      <c r="E12" s="2" t="s">
        <v>3</v>
      </c>
      <c r="G12" s="2">
        <v>9</v>
      </c>
      <c r="H12" s="2">
        <v>15</v>
      </c>
      <c r="I12" s="2">
        <v>0.25</v>
      </c>
      <c r="J12" s="2">
        <v>0.24</v>
      </c>
      <c r="K12" s="2">
        <v>3</v>
      </c>
      <c r="L12" s="2">
        <v>2</v>
      </c>
      <c r="M12" s="2">
        <v>2</v>
      </c>
      <c r="N12" s="2">
        <v>47</v>
      </c>
      <c r="O12" s="2">
        <v>147</v>
      </c>
      <c r="Q12" s="2">
        <v>0</v>
      </c>
      <c r="R12" s="2">
        <f t="shared" si="0"/>
        <v>194</v>
      </c>
      <c r="S12" s="2">
        <f t="shared" si="2"/>
        <v>24.226804123711347</v>
      </c>
      <c r="T12" s="2">
        <f t="shared" si="1"/>
        <v>75.773195876288653</v>
      </c>
    </row>
    <row r="13" spans="1:20" s="2" customFormat="1" x14ac:dyDescent="0.25">
      <c r="A13" s="1">
        <v>42289</v>
      </c>
      <c r="B13" s="2" t="s">
        <v>0</v>
      </c>
      <c r="C13" s="2" t="s">
        <v>1</v>
      </c>
      <c r="D13" s="2" t="s">
        <v>2</v>
      </c>
      <c r="E13" s="2" t="s">
        <v>3</v>
      </c>
      <c r="G13" s="2">
        <v>9</v>
      </c>
      <c r="H13" s="2">
        <v>15</v>
      </c>
      <c r="I13" s="2">
        <v>0.5</v>
      </c>
      <c r="J13" s="2">
        <v>0.42</v>
      </c>
      <c r="K13" s="2">
        <v>4.75</v>
      </c>
      <c r="L13" s="2">
        <v>2</v>
      </c>
      <c r="M13" s="2">
        <v>2</v>
      </c>
      <c r="N13" s="2">
        <v>76</v>
      </c>
      <c r="O13" s="2">
        <v>77</v>
      </c>
      <c r="Q13" s="2">
        <v>0</v>
      </c>
      <c r="R13" s="2">
        <f t="shared" si="0"/>
        <v>153</v>
      </c>
      <c r="S13" s="2">
        <f t="shared" si="2"/>
        <v>49.673202614379086</v>
      </c>
      <c r="T13" s="2">
        <f t="shared" si="1"/>
        <v>50.326797385620914</v>
      </c>
    </row>
    <row r="14" spans="1:20" s="2" customFormat="1" x14ac:dyDescent="0.25">
      <c r="A14" s="1">
        <v>42289</v>
      </c>
      <c r="B14" s="2" t="s">
        <v>0</v>
      </c>
      <c r="C14" s="2" t="s">
        <v>1</v>
      </c>
      <c r="D14" s="2" t="s">
        <v>2</v>
      </c>
      <c r="E14" s="2" t="s">
        <v>3</v>
      </c>
      <c r="G14" s="2">
        <v>9</v>
      </c>
      <c r="H14" s="2">
        <v>15</v>
      </c>
      <c r="I14" s="2">
        <v>1</v>
      </c>
      <c r="J14" s="2">
        <v>0.87</v>
      </c>
      <c r="K14" s="2">
        <v>9</v>
      </c>
      <c r="L14" s="2">
        <v>2</v>
      </c>
      <c r="M14" s="2">
        <v>2</v>
      </c>
      <c r="N14" s="2">
        <v>128</v>
      </c>
      <c r="O14" s="2">
        <v>83</v>
      </c>
      <c r="Q14" s="2">
        <v>0</v>
      </c>
      <c r="R14" s="2">
        <f t="shared" si="0"/>
        <v>211</v>
      </c>
      <c r="S14" s="2">
        <f t="shared" si="2"/>
        <v>60.66350710900474</v>
      </c>
      <c r="T14" s="2">
        <f t="shared" si="1"/>
        <v>39.33649289099526</v>
      </c>
    </row>
    <row r="15" spans="1:20" s="2" customFormat="1" x14ac:dyDescent="0.25">
      <c r="A15" s="1">
        <v>42289</v>
      </c>
      <c r="B15" s="2" t="s">
        <v>0</v>
      </c>
      <c r="C15" s="2" t="s">
        <v>1</v>
      </c>
      <c r="D15" s="2" t="s">
        <v>2</v>
      </c>
      <c r="E15" s="2" t="s">
        <v>3</v>
      </c>
      <c r="G15" s="2">
        <v>9</v>
      </c>
      <c r="H15" s="2">
        <v>15</v>
      </c>
      <c r="I15" s="2">
        <v>1.5</v>
      </c>
      <c r="J15" s="2">
        <v>1.42</v>
      </c>
      <c r="K15" s="2">
        <v>13.2</v>
      </c>
      <c r="L15" s="2">
        <v>2</v>
      </c>
      <c r="M15" s="2">
        <v>2</v>
      </c>
      <c r="N15" s="2">
        <v>135</v>
      </c>
      <c r="O15" s="2">
        <v>26</v>
      </c>
      <c r="Q15" s="2">
        <v>0</v>
      </c>
      <c r="R15" s="2">
        <f t="shared" si="0"/>
        <v>161</v>
      </c>
      <c r="S15" s="2">
        <f t="shared" si="2"/>
        <v>83.850931677018636</v>
      </c>
      <c r="T15" s="2">
        <f t="shared" si="1"/>
        <v>16.149068322981368</v>
      </c>
    </row>
    <row r="16" spans="1:20" s="2" customFormat="1" x14ac:dyDescent="0.25">
      <c r="A16" s="1">
        <v>42289</v>
      </c>
      <c r="B16" s="2" t="s">
        <v>0</v>
      </c>
      <c r="C16" s="2" t="s">
        <v>1</v>
      </c>
      <c r="D16" s="2" t="s">
        <v>2</v>
      </c>
      <c r="E16" s="2" t="s">
        <v>3</v>
      </c>
      <c r="G16" s="2">
        <v>9</v>
      </c>
      <c r="H16" s="2">
        <v>15</v>
      </c>
      <c r="I16" s="2">
        <v>2</v>
      </c>
      <c r="J16" s="2">
        <v>1.84</v>
      </c>
      <c r="K16" s="2">
        <v>18</v>
      </c>
      <c r="L16" s="2">
        <v>2</v>
      </c>
      <c r="M16" s="2">
        <v>2</v>
      </c>
      <c r="N16" s="2">
        <v>161</v>
      </c>
      <c r="O16" s="2">
        <v>15</v>
      </c>
      <c r="Q16" s="2">
        <v>0</v>
      </c>
      <c r="R16" s="2">
        <f t="shared" si="0"/>
        <v>176</v>
      </c>
      <c r="S16" s="2">
        <f t="shared" si="2"/>
        <v>91.477272727272734</v>
      </c>
      <c r="T16" s="2">
        <f t="shared" si="1"/>
        <v>8.5227272727272716</v>
      </c>
    </row>
    <row r="17" spans="1:20" s="2" customFormat="1" x14ac:dyDescent="0.25">
      <c r="A17" s="1">
        <v>42289</v>
      </c>
      <c r="B17" s="2" t="s">
        <v>0</v>
      </c>
      <c r="C17" s="2" t="s">
        <v>1</v>
      </c>
      <c r="D17" s="2" t="s">
        <v>2</v>
      </c>
      <c r="E17" s="2" t="s">
        <v>3</v>
      </c>
      <c r="G17" s="2">
        <v>9</v>
      </c>
      <c r="H17" s="2">
        <v>15</v>
      </c>
      <c r="I17" s="2">
        <v>2.5</v>
      </c>
      <c r="J17" s="2">
        <v>2.25</v>
      </c>
      <c r="K17" s="2">
        <v>22.5</v>
      </c>
      <c r="L17" s="2">
        <v>2</v>
      </c>
      <c r="M17" s="2">
        <v>2</v>
      </c>
      <c r="N17" s="2">
        <v>160</v>
      </c>
      <c r="O17" s="2">
        <v>16</v>
      </c>
      <c r="Q17" s="2">
        <v>0</v>
      </c>
      <c r="R17" s="2">
        <f t="shared" si="0"/>
        <v>176</v>
      </c>
      <c r="S17" s="2">
        <f t="shared" si="2"/>
        <v>90.909090909090907</v>
      </c>
      <c r="T17" s="2">
        <f t="shared" si="1"/>
        <v>9.0909090909090917</v>
      </c>
    </row>
    <row r="18" spans="1:20" s="2" customFormat="1" x14ac:dyDescent="0.25">
      <c r="A18" s="1">
        <v>42289</v>
      </c>
      <c r="B18" s="2" t="s">
        <v>0</v>
      </c>
      <c r="C18" s="2" t="s">
        <v>1</v>
      </c>
      <c r="D18" s="2" t="s">
        <v>2</v>
      </c>
      <c r="E18" s="2" t="s">
        <v>3</v>
      </c>
      <c r="G18" s="2">
        <v>9</v>
      </c>
      <c r="H18" s="2">
        <v>15</v>
      </c>
      <c r="I18" s="2" t="s">
        <v>4</v>
      </c>
      <c r="J18" s="2">
        <v>0</v>
      </c>
      <c r="K18" s="2">
        <v>0</v>
      </c>
      <c r="L18" s="2">
        <v>2</v>
      </c>
      <c r="M18" s="2">
        <v>3</v>
      </c>
      <c r="N18" s="2">
        <v>0</v>
      </c>
      <c r="O18" s="2">
        <v>251</v>
      </c>
      <c r="Q18" s="2">
        <v>0</v>
      </c>
      <c r="R18" s="2">
        <f t="shared" si="0"/>
        <v>251</v>
      </c>
      <c r="S18" s="2">
        <f t="shared" si="2"/>
        <v>0</v>
      </c>
      <c r="T18" s="2">
        <f t="shared" si="1"/>
        <v>100</v>
      </c>
    </row>
    <row r="19" spans="1:20" s="2" customFormat="1" x14ac:dyDescent="0.25">
      <c r="A19" s="1">
        <v>42289</v>
      </c>
      <c r="B19" s="2" t="s">
        <v>0</v>
      </c>
      <c r="C19" s="2" t="s">
        <v>1</v>
      </c>
      <c r="D19" s="2" t="s">
        <v>2</v>
      </c>
      <c r="E19" s="2" t="s">
        <v>3</v>
      </c>
      <c r="G19" s="2">
        <v>9</v>
      </c>
      <c r="H19" s="2">
        <v>15</v>
      </c>
      <c r="I19" s="2">
        <v>0</v>
      </c>
      <c r="J19" s="2">
        <v>0</v>
      </c>
      <c r="K19" s="2">
        <v>14.8</v>
      </c>
      <c r="L19" s="2">
        <v>2</v>
      </c>
      <c r="M19" s="2">
        <v>3</v>
      </c>
      <c r="N19" s="2">
        <v>68</v>
      </c>
      <c r="O19" s="2">
        <v>70</v>
      </c>
      <c r="Q19" s="2">
        <v>0</v>
      </c>
      <c r="R19" s="2">
        <f t="shared" si="0"/>
        <v>138</v>
      </c>
      <c r="S19" s="2">
        <f t="shared" si="2"/>
        <v>49.275362318840578</v>
      </c>
      <c r="T19" s="2">
        <f t="shared" si="1"/>
        <v>50.724637681159422</v>
      </c>
    </row>
    <row r="20" spans="1:20" s="2" customFormat="1" x14ac:dyDescent="0.25">
      <c r="A20" s="1">
        <v>42289</v>
      </c>
      <c r="B20" s="2" t="s">
        <v>0</v>
      </c>
      <c r="C20" s="2" t="s">
        <v>1</v>
      </c>
      <c r="D20" s="2" t="s">
        <v>2</v>
      </c>
      <c r="E20" s="2" t="s">
        <v>3</v>
      </c>
      <c r="G20" s="2">
        <v>9</v>
      </c>
      <c r="H20" s="2">
        <v>15</v>
      </c>
      <c r="I20" s="2">
        <v>0.25</v>
      </c>
      <c r="J20" s="2">
        <v>0.22</v>
      </c>
      <c r="K20" s="2">
        <v>2.5499999999999998</v>
      </c>
      <c r="L20" s="2">
        <v>2</v>
      </c>
      <c r="M20" s="2">
        <v>3</v>
      </c>
      <c r="N20" s="2">
        <v>58</v>
      </c>
      <c r="O20" s="2">
        <v>54</v>
      </c>
      <c r="Q20" s="2">
        <v>0</v>
      </c>
      <c r="R20" s="2">
        <f t="shared" si="0"/>
        <v>112</v>
      </c>
      <c r="S20" s="2">
        <f t="shared" si="2"/>
        <v>51.785714285714285</v>
      </c>
      <c r="T20" s="2">
        <f t="shared" si="1"/>
        <v>48.214285714285715</v>
      </c>
    </row>
    <row r="21" spans="1:20" s="2" customFormat="1" x14ac:dyDescent="0.25">
      <c r="A21" s="1">
        <v>42289</v>
      </c>
      <c r="B21" s="2" t="s">
        <v>0</v>
      </c>
      <c r="C21" s="2" t="s">
        <v>1</v>
      </c>
      <c r="D21" s="2" t="s">
        <v>2</v>
      </c>
      <c r="E21" s="2" t="s">
        <v>3</v>
      </c>
      <c r="G21" s="2">
        <v>9</v>
      </c>
      <c r="H21" s="2">
        <v>15</v>
      </c>
      <c r="I21" s="2">
        <v>0.5</v>
      </c>
      <c r="J21" s="2">
        <v>0.43</v>
      </c>
      <c r="K21" s="2">
        <v>4.9000000000000004</v>
      </c>
      <c r="L21" s="2">
        <v>2</v>
      </c>
      <c r="M21" s="2">
        <v>3</v>
      </c>
      <c r="N21" s="2">
        <v>29</v>
      </c>
      <c r="O21" s="2">
        <v>157</v>
      </c>
      <c r="Q21" s="2">
        <v>0</v>
      </c>
      <c r="R21" s="2">
        <f t="shared" si="0"/>
        <v>186</v>
      </c>
      <c r="S21" s="2">
        <f t="shared" si="2"/>
        <v>15.591397849462368</v>
      </c>
      <c r="T21" s="2">
        <f t="shared" si="1"/>
        <v>84.408602150537632</v>
      </c>
    </row>
    <row r="22" spans="1:20" s="2" customFormat="1" x14ac:dyDescent="0.25">
      <c r="A22" s="1">
        <v>42289</v>
      </c>
      <c r="B22" s="2" t="s">
        <v>0</v>
      </c>
      <c r="C22" s="2" t="s">
        <v>1</v>
      </c>
      <c r="D22" s="2" t="s">
        <v>2</v>
      </c>
      <c r="E22" s="2" t="s">
        <v>3</v>
      </c>
      <c r="G22" s="2">
        <v>9</v>
      </c>
      <c r="H22" s="2">
        <v>15</v>
      </c>
      <c r="I22" s="2">
        <v>1</v>
      </c>
      <c r="J22" s="2">
        <v>0.94</v>
      </c>
      <c r="K22" s="2">
        <v>9.6999999999999993</v>
      </c>
      <c r="L22" s="2">
        <v>2</v>
      </c>
      <c r="M22" s="2">
        <v>3</v>
      </c>
      <c r="N22" s="2">
        <v>57</v>
      </c>
      <c r="O22" s="2">
        <v>184</v>
      </c>
      <c r="Q22" s="2">
        <v>0</v>
      </c>
      <c r="R22" s="2">
        <f t="shared" si="0"/>
        <v>241</v>
      </c>
      <c r="S22" s="2">
        <f t="shared" si="2"/>
        <v>23.651452282157678</v>
      </c>
      <c r="T22" s="2">
        <f t="shared" si="1"/>
        <v>76.348547717842322</v>
      </c>
    </row>
    <row r="23" spans="1:20" s="2" customFormat="1" x14ac:dyDescent="0.25">
      <c r="A23" s="1">
        <v>42289</v>
      </c>
      <c r="B23" s="2" t="s">
        <v>0</v>
      </c>
      <c r="C23" s="2" t="s">
        <v>1</v>
      </c>
      <c r="D23" s="2" t="s">
        <v>2</v>
      </c>
      <c r="E23" s="2" t="s">
        <v>3</v>
      </c>
      <c r="G23" s="2">
        <v>9</v>
      </c>
      <c r="H23" s="2">
        <v>15</v>
      </c>
      <c r="I23" s="2">
        <v>1.5</v>
      </c>
      <c r="J23" s="2">
        <v>1.44</v>
      </c>
      <c r="K23" s="2">
        <v>14.6</v>
      </c>
      <c r="L23" s="2">
        <v>2</v>
      </c>
      <c r="M23" s="2">
        <v>3</v>
      </c>
      <c r="N23" s="2">
        <v>105</v>
      </c>
      <c r="O23" s="2">
        <v>33</v>
      </c>
      <c r="Q23" s="2">
        <v>0</v>
      </c>
      <c r="R23" s="2">
        <f t="shared" si="0"/>
        <v>138</v>
      </c>
      <c r="S23" s="2">
        <f t="shared" si="2"/>
        <v>76.086956521739125</v>
      </c>
      <c r="T23" s="2">
        <f t="shared" si="1"/>
        <v>23.913043478260871</v>
      </c>
    </row>
    <row r="24" spans="1:20" s="2" customFormat="1" x14ac:dyDescent="0.25">
      <c r="A24" s="1">
        <v>42289</v>
      </c>
      <c r="B24" s="2" t="s">
        <v>0</v>
      </c>
      <c r="C24" s="2" t="s">
        <v>1</v>
      </c>
      <c r="D24" s="2" t="s">
        <v>2</v>
      </c>
      <c r="E24" s="2" t="s">
        <v>3</v>
      </c>
      <c r="G24" s="2">
        <v>9</v>
      </c>
      <c r="H24" s="2">
        <v>15</v>
      </c>
      <c r="I24" s="2">
        <v>2</v>
      </c>
      <c r="J24" s="2">
        <v>1.82</v>
      </c>
      <c r="K24" s="2">
        <v>19</v>
      </c>
      <c r="L24" s="2">
        <v>2</v>
      </c>
      <c r="M24" s="2">
        <v>3</v>
      </c>
      <c r="N24" s="2">
        <v>152</v>
      </c>
      <c r="O24" s="2">
        <v>41</v>
      </c>
      <c r="Q24" s="2">
        <v>0</v>
      </c>
      <c r="R24" s="2">
        <f t="shared" si="0"/>
        <v>193</v>
      </c>
      <c r="S24" s="2">
        <f t="shared" si="2"/>
        <v>78.756476683937819</v>
      </c>
      <c r="T24" s="2">
        <f t="shared" si="1"/>
        <v>21.243523316062177</v>
      </c>
    </row>
    <row r="25" spans="1:20" s="2" customFormat="1" x14ac:dyDescent="0.25">
      <c r="A25" s="1">
        <v>42289</v>
      </c>
      <c r="B25" s="2" t="s">
        <v>0</v>
      </c>
      <c r="C25" s="2" t="s">
        <v>1</v>
      </c>
      <c r="D25" s="2" t="s">
        <v>2</v>
      </c>
      <c r="E25" s="2" t="s">
        <v>3</v>
      </c>
      <c r="G25" s="2">
        <v>9</v>
      </c>
      <c r="H25" s="2">
        <v>15</v>
      </c>
      <c r="I25" s="2">
        <v>2.5</v>
      </c>
      <c r="J25" s="2">
        <v>2.25</v>
      </c>
      <c r="K25" s="2">
        <v>24.5</v>
      </c>
      <c r="L25" s="2">
        <v>2</v>
      </c>
      <c r="M25" s="2">
        <v>3</v>
      </c>
      <c r="N25" s="2">
        <v>233</v>
      </c>
      <c r="O25" s="2">
        <v>0</v>
      </c>
      <c r="Q25" s="2">
        <v>0</v>
      </c>
      <c r="R25" s="2">
        <f t="shared" si="0"/>
        <v>233</v>
      </c>
      <c r="S25" s="2">
        <f t="shared" si="2"/>
        <v>100</v>
      </c>
      <c r="T25" s="2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workbookViewId="0">
      <selection activeCell="A28" sqref="A28:W45"/>
    </sheetView>
  </sheetViews>
  <sheetFormatPr defaultRowHeight="15" x14ac:dyDescent="0.25"/>
  <cols>
    <col min="1" max="1" width="12.140625" bestFit="1" customWidth="1"/>
  </cols>
  <sheetData>
    <row r="1" spans="1:25" x14ac:dyDescent="0.25">
      <c r="A1" s="3" t="s">
        <v>5</v>
      </c>
      <c r="B1" s="3" t="s">
        <v>6</v>
      </c>
      <c r="C1" s="3" t="s">
        <v>7</v>
      </c>
      <c r="D1" s="3" t="s">
        <v>31</v>
      </c>
      <c r="E1" s="3" t="s">
        <v>32</v>
      </c>
      <c r="F1" s="3" t="s">
        <v>33</v>
      </c>
      <c r="G1" s="3" t="s">
        <v>11</v>
      </c>
      <c r="H1" s="3" t="s">
        <v>34</v>
      </c>
      <c r="I1" s="3" t="s">
        <v>13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16</v>
      </c>
      <c r="O1" s="3" t="s">
        <v>17</v>
      </c>
      <c r="P1" s="5" t="s">
        <v>39</v>
      </c>
      <c r="Q1" s="5" t="s">
        <v>40</v>
      </c>
      <c r="R1" s="3" t="s">
        <v>18</v>
      </c>
      <c r="S1" s="3" t="s">
        <v>41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42</v>
      </c>
    </row>
    <row r="2" spans="1:25" x14ac:dyDescent="0.25">
      <c r="A2" s="1">
        <v>42152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>
        <v>11</v>
      </c>
      <c r="H2" s="2">
        <v>15</v>
      </c>
      <c r="I2" s="2">
        <v>3</v>
      </c>
      <c r="J2" s="2"/>
      <c r="K2" s="2"/>
      <c r="L2" s="2"/>
      <c r="M2" s="2"/>
      <c r="N2" s="2">
        <v>2</v>
      </c>
      <c r="O2" s="2">
        <v>1</v>
      </c>
      <c r="P2" s="2"/>
      <c r="Q2" s="2"/>
      <c r="R2" s="2">
        <v>156</v>
      </c>
      <c r="S2" s="2">
        <v>1</v>
      </c>
      <c r="T2" s="2">
        <v>0</v>
      </c>
      <c r="U2" s="2">
        <v>0</v>
      </c>
      <c r="V2" s="4">
        <f t="shared" ref="V2:V10" si="0">SUM(R2:U2)</f>
        <v>157</v>
      </c>
      <c r="W2" s="2"/>
      <c r="X2" s="2">
        <f t="shared" ref="X2:X22" si="1">S2/V2*100</f>
        <v>0.63694267515923575</v>
      </c>
    </row>
    <row r="3" spans="1:25" x14ac:dyDescent="0.25">
      <c r="A3" s="1">
        <v>42152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>
        <v>11</v>
      </c>
      <c r="H3" s="2">
        <v>15</v>
      </c>
      <c r="I3" s="2">
        <v>3</v>
      </c>
      <c r="J3" s="2"/>
      <c r="K3" s="2"/>
      <c r="L3" s="2"/>
      <c r="M3" s="2"/>
      <c r="N3" s="2">
        <v>2</v>
      </c>
      <c r="O3" s="2">
        <v>2</v>
      </c>
      <c r="P3" s="2"/>
      <c r="Q3" s="2"/>
      <c r="R3" s="2">
        <v>189</v>
      </c>
      <c r="S3" s="2">
        <v>0</v>
      </c>
      <c r="T3" s="2">
        <v>0</v>
      </c>
      <c r="U3" s="2">
        <v>0</v>
      </c>
      <c r="V3" s="4">
        <f t="shared" si="0"/>
        <v>189</v>
      </c>
      <c r="W3" s="2"/>
      <c r="X3" s="2">
        <f t="shared" si="1"/>
        <v>0</v>
      </c>
    </row>
    <row r="4" spans="1:25" x14ac:dyDescent="0.25">
      <c r="A4" s="1">
        <v>42152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2">
        <v>11</v>
      </c>
      <c r="H4" s="2">
        <v>15</v>
      </c>
      <c r="I4" s="2">
        <v>3</v>
      </c>
      <c r="J4" s="2"/>
      <c r="K4" s="2"/>
      <c r="L4" s="2"/>
      <c r="M4" s="2"/>
      <c r="N4" s="2">
        <v>2</v>
      </c>
      <c r="O4" s="2">
        <v>3</v>
      </c>
      <c r="P4" s="2"/>
      <c r="Q4" s="2"/>
      <c r="R4" s="2">
        <v>142</v>
      </c>
      <c r="S4" s="2">
        <v>0</v>
      </c>
      <c r="T4" s="2">
        <v>0</v>
      </c>
      <c r="U4" s="2">
        <v>0</v>
      </c>
      <c r="V4" s="4">
        <f t="shared" si="0"/>
        <v>142</v>
      </c>
      <c r="W4" s="2"/>
      <c r="X4" s="2">
        <f t="shared" si="1"/>
        <v>0</v>
      </c>
    </row>
    <row r="5" spans="1:25" x14ac:dyDescent="0.25">
      <c r="A5" s="1">
        <v>42152</v>
      </c>
      <c r="B5" s="2" t="s">
        <v>25</v>
      </c>
      <c r="C5" s="2" t="s">
        <v>26</v>
      </c>
      <c r="D5" s="2" t="s">
        <v>27</v>
      </c>
      <c r="E5" s="2" t="s">
        <v>28</v>
      </c>
      <c r="F5" s="2" t="s">
        <v>29</v>
      </c>
      <c r="G5" s="2">
        <v>11</v>
      </c>
      <c r="H5" s="2">
        <v>15</v>
      </c>
      <c r="I5" s="2">
        <v>2</v>
      </c>
      <c r="J5" s="2"/>
      <c r="K5" s="2"/>
      <c r="L5" s="2"/>
      <c r="M5" s="2"/>
      <c r="N5" s="2">
        <v>2</v>
      </c>
      <c r="O5" s="2">
        <v>1</v>
      </c>
      <c r="P5" s="2"/>
      <c r="Q5" s="2"/>
      <c r="R5" s="2">
        <v>189</v>
      </c>
      <c r="S5" s="2">
        <v>35</v>
      </c>
      <c r="T5" s="2">
        <v>0</v>
      </c>
      <c r="U5" s="2">
        <v>0</v>
      </c>
      <c r="V5" s="4">
        <f t="shared" si="0"/>
        <v>224</v>
      </c>
      <c r="W5" s="2"/>
      <c r="X5" s="2">
        <f t="shared" si="1"/>
        <v>15.625</v>
      </c>
    </row>
    <row r="6" spans="1:25" x14ac:dyDescent="0.25">
      <c r="A6" s="1">
        <v>42152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11</v>
      </c>
      <c r="H6" s="2">
        <v>15</v>
      </c>
      <c r="I6" s="2">
        <v>2</v>
      </c>
      <c r="J6" s="2"/>
      <c r="K6" s="2"/>
      <c r="L6" s="2"/>
      <c r="M6" s="2"/>
      <c r="N6" s="2">
        <v>2</v>
      </c>
      <c r="O6" s="2">
        <v>2</v>
      </c>
      <c r="P6" s="2"/>
      <c r="Q6" s="2"/>
      <c r="R6" s="2">
        <v>144</v>
      </c>
      <c r="S6" s="2">
        <v>13</v>
      </c>
      <c r="T6" s="2">
        <v>0</v>
      </c>
      <c r="U6" s="2">
        <v>0</v>
      </c>
      <c r="V6" s="4">
        <f t="shared" si="0"/>
        <v>157</v>
      </c>
      <c r="W6" s="2"/>
      <c r="X6" s="2">
        <f t="shared" si="1"/>
        <v>8.2802547770700627</v>
      </c>
    </row>
    <row r="7" spans="1:25" x14ac:dyDescent="0.25">
      <c r="A7" s="1">
        <v>42152</v>
      </c>
      <c r="B7" s="2" t="s">
        <v>25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11</v>
      </c>
      <c r="H7" s="2">
        <v>15</v>
      </c>
      <c r="I7" s="2">
        <v>2</v>
      </c>
      <c r="J7" s="2"/>
      <c r="K7" s="2"/>
      <c r="L7" s="2"/>
      <c r="M7" s="2"/>
      <c r="N7" s="2">
        <v>2</v>
      </c>
      <c r="O7" s="2">
        <v>3</v>
      </c>
      <c r="P7" s="2"/>
      <c r="Q7" s="2"/>
      <c r="R7" s="2">
        <v>213</v>
      </c>
      <c r="S7" s="2">
        <v>0</v>
      </c>
      <c r="T7" s="2">
        <v>0</v>
      </c>
      <c r="U7" s="2">
        <v>0</v>
      </c>
      <c r="V7" s="4">
        <f t="shared" si="0"/>
        <v>213</v>
      </c>
      <c r="W7" s="2"/>
      <c r="X7" s="2">
        <f t="shared" si="1"/>
        <v>0</v>
      </c>
    </row>
    <row r="8" spans="1:25" x14ac:dyDescent="0.25">
      <c r="A8" s="1">
        <v>42152</v>
      </c>
      <c r="B8" s="2" t="s">
        <v>25</v>
      </c>
      <c r="C8" s="2" t="s">
        <v>26</v>
      </c>
      <c r="D8" s="2" t="s">
        <v>27</v>
      </c>
      <c r="E8" s="2" t="s">
        <v>28</v>
      </c>
      <c r="F8" s="2" t="s">
        <v>29</v>
      </c>
      <c r="G8" s="2">
        <v>11</v>
      </c>
      <c r="H8" s="2">
        <v>15</v>
      </c>
      <c r="I8" s="2" t="s">
        <v>30</v>
      </c>
      <c r="J8" s="2"/>
      <c r="K8" s="2"/>
      <c r="L8" s="2"/>
      <c r="M8" s="2"/>
      <c r="N8" s="2">
        <v>3</v>
      </c>
      <c r="O8" s="2">
        <v>1</v>
      </c>
      <c r="P8" s="2"/>
      <c r="Q8" s="2"/>
      <c r="R8" s="2">
        <v>47</v>
      </c>
      <c r="S8" s="2">
        <v>178</v>
      </c>
      <c r="T8" s="2">
        <v>0</v>
      </c>
      <c r="U8" s="2">
        <v>0</v>
      </c>
      <c r="V8" s="4">
        <f t="shared" si="0"/>
        <v>225</v>
      </c>
      <c r="W8" s="2"/>
      <c r="X8" s="2">
        <f t="shared" si="1"/>
        <v>79.111111111111114</v>
      </c>
    </row>
    <row r="9" spans="1:25" x14ac:dyDescent="0.25">
      <c r="A9" s="1">
        <v>42152</v>
      </c>
      <c r="B9" s="2" t="s">
        <v>25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11</v>
      </c>
      <c r="H9" s="2">
        <v>15</v>
      </c>
      <c r="I9" s="2" t="s">
        <v>30</v>
      </c>
      <c r="J9" s="2"/>
      <c r="K9" s="2"/>
      <c r="L9" s="2"/>
      <c r="M9" s="2"/>
      <c r="N9" s="2">
        <v>3</v>
      </c>
      <c r="O9" s="2">
        <v>2</v>
      </c>
      <c r="P9" s="2"/>
      <c r="Q9" s="2"/>
      <c r="R9" s="2">
        <v>79</v>
      </c>
      <c r="S9" s="2">
        <v>147</v>
      </c>
      <c r="T9" s="2">
        <v>0</v>
      </c>
      <c r="U9" s="2">
        <v>0</v>
      </c>
      <c r="V9" s="4">
        <f t="shared" si="0"/>
        <v>226</v>
      </c>
      <c r="W9" s="2"/>
      <c r="X9" s="2">
        <f t="shared" si="1"/>
        <v>65.044247787610615</v>
      </c>
    </row>
    <row r="10" spans="1:25" x14ac:dyDescent="0.25">
      <c r="A10" s="1">
        <v>42152</v>
      </c>
      <c r="B10" s="2" t="s">
        <v>25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11</v>
      </c>
      <c r="H10" s="2">
        <v>15</v>
      </c>
      <c r="I10" s="2" t="s">
        <v>30</v>
      </c>
      <c r="J10" s="2"/>
      <c r="K10" s="2"/>
      <c r="L10" s="2"/>
      <c r="M10" s="2"/>
      <c r="N10" s="2">
        <v>3</v>
      </c>
      <c r="O10" s="2">
        <v>3</v>
      </c>
      <c r="P10" s="2"/>
      <c r="Q10" s="2"/>
      <c r="R10" s="2">
        <v>90</v>
      </c>
      <c r="S10" s="2">
        <v>200</v>
      </c>
      <c r="T10" s="2">
        <v>0</v>
      </c>
      <c r="U10" s="2">
        <v>0</v>
      </c>
      <c r="V10" s="4">
        <f t="shared" si="0"/>
        <v>290</v>
      </c>
      <c r="W10" s="2"/>
      <c r="X10" s="2">
        <f t="shared" si="1"/>
        <v>68.965517241379317</v>
      </c>
    </row>
    <row r="11" spans="1:25" x14ac:dyDescent="0.25">
      <c r="A11" s="1">
        <v>42131</v>
      </c>
      <c r="B11" s="2" t="s">
        <v>43</v>
      </c>
      <c r="C11" s="2" t="s">
        <v>1</v>
      </c>
      <c r="D11" s="2" t="s">
        <v>2</v>
      </c>
      <c r="E11" s="2" t="s">
        <v>3</v>
      </c>
      <c r="F11" s="2" t="s">
        <v>29</v>
      </c>
      <c r="G11" s="2">
        <v>11</v>
      </c>
      <c r="H11" s="2">
        <v>15</v>
      </c>
      <c r="I11" s="2">
        <v>2</v>
      </c>
      <c r="J11" s="2"/>
      <c r="K11" s="2"/>
      <c r="L11" s="2"/>
      <c r="M11" s="2"/>
      <c r="N11" s="2">
        <v>2</v>
      </c>
      <c r="O11" s="2">
        <v>1</v>
      </c>
      <c r="P11" s="2"/>
      <c r="Q11" s="2"/>
      <c r="R11" s="2">
        <v>166</v>
      </c>
      <c r="S11" s="2">
        <v>0</v>
      </c>
      <c r="T11" s="2">
        <v>0</v>
      </c>
      <c r="U11" s="2">
        <v>0</v>
      </c>
      <c r="V11" s="2">
        <f t="shared" ref="V11:V19" si="2">R11+S11</f>
        <v>166</v>
      </c>
      <c r="W11" s="2"/>
      <c r="X11" s="2">
        <f t="shared" si="1"/>
        <v>0</v>
      </c>
    </row>
    <row r="12" spans="1:25" x14ac:dyDescent="0.25">
      <c r="A12" s="1">
        <v>42131</v>
      </c>
      <c r="B12" s="2" t="s">
        <v>43</v>
      </c>
      <c r="C12" s="2" t="s">
        <v>1</v>
      </c>
      <c r="D12" s="2" t="s">
        <v>2</v>
      </c>
      <c r="E12" s="2" t="s">
        <v>3</v>
      </c>
      <c r="F12" s="2" t="s">
        <v>29</v>
      </c>
      <c r="G12" s="2">
        <v>11</v>
      </c>
      <c r="H12" s="2">
        <v>15</v>
      </c>
      <c r="I12" s="2">
        <v>2</v>
      </c>
      <c r="J12" s="2"/>
      <c r="K12" s="2"/>
      <c r="L12" s="2"/>
      <c r="M12" s="2"/>
      <c r="N12" s="2">
        <v>2</v>
      </c>
      <c r="O12" s="2">
        <v>2</v>
      </c>
      <c r="P12" s="2"/>
      <c r="Q12" s="2"/>
      <c r="R12" s="2">
        <v>246</v>
      </c>
      <c r="S12" s="2">
        <v>0</v>
      </c>
      <c r="T12" s="2">
        <v>0</v>
      </c>
      <c r="U12" s="2">
        <v>0</v>
      </c>
      <c r="V12" s="2">
        <f t="shared" si="2"/>
        <v>246</v>
      </c>
      <c r="W12" s="2"/>
      <c r="X12" s="2">
        <f t="shared" si="1"/>
        <v>0</v>
      </c>
    </row>
    <row r="13" spans="1:25" x14ac:dyDescent="0.25">
      <c r="A13" s="1">
        <v>42131</v>
      </c>
      <c r="B13" s="2" t="s">
        <v>43</v>
      </c>
      <c r="C13" s="2" t="s">
        <v>1</v>
      </c>
      <c r="D13" s="2" t="s">
        <v>2</v>
      </c>
      <c r="E13" s="2" t="s">
        <v>3</v>
      </c>
      <c r="F13" s="2" t="s">
        <v>29</v>
      </c>
      <c r="G13" s="2">
        <v>11</v>
      </c>
      <c r="H13" s="2">
        <v>15</v>
      </c>
      <c r="I13" s="2">
        <v>2</v>
      </c>
      <c r="J13" s="2"/>
      <c r="K13" s="2"/>
      <c r="L13" s="2"/>
      <c r="M13" s="2"/>
      <c r="N13" s="2">
        <v>2</v>
      </c>
      <c r="O13" s="2">
        <v>3</v>
      </c>
      <c r="P13" s="2"/>
      <c r="Q13" s="2"/>
      <c r="R13" s="2">
        <v>157</v>
      </c>
      <c r="S13" s="2">
        <v>0</v>
      </c>
      <c r="T13" s="2">
        <v>0</v>
      </c>
      <c r="U13" s="2">
        <v>0</v>
      </c>
      <c r="V13" s="2">
        <f t="shared" si="2"/>
        <v>157</v>
      </c>
      <c r="W13" s="2"/>
      <c r="X13" s="2">
        <f t="shared" si="1"/>
        <v>0</v>
      </c>
    </row>
    <row r="14" spans="1:25" x14ac:dyDescent="0.25">
      <c r="A14" s="1">
        <v>42131</v>
      </c>
      <c r="B14" s="2" t="s">
        <v>43</v>
      </c>
      <c r="C14" s="2" t="s">
        <v>1</v>
      </c>
      <c r="D14" s="2" t="s">
        <v>2</v>
      </c>
      <c r="E14" s="2" t="s">
        <v>3</v>
      </c>
      <c r="F14" s="2" t="s">
        <v>29</v>
      </c>
      <c r="G14" s="2">
        <v>11</v>
      </c>
      <c r="H14" s="2">
        <v>15</v>
      </c>
      <c r="I14" s="2">
        <v>3</v>
      </c>
      <c r="J14" s="2"/>
      <c r="K14" s="2"/>
      <c r="L14" s="2"/>
      <c r="M14" s="2"/>
      <c r="N14" s="2">
        <v>2</v>
      </c>
      <c r="O14" s="2">
        <v>1</v>
      </c>
      <c r="P14" s="2"/>
      <c r="Q14" s="2"/>
      <c r="R14" s="2">
        <v>155</v>
      </c>
      <c r="S14" s="2">
        <v>0</v>
      </c>
      <c r="T14" s="2">
        <v>0</v>
      </c>
      <c r="U14" s="2">
        <v>0</v>
      </c>
      <c r="V14" s="2">
        <f t="shared" si="2"/>
        <v>155</v>
      </c>
      <c r="W14" s="2"/>
      <c r="X14" s="2">
        <f t="shared" si="1"/>
        <v>0</v>
      </c>
    </row>
    <row r="15" spans="1:25" x14ac:dyDescent="0.25">
      <c r="A15" s="1">
        <v>42131</v>
      </c>
      <c r="B15" s="2" t="s">
        <v>43</v>
      </c>
      <c r="C15" s="2" t="s">
        <v>1</v>
      </c>
      <c r="D15" s="2" t="s">
        <v>2</v>
      </c>
      <c r="E15" s="2" t="s">
        <v>3</v>
      </c>
      <c r="F15" s="2" t="s">
        <v>29</v>
      </c>
      <c r="G15" s="2">
        <v>11</v>
      </c>
      <c r="H15" s="2">
        <v>15</v>
      </c>
      <c r="I15" s="2">
        <v>3</v>
      </c>
      <c r="J15" s="2"/>
      <c r="K15" s="2"/>
      <c r="L15" s="2"/>
      <c r="M15" s="2"/>
      <c r="N15" s="2">
        <v>2</v>
      </c>
      <c r="O15" s="2">
        <v>2</v>
      </c>
      <c r="P15" s="2"/>
      <c r="Q15" s="2"/>
      <c r="R15" s="2">
        <v>250</v>
      </c>
      <c r="S15" s="2">
        <v>0</v>
      </c>
      <c r="T15" s="2">
        <v>0</v>
      </c>
      <c r="U15" s="2">
        <v>0</v>
      </c>
      <c r="V15" s="2">
        <f t="shared" si="2"/>
        <v>250</v>
      </c>
      <c r="W15" s="2"/>
      <c r="X15" s="2">
        <f t="shared" si="1"/>
        <v>0</v>
      </c>
    </row>
    <row r="16" spans="1:25" x14ac:dyDescent="0.25">
      <c r="A16" s="1">
        <v>42131</v>
      </c>
      <c r="B16" s="2" t="s">
        <v>43</v>
      </c>
      <c r="C16" s="2" t="s">
        <v>1</v>
      </c>
      <c r="D16" s="2" t="s">
        <v>2</v>
      </c>
      <c r="E16" s="2" t="s">
        <v>3</v>
      </c>
      <c r="F16" s="2" t="s">
        <v>29</v>
      </c>
      <c r="G16" s="2">
        <v>11</v>
      </c>
      <c r="H16" s="2">
        <v>15</v>
      </c>
      <c r="I16" s="2">
        <v>3</v>
      </c>
      <c r="J16" s="2"/>
      <c r="K16" s="2"/>
      <c r="L16" s="2"/>
      <c r="M16" s="2"/>
      <c r="N16" s="2">
        <v>2</v>
      </c>
      <c r="O16" s="2">
        <v>3</v>
      </c>
      <c r="P16" s="2"/>
      <c r="Q16" s="2"/>
      <c r="R16" s="2">
        <v>84</v>
      </c>
      <c r="S16" s="2">
        <v>0</v>
      </c>
      <c r="T16" s="2">
        <v>0</v>
      </c>
      <c r="U16" s="2">
        <v>0</v>
      </c>
      <c r="V16" s="2">
        <f t="shared" si="2"/>
        <v>84</v>
      </c>
      <c r="W16" s="2"/>
      <c r="X16" s="2">
        <f t="shared" si="1"/>
        <v>0</v>
      </c>
    </row>
    <row r="17" spans="1:24" x14ac:dyDescent="0.25">
      <c r="A17" s="1">
        <v>42131</v>
      </c>
      <c r="B17" s="2" t="s">
        <v>43</v>
      </c>
      <c r="C17" s="2" t="s">
        <v>1</v>
      </c>
      <c r="D17" s="2" t="s">
        <v>2</v>
      </c>
      <c r="E17" s="2" t="s">
        <v>3</v>
      </c>
      <c r="F17" s="2" t="s">
        <v>29</v>
      </c>
      <c r="G17" s="2">
        <v>11</v>
      </c>
      <c r="H17" s="2">
        <v>15</v>
      </c>
      <c r="I17" s="2" t="s">
        <v>30</v>
      </c>
      <c r="J17" s="2"/>
      <c r="K17" s="2"/>
      <c r="L17" s="2"/>
      <c r="M17" s="2"/>
      <c r="N17" s="2">
        <v>3</v>
      </c>
      <c r="O17" s="2">
        <v>1</v>
      </c>
      <c r="P17" s="2"/>
      <c r="Q17" s="2"/>
      <c r="R17" s="2">
        <v>93</v>
      </c>
      <c r="S17" s="2">
        <v>241</v>
      </c>
      <c r="T17" s="2">
        <v>0</v>
      </c>
      <c r="U17" s="2">
        <v>0</v>
      </c>
      <c r="V17" s="2">
        <f t="shared" si="2"/>
        <v>334</v>
      </c>
      <c r="W17" s="2"/>
      <c r="X17" s="2">
        <f t="shared" si="1"/>
        <v>72.155688622754482</v>
      </c>
    </row>
    <row r="18" spans="1:24" x14ac:dyDescent="0.25">
      <c r="A18" s="1">
        <v>42131</v>
      </c>
      <c r="B18" s="2" t="s">
        <v>43</v>
      </c>
      <c r="C18" s="2" t="s">
        <v>1</v>
      </c>
      <c r="D18" s="2" t="s">
        <v>2</v>
      </c>
      <c r="E18" s="2" t="s">
        <v>3</v>
      </c>
      <c r="F18" s="2" t="s">
        <v>29</v>
      </c>
      <c r="G18" s="2">
        <v>11</v>
      </c>
      <c r="H18" s="2">
        <v>15</v>
      </c>
      <c r="I18" s="2" t="s">
        <v>30</v>
      </c>
      <c r="J18" s="2"/>
      <c r="K18" s="2"/>
      <c r="L18" s="2"/>
      <c r="M18" s="2"/>
      <c r="N18" s="2">
        <v>3</v>
      </c>
      <c r="O18" s="2">
        <v>2</v>
      </c>
      <c r="P18" s="2"/>
      <c r="Q18" s="2"/>
      <c r="R18" s="2">
        <v>98</v>
      </c>
      <c r="S18" s="2">
        <v>197</v>
      </c>
      <c r="T18" s="2">
        <v>0</v>
      </c>
      <c r="U18" s="2">
        <v>0</v>
      </c>
      <c r="V18" s="2">
        <f t="shared" si="2"/>
        <v>295</v>
      </c>
      <c r="W18" s="2"/>
      <c r="X18" s="2">
        <f t="shared" si="1"/>
        <v>66.779661016949149</v>
      </c>
    </row>
    <row r="19" spans="1:24" x14ac:dyDescent="0.25">
      <c r="A19" s="1">
        <v>42131</v>
      </c>
      <c r="B19" s="2" t="s">
        <v>43</v>
      </c>
      <c r="C19" s="2" t="s">
        <v>1</v>
      </c>
      <c r="D19" s="2" t="s">
        <v>2</v>
      </c>
      <c r="E19" s="2" t="s">
        <v>3</v>
      </c>
      <c r="F19" s="2" t="s">
        <v>29</v>
      </c>
      <c r="G19" s="2">
        <v>11</v>
      </c>
      <c r="H19" s="2">
        <v>15</v>
      </c>
      <c r="I19" s="2" t="s">
        <v>30</v>
      </c>
      <c r="J19" s="2"/>
      <c r="K19" s="2"/>
      <c r="L19" s="2"/>
      <c r="M19" s="2"/>
      <c r="N19" s="2">
        <v>3</v>
      </c>
      <c r="O19" s="2">
        <v>3</v>
      </c>
      <c r="P19" s="2"/>
      <c r="Q19" s="2"/>
      <c r="R19" s="2">
        <v>71</v>
      </c>
      <c r="S19" s="2">
        <v>222</v>
      </c>
      <c r="T19" s="2">
        <v>0</v>
      </c>
      <c r="U19" s="2">
        <v>0</v>
      </c>
      <c r="V19" s="2">
        <f t="shared" si="2"/>
        <v>293</v>
      </c>
      <c r="W19" s="2"/>
      <c r="X19" s="2">
        <f t="shared" si="1"/>
        <v>75.76791808873719</v>
      </c>
    </row>
    <row r="20" spans="1:24" x14ac:dyDescent="0.25">
      <c r="A20" s="1">
        <v>42131</v>
      </c>
      <c r="B20" s="2" t="s">
        <v>44</v>
      </c>
      <c r="C20" s="2" t="s">
        <v>45</v>
      </c>
      <c r="D20" s="2" t="s">
        <v>2</v>
      </c>
      <c r="E20" s="2" t="s">
        <v>46</v>
      </c>
      <c r="F20" s="2" t="s">
        <v>29</v>
      </c>
      <c r="G20" s="2">
        <v>21</v>
      </c>
      <c r="H20" s="2">
        <v>15</v>
      </c>
      <c r="I20" s="2">
        <v>2</v>
      </c>
      <c r="J20" s="2"/>
      <c r="K20" s="2"/>
      <c r="L20" s="2"/>
      <c r="M20" s="2"/>
      <c r="N20" s="2">
        <v>2</v>
      </c>
      <c r="O20" s="2">
        <v>1</v>
      </c>
      <c r="P20" s="2"/>
      <c r="Q20" s="2"/>
      <c r="R20" s="2">
        <v>64</v>
      </c>
      <c r="S20" s="2">
        <v>26</v>
      </c>
      <c r="T20" s="2">
        <v>0</v>
      </c>
      <c r="U20" s="2">
        <v>0</v>
      </c>
      <c r="V20" s="2">
        <f t="shared" ref="V20:V22" si="3">SUM(R20:U20)</f>
        <v>90</v>
      </c>
      <c r="W20" s="2"/>
      <c r="X20" s="2">
        <f t="shared" si="1"/>
        <v>28.888888888888886</v>
      </c>
    </row>
    <row r="21" spans="1:24" x14ac:dyDescent="0.25">
      <c r="A21" s="1">
        <v>42131</v>
      </c>
      <c r="B21" s="2" t="s">
        <v>44</v>
      </c>
      <c r="C21" s="2" t="s">
        <v>45</v>
      </c>
      <c r="D21" s="2" t="s">
        <v>2</v>
      </c>
      <c r="E21" s="2" t="s">
        <v>46</v>
      </c>
      <c r="F21" s="2" t="s">
        <v>29</v>
      </c>
      <c r="G21" s="2">
        <v>21</v>
      </c>
      <c r="H21" s="2">
        <v>15</v>
      </c>
      <c r="I21" s="2">
        <v>2</v>
      </c>
      <c r="J21" s="2"/>
      <c r="K21" s="2"/>
      <c r="L21" s="2"/>
      <c r="M21" s="2"/>
      <c r="N21" s="2">
        <v>2</v>
      </c>
      <c r="O21" s="2">
        <v>2</v>
      </c>
      <c r="P21" s="2"/>
      <c r="Q21" s="2"/>
      <c r="R21" s="2">
        <v>62</v>
      </c>
      <c r="S21" s="2">
        <v>35</v>
      </c>
      <c r="T21" s="2">
        <v>0</v>
      </c>
      <c r="U21" s="2">
        <v>0</v>
      </c>
      <c r="V21" s="2">
        <f t="shared" si="3"/>
        <v>97</v>
      </c>
      <c r="W21" s="2"/>
      <c r="X21" s="2">
        <f t="shared" si="1"/>
        <v>36.082474226804123</v>
      </c>
    </row>
    <row r="22" spans="1:24" x14ac:dyDescent="0.25">
      <c r="A22" s="1">
        <v>42131</v>
      </c>
      <c r="B22" s="2" t="s">
        <v>44</v>
      </c>
      <c r="C22" s="2" t="s">
        <v>45</v>
      </c>
      <c r="D22" s="2" t="s">
        <v>2</v>
      </c>
      <c r="E22" s="2" t="s">
        <v>46</v>
      </c>
      <c r="F22" s="2" t="s">
        <v>29</v>
      </c>
      <c r="G22" s="2">
        <v>21</v>
      </c>
      <c r="H22" s="2">
        <v>15</v>
      </c>
      <c r="I22" s="2">
        <v>2</v>
      </c>
      <c r="J22" s="2"/>
      <c r="K22" s="2"/>
      <c r="L22" s="2"/>
      <c r="M22" s="2"/>
      <c r="N22" s="2">
        <v>2</v>
      </c>
      <c r="O22" s="2">
        <v>3</v>
      </c>
      <c r="P22" s="2"/>
      <c r="Q22" s="2"/>
      <c r="R22" s="2">
        <v>181</v>
      </c>
      <c r="S22" s="2">
        <v>11</v>
      </c>
      <c r="T22" s="2">
        <v>0</v>
      </c>
      <c r="U22" s="2">
        <v>0</v>
      </c>
      <c r="V22" s="2">
        <f t="shared" si="3"/>
        <v>192</v>
      </c>
      <c r="W22" s="2"/>
      <c r="X22" s="2">
        <f t="shared" si="1"/>
        <v>5.7291666666666661</v>
      </c>
    </row>
    <row r="23" spans="1:24" x14ac:dyDescent="0.25">
      <c r="A23" s="1">
        <v>42131</v>
      </c>
      <c r="B23" s="2" t="s">
        <v>44</v>
      </c>
      <c r="C23" s="2" t="s">
        <v>45</v>
      </c>
      <c r="D23" s="2" t="s">
        <v>2</v>
      </c>
      <c r="E23" s="2" t="s">
        <v>46</v>
      </c>
      <c r="F23" s="2" t="s">
        <v>29</v>
      </c>
      <c r="G23" s="2">
        <v>21</v>
      </c>
      <c r="H23" s="2">
        <v>15</v>
      </c>
      <c r="I23" s="2">
        <v>3</v>
      </c>
      <c r="J23" s="2"/>
      <c r="K23" s="2"/>
      <c r="L23" s="2"/>
      <c r="M23" s="2"/>
      <c r="N23" s="2">
        <v>2</v>
      </c>
      <c r="O23" s="2">
        <v>1</v>
      </c>
      <c r="P23" s="2"/>
      <c r="Q23" s="2"/>
      <c r="R23" s="2">
        <v>93</v>
      </c>
      <c r="S23" s="2">
        <v>15</v>
      </c>
      <c r="T23" s="2">
        <v>0</v>
      </c>
      <c r="U23" s="2">
        <v>0</v>
      </c>
      <c r="V23" s="2">
        <f>SUM(R23:U23)</f>
        <v>108</v>
      </c>
      <c r="W23" s="2"/>
      <c r="X23" s="2">
        <f>S23/V23*100</f>
        <v>13.888888888888889</v>
      </c>
    </row>
    <row r="24" spans="1:24" x14ac:dyDescent="0.25">
      <c r="A24" s="1">
        <v>42131</v>
      </c>
      <c r="B24" s="2" t="s">
        <v>44</v>
      </c>
      <c r="C24" s="2" t="s">
        <v>45</v>
      </c>
      <c r="D24" s="2" t="s">
        <v>2</v>
      </c>
      <c r="E24" s="2" t="s">
        <v>46</v>
      </c>
      <c r="F24" s="2" t="s">
        <v>29</v>
      </c>
      <c r="G24" s="2">
        <v>21</v>
      </c>
      <c r="H24" s="2">
        <v>15</v>
      </c>
      <c r="I24" s="2">
        <v>3</v>
      </c>
      <c r="J24" s="2"/>
      <c r="K24" s="2"/>
      <c r="L24" s="2"/>
      <c r="M24" s="2"/>
      <c r="N24" s="2">
        <v>2</v>
      </c>
      <c r="O24" s="2">
        <v>2</v>
      </c>
      <c r="P24" s="2"/>
      <c r="Q24" s="2"/>
      <c r="R24" s="2">
        <v>61</v>
      </c>
      <c r="S24" s="2">
        <v>2</v>
      </c>
      <c r="T24" s="2">
        <v>0</v>
      </c>
      <c r="U24" s="2">
        <v>0</v>
      </c>
      <c r="V24" s="2">
        <f>SUM(R24:U24)</f>
        <v>63</v>
      </c>
      <c r="W24" s="2"/>
      <c r="X24" s="2">
        <f>S24/V24*100</f>
        <v>3.1746031746031744</v>
      </c>
    </row>
    <row r="25" spans="1:24" x14ac:dyDescent="0.25">
      <c r="A25" s="1">
        <v>42131</v>
      </c>
      <c r="B25" s="2" t="s">
        <v>44</v>
      </c>
      <c r="C25" s="2" t="s">
        <v>45</v>
      </c>
      <c r="D25" s="2" t="s">
        <v>2</v>
      </c>
      <c r="E25" s="2" t="s">
        <v>46</v>
      </c>
      <c r="F25" s="2" t="s">
        <v>29</v>
      </c>
      <c r="G25" s="2">
        <v>21</v>
      </c>
      <c r="H25" s="2">
        <v>15</v>
      </c>
      <c r="I25" s="2" t="s">
        <v>30</v>
      </c>
      <c r="J25" s="2"/>
      <c r="K25" s="2"/>
      <c r="L25" s="2"/>
      <c r="M25" s="2"/>
      <c r="N25" s="2">
        <v>3</v>
      </c>
      <c r="O25" s="2">
        <v>1</v>
      </c>
      <c r="P25" s="2"/>
      <c r="Q25" s="2"/>
      <c r="R25" s="2">
        <v>25</v>
      </c>
      <c r="S25" s="2">
        <v>184</v>
      </c>
      <c r="T25" s="2">
        <v>0</v>
      </c>
      <c r="U25" s="2">
        <v>0</v>
      </c>
      <c r="V25" s="2">
        <f>SUM(R25:U25)</f>
        <v>209</v>
      </c>
      <c r="W25" s="2"/>
      <c r="X25" s="2">
        <f>S25/V25*100</f>
        <v>88.038277511961724</v>
      </c>
    </row>
    <row r="26" spans="1:24" x14ac:dyDescent="0.25">
      <c r="A26" s="1">
        <v>42131</v>
      </c>
      <c r="B26" s="2" t="s">
        <v>44</v>
      </c>
      <c r="C26" s="2" t="s">
        <v>45</v>
      </c>
      <c r="D26" s="2" t="s">
        <v>2</v>
      </c>
      <c r="E26" s="2" t="s">
        <v>46</v>
      </c>
      <c r="F26" s="2" t="s">
        <v>29</v>
      </c>
      <c r="G26" s="2">
        <v>21</v>
      </c>
      <c r="H26" s="2">
        <v>15</v>
      </c>
      <c r="I26" s="2" t="s">
        <v>30</v>
      </c>
      <c r="J26" s="2"/>
      <c r="K26" s="2"/>
      <c r="L26" s="2"/>
      <c r="M26" s="2"/>
      <c r="N26" s="2">
        <v>3</v>
      </c>
      <c r="O26" s="2">
        <v>2</v>
      </c>
      <c r="P26" s="2"/>
      <c r="Q26" s="2"/>
      <c r="R26" s="2">
        <v>20</v>
      </c>
      <c r="S26" s="2">
        <v>284</v>
      </c>
      <c r="T26" s="2">
        <v>0</v>
      </c>
      <c r="U26" s="2">
        <v>0</v>
      </c>
      <c r="V26" s="2">
        <f>SUM(R26:U26)</f>
        <v>304</v>
      </c>
      <c r="W26" s="2"/>
      <c r="X26" s="2">
        <f>S26/V26*100</f>
        <v>93.421052631578945</v>
      </c>
    </row>
    <row r="27" spans="1:24" x14ac:dyDescent="0.25">
      <c r="A27" s="1">
        <v>42131</v>
      </c>
      <c r="B27" s="2" t="s">
        <v>44</v>
      </c>
      <c r="C27" s="2" t="s">
        <v>45</v>
      </c>
      <c r="D27" s="2" t="s">
        <v>2</v>
      </c>
      <c r="E27" s="2" t="s">
        <v>46</v>
      </c>
      <c r="F27" s="2" t="s">
        <v>29</v>
      </c>
      <c r="G27" s="2">
        <v>21</v>
      </c>
      <c r="H27" s="2">
        <v>15</v>
      </c>
      <c r="I27" s="2" t="s">
        <v>30</v>
      </c>
      <c r="J27" s="2"/>
      <c r="K27" s="2"/>
      <c r="L27" s="2"/>
      <c r="M27" s="2"/>
      <c r="N27" s="2">
        <v>3</v>
      </c>
      <c r="O27" s="2">
        <v>3</v>
      </c>
      <c r="P27" s="2"/>
      <c r="Q27" s="2"/>
      <c r="R27" s="2">
        <v>13</v>
      </c>
      <c r="S27" s="2">
        <v>170</v>
      </c>
      <c r="T27" s="2">
        <v>0</v>
      </c>
      <c r="U27" s="2">
        <v>0</v>
      </c>
      <c r="V27" s="2">
        <f>SUM(R27:U27)</f>
        <v>183</v>
      </c>
      <c r="W27" s="2"/>
      <c r="X27" s="2">
        <f>S27/V27*100</f>
        <v>92.896174863387984</v>
      </c>
    </row>
    <row r="28" spans="1:24" x14ac:dyDescent="0.25">
      <c r="A28" s="1">
        <v>42131</v>
      </c>
      <c r="B28" s="2" t="s">
        <v>47</v>
      </c>
      <c r="C28" s="2" t="s">
        <v>48</v>
      </c>
      <c r="D28" s="2" t="s">
        <v>49</v>
      </c>
      <c r="E28" s="2" t="s">
        <v>47</v>
      </c>
      <c r="F28" s="2" t="s">
        <v>50</v>
      </c>
      <c r="G28" s="2">
        <v>4</v>
      </c>
      <c r="H28" s="2">
        <v>15</v>
      </c>
      <c r="I28" s="2">
        <v>2</v>
      </c>
      <c r="J28" s="2"/>
      <c r="K28" s="2"/>
      <c r="L28" s="2"/>
      <c r="M28" s="2"/>
      <c r="N28" s="2">
        <v>2</v>
      </c>
      <c r="O28" s="2">
        <v>1</v>
      </c>
      <c r="P28" s="2"/>
      <c r="Q28" s="2"/>
      <c r="R28" s="2"/>
      <c r="S28" s="2">
        <v>191</v>
      </c>
      <c r="T28" s="2">
        <v>13</v>
      </c>
      <c r="U28" s="2">
        <v>4</v>
      </c>
      <c r="V28" s="2">
        <f t="shared" ref="V28:V45" si="4">SUM(S28:U28)</f>
        <v>208</v>
      </c>
      <c r="W28" s="2">
        <f t="shared" ref="W28:W45" si="5">T28/V28*100</f>
        <v>6.25</v>
      </c>
    </row>
    <row r="29" spans="1:24" x14ac:dyDescent="0.25">
      <c r="A29" s="1">
        <v>42131</v>
      </c>
      <c r="B29" s="2" t="s">
        <v>47</v>
      </c>
      <c r="C29" s="2" t="s">
        <v>48</v>
      </c>
      <c r="D29" s="2" t="s">
        <v>49</v>
      </c>
      <c r="E29" s="2" t="s">
        <v>47</v>
      </c>
      <c r="F29" s="2" t="s">
        <v>50</v>
      </c>
      <c r="G29" s="2">
        <v>4</v>
      </c>
      <c r="H29" s="2">
        <v>15</v>
      </c>
      <c r="I29" s="2">
        <v>2</v>
      </c>
      <c r="J29" s="2"/>
      <c r="K29" s="2"/>
      <c r="L29" s="2"/>
      <c r="M29" s="2"/>
      <c r="N29" s="2">
        <v>2</v>
      </c>
      <c r="O29" s="2">
        <v>2</v>
      </c>
      <c r="P29" s="2"/>
      <c r="Q29" s="2"/>
      <c r="R29" s="2"/>
      <c r="S29" s="2">
        <v>233</v>
      </c>
      <c r="T29" s="2">
        <v>35</v>
      </c>
      <c r="U29" s="2">
        <v>4</v>
      </c>
      <c r="V29" s="2">
        <f t="shared" si="4"/>
        <v>272</v>
      </c>
      <c r="W29" s="2">
        <f t="shared" si="5"/>
        <v>12.867647058823529</v>
      </c>
    </row>
    <row r="30" spans="1:24" x14ac:dyDescent="0.25">
      <c r="A30" s="1">
        <v>42131</v>
      </c>
      <c r="B30" s="2" t="s">
        <v>47</v>
      </c>
      <c r="C30" s="2" t="s">
        <v>48</v>
      </c>
      <c r="D30" s="2" t="s">
        <v>49</v>
      </c>
      <c r="E30" s="2" t="s">
        <v>47</v>
      </c>
      <c r="F30" s="2" t="s">
        <v>50</v>
      </c>
      <c r="G30" s="2">
        <v>4</v>
      </c>
      <c r="H30" s="2">
        <v>15</v>
      </c>
      <c r="I30" s="2">
        <v>2</v>
      </c>
      <c r="J30" s="2"/>
      <c r="K30" s="2"/>
      <c r="L30" s="2"/>
      <c r="M30" s="2"/>
      <c r="N30" s="2">
        <v>2</v>
      </c>
      <c r="O30" s="2">
        <v>3</v>
      </c>
      <c r="P30" s="2"/>
      <c r="Q30" s="2"/>
      <c r="R30" s="2"/>
      <c r="S30" s="2">
        <v>210</v>
      </c>
      <c r="T30" s="2">
        <v>68</v>
      </c>
      <c r="U30" s="2">
        <v>0</v>
      </c>
      <c r="V30" s="2">
        <f t="shared" si="4"/>
        <v>278</v>
      </c>
      <c r="W30" s="2">
        <f t="shared" si="5"/>
        <v>24.46043165467626</v>
      </c>
    </row>
    <row r="31" spans="1:24" x14ac:dyDescent="0.25">
      <c r="A31" s="1">
        <v>42131</v>
      </c>
      <c r="B31" s="2" t="s">
        <v>47</v>
      </c>
      <c r="C31" s="2" t="s">
        <v>48</v>
      </c>
      <c r="D31" s="2" t="s">
        <v>49</v>
      </c>
      <c r="E31" s="2" t="s">
        <v>47</v>
      </c>
      <c r="F31" s="2" t="s">
        <v>50</v>
      </c>
      <c r="G31" s="2">
        <v>4</v>
      </c>
      <c r="H31" s="2">
        <v>15</v>
      </c>
      <c r="I31" s="2">
        <v>3</v>
      </c>
      <c r="J31" s="2"/>
      <c r="K31" s="2"/>
      <c r="L31" s="2"/>
      <c r="M31" s="2"/>
      <c r="N31" s="2">
        <v>2</v>
      </c>
      <c r="O31" s="2">
        <v>1</v>
      </c>
      <c r="P31" s="2"/>
      <c r="Q31" s="2"/>
      <c r="R31" s="2"/>
      <c r="S31" s="2">
        <v>26</v>
      </c>
      <c r="T31" s="2">
        <v>209</v>
      </c>
      <c r="U31" s="2">
        <v>7</v>
      </c>
      <c r="V31" s="2">
        <f t="shared" si="4"/>
        <v>242</v>
      </c>
      <c r="W31" s="2">
        <f t="shared" si="5"/>
        <v>86.36363636363636</v>
      </c>
    </row>
    <row r="32" spans="1:24" x14ac:dyDescent="0.25">
      <c r="A32" s="1">
        <v>42131</v>
      </c>
      <c r="B32" s="2" t="s">
        <v>47</v>
      </c>
      <c r="C32" s="2" t="s">
        <v>48</v>
      </c>
      <c r="D32" s="2" t="s">
        <v>49</v>
      </c>
      <c r="E32" s="2" t="s">
        <v>47</v>
      </c>
      <c r="F32" s="2" t="s">
        <v>50</v>
      </c>
      <c r="G32" s="2">
        <v>4</v>
      </c>
      <c r="H32" s="2">
        <v>15</v>
      </c>
      <c r="I32" s="2">
        <v>3</v>
      </c>
      <c r="J32" s="2"/>
      <c r="K32" s="2"/>
      <c r="L32" s="2"/>
      <c r="M32" s="2"/>
      <c r="N32" s="2">
        <v>2</v>
      </c>
      <c r="O32" s="2">
        <v>2</v>
      </c>
      <c r="P32" s="2"/>
      <c r="Q32" s="2"/>
      <c r="R32" s="2"/>
      <c r="S32" s="2">
        <v>24</v>
      </c>
      <c r="T32" s="2">
        <v>230</v>
      </c>
      <c r="U32" s="2">
        <v>4</v>
      </c>
      <c r="V32" s="2">
        <f t="shared" si="4"/>
        <v>258</v>
      </c>
      <c r="W32" s="2">
        <f t="shared" si="5"/>
        <v>89.147286821705436</v>
      </c>
    </row>
    <row r="33" spans="1:23" x14ac:dyDescent="0.25">
      <c r="A33" s="1">
        <v>42131</v>
      </c>
      <c r="B33" s="2" t="s">
        <v>47</v>
      </c>
      <c r="C33" s="2" t="s">
        <v>48</v>
      </c>
      <c r="D33" s="2" t="s">
        <v>49</v>
      </c>
      <c r="E33" s="2" t="s">
        <v>47</v>
      </c>
      <c r="F33" s="2" t="s">
        <v>50</v>
      </c>
      <c r="G33" s="2">
        <v>4</v>
      </c>
      <c r="H33" s="2">
        <v>15</v>
      </c>
      <c r="I33" s="2">
        <v>3</v>
      </c>
      <c r="J33" s="2"/>
      <c r="K33" s="2"/>
      <c r="L33" s="2"/>
      <c r="M33" s="2"/>
      <c r="N33" s="2">
        <v>2</v>
      </c>
      <c r="O33" s="2">
        <v>3</v>
      </c>
      <c r="P33" s="2"/>
      <c r="Q33" s="2"/>
      <c r="R33" s="2"/>
      <c r="S33" s="2">
        <v>145</v>
      </c>
      <c r="T33" s="2">
        <v>310</v>
      </c>
      <c r="U33" s="2">
        <v>0</v>
      </c>
      <c r="V33" s="2">
        <f t="shared" si="4"/>
        <v>455</v>
      </c>
      <c r="W33" s="2">
        <f t="shared" si="5"/>
        <v>68.131868131868131</v>
      </c>
    </row>
    <row r="34" spans="1:23" x14ac:dyDescent="0.25">
      <c r="A34" s="1">
        <v>42131</v>
      </c>
      <c r="B34" s="2" t="s">
        <v>47</v>
      </c>
      <c r="C34" s="2" t="s">
        <v>48</v>
      </c>
      <c r="D34" s="2" t="s">
        <v>49</v>
      </c>
      <c r="E34" s="2" t="s">
        <v>47</v>
      </c>
      <c r="F34" s="2" t="s">
        <v>50</v>
      </c>
      <c r="G34" s="2">
        <v>4</v>
      </c>
      <c r="H34" s="2">
        <v>15</v>
      </c>
      <c r="I34" s="2" t="s">
        <v>30</v>
      </c>
      <c r="J34" s="2"/>
      <c r="K34" s="2"/>
      <c r="L34" s="2"/>
      <c r="M34" s="2"/>
      <c r="N34" s="2">
        <v>2</v>
      </c>
      <c r="O34" s="2">
        <v>1</v>
      </c>
      <c r="P34" s="2"/>
      <c r="Q34" s="2"/>
      <c r="R34" s="2"/>
      <c r="S34" s="2">
        <v>307</v>
      </c>
      <c r="T34" s="2">
        <v>17</v>
      </c>
      <c r="U34" s="2">
        <v>0</v>
      </c>
      <c r="V34" s="2">
        <f t="shared" si="4"/>
        <v>324</v>
      </c>
      <c r="W34" s="2">
        <f t="shared" si="5"/>
        <v>5.2469135802469129</v>
      </c>
    </row>
    <row r="35" spans="1:23" x14ac:dyDescent="0.25">
      <c r="A35" s="1">
        <v>42131</v>
      </c>
      <c r="B35" s="2" t="s">
        <v>47</v>
      </c>
      <c r="C35" s="2" t="s">
        <v>48</v>
      </c>
      <c r="D35" s="2" t="s">
        <v>49</v>
      </c>
      <c r="E35" s="2" t="s">
        <v>47</v>
      </c>
      <c r="F35" s="2" t="s">
        <v>50</v>
      </c>
      <c r="G35" s="2">
        <v>4</v>
      </c>
      <c r="H35" s="2">
        <v>15</v>
      </c>
      <c r="I35" s="2" t="s">
        <v>30</v>
      </c>
      <c r="J35" s="2"/>
      <c r="K35" s="2"/>
      <c r="L35" s="2"/>
      <c r="M35" s="2"/>
      <c r="N35" s="2">
        <v>2</v>
      </c>
      <c r="O35" s="2">
        <v>2</v>
      </c>
      <c r="P35" s="2"/>
      <c r="Q35" s="2"/>
      <c r="R35" s="2"/>
      <c r="S35" s="2">
        <v>319</v>
      </c>
      <c r="T35" s="2">
        <v>7</v>
      </c>
      <c r="U35" s="2">
        <v>0</v>
      </c>
      <c r="V35" s="2">
        <f t="shared" si="4"/>
        <v>326</v>
      </c>
      <c r="W35" s="2">
        <f t="shared" si="5"/>
        <v>2.147239263803681</v>
      </c>
    </row>
    <row r="36" spans="1:23" x14ac:dyDescent="0.25">
      <c r="A36" s="1">
        <v>42131</v>
      </c>
      <c r="B36" s="2" t="s">
        <v>47</v>
      </c>
      <c r="C36" s="2" t="s">
        <v>48</v>
      </c>
      <c r="D36" s="2" t="s">
        <v>49</v>
      </c>
      <c r="E36" s="2" t="s">
        <v>47</v>
      </c>
      <c r="F36" s="2" t="s">
        <v>50</v>
      </c>
      <c r="G36" s="2">
        <v>4</v>
      </c>
      <c r="H36" s="2">
        <v>15</v>
      </c>
      <c r="I36" s="2" t="s">
        <v>30</v>
      </c>
      <c r="J36" s="2"/>
      <c r="K36" s="2"/>
      <c r="L36" s="2"/>
      <c r="M36" s="2"/>
      <c r="N36" s="2">
        <v>2</v>
      </c>
      <c r="O36" s="2">
        <v>3</v>
      </c>
      <c r="P36" s="2"/>
      <c r="Q36" s="2"/>
      <c r="R36" s="2"/>
      <c r="S36" s="2">
        <v>202</v>
      </c>
      <c r="T36" s="2">
        <v>8</v>
      </c>
      <c r="U36" s="2">
        <v>0</v>
      </c>
      <c r="V36" s="2">
        <f t="shared" si="4"/>
        <v>210</v>
      </c>
      <c r="W36" s="2">
        <f t="shared" si="5"/>
        <v>3.8095238095238098</v>
      </c>
    </row>
    <row r="37" spans="1:23" x14ac:dyDescent="0.25">
      <c r="A37" s="1">
        <v>42152</v>
      </c>
      <c r="B37" s="2" t="s">
        <v>47</v>
      </c>
      <c r="C37" s="2" t="s">
        <v>48</v>
      </c>
      <c r="D37" s="2" t="s">
        <v>49</v>
      </c>
      <c r="E37" s="2" t="s">
        <v>47</v>
      </c>
      <c r="F37" s="2" t="s">
        <v>50</v>
      </c>
      <c r="G37" s="2">
        <v>4</v>
      </c>
      <c r="H37" s="2">
        <v>15</v>
      </c>
      <c r="I37" s="2">
        <v>2</v>
      </c>
      <c r="J37" s="2"/>
      <c r="K37" s="2"/>
      <c r="L37" s="2"/>
      <c r="M37" s="2"/>
      <c r="N37" s="2">
        <v>2</v>
      </c>
      <c r="O37" s="2">
        <v>1</v>
      </c>
      <c r="P37" s="2"/>
      <c r="Q37" s="2"/>
      <c r="R37" s="2"/>
      <c r="S37" s="2">
        <v>108</v>
      </c>
      <c r="T37" s="2">
        <v>111</v>
      </c>
      <c r="U37" s="2">
        <v>2</v>
      </c>
      <c r="V37" s="2">
        <f t="shared" si="4"/>
        <v>221</v>
      </c>
      <c r="W37" s="2">
        <f t="shared" si="5"/>
        <v>50.226244343891402</v>
      </c>
    </row>
    <row r="38" spans="1:23" x14ac:dyDescent="0.25">
      <c r="A38" s="1">
        <v>42152</v>
      </c>
      <c r="B38" s="2" t="s">
        <v>47</v>
      </c>
      <c r="C38" s="2" t="s">
        <v>48</v>
      </c>
      <c r="D38" s="2" t="s">
        <v>49</v>
      </c>
      <c r="E38" s="2" t="s">
        <v>47</v>
      </c>
      <c r="F38" s="2" t="s">
        <v>50</v>
      </c>
      <c r="G38" s="2">
        <v>4</v>
      </c>
      <c r="H38" s="2">
        <v>15</v>
      </c>
      <c r="I38" s="2">
        <v>2</v>
      </c>
      <c r="J38" s="2"/>
      <c r="K38" s="2"/>
      <c r="L38" s="2"/>
      <c r="M38" s="2"/>
      <c r="N38" s="2">
        <v>2</v>
      </c>
      <c r="O38" s="2">
        <v>2</v>
      </c>
      <c r="P38" s="2"/>
      <c r="Q38" s="2"/>
      <c r="R38" s="2"/>
      <c r="S38" s="2">
        <v>294</v>
      </c>
      <c r="T38" s="2">
        <v>114</v>
      </c>
      <c r="U38" s="2">
        <v>0</v>
      </c>
      <c r="V38" s="2">
        <f t="shared" si="4"/>
        <v>408</v>
      </c>
      <c r="W38" s="2">
        <f t="shared" si="5"/>
        <v>27.941176470588236</v>
      </c>
    </row>
    <row r="39" spans="1:23" x14ac:dyDescent="0.25">
      <c r="A39" s="1">
        <v>42152</v>
      </c>
      <c r="B39" s="2" t="s">
        <v>47</v>
      </c>
      <c r="C39" s="2" t="s">
        <v>48</v>
      </c>
      <c r="D39" s="2" t="s">
        <v>49</v>
      </c>
      <c r="E39" s="2" t="s">
        <v>47</v>
      </c>
      <c r="F39" s="2" t="s">
        <v>50</v>
      </c>
      <c r="G39" s="2">
        <v>4</v>
      </c>
      <c r="H39" s="2">
        <v>15</v>
      </c>
      <c r="I39" s="2">
        <v>2</v>
      </c>
      <c r="J39" s="2"/>
      <c r="K39" s="2"/>
      <c r="L39" s="2"/>
      <c r="M39" s="2"/>
      <c r="N39" s="2">
        <v>2</v>
      </c>
      <c r="O39" s="2">
        <v>3</v>
      </c>
      <c r="P39" s="2"/>
      <c r="Q39" s="2"/>
      <c r="R39" s="2"/>
      <c r="S39" s="2">
        <v>151</v>
      </c>
      <c r="T39" s="2">
        <v>117</v>
      </c>
      <c r="U39" s="2">
        <v>0</v>
      </c>
      <c r="V39" s="2">
        <f t="shared" si="4"/>
        <v>268</v>
      </c>
      <c r="W39" s="2">
        <f t="shared" si="5"/>
        <v>43.656716417910445</v>
      </c>
    </row>
    <row r="40" spans="1:23" x14ac:dyDescent="0.25">
      <c r="A40" s="1">
        <v>42152</v>
      </c>
      <c r="B40" s="2" t="s">
        <v>47</v>
      </c>
      <c r="C40" s="2" t="s">
        <v>48</v>
      </c>
      <c r="D40" s="2" t="s">
        <v>49</v>
      </c>
      <c r="E40" s="2" t="s">
        <v>47</v>
      </c>
      <c r="F40" s="2" t="s">
        <v>50</v>
      </c>
      <c r="G40" s="2">
        <v>4</v>
      </c>
      <c r="H40" s="2">
        <v>15</v>
      </c>
      <c r="I40" s="2">
        <v>3</v>
      </c>
      <c r="J40" s="2"/>
      <c r="K40" s="2"/>
      <c r="L40" s="2"/>
      <c r="M40" s="2"/>
      <c r="N40" s="2">
        <v>2</v>
      </c>
      <c r="O40" s="2">
        <v>1</v>
      </c>
      <c r="P40" s="2"/>
      <c r="Q40" s="2"/>
      <c r="R40" s="2"/>
      <c r="S40" s="2">
        <v>16</v>
      </c>
      <c r="T40" s="2">
        <v>310</v>
      </c>
      <c r="U40" s="2">
        <v>0</v>
      </c>
      <c r="V40" s="2">
        <f t="shared" si="4"/>
        <v>326</v>
      </c>
      <c r="W40" s="2">
        <f t="shared" si="5"/>
        <v>95.092024539877301</v>
      </c>
    </row>
    <row r="41" spans="1:23" x14ac:dyDescent="0.25">
      <c r="A41" s="1">
        <v>42152</v>
      </c>
      <c r="B41" s="2" t="s">
        <v>47</v>
      </c>
      <c r="C41" s="2" t="s">
        <v>48</v>
      </c>
      <c r="D41" s="2" t="s">
        <v>49</v>
      </c>
      <c r="E41" s="2" t="s">
        <v>47</v>
      </c>
      <c r="F41" s="2" t="s">
        <v>50</v>
      </c>
      <c r="G41" s="2">
        <v>4</v>
      </c>
      <c r="H41" s="2">
        <v>15</v>
      </c>
      <c r="I41" s="2">
        <v>3</v>
      </c>
      <c r="J41" s="2"/>
      <c r="K41" s="2"/>
      <c r="L41" s="2"/>
      <c r="M41" s="2"/>
      <c r="N41" s="2">
        <v>2</v>
      </c>
      <c r="O41" s="2">
        <v>2</v>
      </c>
      <c r="P41" s="2"/>
      <c r="Q41" s="2"/>
      <c r="R41" s="2"/>
      <c r="S41" s="2">
        <v>20</v>
      </c>
      <c r="T41" s="2">
        <v>155</v>
      </c>
      <c r="U41" s="2">
        <v>0</v>
      </c>
      <c r="V41" s="2">
        <f t="shared" si="4"/>
        <v>175</v>
      </c>
      <c r="W41" s="2">
        <f t="shared" si="5"/>
        <v>88.571428571428569</v>
      </c>
    </row>
    <row r="42" spans="1:23" x14ac:dyDescent="0.25">
      <c r="A42" s="1">
        <v>42152</v>
      </c>
      <c r="B42" s="2" t="s">
        <v>47</v>
      </c>
      <c r="C42" s="2" t="s">
        <v>48</v>
      </c>
      <c r="D42" s="2" t="s">
        <v>49</v>
      </c>
      <c r="E42" s="2" t="s">
        <v>47</v>
      </c>
      <c r="F42" s="2" t="s">
        <v>50</v>
      </c>
      <c r="G42" s="2">
        <v>4</v>
      </c>
      <c r="H42" s="2">
        <v>15</v>
      </c>
      <c r="I42" s="2">
        <v>3</v>
      </c>
      <c r="J42" s="2"/>
      <c r="K42" s="2"/>
      <c r="L42" s="2"/>
      <c r="M42" s="2"/>
      <c r="N42" s="2">
        <v>2</v>
      </c>
      <c r="O42" s="2">
        <v>3</v>
      </c>
      <c r="P42" s="2"/>
      <c r="Q42" s="2"/>
      <c r="R42" s="2"/>
      <c r="S42" s="2">
        <v>65</v>
      </c>
      <c r="T42" s="2">
        <v>189</v>
      </c>
      <c r="U42" s="2">
        <v>0</v>
      </c>
      <c r="V42" s="2">
        <f t="shared" si="4"/>
        <v>254</v>
      </c>
      <c r="W42" s="2">
        <f t="shared" si="5"/>
        <v>74.409448818897644</v>
      </c>
    </row>
    <row r="43" spans="1:23" x14ac:dyDescent="0.25">
      <c r="A43" s="1">
        <v>42152</v>
      </c>
      <c r="B43" s="2" t="s">
        <v>47</v>
      </c>
      <c r="C43" s="2" t="s">
        <v>48</v>
      </c>
      <c r="D43" s="2" t="s">
        <v>49</v>
      </c>
      <c r="E43" s="2" t="s">
        <v>47</v>
      </c>
      <c r="F43" s="2" t="s">
        <v>50</v>
      </c>
      <c r="G43" s="2">
        <v>4</v>
      </c>
      <c r="H43" s="2">
        <v>15</v>
      </c>
      <c r="I43" s="2" t="s">
        <v>30</v>
      </c>
      <c r="J43" s="2"/>
      <c r="K43" s="2"/>
      <c r="L43" s="2"/>
      <c r="M43" s="2"/>
      <c r="N43" s="2">
        <v>2</v>
      </c>
      <c r="O43" s="2">
        <v>1</v>
      </c>
      <c r="P43" s="2"/>
      <c r="Q43" s="2"/>
      <c r="R43" s="2"/>
      <c r="S43" s="2">
        <v>166</v>
      </c>
      <c r="T43" s="2">
        <v>9</v>
      </c>
      <c r="U43" s="2">
        <v>0</v>
      </c>
      <c r="V43" s="2">
        <f t="shared" si="4"/>
        <v>175</v>
      </c>
      <c r="W43" s="2">
        <f t="shared" si="5"/>
        <v>5.1428571428571423</v>
      </c>
    </row>
    <row r="44" spans="1:23" x14ac:dyDescent="0.25">
      <c r="A44" s="1">
        <v>42152</v>
      </c>
      <c r="B44" s="2" t="s">
        <v>47</v>
      </c>
      <c r="C44" s="2" t="s">
        <v>48</v>
      </c>
      <c r="D44" s="2" t="s">
        <v>49</v>
      </c>
      <c r="E44" s="2" t="s">
        <v>47</v>
      </c>
      <c r="F44" s="2" t="s">
        <v>50</v>
      </c>
      <c r="G44" s="2">
        <v>4</v>
      </c>
      <c r="H44" s="2">
        <v>15</v>
      </c>
      <c r="I44" s="2" t="s">
        <v>30</v>
      </c>
      <c r="J44" s="2"/>
      <c r="K44" s="2"/>
      <c r="L44" s="2"/>
      <c r="M44" s="2"/>
      <c r="N44" s="2">
        <v>2</v>
      </c>
      <c r="O44" s="2">
        <v>2</v>
      </c>
      <c r="P44" s="2"/>
      <c r="Q44" s="2"/>
      <c r="R44" s="2"/>
      <c r="S44" s="2">
        <v>96</v>
      </c>
      <c r="T44" s="2">
        <v>7</v>
      </c>
      <c r="U44" s="2">
        <v>0</v>
      </c>
      <c r="V44" s="2">
        <f t="shared" si="4"/>
        <v>103</v>
      </c>
      <c r="W44" s="2">
        <f t="shared" si="5"/>
        <v>6.7961165048543686</v>
      </c>
    </row>
    <row r="45" spans="1:23" x14ac:dyDescent="0.25">
      <c r="A45" s="1">
        <v>42152</v>
      </c>
      <c r="B45" s="2" t="s">
        <v>47</v>
      </c>
      <c r="C45" s="2" t="s">
        <v>48</v>
      </c>
      <c r="D45" s="2" t="s">
        <v>49</v>
      </c>
      <c r="E45" s="2" t="s">
        <v>47</v>
      </c>
      <c r="F45" s="2" t="s">
        <v>50</v>
      </c>
      <c r="G45" s="2">
        <v>4</v>
      </c>
      <c r="H45" s="2">
        <v>15</v>
      </c>
      <c r="I45" s="2" t="s">
        <v>30</v>
      </c>
      <c r="J45" s="2"/>
      <c r="K45" s="2"/>
      <c r="L45" s="2"/>
      <c r="M45" s="2"/>
      <c r="N45" s="2">
        <v>2</v>
      </c>
      <c r="O45" s="2">
        <v>3</v>
      </c>
      <c r="P45" s="2"/>
      <c r="Q45" s="2"/>
      <c r="R45" s="2"/>
      <c r="S45" s="2">
        <v>256</v>
      </c>
      <c r="T45" s="2">
        <v>17</v>
      </c>
      <c r="U45" s="2">
        <v>0</v>
      </c>
      <c r="V45" s="2">
        <f t="shared" si="4"/>
        <v>273</v>
      </c>
      <c r="W45" s="2">
        <f t="shared" si="5"/>
        <v>6.2271062271062272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 fruit</vt:lpstr>
      <vt:lpstr>On fruit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Jamieson</dc:creator>
  <cp:lastModifiedBy>Lisa Jamieson</cp:lastModifiedBy>
  <dcterms:created xsi:type="dcterms:W3CDTF">2016-01-20T00:56:44Z</dcterms:created>
  <dcterms:modified xsi:type="dcterms:W3CDTF">2016-01-20T01:11:52Z</dcterms:modified>
</cp:coreProperties>
</file>