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Archivos\Pet Projects\Bitcoin mining\Fake FAN\"/>
    </mc:Choice>
  </mc:AlternateContent>
  <xr:revisionPtr revIDLastSave="0" documentId="13_ncr:1_{41500CAB-EC79-4C20-B61C-A85FB673BF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AKE TACH - ARDUINO TIMER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" l="1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2" i="3"/>
  <c r="E12" i="3"/>
  <c r="C12" i="3"/>
  <c r="E111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3" i="3"/>
  <c r="E14" i="3"/>
  <c r="E15" i="3"/>
  <c r="E16" i="3"/>
  <c r="E17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" i="3"/>
  <c r="A12" i="3"/>
  <c r="A6" i="3"/>
  <c r="N2" i="3" s="1"/>
  <c r="P2" i="3" s="1"/>
  <c r="B2" i="3"/>
  <c r="E3" i="3" s="1"/>
  <c r="G3" i="3" s="1"/>
  <c r="I3" i="3" l="1"/>
  <c r="G4" i="3"/>
  <c r="A13" i="3"/>
  <c r="N6" i="3"/>
  <c r="P6" i="3" s="1"/>
  <c r="N3" i="3"/>
  <c r="P3" i="3" s="1"/>
  <c r="N4" i="3"/>
  <c r="P4" i="3" s="1"/>
  <c r="N5" i="3"/>
  <c r="P5" i="3" s="1"/>
  <c r="I4" i="3" l="1"/>
  <c r="G5" i="3"/>
  <c r="I5" i="3" s="1"/>
  <c r="A14" i="3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</calcChain>
</file>

<file path=xl/sharedStrings.xml><?xml version="1.0" encoding="utf-8"?>
<sst xmlns="http://schemas.openxmlformats.org/spreadsheetml/2006/main" count="649" uniqueCount="29">
  <si>
    <t>Hz</t>
  </si>
  <si>
    <t>s</t>
  </si>
  <si>
    <t>ms</t>
  </si>
  <si>
    <t>us</t>
  </si>
  <si>
    <t>MHz</t>
  </si>
  <si>
    <t>us/step</t>
  </si>
  <si>
    <t>steps</t>
  </si>
  <si>
    <t>PRESCALER</t>
  </si>
  <si>
    <t>rpm</t>
  </si>
  <si>
    <t>MAX FAN RPM</t>
  </si>
  <si>
    <t>MAX FAN FREQ</t>
  </si>
  <si>
    <t>PERCENTAGE</t>
  </si>
  <si>
    <t>PRESCALER 64</t>
  </si>
  <si>
    <t>PRESCALER 1024</t>
  </si>
  <si>
    <t>Arduino Frequency</t>
  </si>
  <si>
    <t>TIME</t>
  </si>
  <si>
    <t>FREQ</t>
  </si>
  <si>
    <t>PRESCALER 1</t>
  </si>
  <si>
    <t>PRESCALER 8</t>
  </si>
  <si>
    <t>PRESCALER 256</t>
  </si>
  <si>
    <t>PULSE TIME</t>
  </si>
  <si>
    <t>SEMIPULSE TIME</t>
  </si>
  <si>
    <t>TACHOMETER</t>
  </si>
  <si>
    <t>MAX  FREQ</t>
  </si>
  <si>
    <t>TCNT/OCR SIZE</t>
  </si>
  <si>
    <t>COUNTER</t>
  </si>
  <si>
    <t>bit</t>
  </si>
  <si>
    <t>MAX VALUE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</si>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</sst>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5" xfId="0" applyFill="1" applyBorder="1"/>
    <xf numFmtId="0" fontId="1" fillId="3" borderId="11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4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11" xfId="0" applyFill="1" applyBorder="1"/>
    <xf numFmtId="0" fontId="1" fillId="4" borderId="11" xfId="0" applyFont="1" applyFill="1" applyBorder="1" applyAlignment="1">
      <alignment vertical="center"/>
    </xf>
    <xf numFmtId="0" fontId="0" fillId="3" borderId="12" xfId="0" applyFill="1" applyBorder="1"/>
    <xf numFmtId="9" fontId="0" fillId="5" borderId="2" xfId="0" applyNumberFormat="1" applyFill="1" applyBorder="1"/>
    <xf numFmtId="9" fontId="0" fillId="5" borderId="3" xfId="0" applyNumberFormat="1" applyFill="1" applyBorder="1"/>
    <xf numFmtId="9" fontId="0" fillId="5" borderId="4" xfId="0" applyNumberFormat="1" applyFill="1" applyBorder="1"/>
    <xf numFmtId="0" fontId="0" fillId="5" borderId="5" xfId="0" applyFill="1" applyBorder="1"/>
    <xf numFmtId="0" fontId="0" fillId="5" borderId="6" xfId="0" applyFill="1" applyBorder="1" applyAlignment="1"/>
    <xf numFmtId="0" fontId="0" fillId="5" borderId="5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/>
    <xf numFmtId="0" fontId="0" fillId="5" borderId="7" xfId="0" applyFill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 applyAlignment="1"/>
    <xf numFmtId="0" fontId="0" fillId="5" borderId="9" xfId="0" applyFill="1" applyBorder="1" applyAlignment="1">
      <alignment horizontal="center" vertical="center"/>
    </xf>
    <xf numFmtId="0" fontId="0" fillId="5" borderId="10" xfId="0" applyFill="1" applyBorder="1"/>
    <xf numFmtId="0" fontId="0" fillId="5" borderId="15" xfId="0" applyFill="1" applyBorder="1"/>
    <xf numFmtId="0" fontId="0" fillId="4" borderId="0" xfId="0" applyFill="1" applyBorder="1"/>
    <xf numFmtId="0" fontId="2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47626</xdr:colOff>
      <xdr:row>6</xdr:row>
      <xdr:rowOff>152400</xdr:rowOff>
    </xdr:from>
    <xdr:to>
      <xdr:col>18</xdr:col>
      <xdr:colOff>171450</xdr:colOff>
      <xdr:row>14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F1799DE-48CD-4A04-84B5-2DB6217C88EC}"/>
            </a:ext>
          </a:extLst>
        </xdr:cNvPr>
        <xdr:cNvSpPr txBox="1"/>
      </xdr:nvSpPr>
      <xdr:spPr>
        <a:xfrm>
          <a:off x="10410826" y="1352550"/>
          <a:ext cx="2771774" cy="1543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b="1"/>
            <a:t>Only yellow cells are editable.</a:t>
          </a:r>
          <a:br>
            <a:rPr lang="es-ES"/>
          </a:br>
          <a:br>
            <a:rPr lang="es-ES"/>
          </a:br>
          <a:r>
            <a:rPr lang="es-ES" i="1"/>
            <a:t>Based on this data, the steps required for the tachometer half pulse are calculated based on the percentage of fan operation.</a:t>
          </a:r>
          <a:br>
            <a:rPr lang="es-ES" i="1"/>
          </a:br>
          <a:br>
            <a:rPr lang="es-ES" i="1"/>
          </a:br>
          <a:r>
            <a:rPr lang="es-ES" i="1"/>
            <a:t>Values outside the range of the counter register are highlighted in red.</a:t>
          </a:r>
          <a:endParaRPr lang="es-ES" sz="1100" i="1"/>
        </a:p>
      </xdr:txBody>
    </xdr:sp>
    <xdr:clientData/>
  </xdr:twoCellAnchor>
  <xdr:twoCellAnchor>
    <xdr:from>
      <xdr:col>18</xdr:col>
      <xdr:colOff>419100</xdr:colOff>
      <xdr:row>3</xdr:row>
      <xdr:rowOff>57149</xdr:rowOff>
    </xdr:from>
    <xdr:to>
      <xdr:col>20</xdr:col>
      <xdr:colOff>590549</xdr:colOff>
      <xdr:row>13</xdr:row>
      <xdr:rowOff>142875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B7DE6193-207F-45CB-A061-7BB78B5F7B3D}"/>
            </a:ext>
          </a:extLst>
        </xdr:cNvPr>
        <xdr:cNvSpPr txBox="1"/>
      </xdr:nvSpPr>
      <xdr:spPr>
        <a:xfrm>
          <a:off x="13430250" y="657224"/>
          <a:ext cx="1771649" cy="203835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[ARDUINO</a:t>
          </a:r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NANO/MINI]</a:t>
          </a:r>
          <a:endParaRPr lang="es-ES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Processor: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328/P (16 MHz)</a:t>
          </a:r>
          <a:endParaRPr lang="es-ES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TIMER0:  8-bit</a:t>
          </a:r>
          <a:endParaRPr lang="es-ES">
            <a:effectLst/>
          </a:endParaRPr>
        </a:p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TIMER1: 16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-bit</a:t>
          </a:r>
          <a:endParaRPr lang="es-E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TIMER2:  8-bit</a:t>
          </a:r>
          <a:endParaRPr lang="es-ES">
            <a:effectLst/>
          </a:endParaRPr>
        </a:p>
        <a:p>
          <a:r>
            <a:rPr lang="es-E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[ARDUINO MICRO]</a:t>
          </a:r>
          <a:endParaRPr lang="es-E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Processor 32U4 (16 MHz)</a:t>
          </a:r>
          <a:endParaRPr lang="es-E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TIMER0:  8-bit</a:t>
          </a:r>
          <a:endParaRPr lang="es-E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TIMER1: 16-bit</a:t>
          </a:r>
          <a:endParaRPr lang="es-E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TIMER3: 16-bit</a:t>
          </a:r>
          <a:endParaRPr lang="es-ES">
            <a:effectLst/>
          </a:endParaRP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TIMER4: 10-bit</a:t>
          </a:r>
          <a:endParaRPr lang="es-E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1"/>
  <sheetViews>
    <sheetView tabSelected="1" workbookViewId="0">
      <selection activeCell="V9" sqref="V9"/>
    </sheetView>
  </sheetViews>
  <sheetFormatPr baseColWidth="10" defaultRowHeight="15" x14ac:dyDescent="0.25"/>
  <cols>
    <col min="1" max="1" width="15.28515625" bestFit="1" customWidth="1"/>
    <col min="3" max="3" width="13.42578125" customWidth="1"/>
    <col min="4" max="4" width="8.42578125" customWidth="1"/>
    <col min="5" max="5" width="9.28515625" customWidth="1"/>
    <col min="6" max="6" width="7.28515625" customWidth="1"/>
    <col min="8" max="8" width="10" customWidth="1"/>
    <col min="13" max="13" width="13" customWidth="1"/>
    <col min="14" max="14" width="10.140625" customWidth="1"/>
    <col min="15" max="15" width="8.5703125" customWidth="1"/>
    <col min="16" max="16" width="9.42578125" customWidth="1"/>
    <col min="17" max="17" width="10.28515625" customWidth="1"/>
    <col min="18" max="18" width="11.42578125" customWidth="1"/>
    <col min="19" max="19" width="17.42578125" customWidth="1"/>
    <col min="20" max="20" width="6.5703125" customWidth="1"/>
  </cols>
  <sheetData>
    <row r="1" spans="1:21" ht="15.75" thickBot="1" x14ac:dyDescent="0.3">
      <c r="A1" s="3" t="s">
        <v>9</v>
      </c>
      <c r="B1" s="22">
        <v>6000</v>
      </c>
      <c r="C1" s="5" t="s">
        <v>8</v>
      </c>
      <c r="E1" s="42" t="s">
        <v>22</v>
      </c>
      <c r="F1" s="46"/>
      <c r="G1" s="46"/>
      <c r="H1" s="46"/>
      <c r="I1" s="46"/>
      <c r="J1" s="43"/>
      <c r="M1" s="10" t="s">
        <v>7</v>
      </c>
      <c r="N1" s="44" t="s">
        <v>16</v>
      </c>
      <c r="O1" s="45"/>
      <c r="P1" s="44" t="s">
        <v>15</v>
      </c>
      <c r="Q1" s="45"/>
      <c r="S1" s="42" t="s">
        <v>25</v>
      </c>
      <c r="T1" s="46"/>
      <c r="U1" s="43"/>
    </row>
    <row r="2" spans="1:21" ht="15.75" thickBot="1" x14ac:dyDescent="0.3">
      <c r="A2" s="3" t="s">
        <v>10</v>
      </c>
      <c r="B2" s="4">
        <f>B1/60</f>
        <v>100</v>
      </c>
      <c r="C2" s="5" t="s">
        <v>0</v>
      </c>
      <c r="E2" s="42" t="s">
        <v>23</v>
      </c>
      <c r="F2" s="46"/>
      <c r="G2" s="47" t="s">
        <v>20</v>
      </c>
      <c r="H2" s="48"/>
      <c r="I2" s="47" t="s">
        <v>21</v>
      </c>
      <c r="J2" s="48"/>
      <c r="M2" s="11">
        <v>1</v>
      </c>
      <c r="N2" s="12">
        <f>A6/M2</f>
        <v>16000000</v>
      </c>
      <c r="O2" s="13" t="s">
        <v>0</v>
      </c>
      <c r="P2" s="14">
        <f>1000000/N2</f>
        <v>6.25E-2</v>
      </c>
      <c r="Q2" s="13" t="s">
        <v>5</v>
      </c>
      <c r="S2" s="11" t="s">
        <v>24</v>
      </c>
      <c r="T2" s="41">
        <v>16</v>
      </c>
      <c r="U2" s="35" t="s">
        <v>26</v>
      </c>
    </row>
    <row r="3" spans="1:21" ht="15.75" thickBot="1" x14ac:dyDescent="0.3">
      <c r="E3" s="4">
        <f>B2*2</f>
        <v>200</v>
      </c>
      <c r="F3" s="24" t="s">
        <v>0</v>
      </c>
      <c r="G3" s="16">
        <f>1/E3</f>
        <v>5.0000000000000001E-3</v>
      </c>
      <c r="H3" s="17" t="s">
        <v>1</v>
      </c>
      <c r="I3" s="16">
        <f>G3/2</f>
        <v>2.5000000000000001E-3</v>
      </c>
      <c r="J3" s="17" t="s">
        <v>1</v>
      </c>
      <c r="M3" s="15">
        <v>8</v>
      </c>
      <c r="N3" s="16">
        <f>A6/M3</f>
        <v>2000000</v>
      </c>
      <c r="O3" s="17" t="s">
        <v>0</v>
      </c>
      <c r="P3" s="18">
        <f>1000000/N3</f>
        <v>0.5</v>
      </c>
      <c r="Q3" s="17" t="s">
        <v>5</v>
      </c>
      <c r="S3" s="19" t="s">
        <v>27</v>
      </c>
      <c r="T3" s="40">
        <f>2^T2 -1</f>
        <v>65535</v>
      </c>
      <c r="U3" s="39" t="s">
        <v>28</v>
      </c>
    </row>
    <row r="4" spans="1:21" ht="15.75" thickBot="1" x14ac:dyDescent="0.3">
      <c r="A4" s="42" t="s">
        <v>14</v>
      </c>
      <c r="B4" s="43"/>
      <c r="G4" s="16">
        <f>G3*1000</f>
        <v>5</v>
      </c>
      <c r="H4" s="17" t="s">
        <v>2</v>
      </c>
      <c r="I4" s="16">
        <f t="shared" ref="I4:I5" si="0">G4/2</f>
        <v>2.5</v>
      </c>
      <c r="J4" s="17" t="s">
        <v>2</v>
      </c>
      <c r="M4" s="15">
        <v>64</v>
      </c>
      <c r="N4" s="16">
        <f>A6/M4</f>
        <v>250000</v>
      </c>
      <c r="O4" s="17" t="s">
        <v>0</v>
      </c>
      <c r="P4" s="18">
        <f>1000000/N4</f>
        <v>4</v>
      </c>
      <c r="Q4" s="17" t="s">
        <v>5</v>
      </c>
    </row>
    <row r="5" spans="1:21" ht="15.75" thickBot="1" x14ac:dyDescent="0.3">
      <c r="A5" s="23">
        <v>16</v>
      </c>
      <c r="B5" s="8" t="s">
        <v>4</v>
      </c>
      <c r="G5" s="20">
        <f>G4*1000</f>
        <v>5000</v>
      </c>
      <c r="H5" s="21" t="s">
        <v>3</v>
      </c>
      <c r="I5" s="20">
        <f t="shared" si="0"/>
        <v>2500</v>
      </c>
      <c r="J5" s="21" t="s">
        <v>3</v>
      </c>
      <c r="M5" s="15">
        <v>256</v>
      </c>
      <c r="N5" s="16">
        <f>A6/M5</f>
        <v>62500</v>
      </c>
      <c r="O5" s="17" t="s">
        <v>0</v>
      </c>
      <c r="P5" s="18">
        <f>1000000/N5</f>
        <v>16</v>
      </c>
      <c r="Q5" s="17" t="s">
        <v>5</v>
      </c>
    </row>
    <row r="6" spans="1:21" ht="15.75" thickBot="1" x14ac:dyDescent="0.3">
      <c r="A6" s="7">
        <f>A5*1000000</f>
        <v>16000000</v>
      </c>
      <c r="B6" s="8" t="s">
        <v>0</v>
      </c>
      <c r="M6" s="19">
        <v>1024</v>
      </c>
      <c r="N6" s="20">
        <f>A6/M6</f>
        <v>15625</v>
      </c>
      <c r="O6" s="21" t="s">
        <v>0</v>
      </c>
      <c r="P6" s="6">
        <f>1000000/N6</f>
        <v>64</v>
      </c>
      <c r="Q6" s="21" t="s">
        <v>5</v>
      </c>
    </row>
    <row r="9" spans="1:21" ht="15.75" thickBot="1" x14ac:dyDescent="0.3">
      <c r="A9" s="1"/>
      <c r="B9" s="1"/>
      <c r="C9" s="1"/>
      <c r="D9" s="1"/>
      <c r="E9" s="1"/>
      <c r="F9" s="1"/>
      <c r="G9" s="2"/>
      <c r="H9" s="1"/>
      <c r="I9" s="1"/>
      <c r="J9" s="2"/>
    </row>
    <row r="10" spans="1:21" ht="15.75" thickBot="1" x14ac:dyDescent="0.3">
      <c r="A10" s="9" t="s">
        <v>11</v>
      </c>
      <c r="B10" s="1"/>
      <c r="C10" s="42" t="s">
        <v>15</v>
      </c>
      <c r="D10" s="46"/>
      <c r="E10" s="42" t="s">
        <v>17</v>
      </c>
      <c r="F10" s="43"/>
      <c r="G10" s="46" t="s">
        <v>18</v>
      </c>
      <c r="H10" s="46"/>
      <c r="I10" s="42" t="s">
        <v>12</v>
      </c>
      <c r="J10" s="43"/>
      <c r="K10" s="42" t="s">
        <v>19</v>
      </c>
      <c r="L10" s="43"/>
      <c r="M10" s="46" t="s">
        <v>13</v>
      </c>
      <c r="N10" s="43"/>
    </row>
    <row r="11" spans="1:21" x14ac:dyDescent="0.25">
      <c r="A11" s="25">
        <v>0</v>
      </c>
      <c r="C11" s="28">
        <f>0</f>
        <v>0</v>
      </c>
      <c r="D11" s="29" t="s">
        <v>3</v>
      </c>
      <c r="E11" s="30">
        <v>0</v>
      </c>
      <c r="F11" s="31" t="s">
        <v>6</v>
      </c>
      <c r="G11" s="30">
        <v>0</v>
      </c>
      <c r="H11" s="31" t="s">
        <v>6</v>
      </c>
      <c r="I11" s="30">
        <v>0</v>
      </c>
      <c r="J11" s="31" t="s">
        <v>6</v>
      </c>
      <c r="K11" s="30">
        <v>0</v>
      </c>
      <c r="L11" s="31" t="s">
        <v>6</v>
      </c>
      <c r="M11" s="30">
        <v>0</v>
      </c>
      <c r="N11" s="31" t="s">
        <v>6</v>
      </c>
    </row>
    <row r="12" spans="1:21" x14ac:dyDescent="0.25">
      <c r="A12" s="26">
        <f t="shared" ref="A12:A75" si="1">A11+0.01</f>
        <v>0.01</v>
      </c>
      <c r="C12" s="32">
        <f>$I$5/A12</f>
        <v>250000</v>
      </c>
      <c r="D12" s="33" t="s">
        <v>3</v>
      </c>
      <c r="E12" s="34">
        <f>ROUND(C12/$P$2,0)</f>
        <v>4000000</v>
      </c>
      <c r="F12" s="35" t="s">
        <v>6</v>
      </c>
      <c r="G12" s="34">
        <f>ROUND(C12/$P$3,0)</f>
        <v>500000</v>
      </c>
      <c r="H12" s="35" t="s">
        <v>6</v>
      </c>
      <c r="I12" s="34">
        <f>ROUND(C12/$P$4,0)</f>
        <v>62500</v>
      </c>
      <c r="J12" s="35" t="s">
        <v>6</v>
      </c>
      <c r="K12" s="34">
        <f>ROUND(C12/$P$5,0)</f>
        <v>15625</v>
      </c>
      <c r="L12" s="35" t="s">
        <v>6</v>
      </c>
      <c r="M12" s="34">
        <f>ROUND(C12/$P$6,0)</f>
        <v>3906</v>
      </c>
      <c r="N12" s="35" t="s">
        <v>6</v>
      </c>
    </row>
    <row r="13" spans="1:21" x14ac:dyDescent="0.25">
      <c r="A13" s="26">
        <f t="shared" si="1"/>
        <v>0.02</v>
      </c>
      <c r="C13" s="32">
        <f t="shared" ref="C13:C14" si="2">$I$5/A13</f>
        <v>125000</v>
      </c>
      <c r="D13" s="33" t="s">
        <v>3</v>
      </c>
      <c r="E13" s="34">
        <f t="shared" ref="E13:E76" si="3">ROUND(C13/$P$2,0)</f>
        <v>2000000</v>
      </c>
      <c r="F13" s="35" t="s">
        <v>6</v>
      </c>
      <c r="G13" s="34">
        <f t="shared" ref="G13:G76" si="4">ROUND(C13/$P$3,0)</f>
        <v>250000</v>
      </c>
      <c r="H13" s="35" t="s">
        <v>6</v>
      </c>
      <c r="I13" s="34">
        <f t="shared" ref="I13:I76" si="5">ROUND(C13/$P$4,0)</f>
        <v>31250</v>
      </c>
      <c r="J13" s="35" t="s">
        <v>6</v>
      </c>
      <c r="K13" s="34">
        <f t="shared" ref="K13:K76" si="6">ROUND(C13/$P$5,0)</f>
        <v>7813</v>
      </c>
      <c r="L13" s="35" t="s">
        <v>6</v>
      </c>
      <c r="M13" s="34">
        <f t="shared" ref="M13:M76" si="7">ROUND(C13/$P$6,0)</f>
        <v>1953</v>
      </c>
      <c r="N13" s="35" t="s">
        <v>6</v>
      </c>
    </row>
    <row r="14" spans="1:21" x14ac:dyDescent="0.25">
      <c r="A14" s="26">
        <f t="shared" si="1"/>
        <v>0.03</v>
      </c>
      <c r="C14" s="32">
        <f t="shared" si="2"/>
        <v>83333.333333333343</v>
      </c>
      <c r="D14" s="33" t="s">
        <v>3</v>
      </c>
      <c r="E14" s="34">
        <f t="shared" si="3"/>
        <v>1333333</v>
      </c>
      <c r="F14" s="35" t="s">
        <v>6</v>
      </c>
      <c r="G14" s="34">
        <f t="shared" si="4"/>
        <v>166667</v>
      </c>
      <c r="H14" s="35" t="s">
        <v>6</v>
      </c>
      <c r="I14" s="34">
        <f t="shared" si="5"/>
        <v>20833</v>
      </c>
      <c r="J14" s="35" t="s">
        <v>6</v>
      </c>
      <c r="K14" s="34">
        <f t="shared" si="6"/>
        <v>5208</v>
      </c>
      <c r="L14" s="35" t="s">
        <v>6</v>
      </c>
      <c r="M14" s="34">
        <f t="shared" si="7"/>
        <v>1302</v>
      </c>
      <c r="N14" s="35" t="s">
        <v>6</v>
      </c>
    </row>
    <row r="15" spans="1:21" x14ac:dyDescent="0.25">
      <c r="A15" s="26">
        <f t="shared" si="1"/>
        <v>0.04</v>
      </c>
      <c r="C15" s="32">
        <f t="shared" ref="C15:C76" si="8">$I$5/A15</f>
        <v>62500</v>
      </c>
      <c r="D15" s="33" t="s">
        <v>3</v>
      </c>
      <c r="E15" s="34">
        <f t="shared" si="3"/>
        <v>1000000</v>
      </c>
      <c r="F15" s="35" t="s">
        <v>6</v>
      </c>
      <c r="G15" s="34">
        <f t="shared" si="4"/>
        <v>125000</v>
      </c>
      <c r="H15" s="35" t="s">
        <v>6</v>
      </c>
      <c r="I15" s="34">
        <f t="shared" si="5"/>
        <v>15625</v>
      </c>
      <c r="J15" s="35" t="s">
        <v>6</v>
      </c>
      <c r="K15" s="34">
        <f t="shared" si="6"/>
        <v>3906</v>
      </c>
      <c r="L15" s="35" t="s">
        <v>6</v>
      </c>
      <c r="M15" s="34">
        <f t="shared" si="7"/>
        <v>977</v>
      </c>
      <c r="N15" s="35" t="s">
        <v>6</v>
      </c>
    </row>
    <row r="16" spans="1:21" x14ac:dyDescent="0.25">
      <c r="A16" s="26">
        <f t="shared" si="1"/>
        <v>0.05</v>
      </c>
      <c r="C16" s="32">
        <f t="shared" si="8"/>
        <v>50000</v>
      </c>
      <c r="D16" s="33" t="s">
        <v>3</v>
      </c>
      <c r="E16" s="34">
        <f t="shared" si="3"/>
        <v>800000</v>
      </c>
      <c r="F16" s="35" t="s">
        <v>6</v>
      </c>
      <c r="G16" s="34">
        <f t="shared" si="4"/>
        <v>100000</v>
      </c>
      <c r="H16" s="35" t="s">
        <v>6</v>
      </c>
      <c r="I16" s="34">
        <f t="shared" si="5"/>
        <v>12500</v>
      </c>
      <c r="J16" s="35" t="s">
        <v>6</v>
      </c>
      <c r="K16" s="34">
        <f t="shared" si="6"/>
        <v>3125</v>
      </c>
      <c r="L16" s="35" t="s">
        <v>6</v>
      </c>
      <c r="M16" s="34">
        <f t="shared" si="7"/>
        <v>781</v>
      </c>
      <c r="N16" s="35" t="s">
        <v>6</v>
      </c>
    </row>
    <row r="17" spans="1:14" x14ac:dyDescent="0.25">
      <c r="A17" s="26">
        <f t="shared" si="1"/>
        <v>6.0000000000000005E-2</v>
      </c>
      <c r="C17" s="32">
        <f t="shared" si="8"/>
        <v>41666.666666666664</v>
      </c>
      <c r="D17" s="33" t="s">
        <v>3</v>
      </c>
      <c r="E17" s="34">
        <f t="shared" si="3"/>
        <v>666667</v>
      </c>
      <c r="F17" s="35" t="s">
        <v>6</v>
      </c>
      <c r="G17" s="34">
        <f t="shared" si="4"/>
        <v>83333</v>
      </c>
      <c r="H17" s="35" t="s">
        <v>6</v>
      </c>
      <c r="I17" s="34">
        <f t="shared" si="5"/>
        <v>10417</v>
      </c>
      <c r="J17" s="35" t="s">
        <v>6</v>
      </c>
      <c r="K17" s="34">
        <f t="shared" si="6"/>
        <v>2604</v>
      </c>
      <c r="L17" s="35" t="s">
        <v>6</v>
      </c>
      <c r="M17" s="34">
        <f t="shared" si="7"/>
        <v>651</v>
      </c>
      <c r="N17" s="35" t="s">
        <v>6</v>
      </c>
    </row>
    <row r="18" spans="1:14" x14ac:dyDescent="0.25">
      <c r="A18" s="26">
        <f t="shared" si="1"/>
        <v>7.0000000000000007E-2</v>
      </c>
      <c r="C18" s="32">
        <f t="shared" si="8"/>
        <v>35714.28571428571</v>
      </c>
      <c r="D18" s="33" t="s">
        <v>3</v>
      </c>
      <c r="E18" s="34">
        <f t="shared" si="3"/>
        <v>571429</v>
      </c>
      <c r="F18" s="35" t="s">
        <v>6</v>
      </c>
      <c r="G18" s="34">
        <f t="shared" si="4"/>
        <v>71429</v>
      </c>
      <c r="H18" s="35" t="s">
        <v>6</v>
      </c>
      <c r="I18" s="34">
        <f t="shared" si="5"/>
        <v>8929</v>
      </c>
      <c r="J18" s="35" t="s">
        <v>6</v>
      </c>
      <c r="K18" s="34">
        <f t="shared" si="6"/>
        <v>2232</v>
      </c>
      <c r="L18" s="35" t="s">
        <v>6</v>
      </c>
      <c r="M18" s="34">
        <f t="shared" si="7"/>
        <v>558</v>
      </c>
      <c r="N18" s="35" t="s">
        <v>6</v>
      </c>
    </row>
    <row r="19" spans="1:14" x14ac:dyDescent="0.25">
      <c r="A19" s="26">
        <f t="shared" si="1"/>
        <v>0.08</v>
      </c>
      <c r="C19" s="32">
        <f t="shared" si="8"/>
        <v>31250</v>
      </c>
      <c r="D19" s="33" t="s">
        <v>3</v>
      </c>
      <c r="E19" s="34">
        <f t="shared" si="3"/>
        <v>500000</v>
      </c>
      <c r="F19" s="35" t="s">
        <v>6</v>
      </c>
      <c r="G19" s="34">
        <f t="shared" si="4"/>
        <v>62500</v>
      </c>
      <c r="H19" s="35" t="s">
        <v>6</v>
      </c>
      <c r="I19" s="34">
        <f t="shared" si="5"/>
        <v>7813</v>
      </c>
      <c r="J19" s="35" t="s">
        <v>6</v>
      </c>
      <c r="K19" s="34">
        <f t="shared" si="6"/>
        <v>1953</v>
      </c>
      <c r="L19" s="35" t="s">
        <v>6</v>
      </c>
      <c r="M19" s="34">
        <f t="shared" si="7"/>
        <v>488</v>
      </c>
      <c r="N19" s="35" t="s">
        <v>6</v>
      </c>
    </row>
    <row r="20" spans="1:14" x14ac:dyDescent="0.25">
      <c r="A20" s="26">
        <f t="shared" si="1"/>
        <v>0.09</v>
      </c>
      <c r="C20" s="32">
        <f t="shared" si="8"/>
        <v>27777.777777777777</v>
      </c>
      <c r="D20" s="33" t="s">
        <v>3</v>
      </c>
      <c r="E20" s="34">
        <f t="shared" si="3"/>
        <v>444444</v>
      </c>
      <c r="F20" s="35" t="s">
        <v>6</v>
      </c>
      <c r="G20" s="34">
        <f t="shared" si="4"/>
        <v>55556</v>
      </c>
      <c r="H20" s="35" t="s">
        <v>6</v>
      </c>
      <c r="I20" s="34">
        <f t="shared" si="5"/>
        <v>6944</v>
      </c>
      <c r="J20" s="35" t="s">
        <v>6</v>
      </c>
      <c r="K20" s="34">
        <f t="shared" si="6"/>
        <v>1736</v>
      </c>
      <c r="L20" s="35" t="s">
        <v>6</v>
      </c>
      <c r="M20" s="34">
        <f t="shared" si="7"/>
        <v>434</v>
      </c>
      <c r="N20" s="35" t="s">
        <v>6</v>
      </c>
    </row>
    <row r="21" spans="1:14" x14ac:dyDescent="0.25">
      <c r="A21" s="26">
        <f t="shared" si="1"/>
        <v>9.9999999999999992E-2</v>
      </c>
      <c r="C21" s="32">
        <f t="shared" si="8"/>
        <v>25000.000000000004</v>
      </c>
      <c r="D21" s="33" t="s">
        <v>3</v>
      </c>
      <c r="E21" s="34">
        <f t="shared" si="3"/>
        <v>400000</v>
      </c>
      <c r="F21" s="35" t="s">
        <v>6</v>
      </c>
      <c r="G21" s="34">
        <f t="shared" si="4"/>
        <v>50000</v>
      </c>
      <c r="H21" s="35" t="s">
        <v>6</v>
      </c>
      <c r="I21" s="34">
        <f t="shared" si="5"/>
        <v>6250</v>
      </c>
      <c r="J21" s="35" t="s">
        <v>6</v>
      </c>
      <c r="K21" s="34">
        <f t="shared" si="6"/>
        <v>1563</v>
      </c>
      <c r="L21" s="35" t="s">
        <v>6</v>
      </c>
      <c r="M21" s="34">
        <f t="shared" si="7"/>
        <v>391</v>
      </c>
      <c r="N21" s="35" t="s">
        <v>6</v>
      </c>
    </row>
    <row r="22" spans="1:14" x14ac:dyDescent="0.25">
      <c r="A22" s="26">
        <f t="shared" si="1"/>
        <v>0.10999999999999999</v>
      </c>
      <c r="C22" s="32">
        <f t="shared" si="8"/>
        <v>22727.272727272732</v>
      </c>
      <c r="D22" s="33" t="s">
        <v>3</v>
      </c>
      <c r="E22" s="34">
        <f t="shared" si="3"/>
        <v>363636</v>
      </c>
      <c r="F22" s="35" t="s">
        <v>6</v>
      </c>
      <c r="G22" s="34">
        <f t="shared" si="4"/>
        <v>45455</v>
      </c>
      <c r="H22" s="35" t="s">
        <v>6</v>
      </c>
      <c r="I22" s="34">
        <f t="shared" si="5"/>
        <v>5682</v>
      </c>
      <c r="J22" s="35" t="s">
        <v>6</v>
      </c>
      <c r="K22" s="34">
        <f t="shared" si="6"/>
        <v>1420</v>
      </c>
      <c r="L22" s="35" t="s">
        <v>6</v>
      </c>
      <c r="M22" s="34">
        <f t="shared" si="7"/>
        <v>355</v>
      </c>
      <c r="N22" s="35" t="s">
        <v>6</v>
      </c>
    </row>
    <row r="23" spans="1:14" x14ac:dyDescent="0.25">
      <c r="A23" s="26">
        <f t="shared" si="1"/>
        <v>0.11999999999999998</v>
      </c>
      <c r="C23" s="32">
        <f t="shared" si="8"/>
        <v>20833.333333333336</v>
      </c>
      <c r="D23" s="33" t="s">
        <v>3</v>
      </c>
      <c r="E23" s="34">
        <f t="shared" si="3"/>
        <v>333333</v>
      </c>
      <c r="F23" s="35" t="s">
        <v>6</v>
      </c>
      <c r="G23" s="34">
        <f t="shared" si="4"/>
        <v>41667</v>
      </c>
      <c r="H23" s="35" t="s">
        <v>6</v>
      </c>
      <c r="I23" s="34">
        <f t="shared" si="5"/>
        <v>5208</v>
      </c>
      <c r="J23" s="35" t="s">
        <v>6</v>
      </c>
      <c r="K23" s="34">
        <f t="shared" si="6"/>
        <v>1302</v>
      </c>
      <c r="L23" s="35" t="s">
        <v>6</v>
      </c>
      <c r="M23" s="34">
        <f t="shared" si="7"/>
        <v>326</v>
      </c>
      <c r="N23" s="35" t="s">
        <v>6</v>
      </c>
    </row>
    <row r="24" spans="1:14" x14ac:dyDescent="0.25">
      <c r="A24" s="26">
        <f t="shared" si="1"/>
        <v>0.12999999999999998</v>
      </c>
      <c r="C24" s="32">
        <f t="shared" si="8"/>
        <v>19230.769230769234</v>
      </c>
      <c r="D24" s="33" t="s">
        <v>3</v>
      </c>
      <c r="E24" s="34">
        <f t="shared" si="3"/>
        <v>307692</v>
      </c>
      <c r="F24" s="35" t="s">
        <v>6</v>
      </c>
      <c r="G24" s="34">
        <f t="shared" si="4"/>
        <v>38462</v>
      </c>
      <c r="H24" s="35" t="s">
        <v>6</v>
      </c>
      <c r="I24" s="34">
        <f t="shared" si="5"/>
        <v>4808</v>
      </c>
      <c r="J24" s="35" t="s">
        <v>6</v>
      </c>
      <c r="K24" s="34">
        <f t="shared" si="6"/>
        <v>1202</v>
      </c>
      <c r="L24" s="35" t="s">
        <v>6</v>
      </c>
      <c r="M24" s="34">
        <f t="shared" si="7"/>
        <v>300</v>
      </c>
      <c r="N24" s="35" t="s">
        <v>6</v>
      </c>
    </row>
    <row r="25" spans="1:14" x14ac:dyDescent="0.25">
      <c r="A25" s="26">
        <f t="shared" si="1"/>
        <v>0.13999999999999999</v>
      </c>
      <c r="C25" s="32">
        <f t="shared" si="8"/>
        <v>17857.142857142859</v>
      </c>
      <c r="D25" s="33" t="s">
        <v>3</v>
      </c>
      <c r="E25" s="34">
        <f t="shared" si="3"/>
        <v>285714</v>
      </c>
      <c r="F25" s="35" t="s">
        <v>6</v>
      </c>
      <c r="G25" s="34">
        <f t="shared" si="4"/>
        <v>35714</v>
      </c>
      <c r="H25" s="35" t="s">
        <v>6</v>
      </c>
      <c r="I25" s="34">
        <f t="shared" si="5"/>
        <v>4464</v>
      </c>
      <c r="J25" s="35" t="s">
        <v>6</v>
      </c>
      <c r="K25" s="34">
        <f t="shared" si="6"/>
        <v>1116</v>
      </c>
      <c r="L25" s="35" t="s">
        <v>6</v>
      </c>
      <c r="M25" s="34">
        <f t="shared" si="7"/>
        <v>279</v>
      </c>
      <c r="N25" s="35" t="s">
        <v>6</v>
      </c>
    </row>
    <row r="26" spans="1:14" x14ac:dyDescent="0.25">
      <c r="A26" s="26">
        <f t="shared" si="1"/>
        <v>0.15</v>
      </c>
      <c r="C26" s="32">
        <f t="shared" si="8"/>
        <v>16666.666666666668</v>
      </c>
      <c r="D26" s="33" t="s">
        <v>3</v>
      </c>
      <c r="E26" s="34">
        <f t="shared" si="3"/>
        <v>266667</v>
      </c>
      <c r="F26" s="35" t="s">
        <v>6</v>
      </c>
      <c r="G26" s="34">
        <f t="shared" si="4"/>
        <v>33333</v>
      </c>
      <c r="H26" s="35" t="s">
        <v>6</v>
      </c>
      <c r="I26" s="34">
        <f t="shared" si="5"/>
        <v>4167</v>
      </c>
      <c r="J26" s="35" t="s">
        <v>6</v>
      </c>
      <c r="K26" s="34">
        <f t="shared" si="6"/>
        <v>1042</v>
      </c>
      <c r="L26" s="35" t="s">
        <v>6</v>
      </c>
      <c r="M26" s="34">
        <f t="shared" si="7"/>
        <v>260</v>
      </c>
      <c r="N26" s="35" t="s">
        <v>6</v>
      </c>
    </row>
    <row r="27" spans="1:14" x14ac:dyDescent="0.25">
      <c r="A27" s="26">
        <f t="shared" si="1"/>
        <v>0.16</v>
      </c>
      <c r="C27" s="32">
        <f t="shared" si="8"/>
        <v>15625</v>
      </c>
      <c r="D27" s="33" t="s">
        <v>3</v>
      </c>
      <c r="E27" s="34">
        <f t="shared" si="3"/>
        <v>250000</v>
      </c>
      <c r="F27" s="35" t="s">
        <v>6</v>
      </c>
      <c r="G27" s="34">
        <f t="shared" si="4"/>
        <v>31250</v>
      </c>
      <c r="H27" s="35" t="s">
        <v>6</v>
      </c>
      <c r="I27" s="34">
        <f t="shared" si="5"/>
        <v>3906</v>
      </c>
      <c r="J27" s="35" t="s">
        <v>6</v>
      </c>
      <c r="K27" s="34">
        <f t="shared" si="6"/>
        <v>977</v>
      </c>
      <c r="L27" s="35" t="s">
        <v>6</v>
      </c>
      <c r="M27" s="34">
        <f t="shared" si="7"/>
        <v>244</v>
      </c>
      <c r="N27" s="35" t="s">
        <v>6</v>
      </c>
    </row>
    <row r="28" spans="1:14" x14ac:dyDescent="0.25">
      <c r="A28" s="26">
        <f t="shared" si="1"/>
        <v>0.17</v>
      </c>
      <c r="C28" s="32">
        <f t="shared" si="8"/>
        <v>14705.882352941175</v>
      </c>
      <c r="D28" s="33" t="s">
        <v>3</v>
      </c>
      <c r="E28" s="34">
        <f t="shared" si="3"/>
        <v>235294</v>
      </c>
      <c r="F28" s="35" t="s">
        <v>6</v>
      </c>
      <c r="G28" s="34">
        <f t="shared" si="4"/>
        <v>29412</v>
      </c>
      <c r="H28" s="35" t="s">
        <v>6</v>
      </c>
      <c r="I28" s="34">
        <f t="shared" si="5"/>
        <v>3676</v>
      </c>
      <c r="J28" s="35" t="s">
        <v>6</v>
      </c>
      <c r="K28" s="34">
        <f t="shared" si="6"/>
        <v>919</v>
      </c>
      <c r="L28" s="35" t="s">
        <v>6</v>
      </c>
      <c r="M28" s="34">
        <f t="shared" si="7"/>
        <v>230</v>
      </c>
      <c r="N28" s="35" t="s">
        <v>6</v>
      </c>
    </row>
    <row r="29" spans="1:14" x14ac:dyDescent="0.25">
      <c r="A29" s="26">
        <f t="shared" si="1"/>
        <v>0.18000000000000002</v>
      </c>
      <c r="C29" s="32">
        <f t="shared" si="8"/>
        <v>13888.888888888887</v>
      </c>
      <c r="D29" s="33" t="s">
        <v>3</v>
      </c>
      <c r="E29" s="34">
        <f t="shared" si="3"/>
        <v>222222</v>
      </c>
      <c r="F29" s="35" t="s">
        <v>6</v>
      </c>
      <c r="G29" s="34">
        <f t="shared" si="4"/>
        <v>27778</v>
      </c>
      <c r="H29" s="35" t="s">
        <v>6</v>
      </c>
      <c r="I29" s="34">
        <f t="shared" si="5"/>
        <v>3472</v>
      </c>
      <c r="J29" s="35" t="s">
        <v>6</v>
      </c>
      <c r="K29" s="34">
        <f t="shared" si="6"/>
        <v>868</v>
      </c>
      <c r="L29" s="35" t="s">
        <v>6</v>
      </c>
      <c r="M29" s="34">
        <f t="shared" si="7"/>
        <v>217</v>
      </c>
      <c r="N29" s="35" t="s">
        <v>6</v>
      </c>
    </row>
    <row r="30" spans="1:14" x14ac:dyDescent="0.25">
      <c r="A30" s="26">
        <f t="shared" si="1"/>
        <v>0.19000000000000003</v>
      </c>
      <c r="C30" s="32">
        <f t="shared" si="8"/>
        <v>13157.894736842103</v>
      </c>
      <c r="D30" s="33" t="s">
        <v>3</v>
      </c>
      <c r="E30" s="34">
        <f t="shared" si="3"/>
        <v>210526</v>
      </c>
      <c r="F30" s="35" t="s">
        <v>6</v>
      </c>
      <c r="G30" s="34">
        <f t="shared" si="4"/>
        <v>26316</v>
      </c>
      <c r="H30" s="35" t="s">
        <v>6</v>
      </c>
      <c r="I30" s="34">
        <f t="shared" si="5"/>
        <v>3289</v>
      </c>
      <c r="J30" s="35" t="s">
        <v>6</v>
      </c>
      <c r="K30" s="34">
        <f t="shared" si="6"/>
        <v>822</v>
      </c>
      <c r="L30" s="35" t="s">
        <v>6</v>
      </c>
      <c r="M30" s="34">
        <f t="shared" si="7"/>
        <v>206</v>
      </c>
      <c r="N30" s="35" t="s">
        <v>6</v>
      </c>
    </row>
    <row r="31" spans="1:14" x14ac:dyDescent="0.25">
      <c r="A31" s="26">
        <f t="shared" si="1"/>
        <v>0.20000000000000004</v>
      </c>
      <c r="C31" s="32">
        <f t="shared" si="8"/>
        <v>12499.999999999998</v>
      </c>
      <c r="D31" s="33" t="s">
        <v>3</v>
      </c>
      <c r="E31" s="34">
        <f t="shared" si="3"/>
        <v>200000</v>
      </c>
      <c r="F31" s="35" t="s">
        <v>6</v>
      </c>
      <c r="G31" s="34">
        <f t="shared" si="4"/>
        <v>25000</v>
      </c>
      <c r="H31" s="35" t="s">
        <v>6</v>
      </c>
      <c r="I31" s="34">
        <f t="shared" si="5"/>
        <v>3125</v>
      </c>
      <c r="J31" s="35" t="s">
        <v>6</v>
      </c>
      <c r="K31" s="34">
        <f t="shared" si="6"/>
        <v>781</v>
      </c>
      <c r="L31" s="35" t="s">
        <v>6</v>
      </c>
      <c r="M31" s="34">
        <f t="shared" si="7"/>
        <v>195</v>
      </c>
      <c r="N31" s="35" t="s">
        <v>6</v>
      </c>
    </row>
    <row r="32" spans="1:14" x14ac:dyDescent="0.25">
      <c r="A32" s="26">
        <f t="shared" si="1"/>
        <v>0.21000000000000005</v>
      </c>
      <c r="C32" s="32">
        <f t="shared" si="8"/>
        <v>11904.761904761903</v>
      </c>
      <c r="D32" s="33" t="s">
        <v>3</v>
      </c>
      <c r="E32" s="34">
        <f t="shared" si="3"/>
        <v>190476</v>
      </c>
      <c r="F32" s="35" t="s">
        <v>6</v>
      </c>
      <c r="G32" s="34">
        <f t="shared" si="4"/>
        <v>23810</v>
      </c>
      <c r="H32" s="35" t="s">
        <v>6</v>
      </c>
      <c r="I32" s="34">
        <f t="shared" si="5"/>
        <v>2976</v>
      </c>
      <c r="J32" s="35" t="s">
        <v>6</v>
      </c>
      <c r="K32" s="34">
        <f t="shared" si="6"/>
        <v>744</v>
      </c>
      <c r="L32" s="35" t="s">
        <v>6</v>
      </c>
      <c r="M32" s="34">
        <f t="shared" si="7"/>
        <v>186</v>
      </c>
      <c r="N32" s="35" t="s">
        <v>6</v>
      </c>
    </row>
    <row r="33" spans="1:14" x14ac:dyDescent="0.25">
      <c r="A33" s="26">
        <f t="shared" si="1"/>
        <v>0.22000000000000006</v>
      </c>
      <c r="C33" s="32">
        <f t="shared" si="8"/>
        <v>11363.63636363636</v>
      </c>
      <c r="D33" s="33" t="s">
        <v>3</v>
      </c>
      <c r="E33" s="34">
        <f t="shared" si="3"/>
        <v>181818</v>
      </c>
      <c r="F33" s="35" t="s">
        <v>6</v>
      </c>
      <c r="G33" s="34">
        <f t="shared" si="4"/>
        <v>22727</v>
      </c>
      <c r="H33" s="35" t="s">
        <v>6</v>
      </c>
      <c r="I33" s="34">
        <f t="shared" si="5"/>
        <v>2841</v>
      </c>
      <c r="J33" s="35" t="s">
        <v>6</v>
      </c>
      <c r="K33" s="34">
        <f t="shared" si="6"/>
        <v>710</v>
      </c>
      <c r="L33" s="35" t="s">
        <v>6</v>
      </c>
      <c r="M33" s="34">
        <f t="shared" si="7"/>
        <v>178</v>
      </c>
      <c r="N33" s="35" t="s">
        <v>6</v>
      </c>
    </row>
    <row r="34" spans="1:14" x14ac:dyDescent="0.25">
      <c r="A34" s="26">
        <f t="shared" si="1"/>
        <v>0.23000000000000007</v>
      </c>
      <c r="C34" s="32">
        <f t="shared" si="8"/>
        <v>10869.5652173913</v>
      </c>
      <c r="D34" s="33" t="s">
        <v>3</v>
      </c>
      <c r="E34" s="34">
        <f t="shared" si="3"/>
        <v>173913</v>
      </c>
      <c r="F34" s="35" t="s">
        <v>6</v>
      </c>
      <c r="G34" s="34">
        <f t="shared" si="4"/>
        <v>21739</v>
      </c>
      <c r="H34" s="35" t="s">
        <v>6</v>
      </c>
      <c r="I34" s="34">
        <f t="shared" si="5"/>
        <v>2717</v>
      </c>
      <c r="J34" s="35" t="s">
        <v>6</v>
      </c>
      <c r="K34" s="34">
        <f t="shared" si="6"/>
        <v>679</v>
      </c>
      <c r="L34" s="35" t="s">
        <v>6</v>
      </c>
      <c r="M34" s="34">
        <f t="shared" si="7"/>
        <v>170</v>
      </c>
      <c r="N34" s="35" t="s">
        <v>6</v>
      </c>
    </row>
    <row r="35" spans="1:14" x14ac:dyDescent="0.25">
      <c r="A35" s="26">
        <f t="shared" si="1"/>
        <v>0.24000000000000007</v>
      </c>
      <c r="C35" s="32">
        <f t="shared" si="8"/>
        <v>10416.666666666664</v>
      </c>
      <c r="D35" s="33" t="s">
        <v>3</v>
      </c>
      <c r="E35" s="34">
        <f t="shared" si="3"/>
        <v>166667</v>
      </c>
      <c r="F35" s="35" t="s">
        <v>6</v>
      </c>
      <c r="G35" s="34">
        <f t="shared" si="4"/>
        <v>20833</v>
      </c>
      <c r="H35" s="35" t="s">
        <v>6</v>
      </c>
      <c r="I35" s="34">
        <f t="shared" si="5"/>
        <v>2604</v>
      </c>
      <c r="J35" s="35" t="s">
        <v>6</v>
      </c>
      <c r="K35" s="34">
        <f t="shared" si="6"/>
        <v>651</v>
      </c>
      <c r="L35" s="35" t="s">
        <v>6</v>
      </c>
      <c r="M35" s="34">
        <f t="shared" si="7"/>
        <v>163</v>
      </c>
      <c r="N35" s="35" t="s">
        <v>6</v>
      </c>
    </row>
    <row r="36" spans="1:14" x14ac:dyDescent="0.25">
      <c r="A36" s="26">
        <f t="shared" si="1"/>
        <v>0.25000000000000006</v>
      </c>
      <c r="C36" s="32">
        <f t="shared" si="8"/>
        <v>9999.9999999999982</v>
      </c>
      <c r="D36" s="33" t="s">
        <v>3</v>
      </c>
      <c r="E36" s="34">
        <f t="shared" si="3"/>
        <v>160000</v>
      </c>
      <c r="F36" s="35" t="s">
        <v>6</v>
      </c>
      <c r="G36" s="34">
        <f t="shared" si="4"/>
        <v>20000</v>
      </c>
      <c r="H36" s="35" t="s">
        <v>6</v>
      </c>
      <c r="I36" s="34">
        <f t="shared" si="5"/>
        <v>2500</v>
      </c>
      <c r="J36" s="35" t="s">
        <v>6</v>
      </c>
      <c r="K36" s="34">
        <f t="shared" si="6"/>
        <v>625</v>
      </c>
      <c r="L36" s="35" t="s">
        <v>6</v>
      </c>
      <c r="M36" s="34">
        <f t="shared" si="7"/>
        <v>156</v>
      </c>
      <c r="N36" s="35" t="s">
        <v>6</v>
      </c>
    </row>
    <row r="37" spans="1:14" x14ac:dyDescent="0.25">
      <c r="A37" s="26">
        <f t="shared" si="1"/>
        <v>0.26000000000000006</v>
      </c>
      <c r="C37" s="32">
        <f t="shared" si="8"/>
        <v>9615.3846153846134</v>
      </c>
      <c r="D37" s="33" t="s">
        <v>3</v>
      </c>
      <c r="E37" s="34">
        <f t="shared" si="3"/>
        <v>153846</v>
      </c>
      <c r="F37" s="35" t="s">
        <v>6</v>
      </c>
      <c r="G37" s="34">
        <f t="shared" si="4"/>
        <v>19231</v>
      </c>
      <c r="H37" s="35" t="s">
        <v>6</v>
      </c>
      <c r="I37" s="34">
        <f t="shared" si="5"/>
        <v>2404</v>
      </c>
      <c r="J37" s="35" t="s">
        <v>6</v>
      </c>
      <c r="K37" s="34">
        <f t="shared" si="6"/>
        <v>601</v>
      </c>
      <c r="L37" s="35" t="s">
        <v>6</v>
      </c>
      <c r="M37" s="34">
        <f t="shared" si="7"/>
        <v>150</v>
      </c>
      <c r="N37" s="35" t="s">
        <v>6</v>
      </c>
    </row>
    <row r="38" spans="1:14" x14ac:dyDescent="0.25">
      <c r="A38" s="26">
        <f t="shared" si="1"/>
        <v>0.27000000000000007</v>
      </c>
      <c r="C38" s="32">
        <f t="shared" si="8"/>
        <v>9259.2592592592573</v>
      </c>
      <c r="D38" s="33" t="s">
        <v>3</v>
      </c>
      <c r="E38" s="34">
        <f t="shared" si="3"/>
        <v>148148</v>
      </c>
      <c r="F38" s="35" t="s">
        <v>6</v>
      </c>
      <c r="G38" s="34">
        <f t="shared" si="4"/>
        <v>18519</v>
      </c>
      <c r="H38" s="35" t="s">
        <v>6</v>
      </c>
      <c r="I38" s="34">
        <f t="shared" si="5"/>
        <v>2315</v>
      </c>
      <c r="J38" s="35" t="s">
        <v>6</v>
      </c>
      <c r="K38" s="34">
        <f t="shared" si="6"/>
        <v>579</v>
      </c>
      <c r="L38" s="35" t="s">
        <v>6</v>
      </c>
      <c r="M38" s="34">
        <f t="shared" si="7"/>
        <v>145</v>
      </c>
      <c r="N38" s="35" t="s">
        <v>6</v>
      </c>
    </row>
    <row r="39" spans="1:14" x14ac:dyDescent="0.25">
      <c r="A39" s="26">
        <f t="shared" si="1"/>
        <v>0.28000000000000008</v>
      </c>
      <c r="C39" s="32">
        <f t="shared" si="8"/>
        <v>8928.5714285714257</v>
      </c>
      <c r="D39" s="33" t="s">
        <v>3</v>
      </c>
      <c r="E39" s="34">
        <f t="shared" si="3"/>
        <v>142857</v>
      </c>
      <c r="F39" s="35" t="s">
        <v>6</v>
      </c>
      <c r="G39" s="34">
        <f t="shared" si="4"/>
        <v>17857</v>
      </c>
      <c r="H39" s="35" t="s">
        <v>6</v>
      </c>
      <c r="I39" s="34">
        <f t="shared" si="5"/>
        <v>2232</v>
      </c>
      <c r="J39" s="35" t="s">
        <v>6</v>
      </c>
      <c r="K39" s="34">
        <f t="shared" si="6"/>
        <v>558</v>
      </c>
      <c r="L39" s="35" t="s">
        <v>6</v>
      </c>
      <c r="M39" s="34">
        <f t="shared" si="7"/>
        <v>140</v>
      </c>
      <c r="N39" s="35" t="s">
        <v>6</v>
      </c>
    </row>
    <row r="40" spans="1:14" x14ac:dyDescent="0.25">
      <c r="A40" s="26">
        <f t="shared" si="1"/>
        <v>0.29000000000000009</v>
      </c>
      <c r="C40" s="32">
        <f t="shared" si="8"/>
        <v>8620.6896551724112</v>
      </c>
      <c r="D40" s="33" t="s">
        <v>3</v>
      </c>
      <c r="E40" s="34">
        <f t="shared" si="3"/>
        <v>137931</v>
      </c>
      <c r="F40" s="35" t="s">
        <v>6</v>
      </c>
      <c r="G40" s="34">
        <f t="shared" si="4"/>
        <v>17241</v>
      </c>
      <c r="H40" s="35" t="s">
        <v>6</v>
      </c>
      <c r="I40" s="34">
        <f t="shared" si="5"/>
        <v>2155</v>
      </c>
      <c r="J40" s="35" t="s">
        <v>6</v>
      </c>
      <c r="K40" s="34">
        <f t="shared" si="6"/>
        <v>539</v>
      </c>
      <c r="L40" s="35" t="s">
        <v>6</v>
      </c>
      <c r="M40" s="34">
        <f t="shared" si="7"/>
        <v>135</v>
      </c>
      <c r="N40" s="35" t="s">
        <v>6</v>
      </c>
    </row>
    <row r="41" spans="1:14" x14ac:dyDescent="0.25">
      <c r="A41" s="26">
        <f t="shared" si="1"/>
        <v>0.3000000000000001</v>
      </c>
      <c r="C41" s="32">
        <f t="shared" si="8"/>
        <v>8333.3333333333303</v>
      </c>
      <c r="D41" s="33" t="s">
        <v>3</v>
      </c>
      <c r="E41" s="34">
        <f t="shared" si="3"/>
        <v>133333</v>
      </c>
      <c r="F41" s="35" t="s">
        <v>6</v>
      </c>
      <c r="G41" s="34">
        <f t="shared" si="4"/>
        <v>16667</v>
      </c>
      <c r="H41" s="35" t="s">
        <v>6</v>
      </c>
      <c r="I41" s="34">
        <f t="shared" si="5"/>
        <v>2083</v>
      </c>
      <c r="J41" s="35" t="s">
        <v>6</v>
      </c>
      <c r="K41" s="34">
        <f t="shared" si="6"/>
        <v>521</v>
      </c>
      <c r="L41" s="35" t="s">
        <v>6</v>
      </c>
      <c r="M41" s="34">
        <f t="shared" si="7"/>
        <v>130</v>
      </c>
      <c r="N41" s="35" t="s">
        <v>6</v>
      </c>
    </row>
    <row r="42" spans="1:14" x14ac:dyDescent="0.25">
      <c r="A42" s="26">
        <f t="shared" si="1"/>
        <v>0.31000000000000011</v>
      </c>
      <c r="C42" s="32">
        <f t="shared" si="8"/>
        <v>8064.5161290322549</v>
      </c>
      <c r="D42" s="33" t="s">
        <v>3</v>
      </c>
      <c r="E42" s="34">
        <f t="shared" si="3"/>
        <v>129032</v>
      </c>
      <c r="F42" s="35" t="s">
        <v>6</v>
      </c>
      <c r="G42" s="34">
        <f t="shared" si="4"/>
        <v>16129</v>
      </c>
      <c r="H42" s="35" t="s">
        <v>6</v>
      </c>
      <c r="I42" s="34">
        <f t="shared" si="5"/>
        <v>2016</v>
      </c>
      <c r="J42" s="35" t="s">
        <v>6</v>
      </c>
      <c r="K42" s="34">
        <f t="shared" si="6"/>
        <v>504</v>
      </c>
      <c r="L42" s="35" t="s">
        <v>6</v>
      </c>
      <c r="M42" s="34">
        <f t="shared" si="7"/>
        <v>126</v>
      </c>
      <c r="N42" s="35" t="s">
        <v>6</v>
      </c>
    </row>
    <row r="43" spans="1:14" x14ac:dyDescent="0.25">
      <c r="A43" s="26">
        <f t="shared" si="1"/>
        <v>0.32000000000000012</v>
      </c>
      <c r="C43" s="32">
        <f t="shared" si="8"/>
        <v>7812.4999999999973</v>
      </c>
      <c r="D43" s="33" t="s">
        <v>3</v>
      </c>
      <c r="E43" s="34">
        <f t="shared" si="3"/>
        <v>125000</v>
      </c>
      <c r="F43" s="35" t="s">
        <v>6</v>
      </c>
      <c r="G43" s="34">
        <f t="shared" si="4"/>
        <v>15625</v>
      </c>
      <c r="H43" s="35" t="s">
        <v>6</v>
      </c>
      <c r="I43" s="34">
        <f t="shared" si="5"/>
        <v>1953</v>
      </c>
      <c r="J43" s="35" t="s">
        <v>6</v>
      </c>
      <c r="K43" s="34">
        <f t="shared" si="6"/>
        <v>488</v>
      </c>
      <c r="L43" s="35" t="s">
        <v>6</v>
      </c>
      <c r="M43" s="34">
        <f t="shared" si="7"/>
        <v>122</v>
      </c>
      <c r="N43" s="35" t="s">
        <v>6</v>
      </c>
    </row>
    <row r="44" spans="1:14" x14ac:dyDescent="0.25">
      <c r="A44" s="26">
        <f t="shared" si="1"/>
        <v>0.33000000000000013</v>
      </c>
      <c r="C44" s="32">
        <f t="shared" si="8"/>
        <v>7575.7575757575732</v>
      </c>
      <c r="D44" s="33" t="s">
        <v>3</v>
      </c>
      <c r="E44" s="34">
        <f t="shared" si="3"/>
        <v>121212</v>
      </c>
      <c r="F44" s="35" t="s">
        <v>6</v>
      </c>
      <c r="G44" s="34">
        <f t="shared" si="4"/>
        <v>15152</v>
      </c>
      <c r="H44" s="35" t="s">
        <v>6</v>
      </c>
      <c r="I44" s="34">
        <f t="shared" si="5"/>
        <v>1894</v>
      </c>
      <c r="J44" s="35" t="s">
        <v>6</v>
      </c>
      <c r="K44" s="34">
        <f t="shared" si="6"/>
        <v>473</v>
      </c>
      <c r="L44" s="35" t="s">
        <v>6</v>
      </c>
      <c r="M44" s="34">
        <f t="shared" si="7"/>
        <v>118</v>
      </c>
      <c r="N44" s="35" t="s">
        <v>6</v>
      </c>
    </row>
    <row r="45" spans="1:14" x14ac:dyDescent="0.25">
      <c r="A45" s="26">
        <f t="shared" si="1"/>
        <v>0.34000000000000014</v>
      </c>
      <c r="C45" s="32">
        <f t="shared" si="8"/>
        <v>7352.9411764705856</v>
      </c>
      <c r="D45" s="33" t="s">
        <v>3</v>
      </c>
      <c r="E45" s="34">
        <f t="shared" si="3"/>
        <v>117647</v>
      </c>
      <c r="F45" s="35" t="s">
        <v>6</v>
      </c>
      <c r="G45" s="34">
        <f t="shared" si="4"/>
        <v>14706</v>
      </c>
      <c r="H45" s="35" t="s">
        <v>6</v>
      </c>
      <c r="I45" s="34">
        <f t="shared" si="5"/>
        <v>1838</v>
      </c>
      <c r="J45" s="35" t="s">
        <v>6</v>
      </c>
      <c r="K45" s="34">
        <f t="shared" si="6"/>
        <v>460</v>
      </c>
      <c r="L45" s="35" t="s">
        <v>6</v>
      </c>
      <c r="M45" s="34">
        <f t="shared" si="7"/>
        <v>115</v>
      </c>
      <c r="N45" s="35" t="s">
        <v>6</v>
      </c>
    </row>
    <row r="46" spans="1:14" x14ac:dyDescent="0.25">
      <c r="A46" s="26">
        <f t="shared" si="1"/>
        <v>0.35000000000000014</v>
      </c>
      <c r="C46" s="32">
        <f t="shared" si="8"/>
        <v>7142.8571428571395</v>
      </c>
      <c r="D46" s="33" t="s">
        <v>3</v>
      </c>
      <c r="E46" s="34">
        <f t="shared" si="3"/>
        <v>114286</v>
      </c>
      <c r="F46" s="35" t="s">
        <v>6</v>
      </c>
      <c r="G46" s="34">
        <f t="shared" si="4"/>
        <v>14286</v>
      </c>
      <c r="H46" s="35" t="s">
        <v>6</v>
      </c>
      <c r="I46" s="34">
        <f t="shared" si="5"/>
        <v>1786</v>
      </c>
      <c r="J46" s="35" t="s">
        <v>6</v>
      </c>
      <c r="K46" s="34">
        <f t="shared" si="6"/>
        <v>446</v>
      </c>
      <c r="L46" s="35" t="s">
        <v>6</v>
      </c>
      <c r="M46" s="34">
        <f t="shared" si="7"/>
        <v>112</v>
      </c>
      <c r="N46" s="35" t="s">
        <v>6</v>
      </c>
    </row>
    <row r="47" spans="1:14" x14ac:dyDescent="0.25">
      <c r="A47" s="26">
        <f t="shared" si="1"/>
        <v>0.36000000000000015</v>
      </c>
      <c r="C47" s="32">
        <f t="shared" si="8"/>
        <v>6944.4444444444416</v>
      </c>
      <c r="D47" s="33" t="s">
        <v>3</v>
      </c>
      <c r="E47" s="34">
        <f t="shared" si="3"/>
        <v>111111</v>
      </c>
      <c r="F47" s="35" t="s">
        <v>6</v>
      </c>
      <c r="G47" s="34">
        <f t="shared" si="4"/>
        <v>13889</v>
      </c>
      <c r="H47" s="35" t="s">
        <v>6</v>
      </c>
      <c r="I47" s="34">
        <f t="shared" si="5"/>
        <v>1736</v>
      </c>
      <c r="J47" s="35" t="s">
        <v>6</v>
      </c>
      <c r="K47" s="34">
        <f t="shared" si="6"/>
        <v>434</v>
      </c>
      <c r="L47" s="35" t="s">
        <v>6</v>
      </c>
      <c r="M47" s="34">
        <f t="shared" si="7"/>
        <v>109</v>
      </c>
      <c r="N47" s="35" t="s">
        <v>6</v>
      </c>
    </row>
    <row r="48" spans="1:14" x14ac:dyDescent="0.25">
      <c r="A48" s="26">
        <f t="shared" si="1"/>
        <v>0.37000000000000016</v>
      </c>
      <c r="C48" s="32">
        <f t="shared" si="8"/>
        <v>6756.7567567567539</v>
      </c>
      <c r="D48" s="33" t="s">
        <v>3</v>
      </c>
      <c r="E48" s="34">
        <f t="shared" si="3"/>
        <v>108108</v>
      </c>
      <c r="F48" s="35" t="s">
        <v>6</v>
      </c>
      <c r="G48" s="34">
        <f t="shared" si="4"/>
        <v>13514</v>
      </c>
      <c r="H48" s="35" t="s">
        <v>6</v>
      </c>
      <c r="I48" s="34">
        <f t="shared" si="5"/>
        <v>1689</v>
      </c>
      <c r="J48" s="35" t="s">
        <v>6</v>
      </c>
      <c r="K48" s="34">
        <f t="shared" si="6"/>
        <v>422</v>
      </c>
      <c r="L48" s="35" t="s">
        <v>6</v>
      </c>
      <c r="M48" s="34">
        <f t="shared" si="7"/>
        <v>106</v>
      </c>
      <c r="N48" s="35" t="s">
        <v>6</v>
      </c>
    </row>
    <row r="49" spans="1:14" x14ac:dyDescent="0.25">
      <c r="A49" s="26">
        <f t="shared" si="1"/>
        <v>0.38000000000000017</v>
      </c>
      <c r="C49" s="32">
        <f t="shared" si="8"/>
        <v>6578.9473684210498</v>
      </c>
      <c r="D49" s="33" t="s">
        <v>3</v>
      </c>
      <c r="E49" s="34">
        <f t="shared" si="3"/>
        <v>105263</v>
      </c>
      <c r="F49" s="35" t="s">
        <v>6</v>
      </c>
      <c r="G49" s="34">
        <f t="shared" si="4"/>
        <v>13158</v>
      </c>
      <c r="H49" s="35" t="s">
        <v>6</v>
      </c>
      <c r="I49" s="34">
        <f t="shared" si="5"/>
        <v>1645</v>
      </c>
      <c r="J49" s="35" t="s">
        <v>6</v>
      </c>
      <c r="K49" s="34">
        <f t="shared" si="6"/>
        <v>411</v>
      </c>
      <c r="L49" s="35" t="s">
        <v>6</v>
      </c>
      <c r="M49" s="34">
        <f t="shared" si="7"/>
        <v>103</v>
      </c>
      <c r="N49" s="35" t="s">
        <v>6</v>
      </c>
    </row>
    <row r="50" spans="1:14" x14ac:dyDescent="0.25">
      <c r="A50" s="26">
        <f t="shared" si="1"/>
        <v>0.39000000000000018</v>
      </c>
      <c r="C50" s="32">
        <f t="shared" si="8"/>
        <v>6410.2564102564074</v>
      </c>
      <c r="D50" s="33" t="s">
        <v>3</v>
      </c>
      <c r="E50" s="34">
        <f t="shared" si="3"/>
        <v>102564</v>
      </c>
      <c r="F50" s="35" t="s">
        <v>6</v>
      </c>
      <c r="G50" s="34">
        <f t="shared" si="4"/>
        <v>12821</v>
      </c>
      <c r="H50" s="35" t="s">
        <v>6</v>
      </c>
      <c r="I50" s="34">
        <f t="shared" si="5"/>
        <v>1603</v>
      </c>
      <c r="J50" s="35" t="s">
        <v>6</v>
      </c>
      <c r="K50" s="34">
        <f t="shared" si="6"/>
        <v>401</v>
      </c>
      <c r="L50" s="35" t="s">
        <v>6</v>
      </c>
      <c r="M50" s="34">
        <f t="shared" si="7"/>
        <v>100</v>
      </c>
      <c r="N50" s="35" t="s">
        <v>6</v>
      </c>
    </row>
    <row r="51" spans="1:14" x14ac:dyDescent="0.25">
      <c r="A51" s="26">
        <f t="shared" si="1"/>
        <v>0.40000000000000019</v>
      </c>
      <c r="C51" s="32">
        <f t="shared" si="8"/>
        <v>6249.9999999999973</v>
      </c>
      <c r="D51" s="33" t="s">
        <v>3</v>
      </c>
      <c r="E51" s="34">
        <f t="shared" si="3"/>
        <v>100000</v>
      </c>
      <c r="F51" s="35" t="s">
        <v>6</v>
      </c>
      <c r="G51" s="34">
        <f t="shared" si="4"/>
        <v>12500</v>
      </c>
      <c r="H51" s="35" t="s">
        <v>6</v>
      </c>
      <c r="I51" s="34">
        <f t="shared" si="5"/>
        <v>1563</v>
      </c>
      <c r="J51" s="35" t="s">
        <v>6</v>
      </c>
      <c r="K51" s="34">
        <f t="shared" si="6"/>
        <v>391</v>
      </c>
      <c r="L51" s="35" t="s">
        <v>6</v>
      </c>
      <c r="M51" s="34">
        <f t="shared" si="7"/>
        <v>98</v>
      </c>
      <c r="N51" s="35" t="s">
        <v>6</v>
      </c>
    </row>
    <row r="52" spans="1:14" x14ac:dyDescent="0.25">
      <c r="A52" s="26">
        <f t="shared" si="1"/>
        <v>0.4100000000000002</v>
      </c>
      <c r="C52" s="32">
        <f t="shared" si="8"/>
        <v>6097.5609756097529</v>
      </c>
      <c r="D52" s="33" t="s">
        <v>3</v>
      </c>
      <c r="E52" s="34">
        <f t="shared" si="3"/>
        <v>97561</v>
      </c>
      <c r="F52" s="35" t="s">
        <v>6</v>
      </c>
      <c r="G52" s="34">
        <f t="shared" si="4"/>
        <v>12195</v>
      </c>
      <c r="H52" s="35" t="s">
        <v>6</v>
      </c>
      <c r="I52" s="34">
        <f t="shared" si="5"/>
        <v>1524</v>
      </c>
      <c r="J52" s="35" t="s">
        <v>6</v>
      </c>
      <c r="K52" s="34">
        <f t="shared" si="6"/>
        <v>381</v>
      </c>
      <c r="L52" s="35" t="s">
        <v>6</v>
      </c>
      <c r="M52" s="34">
        <f t="shared" si="7"/>
        <v>95</v>
      </c>
      <c r="N52" s="35" t="s">
        <v>6</v>
      </c>
    </row>
    <row r="53" spans="1:14" x14ac:dyDescent="0.25">
      <c r="A53" s="26">
        <f t="shared" si="1"/>
        <v>0.42000000000000021</v>
      </c>
      <c r="C53" s="32">
        <f t="shared" si="8"/>
        <v>5952.3809523809496</v>
      </c>
      <c r="D53" s="33" t="s">
        <v>3</v>
      </c>
      <c r="E53" s="34">
        <f t="shared" si="3"/>
        <v>95238</v>
      </c>
      <c r="F53" s="35" t="s">
        <v>6</v>
      </c>
      <c r="G53" s="34">
        <f t="shared" si="4"/>
        <v>11905</v>
      </c>
      <c r="H53" s="35" t="s">
        <v>6</v>
      </c>
      <c r="I53" s="34">
        <f t="shared" si="5"/>
        <v>1488</v>
      </c>
      <c r="J53" s="35" t="s">
        <v>6</v>
      </c>
      <c r="K53" s="34">
        <f t="shared" si="6"/>
        <v>372</v>
      </c>
      <c r="L53" s="35" t="s">
        <v>6</v>
      </c>
      <c r="M53" s="34">
        <f t="shared" si="7"/>
        <v>93</v>
      </c>
      <c r="N53" s="35" t="s">
        <v>6</v>
      </c>
    </row>
    <row r="54" spans="1:14" x14ac:dyDescent="0.25">
      <c r="A54" s="26">
        <f t="shared" si="1"/>
        <v>0.43000000000000022</v>
      </c>
      <c r="C54" s="32">
        <f t="shared" si="8"/>
        <v>5813.9534883720899</v>
      </c>
      <c r="D54" s="33" t="s">
        <v>3</v>
      </c>
      <c r="E54" s="34">
        <f t="shared" si="3"/>
        <v>93023</v>
      </c>
      <c r="F54" s="35" t="s">
        <v>6</v>
      </c>
      <c r="G54" s="34">
        <f t="shared" si="4"/>
        <v>11628</v>
      </c>
      <c r="H54" s="35" t="s">
        <v>6</v>
      </c>
      <c r="I54" s="34">
        <f t="shared" si="5"/>
        <v>1453</v>
      </c>
      <c r="J54" s="35" t="s">
        <v>6</v>
      </c>
      <c r="K54" s="34">
        <f t="shared" si="6"/>
        <v>363</v>
      </c>
      <c r="L54" s="35" t="s">
        <v>6</v>
      </c>
      <c r="M54" s="34">
        <f t="shared" si="7"/>
        <v>91</v>
      </c>
      <c r="N54" s="35" t="s">
        <v>6</v>
      </c>
    </row>
    <row r="55" spans="1:14" x14ac:dyDescent="0.25">
      <c r="A55" s="26">
        <f t="shared" si="1"/>
        <v>0.44000000000000022</v>
      </c>
      <c r="C55" s="32">
        <f t="shared" si="8"/>
        <v>5681.8181818181793</v>
      </c>
      <c r="D55" s="33" t="s">
        <v>3</v>
      </c>
      <c r="E55" s="34">
        <f t="shared" si="3"/>
        <v>90909</v>
      </c>
      <c r="F55" s="35" t="s">
        <v>6</v>
      </c>
      <c r="G55" s="34">
        <f t="shared" si="4"/>
        <v>11364</v>
      </c>
      <c r="H55" s="35" t="s">
        <v>6</v>
      </c>
      <c r="I55" s="34">
        <f t="shared" si="5"/>
        <v>1420</v>
      </c>
      <c r="J55" s="35" t="s">
        <v>6</v>
      </c>
      <c r="K55" s="34">
        <f t="shared" si="6"/>
        <v>355</v>
      </c>
      <c r="L55" s="35" t="s">
        <v>6</v>
      </c>
      <c r="M55" s="34">
        <f t="shared" si="7"/>
        <v>89</v>
      </c>
      <c r="N55" s="35" t="s">
        <v>6</v>
      </c>
    </row>
    <row r="56" spans="1:14" x14ac:dyDescent="0.25">
      <c r="A56" s="26">
        <f t="shared" si="1"/>
        <v>0.45000000000000023</v>
      </c>
      <c r="C56" s="32">
        <f t="shared" si="8"/>
        <v>5555.5555555555529</v>
      </c>
      <c r="D56" s="33" t="s">
        <v>3</v>
      </c>
      <c r="E56" s="34">
        <f t="shared" si="3"/>
        <v>88889</v>
      </c>
      <c r="F56" s="35" t="s">
        <v>6</v>
      </c>
      <c r="G56" s="34">
        <f t="shared" si="4"/>
        <v>11111</v>
      </c>
      <c r="H56" s="35" t="s">
        <v>6</v>
      </c>
      <c r="I56" s="34">
        <f t="shared" si="5"/>
        <v>1389</v>
      </c>
      <c r="J56" s="35" t="s">
        <v>6</v>
      </c>
      <c r="K56" s="34">
        <f t="shared" si="6"/>
        <v>347</v>
      </c>
      <c r="L56" s="35" t="s">
        <v>6</v>
      </c>
      <c r="M56" s="34">
        <f t="shared" si="7"/>
        <v>87</v>
      </c>
      <c r="N56" s="35" t="s">
        <v>6</v>
      </c>
    </row>
    <row r="57" spans="1:14" x14ac:dyDescent="0.25">
      <c r="A57" s="26">
        <f t="shared" si="1"/>
        <v>0.46000000000000024</v>
      </c>
      <c r="C57" s="32">
        <f t="shared" si="8"/>
        <v>5434.7826086956493</v>
      </c>
      <c r="D57" s="33" t="s">
        <v>3</v>
      </c>
      <c r="E57" s="34">
        <f t="shared" si="3"/>
        <v>86957</v>
      </c>
      <c r="F57" s="35" t="s">
        <v>6</v>
      </c>
      <c r="G57" s="34">
        <f t="shared" si="4"/>
        <v>10870</v>
      </c>
      <c r="H57" s="35" t="s">
        <v>6</v>
      </c>
      <c r="I57" s="34">
        <f t="shared" si="5"/>
        <v>1359</v>
      </c>
      <c r="J57" s="35" t="s">
        <v>6</v>
      </c>
      <c r="K57" s="34">
        <f t="shared" si="6"/>
        <v>340</v>
      </c>
      <c r="L57" s="35" t="s">
        <v>6</v>
      </c>
      <c r="M57" s="34">
        <f t="shared" si="7"/>
        <v>85</v>
      </c>
      <c r="N57" s="35" t="s">
        <v>6</v>
      </c>
    </row>
    <row r="58" spans="1:14" x14ac:dyDescent="0.25">
      <c r="A58" s="26">
        <f t="shared" si="1"/>
        <v>0.47000000000000025</v>
      </c>
      <c r="C58" s="32">
        <f t="shared" si="8"/>
        <v>5319.1489361702097</v>
      </c>
      <c r="D58" s="33" t="s">
        <v>3</v>
      </c>
      <c r="E58" s="34">
        <f t="shared" si="3"/>
        <v>85106</v>
      </c>
      <c r="F58" s="35" t="s">
        <v>6</v>
      </c>
      <c r="G58" s="34">
        <f t="shared" si="4"/>
        <v>10638</v>
      </c>
      <c r="H58" s="35" t="s">
        <v>6</v>
      </c>
      <c r="I58" s="34">
        <f t="shared" si="5"/>
        <v>1330</v>
      </c>
      <c r="J58" s="35" t="s">
        <v>6</v>
      </c>
      <c r="K58" s="34">
        <f t="shared" si="6"/>
        <v>332</v>
      </c>
      <c r="L58" s="35" t="s">
        <v>6</v>
      </c>
      <c r="M58" s="34">
        <f t="shared" si="7"/>
        <v>83</v>
      </c>
      <c r="N58" s="35" t="s">
        <v>6</v>
      </c>
    </row>
    <row r="59" spans="1:14" x14ac:dyDescent="0.25">
      <c r="A59" s="26">
        <f t="shared" si="1"/>
        <v>0.48000000000000026</v>
      </c>
      <c r="C59" s="32">
        <f t="shared" si="8"/>
        <v>5208.3333333333303</v>
      </c>
      <c r="D59" s="33" t="s">
        <v>3</v>
      </c>
      <c r="E59" s="34">
        <f t="shared" si="3"/>
        <v>83333</v>
      </c>
      <c r="F59" s="35" t="s">
        <v>6</v>
      </c>
      <c r="G59" s="34">
        <f t="shared" si="4"/>
        <v>10417</v>
      </c>
      <c r="H59" s="35" t="s">
        <v>6</v>
      </c>
      <c r="I59" s="34">
        <f t="shared" si="5"/>
        <v>1302</v>
      </c>
      <c r="J59" s="35" t="s">
        <v>6</v>
      </c>
      <c r="K59" s="34">
        <f t="shared" si="6"/>
        <v>326</v>
      </c>
      <c r="L59" s="35" t="s">
        <v>6</v>
      </c>
      <c r="M59" s="34">
        <f t="shared" si="7"/>
        <v>81</v>
      </c>
      <c r="N59" s="35" t="s">
        <v>6</v>
      </c>
    </row>
    <row r="60" spans="1:14" x14ac:dyDescent="0.25">
      <c r="A60" s="26">
        <f t="shared" si="1"/>
        <v>0.49000000000000027</v>
      </c>
      <c r="C60" s="32">
        <f t="shared" si="8"/>
        <v>5102.0408163265274</v>
      </c>
      <c r="D60" s="33" t="s">
        <v>3</v>
      </c>
      <c r="E60" s="34">
        <f t="shared" si="3"/>
        <v>81633</v>
      </c>
      <c r="F60" s="35" t="s">
        <v>6</v>
      </c>
      <c r="G60" s="34">
        <f t="shared" si="4"/>
        <v>10204</v>
      </c>
      <c r="H60" s="35" t="s">
        <v>6</v>
      </c>
      <c r="I60" s="34">
        <f t="shared" si="5"/>
        <v>1276</v>
      </c>
      <c r="J60" s="35" t="s">
        <v>6</v>
      </c>
      <c r="K60" s="34">
        <f t="shared" si="6"/>
        <v>319</v>
      </c>
      <c r="L60" s="35" t="s">
        <v>6</v>
      </c>
      <c r="M60" s="34">
        <f t="shared" si="7"/>
        <v>80</v>
      </c>
      <c r="N60" s="35" t="s">
        <v>6</v>
      </c>
    </row>
    <row r="61" spans="1:14" x14ac:dyDescent="0.25">
      <c r="A61" s="26">
        <f t="shared" si="1"/>
        <v>0.50000000000000022</v>
      </c>
      <c r="C61" s="32">
        <f t="shared" si="8"/>
        <v>4999.9999999999982</v>
      </c>
      <c r="D61" s="33" t="s">
        <v>3</v>
      </c>
      <c r="E61" s="34">
        <f t="shared" si="3"/>
        <v>80000</v>
      </c>
      <c r="F61" s="35" t="s">
        <v>6</v>
      </c>
      <c r="G61" s="34">
        <f t="shared" si="4"/>
        <v>10000</v>
      </c>
      <c r="H61" s="35" t="s">
        <v>6</v>
      </c>
      <c r="I61" s="34">
        <f t="shared" si="5"/>
        <v>1250</v>
      </c>
      <c r="J61" s="35" t="s">
        <v>6</v>
      </c>
      <c r="K61" s="34">
        <f t="shared" si="6"/>
        <v>313</v>
      </c>
      <c r="L61" s="35" t="s">
        <v>6</v>
      </c>
      <c r="M61" s="34">
        <f t="shared" si="7"/>
        <v>78</v>
      </c>
      <c r="N61" s="35" t="s">
        <v>6</v>
      </c>
    </row>
    <row r="62" spans="1:14" x14ac:dyDescent="0.25">
      <c r="A62" s="26">
        <f t="shared" si="1"/>
        <v>0.51000000000000023</v>
      </c>
      <c r="C62" s="32">
        <f t="shared" si="8"/>
        <v>4901.9607843137237</v>
      </c>
      <c r="D62" s="33" t="s">
        <v>3</v>
      </c>
      <c r="E62" s="34">
        <f t="shared" si="3"/>
        <v>78431</v>
      </c>
      <c r="F62" s="35" t="s">
        <v>6</v>
      </c>
      <c r="G62" s="34">
        <f t="shared" si="4"/>
        <v>9804</v>
      </c>
      <c r="H62" s="35" t="s">
        <v>6</v>
      </c>
      <c r="I62" s="34">
        <f t="shared" si="5"/>
        <v>1225</v>
      </c>
      <c r="J62" s="35" t="s">
        <v>6</v>
      </c>
      <c r="K62" s="34">
        <f t="shared" si="6"/>
        <v>306</v>
      </c>
      <c r="L62" s="35" t="s">
        <v>6</v>
      </c>
      <c r="M62" s="34">
        <f t="shared" si="7"/>
        <v>77</v>
      </c>
      <c r="N62" s="35" t="s">
        <v>6</v>
      </c>
    </row>
    <row r="63" spans="1:14" x14ac:dyDescent="0.25">
      <c r="A63" s="26">
        <f t="shared" si="1"/>
        <v>0.52000000000000024</v>
      </c>
      <c r="C63" s="32">
        <f t="shared" si="8"/>
        <v>4807.6923076923058</v>
      </c>
      <c r="D63" s="33" t="s">
        <v>3</v>
      </c>
      <c r="E63" s="34">
        <f t="shared" si="3"/>
        <v>76923</v>
      </c>
      <c r="F63" s="35" t="s">
        <v>6</v>
      </c>
      <c r="G63" s="34">
        <f t="shared" si="4"/>
        <v>9615</v>
      </c>
      <c r="H63" s="35" t="s">
        <v>6</v>
      </c>
      <c r="I63" s="34">
        <f t="shared" si="5"/>
        <v>1202</v>
      </c>
      <c r="J63" s="35" t="s">
        <v>6</v>
      </c>
      <c r="K63" s="34">
        <f t="shared" si="6"/>
        <v>300</v>
      </c>
      <c r="L63" s="35" t="s">
        <v>6</v>
      </c>
      <c r="M63" s="34">
        <f t="shared" si="7"/>
        <v>75</v>
      </c>
      <c r="N63" s="35" t="s">
        <v>6</v>
      </c>
    </row>
    <row r="64" spans="1:14" x14ac:dyDescent="0.25">
      <c r="A64" s="26">
        <f t="shared" si="1"/>
        <v>0.53000000000000025</v>
      </c>
      <c r="C64" s="32">
        <f t="shared" si="8"/>
        <v>4716.9811320754698</v>
      </c>
      <c r="D64" s="33" t="s">
        <v>3</v>
      </c>
      <c r="E64" s="34">
        <f t="shared" si="3"/>
        <v>75472</v>
      </c>
      <c r="F64" s="35" t="s">
        <v>6</v>
      </c>
      <c r="G64" s="34">
        <f t="shared" si="4"/>
        <v>9434</v>
      </c>
      <c r="H64" s="35" t="s">
        <v>6</v>
      </c>
      <c r="I64" s="34">
        <f t="shared" si="5"/>
        <v>1179</v>
      </c>
      <c r="J64" s="35" t="s">
        <v>6</v>
      </c>
      <c r="K64" s="34">
        <f t="shared" si="6"/>
        <v>295</v>
      </c>
      <c r="L64" s="35" t="s">
        <v>6</v>
      </c>
      <c r="M64" s="34">
        <f t="shared" si="7"/>
        <v>74</v>
      </c>
      <c r="N64" s="35" t="s">
        <v>6</v>
      </c>
    </row>
    <row r="65" spans="1:14" x14ac:dyDescent="0.25">
      <c r="A65" s="26">
        <f t="shared" si="1"/>
        <v>0.54000000000000026</v>
      </c>
      <c r="C65" s="32">
        <f t="shared" si="8"/>
        <v>4629.6296296296277</v>
      </c>
      <c r="D65" s="33" t="s">
        <v>3</v>
      </c>
      <c r="E65" s="34">
        <f t="shared" si="3"/>
        <v>74074</v>
      </c>
      <c r="F65" s="35" t="s">
        <v>6</v>
      </c>
      <c r="G65" s="34">
        <f t="shared" si="4"/>
        <v>9259</v>
      </c>
      <c r="H65" s="35" t="s">
        <v>6</v>
      </c>
      <c r="I65" s="34">
        <f t="shared" si="5"/>
        <v>1157</v>
      </c>
      <c r="J65" s="35" t="s">
        <v>6</v>
      </c>
      <c r="K65" s="34">
        <f t="shared" si="6"/>
        <v>289</v>
      </c>
      <c r="L65" s="35" t="s">
        <v>6</v>
      </c>
      <c r="M65" s="34">
        <f t="shared" si="7"/>
        <v>72</v>
      </c>
      <c r="N65" s="35" t="s">
        <v>6</v>
      </c>
    </row>
    <row r="66" spans="1:14" x14ac:dyDescent="0.25">
      <c r="A66" s="26">
        <f t="shared" si="1"/>
        <v>0.55000000000000027</v>
      </c>
      <c r="C66" s="32">
        <f t="shared" si="8"/>
        <v>4545.4545454545432</v>
      </c>
      <c r="D66" s="33" t="s">
        <v>3</v>
      </c>
      <c r="E66" s="34">
        <f t="shared" si="3"/>
        <v>72727</v>
      </c>
      <c r="F66" s="35" t="s">
        <v>6</v>
      </c>
      <c r="G66" s="34">
        <f t="shared" si="4"/>
        <v>9091</v>
      </c>
      <c r="H66" s="35" t="s">
        <v>6</v>
      </c>
      <c r="I66" s="34">
        <f t="shared" si="5"/>
        <v>1136</v>
      </c>
      <c r="J66" s="35" t="s">
        <v>6</v>
      </c>
      <c r="K66" s="34">
        <f t="shared" si="6"/>
        <v>284</v>
      </c>
      <c r="L66" s="35" t="s">
        <v>6</v>
      </c>
      <c r="M66" s="34">
        <f t="shared" si="7"/>
        <v>71</v>
      </c>
      <c r="N66" s="35" t="s">
        <v>6</v>
      </c>
    </row>
    <row r="67" spans="1:14" x14ac:dyDescent="0.25">
      <c r="A67" s="26">
        <f t="shared" si="1"/>
        <v>0.56000000000000028</v>
      </c>
      <c r="C67" s="32">
        <f t="shared" si="8"/>
        <v>4464.2857142857119</v>
      </c>
      <c r="D67" s="33" t="s">
        <v>3</v>
      </c>
      <c r="E67" s="34">
        <f t="shared" si="3"/>
        <v>71429</v>
      </c>
      <c r="F67" s="35" t="s">
        <v>6</v>
      </c>
      <c r="G67" s="34">
        <f t="shared" si="4"/>
        <v>8929</v>
      </c>
      <c r="H67" s="35" t="s">
        <v>6</v>
      </c>
      <c r="I67" s="34">
        <f t="shared" si="5"/>
        <v>1116</v>
      </c>
      <c r="J67" s="35" t="s">
        <v>6</v>
      </c>
      <c r="K67" s="34">
        <f t="shared" si="6"/>
        <v>279</v>
      </c>
      <c r="L67" s="35" t="s">
        <v>6</v>
      </c>
      <c r="M67" s="34">
        <f t="shared" si="7"/>
        <v>70</v>
      </c>
      <c r="N67" s="35" t="s">
        <v>6</v>
      </c>
    </row>
    <row r="68" spans="1:14" x14ac:dyDescent="0.25">
      <c r="A68" s="26">
        <f t="shared" si="1"/>
        <v>0.57000000000000028</v>
      </c>
      <c r="C68" s="32">
        <f t="shared" si="8"/>
        <v>4385.9649122806995</v>
      </c>
      <c r="D68" s="33" t="s">
        <v>3</v>
      </c>
      <c r="E68" s="34">
        <f t="shared" si="3"/>
        <v>70175</v>
      </c>
      <c r="F68" s="35" t="s">
        <v>6</v>
      </c>
      <c r="G68" s="34">
        <f t="shared" si="4"/>
        <v>8772</v>
      </c>
      <c r="H68" s="35" t="s">
        <v>6</v>
      </c>
      <c r="I68" s="34">
        <f t="shared" si="5"/>
        <v>1096</v>
      </c>
      <c r="J68" s="35" t="s">
        <v>6</v>
      </c>
      <c r="K68" s="34">
        <f t="shared" si="6"/>
        <v>274</v>
      </c>
      <c r="L68" s="35" t="s">
        <v>6</v>
      </c>
      <c r="M68" s="34">
        <f t="shared" si="7"/>
        <v>69</v>
      </c>
      <c r="N68" s="35" t="s">
        <v>6</v>
      </c>
    </row>
    <row r="69" spans="1:14" x14ac:dyDescent="0.25">
      <c r="A69" s="26">
        <f t="shared" si="1"/>
        <v>0.58000000000000029</v>
      </c>
      <c r="C69" s="32">
        <f t="shared" si="8"/>
        <v>4310.3448275862047</v>
      </c>
      <c r="D69" s="33" t="s">
        <v>3</v>
      </c>
      <c r="E69" s="34">
        <f t="shared" si="3"/>
        <v>68966</v>
      </c>
      <c r="F69" s="35" t="s">
        <v>6</v>
      </c>
      <c r="G69" s="34">
        <f t="shared" si="4"/>
        <v>8621</v>
      </c>
      <c r="H69" s="35" t="s">
        <v>6</v>
      </c>
      <c r="I69" s="34">
        <f t="shared" si="5"/>
        <v>1078</v>
      </c>
      <c r="J69" s="35" t="s">
        <v>6</v>
      </c>
      <c r="K69" s="34">
        <f t="shared" si="6"/>
        <v>269</v>
      </c>
      <c r="L69" s="35" t="s">
        <v>6</v>
      </c>
      <c r="M69" s="34">
        <f t="shared" si="7"/>
        <v>67</v>
      </c>
      <c r="N69" s="35" t="s">
        <v>6</v>
      </c>
    </row>
    <row r="70" spans="1:14" x14ac:dyDescent="0.25">
      <c r="A70" s="26">
        <f t="shared" si="1"/>
        <v>0.5900000000000003</v>
      </c>
      <c r="C70" s="32">
        <f t="shared" si="8"/>
        <v>4237.2881355932186</v>
      </c>
      <c r="D70" s="33" t="s">
        <v>3</v>
      </c>
      <c r="E70" s="34">
        <f t="shared" si="3"/>
        <v>67797</v>
      </c>
      <c r="F70" s="35" t="s">
        <v>6</v>
      </c>
      <c r="G70" s="34">
        <f t="shared" si="4"/>
        <v>8475</v>
      </c>
      <c r="H70" s="35" t="s">
        <v>6</v>
      </c>
      <c r="I70" s="34">
        <f t="shared" si="5"/>
        <v>1059</v>
      </c>
      <c r="J70" s="35" t="s">
        <v>6</v>
      </c>
      <c r="K70" s="34">
        <f t="shared" si="6"/>
        <v>265</v>
      </c>
      <c r="L70" s="35" t="s">
        <v>6</v>
      </c>
      <c r="M70" s="34">
        <f t="shared" si="7"/>
        <v>66</v>
      </c>
      <c r="N70" s="35" t="s">
        <v>6</v>
      </c>
    </row>
    <row r="71" spans="1:14" x14ac:dyDescent="0.25">
      <c r="A71" s="26">
        <f t="shared" si="1"/>
        <v>0.60000000000000031</v>
      </c>
      <c r="C71" s="32">
        <f t="shared" si="8"/>
        <v>4166.6666666666642</v>
      </c>
      <c r="D71" s="33" t="s">
        <v>3</v>
      </c>
      <c r="E71" s="34">
        <f t="shared" si="3"/>
        <v>66667</v>
      </c>
      <c r="F71" s="35" t="s">
        <v>6</v>
      </c>
      <c r="G71" s="34">
        <f t="shared" si="4"/>
        <v>8333</v>
      </c>
      <c r="H71" s="35" t="s">
        <v>6</v>
      </c>
      <c r="I71" s="34">
        <f t="shared" si="5"/>
        <v>1042</v>
      </c>
      <c r="J71" s="35" t="s">
        <v>6</v>
      </c>
      <c r="K71" s="34">
        <f t="shared" si="6"/>
        <v>260</v>
      </c>
      <c r="L71" s="35" t="s">
        <v>6</v>
      </c>
      <c r="M71" s="34">
        <f t="shared" si="7"/>
        <v>65</v>
      </c>
      <c r="N71" s="35" t="s">
        <v>6</v>
      </c>
    </row>
    <row r="72" spans="1:14" x14ac:dyDescent="0.25">
      <c r="A72" s="26">
        <f t="shared" si="1"/>
        <v>0.61000000000000032</v>
      </c>
      <c r="C72" s="32">
        <f t="shared" si="8"/>
        <v>4098.3606557377025</v>
      </c>
      <c r="D72" s="33" t="s">
        <v>3</v>
      </c>
      <c r="E72" s="34">
        <f t="shared" si="3"/>
        <v>65574</v>
      </c>
      <c r="F72" s="35" t="s">
        <v>6</v>
      </c>
      <c r="G72" s="34">
        <f t="shared" si="4"/>
        <v>8197</v>
      </c>
      <c r="H72" s="35" t="s">
        <v>6</v>
      </c>
      <c r="I72" s="34">
        <f t="shared" si="5"/>
        <v>1025</v>
      </c>
      <c r="J72" s="35" t="s">
        <v>6</v>
      </c>
      <c r="K72" s="34">
        <f t="shared" si="6"/>
        <v>256</v>
      </c>
      <c r="L72" s="35" t="s">
        <v>6</v>
      </c>
      <c r="M72" s="34">
        <f t="shared" si="7"/>
        <v>64</v>
      </c>
      <c r="N72" s="35" t="s">
        <v>6</v>
      </c>
    </row>
    <row r="73" spans="1:14" x14ac:dyDescent="0.25">
      <c r="A73" s="26">
        <f t="shared" si="1"/>
        <v>0.62000000000000033</v>
      </c>
      <c r="C73" s="32">
        <f t="shared" si="8"/>
        <v>4032.258064516127</v>
      </c>
      <c r="D73" s="33" t="s">
        <v>3</v>
      </c>
      <c r="E73" s="34">
        <f t="shared" si="3"/>
        <v>64516</v>
      </c>
      <c r="F73" s="35" t="s">
        <v>6</v>
      </c>
      <c r="G73" s="34">
        <f t="shared" si="4"/>
        <v>8065</v>
      </c>
      <c r="H73" s="35" t="s">
        <v>6</v>
      </c>
      <c r="I73" s="34">
        <f t="shared" si="5"/>
        <v>1008</v>
      </c>
      <c r="J73" s="35" t="s">
        <v>6</v>
      </c>
      <c r="K73" s="34">
        <f t="shared" si="6"/>
        <v>252</v>
      </c>
      <c r="L73" s="35" t="s">
        <v>6</v>
      </c>
      <c r="M73" s="34">
        <f t="shared" si="7"/>
        <v>63</v>
      </c>
      <c r="N73" s="35" t="s">
        <v>6</v>
      </c>
    </row>
    <row r="74" spans="1:14" x14ac:dyDescent="0.25">
      <c r="A74" s="26">
        <f t="shared" si="1"/>
        <v>0.63000000000000034</v>
      </c>
      <c r="C74" s="32">
        <f t="shared" si="8"/>
        <v>3968.2539682539659</v>
      </c>
      <c r="D74" s="33" t="s">
        <v>3</v>
      </c>
      <c r="E74" s="34">
        <f t="shared" si="3"/>
        <v>63492</v>
      </c>
      <c r="F74" s="35" t="s">
        <v>6</v>
      </c>
      <c r="G74" s="34">
        <f t="shared" si="4"/>
        <v>7937</v>
      </c>
      <c r="H74" s="35" t="s">
        <v>6</v>
      </c>
      <c r="I74" s="34">
        <f t="shared" si="5"/>
        <v>992</v>
      </c>
      <c r="J74" s="35" t="s">
        <v>6</v>
      </c>
      <c r="K74" s="34">
        <f t="shared" si="6"/>
        <v>248</v>
      </c>
      <c r="L74" s="35" t="s">
        <v>6</v>
      </c>
      <c r="M74" s="34">
        <f t="shared" si="7"/>
        <v>62</v>
      </c>
      <c r="N74" s="35" t="s">
        <v>6</v>
      </c>
    </row>
    <row r="75" spans="1:14" x14ac:dyDescent="0.25">
      <c r="A75" s="26">
        <f t="shared" si="1"/>
        <v>0.64000000000000035</v>
      </c>
      <c r="C75" s="32">
        <f t="shared" si="8"/>
        <v>3906.2499999999977</v>
      </c>
      <c r="D75" s="33" t="s">
        <v>3</v>
      </c>
      <c r="E75" s="34">
        <f t="shared" si="3"/>
        <v>62500</v>
      </c>
      <c r="F75" s="35" t="s">
        <v>6</v>
      </c>
      <c r="G75" s="34">
        <f t="shared" si="4"/>
        <v>7813</v>
      </c>
      <c r="H75" s="35" t="s">
        <v>6</v>
      </c>
      <c r="I75" s="34">
        <f t="shared" si="5"/>
        <v>977</v>
      </c>
      <c r="J75" s="35" t="s">
        <v>6</v>
      </c>
      <c r="K75" s="34">
        <f t="shared" si="6"/>
        <v>244</v>
      </c>
      <c r="L75" s="35" t="s">
        <v>6</v>
      </c>
      <c r="M75" s="34">
        <f t="shared" si="7"/>
        <v>61</v>
      </c>
      <c r="N75" s="35" t="s">
        <v>6</v>
      </c>
    </row>
    <row r="76" spans="1:14" x14ac:dyDescent="0.25">
      <c r="A76" s="26">
        <f t="shared" ref="A76:A111" si="9">A75+0.01</f>
        <v>0.65000000000000036</v>
      </c>
      <c r="C76" s="32">
        <f t="shared" si="8"/>
        <v>3846.1538461538439</v>
      </c>
      <c r="D76" s="33" t="s">
        <v>3</v>
      </c>
      <c r="E76" s="34">
        <f t="shared" si="3"/>
        <v>61538</v>
      </c>
      <c r="F76" s="35" t="s">
        <v>6</v>
      </c>
      <c r="G76" s="34">
        <f t="shared" si="4"/>
        <v>7692</v>
      </c>
      <c r="H76" s="35" t="s">
        <v>6</v>
      </c>
      <c r="I76" s="34">
        <f t="shared" si="5"/>
        <v>962</v>
      </c>
      <c r="J76" s="35" t="s">
        <v>6</v>
      </c>
      <c r="K76" s="34">
        <f t="shared" si="6"/>
        <v>240</v>
      </c>
      <c r="L76" s="35" t="s">
        <v>6</v>
      </c>
      <c r="M76" s="34">
        <f t="shared" si="7"/>
        <v>60</v>
      </c>
      <c r="N76" s="35" t="s">
        <v>6</v>
      </c>
    </row>
    <row r="77" spans="1:14" x14ac:dyDescent="0.25">
      <c r="A77" s="26">
        <f t="shared" si="9"/>
        <v>0.66000000000000036</v>
      </c>
      <c r="C77" s="32">
        <f t="shared" ref="C77:C111" si="10">$I$5/A77</f>
        <v>3787.8787878787857</v>
      </c>
      <c r="D77" s="33" t="s">
        <v>3</v>
      </c>
      <c r="E77" s="34">
        <f t="shared" ref="E77:E110" si="11">ROUND(C77/$P$2,0)</f>
        <v>60606</v>
      </c>
      <c r="F77" s="35" t="s">
        <v>6</v>
      </c>
      <c r="G77" s="34">
        <f t="shared" ref="G77:G111" si="12">ROUND(C77/$P$3,0)</f>
        <v>7576</v>
      </c>
      <c r="H77" s="35" t="s">
        <v>6</v>
      </c>
      <c r="I77" s="34">
        <f t="shared" ref="I77:I111" si="13">ROUND(C77/$P$4,0)</f>
        <v>947</v>
      </c>
      <c r="J77" s="35" t="s">
        <v>6</v>
      </c>
      <c r="K77" s="34">
        <f t="shared" ref="K77:K111" si="14">ROUND(C77/$P$5,0)</f>
        <v>237</v>
      </c>
      <c r="L77" s="35" t="s">
        <v>6</v>
      </c>
      <c r="M77" s="34">
        <f t="shared" ref="M77:M111" si="15">ROUND(C77/$P$6,0)</f>
        <v>59</v>
      </c>
      <c r="N77" s="35" t="s">
        <v>6</v>
      </c>
    </row>
    <row r="78" spans="1:14" x14ac:dyDescent="0.25">
      <c r="A78" s="26">
        <f t="shared" si="9"/>
        <v>0.67000000000000037</v>
      </c>
      <c r="C78" s="32">
        <f t="shared" si="10"/>
        <v>3731.3432835820877</v>
      </c>
      <c r="D78" s="33" t="s">
        <v>3</v>
      </c>
      <c r="E78" s="34">
        <f t="shared" si="11"/>
        <v>59701</v>
      </c>
      <c r="F78" s="35" t="s">
        <v>6</v>
      </c>
      <c r="G78" s="34">
        <f t="shared" si="12"/>
        <v>7463</v>
      </c>
      <c r="H78" s="35" t="s">
        <v>6</v>
      </c>
      <c r="I78" s="34">
        <f t="shared" si="13"/>
        <v>933</v>
      </c>
      <c r="J78" s="35" t="s">
        <v>6</v>
      </c>
      <c r="K78" s="34">
        <f t="shared" si="14"/>
        <v>233</v>
      </c>
      <c r="L78" s="35" t="s">
        <v>6</v>
      </c>
      <c r="M78" s="34">
        <f t="shared" si="15"/>
        <v>58</v>
      </c>
      <c r="N78" s="35" t="s">
        <v>6</v>
      </c>
    </row>
    <row r="79" spans="1:14" x14ac:dyDescent="0.25">
      <c r="A79" s="26">
        <f t="shared" si="9"/>
        <v>0.68000000000000038</v>
      </c>
      <c r="C79" s="32">
        <f t="shared" si="10"/>
        <v>3676.4705882352919</v>
      </c>
      <c r="D79" s="33" t="s">
        <v>3</v>
      </c>
      <c r="E79" s="34">
        <f t="shared" si="11"/>
        <v>58824</v>
      </c>
      <c r="F79" s="35" t="s">
        <v>6</v>
      </c>
      <c r="G79" s="34">
        <f t="shared" si="12"/>
        <v>7353</v>
      </c>
      <c r="H79" s="35" t="s">
        <v>6</v>
      </c>
      <c r="I79" s="34">
        <f t="shared" si="13"/>
        <v>919</v>
      </c>
      <c r="J79" s="35" t="s">
        <v>6</v>
      </c>
      <c r="K79" s="34">
        <f t="shared" si="14"/>
        <v>230</v>
      </c>
      <c r="L79" s="35" t="s">
        <v>6</v>
      </c>
      <c r="M79" s="34">
        <f t="shared" si="15"/>
        <v>57</v>
      </c>
      <c r="N79" s="35" t="s">
        <v>6</v>
      </c>
    </row>
    <row r="80" spans="1:14" x14ac:dyDescent="0.25">
      <c r="A80" s="26">
        <f t="shared" si="9"/>
        <v>0.69000000000000039</v>
      </c>
      <c r="C80" s="32">
        <f t="shared" si="10"/>
        <v>3623.1884057970992</v>
      </c>
      <c r="D80" s="33" t="s">
        <v>3</v>
      </c>
      <c r="E80" s="34">
        <f t="shared" si="11"/>
        <v>57971</v>
      </c>
      <c r="F80" s="35" t="s">
        <v>6</v>
      </c>
      <c r="G80" s="34">
        <f t="shared" si="12"/>
        <v>7246</v>
      </c>
      <c r="H80" s="35" t="s">
        <v>6</v>
      </c>
      <c r="I80" s="34">
        <f t="shared" si="13"/>
        <v>906</v>
      </c>
      <c r="J80" s="35" t="s">
        <v>6</v>
      </c>
      <c r="K80" s="34">
        <f t="shared" si="14"/>
        <v>226</v>
      </c>
      <c r="L80" s="35" t="s">
        <v>6</v>
      </c>
      <c r="M80" s="34">
        <f t="shared" si="15"/>
        <v>57</v>
      </c>
      <c r="N80" s="35" t="s">
        <v>6</v>
      </c>
    </row>
    <row r="81" spans="1:14" x14ac:dyDescent="0.25">
      <c r="A81" s="26">
        <f t="shared" si="9"/>
        <v>0.7000000000000004</v>
      </c>
      <c r="C81" s="32">
        <f t="shared" si="10"/>
        <v>3571.4285714285693</v>
      </c>
      <c r="D81" s="33" t="s">
        <v>3</v>
      </c>
      <c r="E81" s="34">
        <f t="shared" si="11"/>
        <v>57143</v>
      </c>
      <c r="F81" s="35" t="s">
        <v>6</v>
      </c>
      <c r="G81" s="34">
        <f t="shared" si="12"/>
        <v>7143</v>
      </c>
      <c r="H81" s="35" t="s">
        <v>6</v>
      </c>
      <c r="I81" s="34">
        <f t="shared" si="13"/>
        <v>893</v>
      </c>
      <c r="J81" s="35" t="s">
        <v>6</v>
      </c>
      <c r="K81" s="34">
        <f t="shared" si="14"/>
        <v>223</v>
      </c>
      <c r="L81" s="35" t="s">
        <v>6</v>
      </c>
      <c r="M81" s="34">
        <f t="shared" si="15"/>
        <v>56</v>
      </c>
      <c r="N81" s="35" t="s">
        <v>6</v>
      </c>
    </row>
    <row r="82" spans="1:14" x14ac:dyDescent="0.25">
      <c r="A82" s="26">
        <f t="shared" si="9"/>
        <v>0.71000000000000041</v>
      </c>
      <c r="C82" s="32">
        <f t="shared" si="10"/>
        <v>3521.1267605633784</v>
      </c>
      <c r="D82" s="33" t="s">
        <v>3</v>
      </c>
      <c r="E82" s="34">
        <f t="shared" si="11"/>
        <v>56338</v>
      </c>
      <c r="F82" s="35" t="s">
        <v>6</v>
      </c>
      <c r="G82" s="34">
        <f t="shared" si="12"/>
        <v>7042</v>
      </c>
      <c r="H82" s="35" t="s">
        <v>6</v>
      </c>
      <c r="I82" s="34">
        <f t="shared" si="13"/>
        <v>880</v>
      </c>
      <c r="J82" s="35" t="s">
        <v>6</v>
      </c>
      <c r="K82" s="34">
        <f t="shared" si="14"/>
        <v>220</v>
      </c>
      <c r="L82" s="35" t="s">
        <v>6</v>
      </c>
      <c r="M82" s="34">
        <f t="shared" si="15"/>
        <v>55</v>
      </c>
      <c r="N82" s="35" t="s">
        <v>6</v>
      </c>
    </row>
    <row r="83" spans="1:14" x14ac:dyDescent="0.25">
      <c r="A83" s="26">
        <f t="shared" si="9"/>
        <v>0.72000000000000042</v>
      </c>
      <c r="C83" s="32">
        <f t="shared" si="10"/>
        <v>3472.2222222222204</v>
      </c>
      <c r="D83" s="33" t="s">
        <v>3</v>
      </c>
      <c r="E83" s="34">
        <f t="shared" si="11"/>
        <v>55556</v>
      </c>
      <c r="F83" s="35" t="s">
        <v>6</v>
      </c>
      <c r="G83" s="34">
        <f t="shared" si="12"/>
        <v>6944</v>
      </c>
      <c r="H83" s="35" t="s">
        <v>6</v>
      </c>
      <c r="I83" s="34">
        <f t="shared" si="13"/>
        <v>868</v>
      </c>
      <c r="J83" s="35" t="s">
        <v>6</v>
      </c>
      <c r="K83" s="34">
        <f t="shared" si="14"/>
        <v>217</v>
      </c>
      <c r="L83" s="35" t="s">
        <v>6</v>
      </c>
      <c r="M83" s="34">
        <f t="shared" si="15"/>
        <v>54</v>
      </c>
      <c r="N83" s="35" t="s">
        <v>6</v>
      </c>
    </row>
    <row r="84" spans="1:14" x14ac:dyDescent="0.25">
      <c r="A84" s="26">
        <f t="shared" si="9"/>
        <v>0.73000000000000043</v>
      </c>
      <c r="C84" s="32">
        <f t="shared" si="10"/>
        <v>3424.6575342465735</v>
      </c>
      <c r="D84" s="33" t="s">
        <v>3</v>
      </c>
      <c r="E84" s="34">
        <f t="shared" si="11"/>
        <v>54795</v>
      </c>
      <c r="F84" s="35" t="s">
        <v>6</v>
      </c>
      <c r="G84" s="34">
        <f t="shared" si="12"/>
        <v>6849</v>
      </c>
      <c r="H84" s="35" t="s">
        <v>6</v>
      </c>
      <c r="I84" s="34">
        <f t="shared" si="13"/>
        <v>856</v>
      </c>
      <c r="J84" s="35" t="s">
        <v>6</v>
      </c>
      <c r="K84" s="34">
        <f t="shared" si="14"/>
        <v>214</v>
      </c>
      <c r="L84" s="35" t="s">
        <v>6</v>
      </c>
      <c r="M84" s="34">
        <f t="shared" si="15"/>
        <v>54</v>
      </c>
      <c r="N84" s="35" t="s">
        <v>6</v>
      </c>
    </row>
    <row r="85" spans="1:14" x14ac:dyDescent="0.25">
      <c r="A85" s="26">
        <f t="shared" si="9"/>
        <v>0.74000000000000044</v>
      </c>
      <c r="C85" s="32">
        <f t="shared" si="10"/>
        <v>3378.3783783783765</v>
      </c>
      <c r="D85" s="33" t="s">
        <v>3</v>
      </c>
      <c r="E85" s="34">
        <f t="shared" si="11"/>
        <v>54054</v>
      </c>
      <c r="F85" s="35" t="s">
        <v>6</v>
      </c>
      <c r="G85" s="34">
        <f t="shared" si="12"/>
        <v>6757</v>
      </c>
      <c r="H85" s="35" t="s">
        <v>6</v>
      </c>
      <c r="I85" s="34">
        <f t="shared" si="13"/>
        <v>845</v>
      </c>
      <c r="J85" s="35" t="s">
        <v>6</v>
      </c>
      <c r="K85" s="34">
        <f t="shared" si="14"/>
        <v>211</v>
      </c>
      <c r="L85" s="35" t="s">
        <v>6</v>
      </c>
      <c r="M85" s="34">
        <f t="shared" si="15"/>
        <v>53</v>
      </c>
      <c r="N85" s="35" t="s">
        <v>6</v>
      </c>
    </row>
    <row r="86" spans="1:14" x14ac:dyDescent="0.25">
      <c r="A86" s="26">
        <f t="shared" si="9"/>
        <v>0.75000000000000044</v>
      </c>
      <c r="C86" s="32">
        <f t="shared" si="10"/>
        <v>3333.3333333333312</v>
      </c>
      <c r="D86" s="33" t="s">
        <v>3</v>
      </c>
      <c r="E86" s="34">
        <f t="shared" si="11"/>
        <v>53333</v>
      </c>
      <c r="F86" s="35" t="s">
        <v>6</v>
      </c>
      <c r="G86" s="34">
        <f t="shared" si="12"/>
        <v>6667</v>
      </c>
      <c r="H86" s="35" t="s">
        <v>6</v>
      </c>
      <c r="I86" s="34">
        <f t="shared" si="13"/>
        <v>833</v>
      </c>
      <c r="J86" s="35" t="s">
        <v>6</v>
      </c>
      <c r="K86" s="34">
        <f t="shared" si="14"/>
        <v>208</v>
      </c>
      <c r="L86" s="35" t="s">
        <v>6</v>
      </c>
      <c r="M86" s="34">
        <f t="shared" si="15"/>
        <v>52</v>
      </c>
      <c r="N86" s="35" t="s">
        <v>6</v>
      </c>
    </row>
    <row r="87" spans="1:14" x14ac:dyDescent="0.25">
      <c r="A87" s="26">
        <f t="shared" si="9"/>
        <v>0.76000000000000045</v>
      </c>
      <c r="C87" s="32">
        <f t="shared" si="10"/>
        <v>3289.4736842105244</v>
      </c>
      <c r="D87" s="33" t="s">
        <v>3</v>
      </c>
      <c r="E87" s="34">
        <f t="shared" si="11"/>
        <v>52632</v>
      </c>
      <c r="F87" s="35" t="s">
        <v>6</v>
      </c>
      <c r="G87" s="34">
        <f t="shared" si="12"/>
        <v>6579</v>
      </c>
      <c r="H87" s="35" t="s">
        <v>6</v>
      </c>
      <c r="I87" s="34">
        <f t="shared" si="13"/>
        <v>822</v>
      </c>
      <c r="J87" s="35" t="s">
        <v>6</v>
      </c>
      <c r="K87" s="34">
        <f t="shared" si="14"/>
        <v>206</v>
      </c>
      <c r="L87" s="35" t="s">
        <v>6</v>
      </c>
      <c r="M87" s="34">
        <f t="shared" si="15"/>
        <v>51</v>
      </c>
      <c r="N87" s="35" t="s">
        <v>6</v>
      </c>
    </row>
    <row r="88" spans="1:14" x14ac:dyDescent="0.25">
      <c r="A88" s="26">
        <f t="shared" si="9"/>
        <v>0.77000000000000046</v>
      </c>
      <c r="C88" s="32">
        <f t="shared" si="10"/>
        <v>3246.7532467532446</v>
      </c>
      <c r="D88" s="33" t="s">
        <v>3</v>
      </c>
      <c r="E88" s="34">
        <f t="shared" si="11"/>
        <v>51948</v>
      </c>
      <c r="F88" s="35" t="s">
        <v>6</v>
      </c>
      <c r="G88" s="34">
        <f t="shared" si="12"/>
        <v>6494</v>
      </c>
      <c r="H88" s="35" t="s">
        <v>6</v>
      </c>
      <c r="I88" s="34">
        <f t="shared" si="13"/>
        <v>812</v>
      </c>
      <c r="J88" s="35" t="s">
        <v>6</v>
      </c>
      <c r="K88" s="34">
        <f t="shared" si="14"/>
        <v>203</v>
      </c>
      <c r="L88" s="35" t="s">
        <v>6</v>
      </c>
      <c r="M88" s="34">
        <f t="shared" si="15"/>
        <v>51</v>
      </c>
      <c r="N88" s="35" t="s">
        <v>6</v>
      </c>
    </row>
    <row r="89" spans="1:14" x14ac:dyDescent="0.25">
      <c r="A89" s="26">
        <f t="shared" si="9"/>
        <v>0.78000000000000047</v>
      </c>
      <c r="C89" s="32">
        <f t="shared" si="10"/>
        <v>3205.1282051282033</v>
      </c>
      <c r="D89" s="33" t="s">
        <v>3</v>
      </c>
      <c r="E89" s="34">
        <f t="shared" si="11"/>
        <v>51282</v>
      </c>
      <c r="F89" s="35" t="s">
        <v>6</v>
      </c>
      <c r="G89" s="34">
        <f t="shared" si="12"/>
        <v>6410</v>
      </c>
      <c r="H89" s="35" t="s">
        <v>6</v>
      </c>
      <c r="I89" s="34">
        <f t="shared" si="13"/>
        <v>801</v>
      </c>
      <c r="J89" s="35" t="s">
        <v>6</v>
      </c>
      <c r="K89" s="34">
        <f t="shared" si="14"/>
        <v>200</v>
      </c>
      <c r="L89" s="35" t="s">
        <v>6</v>
      </c>
      <c r="M89" s="34">
        <f t="shared" si="15"/>
        <v>50</v>
      </c>
      <c r="N89" s="35" t="s">
        <v>6</v>
      </c>
    </row>
    <row r="90" spans="1:14" x14ac:dyDescent="0.25">
      <c r="A90" s="26">
        <f t="shared" si="9"/>
        <v>0.79000000000000048</v>
      </c>
      <c r="C90" s="32">
        <f t="shared" si="10"/>
        <v>3164.5569620253145</v>
      </c>
      <c r="D90" s="33" t="s">
        <v>3</v>
      </c>
      <c r="E90" s="34">
        <f t="shared" si="11"/>
        <v>50633</v>
      </c>
      <c r="F90" s="35" t="s">
        <v>6</v>
      </c>
      <c r="G90" s="34">
        <f t="shared" si="12"/>
        <v>6329</v>
      </c>
      <c r="H90" s="35" t="s">
        <v>6</v>
      </c>
      <c r="I90" s="34">
        <f t="shared" si="13"/>
        <v>791</v>
      </c>
      <c r="J90" s="35" t="s">
        <v>6</v>
      </c>
      <c r="K90" s="34">
        <f t="shared" si="14"/>
        <v>198</v>
      </c>
      <c r="L90" s="35" t="s">
        <v>6</v>
      </c>
      <c r="M90" s="34">
        <f t="shared" si="15"/>
        <v>49</v>
      </c>
      <c r="N90" s="35" t="s">
        <v>6</v>
      </c>
    </row>
    <row r="91" spans="1:14" x14ac:dyDescent="0.25">
      <c r="A91" s="26">
        <f t="shared" si="9"/>
        <v>0.80000000000000049</v>
      </c>
      <c r="C91" s="32">
        <f t="shared" si="10"/>
        <v>3124.9999999999982</v>
      </c>
      <c r="D91" s="33" t="s">
        <v>3</v>
      </c>
      <c r="E91" s="34">
        <f t="shared" si="11"/>
        <v>50000</v>
      </c>
      <c r="F91" s="35" t="s">
        <v>6</v>
      </c>
      <c r="G91" s="34">
        <f t="shared" si="12"/>
        <v>6250</v>
      </c>
      <c r="H91" s="35" t="s">
        <v>6</v>
      </c>
      <c r="I91" s="34">
        <f t="shared" si="13"/>
        <v>781</v>
      </c>
      <c r="J91" s="35" t="s">
        <v>6</v>
      </c>
      <c r="K91" s="34">
        <f t="shared" si="14"/>
        <v>195</v>
      </c>
      <c r="L91" s="35" t="s">
        <v>6</v>
      </c>
      <c r="M91" s="34">
        <f t="shared" si="15"/>
        <v>49</v>
      </c>
      <c r="N91" s="35" t="s">
        <v>6</v>
      </c>
    </row>
    <row r="92" spans="1:14" x14ac:dyDescent="0.25">
      <c r="A92" s="26">
        <f t="shared" si="9"/>
        <v>0.8100000000000005</v>
      </c>
      <c r="C92" s="32">
        <f t="shared" si="10"/>
        <v>3086.419753086418</v>
      </c>
      <c r="D92" s="33" t="s">
        <v>3</v>
      </c>
      <c r="E92" s="34">
        <f t="shared" si="11"/>
        <v>49383</v>
      </c>
      <c r="F92" s="35" t="s">
        <v>6</v>
      </c>
      <c r="G92" s="34">
        <f t="shared" si="12"/>
        <v>6173</v>
      </c>
      <c r="H92" s="35" t="s">
        <v>6</v>
      </c>
      <c r="I92" s="34">
        <f t="shared" si="13"/>
        <v>772</v>
      </c>
      <c r="J92" s="35" t="s">
        <v>6</v>
      </c>
      <c r="K92" s="34">
        <f t="shared" si="14"/>
        <v>193</v>
      </c>
      <c r="L92" s="35" t="s">
        <v>6</v>
      </c>
      <c r="M92" s="34">
        <f t="shared" si="15"/>
        <v>48</v>
      </c>
      <c r="N92" s="35" t="s">
        <v>6</v>
      </c>
    </row>
    <row r="93" spans="1:14" x14ac:dyDescent="0.25">
      <c r="A93" s="26">
        <f t="shared" si="9"/>
        <v>0.82000000000000051</v>
      </c>
      <c r="C93" s="32">
        <f t="shared" si="10"/>
        <v>3048.780487804876</v>
      </c>
      <c r="D93" s="33" t="s">
        <v>3</v>
      </c>
      <c r="E93" s="34">
        <f t="shared" si="11"/>
        <v>48780</v>
      </c>
      <c r="F93" s="35" t="s">
        <v>6</v>
      </c>
      <c r="G93" s="34">
        <f t="shared" si="12"/>
        <v>6098</v>
      </c>
      <c r="H93" s="35" t="s">
        <v>6</v>
      </c>
      <c r="I93" s="34">
        <f t="shared" si="13"/>
        <v>762</v>
      </c>
      <c r="J93" s="35" t="s">
        <v>6</v>
      </c>
      <c r="K93" s="34">
        <f t="shared" si="14"/>
        <v>191</v>
      </c>
      <c r="L93" s="35" t="s">
        <v>6</v>
      </c>
      <c r="M93" s="34">
        <f t="shared" si="15"/>
        <v>48</v>
      </c>
      <c r="N93" s="35" t="s">
        <v>6</v>
      </c>
    </row>
    <row r="94" spans="1:14" x14ac:dyDescent="0.25">
      <c r="A94" s="26">
        <f t="shared" si="9"/>
        <v>0.83000000000000052</v>
      </c>
      <c r="C94" s="32">
        <f t="shared" si="10"/>
        <v>3012.0481927710825</v>
      </c>
      <c r="D94" s="33" t="s">
        <v>3</v>
      </c>
      <c r="E94" s="34">
        <f t="shared" si="11"/>
        <v>48193</v>
      </c>
      <c r="F94" s="35" t="s">
        <v>6</v>
      </c>
      <c r="G94" s="34">
        <f t="shared" si="12"/>
        <v>6024</v>
      </c>
      <c r="H94" s="35" t="s">
        <v>6</v>
      </c>
      <c r="I94" s="34">
        <f t="shared" si="13"/>
        <v>753</v>
      </c>
      <c r="J94" s="35" t="s">
        <v>6</v>
      </c>
      <c r="K94" s="34">
        <f t="shared" si="14"/>
        <v>188</v>
      </c>
      <c r="L94" s="35" t="s">
        <v>6</v>
      </c>
      <c r="M94" s="34">
        <f t="shared" si="15"/>
        <v>47</v>
      </c>
      <c r="N94" s="35" t="s">
        <v>6</v>
      </c>
    </row>
    <row r="95" spans="1:14" x14ac:dyDescent="0.25">
      <c r="A95" s="26">
        <f t="shared" si="9"/>
        <v>0.84000000000000052</v>
      </c>
      <c r="C95" s="32">
        <f t="shared" si="10"/>
        <v>2976.1904761904743</v>
      </c>
      <c r="D95" s="33" t="s">
        <v>3</v>
      </c>
      <c r="E95" s="34">
        <f t="shared" si="11"/>
        <v>47619</v>
      </c>
      <c r="F95" s="35" t="s">
        <v>6</v>
      </c>
      <c r="G95" s="34">
        <f t="shared" si="12"/>
        <v>5952</v>
      </c>
      <c r="H95" s="35" t="s">
        <v>6</v>
      </c>
      <c r="I95" s="34">
        <f t="shared" si="13"/>
        <v>744</v>
      </c>
      <c r="J95" s="35" t="s">
        <v>6</v>
      </c>
      <c r="K95" s="34">
        <f t="shared" si="14"/>
        <v>186</v>
      </c>
      <c r="L95" s="35" t="s">
        <v>6</v>
      </c>
      <c r="M95" s="34">
        <f t="shared" si="15"/>
        <v>47</v>
      </c>
      <c r="N95" s="35" t="s">
        <v>6</v>
      </c>
    </row>
    <row r="96" spans="1:14" x14ac:dyDescent="0.25">
      <c r="A96" s="26">
        <f t="shared" si="9"/>
        <v>0.85000000000000053</v>
      </c>
      <c r="C96" s="32">
        <f t="shared" si="10"/>
        <v>2941.1764705882333</v>
      </c>
      <c r="D96" s="33" t="s">
        <v>3</v>
      </c>
      <c r="E96" s="34">
        <f t="shared" si="11"/>
        <v>47059</v>
      </c>
      <c r="F96" s="35" t="s">
        <v>6</v>
      </c>
      <c r="G96" s="34">
        <f t="shared" si="12"/>
        <v>5882</v>
      </c>
      <c r="H96" s="35" t="s">
        <v>6</v>
      </c>
      <c r="I96" s="34">
        <f t="shared" si="13"/>
        <v>735</v>
      </c>
      <c r="J96" s="35" t="s">
        <v>6</v>
      </c>
      <c r="K96" s="34">
        <f t="shared" si="14"/>
        <v>184</v>
      </c>
      <c r="L96" s="35" t="s">
        <v>6</v>
      </c>
      <c r="M96" s="34">
        <f t="shared" si="15"/>
        <v>46</v>
      </c>
      <c r="N96" s="35" t="s">
        <v>6</v>
      </c>
    </row>
    <row r="97" spans="1:14" x14ac:dyDescent="0.25">
      <c r="A97" s="26">
        <f t="shared" si="9"/>
        <v>0.86000000000000054</v>
      </c>
      <c r="C97" s="32">
        <f t="shared" si="10"/>
        <v>2906.9767441860445</v>
      </c>
      <c r="D97" s="33" t="s">
        <v>3</v>
      </c>
      <c r="E97" s="34">
        <f t="shared" si="11"/>
        <v>46512</v>
      </c>
      <c r="F97" s="35" t="s">
        <v>6</v>
      </c>
      <c r="G97" s="34">
        <f t="shared" si="12"/>
        <v>5814</v>
      </c>
      <c r="H97" s="35" t="s">
        <v>6</v>
      </c>
      <c r="I97" s="34">
        <f t="shared" si="13"/>
        <v>727</v>
      </c>
      <c r="J97" s="35" t="s">
        <v>6</v>
      </c>
      <c r="K97" s="34">
        <f t="shared" si="14"/>
        <v>182</v>
      </c>
      <c r="L97" s="35" t="s">
        <v>6</v>
      </c>
      <c r="M97" s="34">
        <f t="shared" si="15"/>
        <v>45</v>
      </c>
      <c r="N97" s="35" t="s">
        <v>6</v>
      </c>
    </row>
    <row r="98" spans="1:14" x14ac:dyDescent="0.25">
      <c r="A98" s="26">
        <f t="shared" si="9"/>
        <v>0.87000000000000055</v>
      </c>
      <c r="C98" s="32">
        <f t="shared" si="10"/>
        <v>2873.5632183908028</v>
      </c>
      <c r="D98" s="33" t="s">
        <v>3</v>
      </c>
      <c r="E98" s="34">
        <f t="shared" si="11"/>
        <v>45977</v>
      </c>
      <c r="F98" s="35" t="s">
        <v>6</v>
      </c>
      <c r="G98" s="34">
        <f t="shared" si="12"/>
        <v>5747</v>
      </c>
      <c r="H98" s="35" t="s">
        <v>6</v>
      </c>
      <c r="I98" s="34">
        <f t="shared" si="13"/>
        <v>718</v>
      </c>
      <c r="J98" s="35" t="s">
        <v>6</v>
      </c>
      <c r="K98" s="34">
        <f t="shared" si="14"/>
        <v>180</v>
      </c>
      <c r="L98" s="35" t="s">
        <v>6</v>
      </c>
      <c r="M98" s="34">
        <f t="shared" si="15"/>
        <v>45</v>
      </c>
      <c r="N98" s="35" t="s">
        <v>6</v>
      </c>
    </row>
    <row r="99" spans="1:14" x14ac:dyDescent="0.25">
      <c r="A99" s="26">
        <f t="shared" si="9"/>
        <v>0.88000000000000056</v>
      </c>
      <c r="C99" s="32">
        <f t="shared" si="10"/>
        <v>2840.9090909090892</v>
      </c>
      <c r="D99" s="33" t="s">
        <v>3</v>
      </c>
      <c r="E99" s="34">
        <f t="shared" si="11"/>
        <v>45455</v>
      </c>
      <c r="F99" s="35" t="s">
        <v>6</v>
      </c>
      <c r="G99" s="34">
        <f t="shared" si="12"/>
        <v>5682</v>
      </c>
      <c r="H99" s="35" t="s">
        <v>6</v>
      </c>
      <c r="I99" s="34">
        <f t="shared" si="13"/>
        <v>710</v>
      </c>
      <c r="J99" s="35" t="s">
        <v>6</v>
      </c>
      <c r="K99" s="34">
        <f t="shared" si="14"/>
        <v>178</v>
      </c>
      <c r="L99" s="35" t="s">
        <v>6</v>
      </c>
      <c r="M99" s="34">
        <f t="shared" si="15"/>
        <v>44</v>
      </c>
      <c r="N99" s="35" t="s">
        <v>6</v>
      </c>
    </row>
    <row r="100" spans="1:14" x14ac:dyDescent="0.25">
      <c r="A100" s="26">
        <f t="shared" si="9"/>
        <v>0.89000000000000057</v>
      </c>
      <c r="C100" s="32">
        <f t="shared" si="10"/>
        <v>2808.9887640449419</v>
      </c>
      <c r="D100" s="33" t="s">
        <v>3</v>
      </c>
      <c r="E100" s="34">
        <f t="shared" si="11"/>
        <v>44944</v>
      </c>
      <c r="F100" s="35" t="s">
        <v>6</v>
      </c>
      <c r="G100" s="34">
        <f t="shared" si="12"/>
        <v>5618</v>
      </c>
      <c r="H100" s="35" t="s">
        <v>6</v>
      </c>
      <c r="I100" s="34">
        <f t="shared" si="13"/>
        <v>702</v>
      </c>
      <c r="J100" s="35" t="s">
        <v>6</v>
      </c>
      <c r="K100" s="34">
        <f t="shared" si="14"/>
        <v>176</v>
      </c>
      <c r="L100" s="35" t="s">
        <v>6</v>
      </c>
      <c r="M100" s="34">
        <f t="shared" si="15"/>
        <v>44</v>
      </c>
      <c r="N100" s="35" t="s">
        <v>6</v>
      </c>
    </row>
    <row r="101" spans="1:14" x14ac:dyDescent="0.25">
      <c r="A101" s="26">
        <f t="shared" si="9"/>
        <v>0.90000000000000058</v>
      </c>
      <c r="C101" s="32">
        <f t="shared" si="10"/>
        <v>2777.777777777776</v>
      </c>
      <c r="D101" s="33" t="s">
        <v>3</v>
      </c>
      <c r="E101" s="34">
        <f t="shared" si="11"/>
        <v>44444</v>
      </c>
      <c r="F101" s="35" t="s">
        <v>6</v>
      </c>
      <c r="G101" s="34">
        <f t="shared" si="12"/>
        <v>5556</v>
      </c>
      <c r="H101" s="35" t="s">
        <v>6</v>
      </c>
      <c r="I101" s="34">
        <f t="shared" si="13"/>
        <v>694</v>
      </c>
      <c r="J101" s="35" t="s">
        <v>6</v>
      </c>
      <c r="K101" s="34">
        <f t="shared" si="14"/>
        <v>174</v>
      </c>
      <c r="L101" s="35" t="s">
        <v>6</v>
      </c>
      <c r="M101" s="34">
        <f t="shared" si="15"/>
        <v>43</v>
      </c>
      <c r="N101" s="35" t="s">
        <v>6</v>
      </c>
    </row>
    <row r="102" spans="1:14" x14ac:dyDescent="0.25">
      <c r="A102" s="26">
        <f t="shared" si="9"/>
        <v>0.91000000000000059</v>
      </c>
      <c r="C102" s="32">
        <f t="shared" si="10"/>
        <v>2747.2527472527454</v>
      </c>
      <c r="D102" s="33" t="s">
        <v>3</v>
      </c>
      <c r="E102" s="34">
        <f t="shared" si="11"/>
        <v>43956</v>
      </c>
      <c r="F102" s="35" t="s">
        <v>6</v>
      </c>
      <c r="G102" s="34">
        <f t="shared" si="12"/>
        <v>5495</v>
      </c>
      <c r="H102" s="35" t="s">
        <v>6</v>
      </c>
      <c r="I102" s="34">
        <f t="shared" si="13"/>
        <v>687</v>
      </c>
      <c r="J102" s="35" t="s">
        <v>6</v>
      </c>
      <c r="K102" s="34">
        <f t="shared" si="14"/>
        <v>172</v>
      </c>
      <c r="L102" s="35" t="s">
        <v>6</v>
      </c>
      <c r="M102" s="34">
        <f t="shared" si="15"/>
        <v>43</v>
      </c>
      <c r="N102" s="35" t="s">
        <v>6</v>
      </c>
    </row>
    <row r="103" spans="1:14" x14ac:dyDescent="0.25">
      <c r="A103" s="26">
        <f t="shared" si="9"/>
        <v>0.9200000000000006</v>
      </c>
      <c r="C103" s="32">
        <f t="shared" si="10"/>
        <v>2717.3913043478242</v>
      </c>
      <c r="D103" s="33" t="s">
        <v>3</v>
      </c>
      <c r="E103" s="34">
        <f t="shared" si="11"/>
        <v>43478</v>
      </c>
      <c r="F103" s="35" t="s">
        <v>6</v>
      </c>
      <c r="G103" s="34">
        <f t="shared" si="12"/>
        <v>5435</v>
      </c>
      <c r="H103" s="35" t="s">
        <v>6</v>
      </c>
      <c r="I103" s="34">
        <f t="shared" si="13"/>
        <v>679</v>
      </c>
      <c r="J103" s="35" t="s">
        <v>6</v>
      </c>
      <c r="K103" s="34">
        <f t="shared" si="14"/>
        <v>170</v>
      </c>
      <c r="L103" s="35" t="s">
        <v>6</v>
      </c>
      <c r="M103" s="34">
        <f t="shared" si="15"/>
        <v>42</v>
      </c>
      <c r="N103" s="35" t="s">
        <v>6</v>
      </c>
    </row>
    <row r="104" spans="1:14" x14ac:dyDescent="0.25">
      <c r="A104" s="26">
        <f t="shared" si="9"/>
        <v>0.9300000000000006</v>
      </c>
      <c r="C104" s="32">
        <f t="shared" si="10"/>
        <v>2688.1720430107512</v>
      </c>
      <c r="D104" s="33" t="s">
        <v>3</v>
      </c>
      <c r="E104" s="34">
        <f t="shared" si="11"/>
        <v>43011</v>
      </c>
      <c r="F104" s="35" t="s">
        <v>6</v>
      </c>
      <c r="G104" s="34">
        <f t="shared" si="12"/>
        <v>5376</v>
      </c>
      <c r="H104" s="35" t="s">
        <v>6</v>
      </c>
      <c r="I104" s="34">
        <f t="shared" si="13"/>
        <v>672</v>
      </c>
      <c r="J104" s="35" t="s">
        <v>6</v>
      </c>
      <c r="K104" s="34">
        <f t="shared" si="14"/>
        <v>168</v>
      </c>
      <c r="L104" s="35" t="s">
        <v>6</v>
      </c>
      <c r="M104" s="34">
        <f t="shared" si="15"/>
        <v>42</v>
      </c>
      <c r="N104" s="35" t="s">
        <v>6</v>
      </c>
    </row>
    <row r="105" spans="1:14" x14ac:dyDescent="0.25">
      <c r="A105" s="26">
        <f t="shared" si="9"/>
        <v>0.94000000000000061</v>
      </c>
      <c r="C105" s="32">
        <f t="shared" si="10"/>
        <v>2659.5744680851049</v>
      </c>
      <c r="D105" s="33" t="s">
        <v>3</v>
      </c>
      <c r="E105" s="34">
        <f t="shared" si="11"/>
        <v>42553</v>
      </c>
      <c r="F105" s="35" t="s">
        <v>6</v>
      </c>
      <c r="G105" s="34">
        <f t="shared" si="12"/>
        <v>5319</v>
      </c>
      <c r="H105" s="35" t="s">
        <v>6</v>
      </c>
      <c r="I105" s="34">
        <f t="shared" si="13"/>
        <v>665</v>
      </c>
      <c r="J105" s="35" t="s">
        <v>6</v>
      </c>
      <c r="K105" s="34">
        <f t="shared" si="14"/>
        <v>166</v>
      </c>
      <c r="L105" s="35" t="s">
        <v>6</v>
      </c>
      <c r="M105" s="34">
        <f t="shared" si="15"/>
        <v>42</v>
      </c>
      <c r="N105" s="35" t="s">
        <v>6</v>
      </c>
    </row>
    <row r="106" spans="1:14" x14ac:dyDescent="0.25">
      <c r="A106" s="26">
        <f t="shared" si="9"/>
        <v>0.95000000000000062</v>
      </c>
      <c r="C106" s="32">
        <f t="shared" si="10"/>
        <v>2631.5789473684194</v>
      </c>
      <c r="D106" s="33" t="s">
        <v>3</v>
      </c>
      <c r="E106" s="34">
        <f t="shared" si="11"/>
        <v>42105</v>
      </c>
      <c r="F106" s="35" t="s">
        <v>6</v>
      </c>
      <c r="G106" s="34">
        <f t="shared" si="12"/>
        <v>5263</v>
      </c>
      <c r="H106" s="35" t="s">
        <v>6</v>
      </c>
      <c r="I106" s="34">
        <f t="shared" si="13"/>
        <v>658</v>
      </c>
      <c r="J106" s="35" t="s">
        <v>6</v>
      </c>
      <c r="K106" s="34">
        <f t="shared" si="14"/>
        <v>164</v>
      </c>
      <c r="L106" s="35" t="s">
        <v>6</v>
      </c>
      <c r="M106" s="34">
        <f t="shared" si="15"/>
        <v>41</v>
      </c>
      <c r="N106" s="35" t="s">
        <v>6</v>
      </c>
    </row>
    <row r="107" spans="1:14" x14ac:dyDescent="0.25">
      <c r="A107" s="26">
        <f t="shared" si="9"/>
        <v>0.96000000000000063</v>
      </c>
      <c r="C107" s="32">
        <f t="shared" si="10"/>
        <v>2604.1666666666652</v>
      </c>
      <c r="D107" s="33" t="s">
        <v>3</v>
      </c>
      <c r="E107" s="34">
        <f t="shared" si="11"/>
        <v>41667</v>
      </c>
      <c r="F107" s="35" t="s">
        <v>6</v>
      </c>
      <c r="G107" s="34">
        <f t="shared" si="12"/>
        <v>5208</v>
      </c>
      <c r="H107" s="35" t="s">
        <v>6</v>
      </c>
      <c r="I107" s="34">
        <f t="shared" si="13"/>
        <v>651</v>
      </c>
      <c r="J107" s="35" t="s">
        <v>6</v>
      </c>
      <c r="K107" s="34">
        <f t="shared" si="14"/>
        <v>163</v>
      </c>
      <c r="L107" s="35" t="s">
        <v>6</v>
      </c>
      <c r="M107" s="34">
        <f t="shared" si="15"/>
        <v>41</v>
      </c>
      <c r="N107" s="35" t="s">
        <v>6</v>
      </c>
    </row>
    <row r="108" spans="1:14" x14ac:dyDescent="0.25">
      <c r="A108" s="26">
        <f t="shared" si="9"/>
        <v>0.97000000000000064</v>
      </c>
      <c r="C108" s="32">
        <f t="shared" si="10"/>
        <v>2577.3195876288642</v>
      </c>
      <c r="D108" s="33" t="s">
        <v>3</v>
      </c>
      <c r="E108" s="34">
        <f t="shared" si="11"/>
        <v>41237</v>
      </c>
      <c r="F108" s="35" t="s">
        <v>6</v>
      </c>
      <c r="G108" s="34">
        <f t="shared" si="12"/>
        <v>5155</v>
      </c>
      <c r="H108" s="35" t="s">
        <v>6</v>
      </c>
      <c r="I108" s="34">
        <f t="shared" si="13"/>
        <v>644</v>
      </c>
      <c r="J108" s="35" t="s">
        <v>6</v>
      </c>
      <c r="K108" s="34">
        <f t="shared" si="14"/>
        <v>161</v>
      </c>
      <c r="L108" s="35" t="s">
        <v>6</v>
      </c>
      <c r="M108" s="34">
        <f t="shared" si="15"/>
        <v>40</v>
      </c>
      <c r="N108" s="35" t="s">
        <v>6</v>
      </c>
    </row>
    <row r="109" spans="1:14" x14ac:dyDescent="0.25">
      <c r="A109" s="26">
        <f t="shared" si="9"/>
        <v>0.98000000000000065</v>
      </c>
      <c r="C109" s="32">
        <f t="shared" si="10"/>
        <v>2551.0204081632637</v>
      </c>
      <c r="D109" s="33" t="s">
        <v>3</v>
      </c>
      <c r="E109" s="34">
        <f t="shared" si="11"/>
        <v>40816</v>
      </c>
      <c r="F109" s="35" t="s">
        <v>6</v>
      </c>
      <c r="G109" s="34">
        <f t="shared" si="12"/>
        <v>5102</v>
      </c>
      <c r="H109" s="35" t="s">
        <v>6</v>
      </c>
      <c r="I109" s="34">
        <f t="shared" si="13"/>
        <v>638</v>
      </c>
      <c r="J109" s="35" t="s">
        <v>6</v>
      </c>
      <c r="K109" s="34">
        <f t="shared" si="14"/>
        <v>159</v>
      </c>
      <c r="L109" s="35" t="s">
        <v>6</v>
      </c>
      <c r="M109" s="34">
        <f t="shared" si="15"/>
        <v>40</v>
      </c>
      <c r="N109" s="35" t="s">
        <v>6</v>
      </c>
    </row>
    <row r="110" spans="1:14" x14ac:dyDescent="0.25">
      <c r="A110" s="26">
        <f t="shared" si="9"/>
        <v>0.99000000000000066</v>
      </c>
      <c r="C110" s="32">
        <f t="shared" si="10"/>
        <v>2525.2525252525234</v>
      </c>
      <c r="D110" s="33" t="s">
        <v>3</v>
      </c>
      <c r="E110" s="34">
        <f t="shared" si="11"/>
        <v>40404</v>
      </c>
      <c r="F110" s="35" t="s">
        <v>6</v>
      </c>
      <c r="G110" s="34">
        <f t="shared" si="12"/>
        <v>5051</v>
      </c>
      <c r="H110" s="35" t="s">
        <v>6</v>
      </c>
      <c r="I110" s="34">
        <f t="shared" si="13"/>
        <v>631</v>
      </c>
      <c r="J110" s="35" t="s">
        <v>6</v>
      </c>
      <c r="K110" s="34">
        <f t="shared" si="14"/>
        <v>158</v>
      </c>
      <c r="L110" s="35" t="s">
        <v>6</v>
      </c>
      <c r="M110" s="34">
        <f t="shared" si="15"/>
        <v>39</v>
      </c>
      <c r="N110" s="35" t="s">
        <v>6</v>
      </c>
    </row>
    <row r="111" spans="1:14" ht="15.75" thickBot="1" x14ac:dyDescent="0.3">
      <c r="A111" s="27">
        <f t="shared" si="9"/>
        <v>1.0000000000000007</v>
      </c>
      <c r="C111" s="36">
        <f t="shared" si="10"/>
        <v>2499.9999999999982</v>
      </c>
      <c r="D111" s="37" t="s">
        <v>3</v>
      </c>
      <c r="E111" s="38">
        <f>ROUND(C111/$P$2,0)</f>
        <v>40000</v>
      </c>
      <c r="F111" s="39" t="s">
        <v>6</v>
      </c>
      <c r="G111" s="38">
        <f t="shared" si="12"/>
        <v>5000</v>
      </c>
      <c r="H111" s="39" t="s">
        <v>6</v>
      </c>
      <c r="I111" s="38">
        <f t="shared" si="13"/>
        <v>625</v>
      </c>
      <c r="J111" s="39" t="s">
        <v>6</v>
      </c>
      <c r="K111" s="38">
        <f t="shared" si="14"/>
        <v>156</v>
      </c>
      <c r="L111" s="39" t="s">
        <v>6</v>
      </c>
      <c r="M111" s="38">
        <f t="shared" si="15"/>
        <v>39</v>
      </c>
      <c r="N111" s="39" t="s">
        <v>6</v>
      </c>
    </row>
  </sheetData>
  <mergeCells count="14">
    <mergeCell ref="S1:U1"/>
    <mergeCell ref="E2:F2"/>
    <mergeCell ref="G2:H2"/>
    <mergeCell ref="I2:J2"/>
    <mergeCell ref="E1:J1"/>
    <mergeCell ref="A4:B4"/>
    <mergeCell ref="N1:O1"/>
    <mergeCell ref="P1:Q1"/>
    <mergeCell ref="E10:F10"/>
    <mergeCell ref="G10:H10"/>
    <mergeCell ref="I10:J10"/>
    <mergeCell ref="K10:L10"/>
    <mergeCell ref="M10:N10"/>
    <mergeCell ref="C10:D10"/>
  </mergeCells>
  <conditionalFormatting sqref="E11:E111 G11:G111 I11:I111 K11:K111 M11:M111">
    <cfRule type="cellIs" dxfId="0" priority="1" operator="greaterThan">
      <formula>$T$3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FAKE TACH - ARDUINO TIMERS</vt:lpstr>
    </vt:vector>
  </TitlesOfParts>
  <Company>Tuxt Corp™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Tuxt</dc:creator>
  <cp:lastModifiedBy>Tuxt</cp:lastModifiedBy>
  <dcterms:created xsi:type="dcterms:W3CDTF">2018-06-21T18:31:20Z</dcterms:created>
  <dcterms:modified xsi:type="dcterms:W3CDTF">2020-10-08T00:05:34Z</dcterms:modified>
</cp:coreProperties>
</file>