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d38402fe51462a/Desktop/Embedded Learning/MCU learning/Practice/"/>
    </mc:Choice>
  </mc:AlternateContent>
  <xr:revisionPtr revIDLastSave="861" documentId="8_{94E55042-92DB-486D-818A-B9F578AC55A0}" xr6:coauthVersionLast="47" xr6:coauthVersionMax="47" xr10:uidLastSave="{5B71AB28-F125-4982-8C70-DD8C4230F189}"/>
  <bookViews>
    <workbookView xWindow="-108" yWindow="-108" windowWidth="30936" windowHeight="17496" firstSheet="1" activeTab="1" xr2:uid="{47C89628-5BCC-4AE9-8B4B-9E155790DC9F}"/>
  </bookViews>
  <sheets>
    <sheet name="SGV" sheetId="2" state="very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N3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K34" i="1"/>
  <c r="K23" i="1"/>
  <c r="I36" i="1"/>
  <c r="K36" i="1" s="1"/>
  <c r="G36" i="1"/>
  <c r="J36" i="1" s="1"/>
  <c r="D36" i="1"/>
  <c r="I35" i="1"/>
  <c r="K35" i="1" s="1"/>
  <c r="G35" i="1"/>
  <c r="M35" i="1" s="1"/>
  <c r="D35" i="1"/>
  <c r="I34" i="1"/>
  <c r="G34" i="1"/>
  <c r="M34" i="1" s="1"/>
  <c r="D34" i="1"/>
  <c r="I33" i="1"/>
  <c r="K33" i="1" s="1"/>
  <c r="G33" i="1"/>
  <c r="J33" i="1" s="1"/>
  <c r="D33" i="1"/>
  <c r="I32" i="1"/>
  <c r="K32" i="1" s="1"/>
  <c r="G32" i="1"/>
  <c r="M32" i="1" s="1"/>
  <c r="D32" i="1"/>
  <c r="I31" i="1"/>
  <c r="K31" i="1" s="1"/>
  <c r="G31" i="1"/>
  <c r="J31" i="1" s="1"/>
  <c r="D31" i="1"/>
  <c r="I30" i="1"/>
  <c r="K30" i="1" s="1"/>
  <c r="G30" i="1"/>
  <c r="J30" i="1" s="1"/>
  <c r="D30" i="1"/>
  <c r="I29" i="1"/>
  <c r="K29" i="1" s="1"/>
  <c r="G29" i="1"/>
  <c r="J29" i="1" s="1"/>
  <c r="D29" i="1"/>
  <c r="H28" i="1"/>
  <c r="K28" i="1" s="1"/>
  <c r="G28" i="1"/>
  <c r="D28" i="1"/>
  <c r="H27" i="1"/>
  <c r="K27" i="1" s="1"/>
  <c r="G27" i="1"/>
  <c r="D27" i="1"/>
  <c r="H26" i="1"/>
  <c r="K26" i="1" s="1"/>
  <c r="G26" i="1"/>
  <c r="D26" i="1"/>
  <c r="H25" i="1"/>
  <c r="K25" i="1" s="1"/>
  <c r="G25" i="1"/>
  <c r="J25" i="1" s="1"/>
  <c r="D25" i="1"/>
  <c r="H24" i="1"/>
  <c r="K24" i="1" s="1"/>
  <c r="G24" i="1"/>
  <c r="J24" i="1" s="1"/>
  <c r="D24" i="1"/>
  <c r="H23" i="1"/>
  <c r="G23" i="1"/>
  <c r="D23" i="1"/>
  <c r="H22" i="1"/>
  <c r="K22" i="1" s="1"/>
  <c r="G22" i="1"/>
  <c r="J22" i="1" s="1"/>
  <c r="D22" i="1"/>
  <c r="H21" i="1"/>
  <c r="K21" i="1" s="1"/>
  <c r="G21" i="1"/>
  <c r="J21" i="1" s="1"/>
  <c r="D21" i="1"/>
  <c r="D13" i="1"/>
  <c r="F13" i="1"/>
  <c r="J13" i="1" s="1"/>
  <c r="H13" i="1"/>
  <c r="K13" i="1" s="1"/>
  <c r="D14" i="1"/>
  <c r="F14" i="1"/>
  <c r="J14" i="1" s="1"/>
  <c r="H14" i="1"/>
  <c r="K14" i="1" s="1"/>
  <c r="D15" i="1"/>
  <c r="F15" i="1"/>
  <c r="J15" i="1" s="1"/>
  <c r="H15" i="1"/>
  <c r="K15" i="1" s="1"/>
  <c r="D16" i="1"/>
  <c r="F16" i="1"/>
  <c r="J16" i="1" s="1"/>
  <c r="H16" i="1"/>
  <c r="K16" i="1" s="1"/>
  <c r="D17" i="1"/>
  <c r="F17" i="1"/>
  <c r="J17" i="1" s="1"/>
  <c r="H17" i="1"/>
  <c r="K17" i="1" s="1"/>
  <c r="D18" i="1"/>
  <c r="F18" i="1"/>
  <c r="J18" i="1" s="1"/>
  <c r="H18" i="1"/>
  <c r="K18" i="1" s="1"/>
  <c r="D19" i="1"/>
  <c r="F19" i="1"/>
  <c r="J19" i="1" s="1"/>
  <c r="H19" i="1"/>
  <c r="K19" i="1" s="1"/>
  <c r="D20" i="1"/>
  <c r="F20" i="1"/>
  <c r="J20" i="1" s="1"/>
  <c r="H20" i="1"/>
  <c r="K20" i="1" s="1"/>
  <c r="D6" i="1"/>
  <c r="D7" i="1"/>
  <c r="D8" i="1"/>
  <c r="D9" i="1"/>
  <c r="D10" i="1"/>
  <c r="D11" i="1"/>
  <c r="D12" i="1"/>
  <c r="D5" i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F6" i="1"/>
  <c r="J6" i="1" s="1"/>
  <c r="F7" i="1"/>
  <c r="J7" i="1" s="1"/>
  <c r="F8" i="1"/>
  <c r="F9" i="1"/>
  <c r="J9" i="1" s="1"/>
  <c r="F10" i="1"/>
  <c r="J10" i="1" s="1"/>
  <c r="F11" i="1"/>
  <c r="J11" i="1" s="1"/>
  <c r="F12" i="1"/>
  <c r="J12" i="1" s="1"/>
  <c r="F5" i="1"/>
  <c r="J5" i="1" s="1"/>
  <c r="C4" i="1"/>
  <c r="F4" i="1" s="1"/>
  <c r="J35" i="1" l="1"/>
  <c r="J34" i="1"/>
  <c r="M26" i="1"/>
  <c r="M27" i="1"/>
  <c r="M8" i="1"/>
  <c r="J32" i="1"/>
  <c r="M28" i="1"/>
  <c r="J28" i="1"/>
  <c r="J27" i="1"/>
  <c r="J26" i="1"/>
  <c r="J8" i="1"/>
  <c r="J23" i="1"/>
  <c r="M16" i="1"/>
  <c r="M22" i="1"/>
  <c r="M7" i="1"/>
  <c r="M15" i="1"/>
  <c r="M14" i="1"/>
  <c r="M24" i="1"/>
  <c r="M30" i="1"/>
  <c r="M36" i="1"/>
  <c r="M20" i="1"/>
  <c r="M33" i="1"/>
  <c r="M19" i="1"/>
  <c r="M25" i="1"/>
  <c r="M18" i="1"/>
  <c r="M5" i="1"/>
  <c r="M17" i="1"/>
  <c r="I4" i="1"/>
  <c r="M4" i="1" s="1"/>
  <c r="M6" i="1"/>
  <c r="M31" i="1"/>
  <c r="M9" i="1"/>
  <c r="M12" i="1"/>
  <c r="M11" i="1"/>
  <c r="M10" i="1"/>
</calcChain>
</file>

<file path=xl/sharedStrings.xml><?xml version="1.0" encoding="utf-8"?>
<sst xmlns="http://schemas.openxmlformats.org/spreadsheetml/2006/main" count="21" uniqueCount="19">
  <si>
    <t>Step 1</t>
  </si>
  <si>
    <t>Microstep</t>
  </si>
  <si>
    <t>A</t>
  </si>
  <si>
    <t>B</t>
  </si>
  <si>
    <t>Radian</t>
  </si>
  <si>
    <t>sin(𝜃)</t>
  </si>
  <si>
    <t>cos(𝜃)</t>
  </si>
  <si>
    <t>Step 2</t>
  </si>
  <si>
    <t>Fullstep</t>
  </si>
  <si>
    <t>AB</t>
  </si>
  <si>
    <t>step divider</t>
  </si>
  <si>
    <t>Step 3</t>
  </si>
  <si>
    <t>0110</t>
  </si>
  <si>
    <t>Step 4</t>
  </si>
  <si>
    <t>0101</t>
  </si>
  <si>
    <t>1001</t>
  </si>
  <si>
    <t>A -</t>
  </si>
  <si>
    <t xml:space="preserve">B - </t>
  </si>
  <si>
    <t xml:space="preserve"> (◦)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</si>
</sst>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8"/>
  </numFmts>
  <fonts count="4" x14ac:knownFonts="1">
    <font>
      <sz val="11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sz val="9"/>
      <color theme="1"/>
      <name val="Bahnschrift Condensed"/>
      <family val="2"/>
    </font>
    <font>
      <b/>
      <sz val="14"/>
      <color theme="1"/>
      <name val="Bahnschrift Condense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5EF07"/>
        <bgColor indexed="64"/>
      </patternFill>
    </fill>
  </fills>
  <borders count="5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1"/>
      </bottom>
      <diagonal/>
    </border>
    <border>
      <left/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thin">
        <color theme="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vertical="center"/>
    </xf>
    <xf numFmtId="1" fontId="2" fillId="0" borderId="30" xfId="0" applyNumberFormat="1" applyFont="1" applyBorder="1" applyAlignment="1">
      <alignment horizontal="center" vertical="center"/>
    </xf>
    <xf numFmtId="1" fontId="2" fillId="0" borderId="31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" fontId="2" fillId="0" borderId="2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left" vertical="center"/>
    </xf>
    <xf numFmtId="1" fontId="2" fillId="0" borderId="32" xfId="0" applyNumberFormat="1" applyFont="1" applyBorder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2" fillId="0" borderId="15" xfId="0" applyNumberFormat="1" applyFont="1" applyBorder="1" applyAlignment="1">
      <alignment horizontal="left" vertical="center"/>
    </xf>
    <xf numFmtId="1" fontId="2" fillId="0" borderId="40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" fontId="2" fillId="0" borderId="48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" fontId="2" fillId="2" borderId="30" xfId="0" applyNumberFormat="1" applyFont="1" applyFill="1" applyBorder="1" applyAlignment="1">
      <alignment horizontal="center" vertical="center"/>
    </xf>
    <xf numFmtId="1" fontId="2" fillId="2" borderId="28" xfId="0" applyNumberFormat="1" applyFont="1" applyFill="1" applyBorder="1" applyAlignment="1">
      <alignment horizontal="center" vertical="center"/>
    </xf>
    <xf numFmtId="1" fontId="2" fillId="2" borderId="32" xfId="0" applyNumberFormat="1" applyFont="1" applyFill="1" applyBorder="1" applyAlignment="1">
      <alignment horizontal="center" vertical="center"/>
    </xf>
    <xf numFmtId="1" fontId="2" fillId="3" borderId="41" xfId="0" applyNumberFormat="1" applyFont="1" applyFill="1" applyBorder="1" applyAlignment="1">
      <alignment horizontal="center" vertical="center"/>
    </xf>
    <xf numFmtId="1" fontId="2" fillId="3" borderId="29" xfId="0" applyNumberFormat="1" applyFont="1" applyFill="1" applyBorder="1" applyAlignment="1">
      <alignment horizontal="center" vertical="center"/>
    </xf>
    <xf numFmtId="1" fontId="2" fillId="3" borderId="33" xfId="0" applyNumberFormat="1" applyFont="1" applyFill="1" applyBorder="1" applyAlignment="1">
      <alignment horizontal="center" vertical="center"/>
    </xf>
    <xf numFmtId="1" fontId="2" fillId="4" borderId="31" xfId="0" applyNumberFormat="1" applyFont="1" applyFill="1" applyBorder="1" applyAlignment="1">
      <alignment horizontal="center" vertical="center"/>
    </xf>
    <xf numFmtId="1" fontId="2" fillId="4" borderId="30" xfId="0" applyNumberFormat="1" applyFont="1" applyFill="1" applyBorder="1" applyAlignment="1">
      <alignment horizontal="center" vertical="center"/>
    </xf>
    <xf numFmtId="1" fontId="2" fillId="4" borderId="29" xfId="0" applyNumberFormat="1" applyFont="1" applyFill="1" applyBorder="1" applyAlignment="1">
      <alignment horizontal="center" vertical="center"/>
    </xf>
    <xf numFmtId="1" fontId="2" fillId="4" borderId="28" xfId="0" applyNumberFormat="1" applyFont="1" applyFill="1" applyBorder="1" applyAlignment="1">
      <alignment horizontal="center" vertical="center"/>
    </xf>
    <xf numFmtId="1" fontId="2" fillId="4" borderId="33" xfId="0" applyNumberFormat="1" applyFont="1" applyFill="1" applyBorder="1" applyAlignment="1">
      <alignment horizontal="center" vertical="center"/>
    </xf>
    <xf numFmtId="1" fontId="2" fillId="4" borderId="32" xfId="0" applyNumberFormat="1" applyFont="1" applyFill="1" applyBorder="1" applyAlignment="1">
      <alignment horizontal="center" vertical="center"/>
    </xf>
    <xf numFmtId="1" fontId="2" fillId="5" borderId="31" xfId="0" applyNumberFormat="1" applyFont="1" applyFill="1" applyBorder="1" applyAlignment="1">
      <alignment horizontal="center" vertical="center"/>
    </xf>
    <xf numFmtId="1" fontId="2" fillId="5" borderId="29" xfId="0" applyNumberFormat="1" applyFont="1" applyFill="1" applyBorder="1" applyAlignment="1">
      <alignment horizontal="center" vertical="center"/>
    </xf>
    <xf numFmtId="1" fontId="2" fillId="5" borderId="49" xfId="0" applyNumberFormat="1" applyFont="1" applyFill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49" fontId="2" fillId="0" borderId="32" xfId="0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2" fillId="0" borderId="4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EF07"/>
      <color rgb="FFFFFF81"/>
      <color rgb="FFFFFF00"/>
      <color rgb="FFFFFF66"/>
      <color rgb="FFFF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1087365631473"/>
          <c:y val="0.12263138594069446"/>
          <c:w val="0.87534877702473857"/>
          <c:h val="0.80826767556100088"/>
        </c:manualLayout>
      </c:layout>
      <c:lineChart>
        <c:grouping val="standard"/>
        <c:varyColors val="0"/>
        <c:ser>
          <c:idx val="0"/>
          <c:order val="0"/>
          <c:tx>
            <c:v>V(A) - V(𝐴 ̅)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Sheet1!$J$5:$J$36</c:f>
              <c:numCache>
                <c:formatCode>0</c:formatCode>
                <c:ptCount val="32"/>
                <c:pt idx="0">
                  <c:v>195.09032201612825</c:v>
                </c:pt>
                <c:pt idx="1">
                  <c:v>382.6834323650898</c:v>
                </c:pt>
                <c:pt idx="2">
                  <c:v>555.57023301960214</c:v>
                </c:pt>
                <c:pt idx="3">
                  <c:v>707.10678118654744</c:v>
                </c:pt>
                <c:pt idx="4">
                  <c:v>831.46961230254522</c:v>
                </c:pt>
                <c:pt idx="5">
                  <c:v>923.8795325112867</c:v>
                </c:pt>
                <c:pt idx="6">
                  <c:v>980.78528040323044</c:v>
                </c:pt>
                <c:pt idx="7">
                  <c:v>1000</c:v>
                </c:pt>
                <c:pt idx="8">
                  <c:v>980.78528040323044</c:v>
                </c:pt>
                <c:pt idx="9">
                  <c:v>923.8795325112867</c:v>
                </c:pt>
                <c:pt idx="10">
                  <c:v>831.46961230254522</c:v>
                </c:pt>
                <c:pt idx="11">
                  <c:v>707.10678118654744</c:v>
                </c:pt>
                <c:pt idx="12">
                  <c:v>555.57023301960214</c:v>
                </c:pt>
                <c:pt idx="13">
                  <c:v>382.6834323650898</c:v>
                </c:pt>
                <c:pt idx="14">
                  <c:v>195.09032201612825</c:v>
                </c:pt>
                <c:pt idx="15">
                  <c:v>0</c:v>
                </c:pt>
                <c:pt idx="16">
                  <c:v>-195.09032201612825</c:v>
                </c:pt>
                <c:pt idx="17">
                  <c:v>-382.6834323650898</c:v>
                </c:pt>
                <c:pt idx="18">
                  <c:v>-555.57023301960214</c:v>
                </c:pt>
                <c:pt idx="19">
                  <c:v>-707.10678118654744</c:v>
                </c:pt>
                <c:pt idx="20">
                  <c:v>-831.46961230254522</c:v>
                </c:pt>
                <c:pt idx="21">
                  <c:v>-923.8795325112867</c:v>
                </c:pt>
                <c:pt idx="22">
                  <c:v>-980.78528040323044</c:v>
                </c:pt>
                <c:pt idx="23">
                  <c:v>-1000</c:v>
                </c:pt>
                <c:pt idx="24">
                  <c:v>-980.78528040323044</c:v>
                </c:pt>
                <c:pt idx="25">
                  <c:v>-923.8795325112867</c:v>
                </c:pt>
                <c:pt idx="26">
                  <c:v>-831.46961230254522</c:v>
                </c:pt>
                <c:pt idx="27">
                  <c:v>-707.10678118654744</c:v>
                </c:pt>
                <c:pt idx="28">
                  <c:v>-555.57023301960214</c:v>
                </c:pt>
                <c:pt idx="29">
                  <c:v>-382.6834323650898</c:v>
                </c:pt>
                <c:pt idx="30">
                  <c:v>-195.09032201612825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5-48C0-94E8-814D70A07147}"/>
            </c:ext>
          </c:extLst>
        </c:ser>
        <c:ser>
          <c:idx val="1"/>
          <c:order val="1"/>
          <c:tx>
            <c:v>V(B) - V(B ̅)</c:v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Sheet1!$K$5:$K$36</c:f>
              <c:numCache>
                <c:formatCode>0</c:formatCode>
                <c:ptCount val="32"/>
                <c:pt idx="0">
                  <c:v>-980.78528040323044</c:v>
                </c:pt>
                <c:pt idx="1">
                  <c:v>-923.8795325112867</c:v>
                </c:pt>
                <c:pt idx="2">
                  <c:v>-831.46961230254522</c:v>
                </c:pt>
                <c:pt idx="3">
                  <c:v>-707.10678118654755</c:v>
                </c:pt>
                <c:pt idx="4">
                  <c:v>-555.57023301960226</c:v>
                </c:pt>
                <c:pt idx="5">
                  <c:v>-382.68343236508986</c:v>
                </c:pt>
                <c:pt idx="6">
                  <c:v>-195.09032201612834</c:v>
                </c:pt>
                <c:pt idx="7">
                  <c:v>-6.1257422745431001E-14</c:v>
                </c:pt>
                <c:pt idx="8">
                  <c:v>195.09032201612834</c:v>
                </c:pt>
                <c:pt idx="9">
                  <c:v>382.68343236508986</c:v>
                </c:pt>
                <c:pt idx="10">
                  <c:v>555.57023301960226</c:v>
                </c:pt>
                <c:pt idx="11">
                  <c:v>707.10678118654755</c:v>
                </c:pt>
                <c:pt idx="12">
                  <c:v>831.46961230254522</c:v>
                </c:pt>
                <c:pt idx="13">
                  <c:v>923.8795325112867</c:v>
                </c:pt>
                <c:pt idx="14">
                  <c:v>980.78528040323044</c:v>
                </c:pt>
                <c:pt idx="15">
                  <c:v>1000</c:v>
                </c:pt>
                <c:pt idx="16">
                  <c:v>980.78528040323044</c:v>
                </c:pt>
                <c:pt idx="17">
                  <c:v>923.8795325112867</c:v>
                </c:pt>
                <c:pt idx="18">
                  <c:v>831.46961230254522</c:v>
                </c:pt>
                <c:pt idx="19">
                  <c:v>707.10678118654755</c:v>
                </c:pt>
                <c:pt idx="20">
                  <c:v>555.57023301960226</c:v>
                </c:pt>
                <c:pt idx="21">
                  <c:v>382.68343236508986</c:v>
                </c:pt>
                <c:pt idx="22">
                  <c:v>195.09032201612834</c:v>
                </c:pt>
                <c:pt idx="23">
                  <c:v>6.1257422745431001E-14</c:v>
                </c:pt>
                <c:pt idx="24">
                  <c:v>-195.09032201612834</c:v>
                </c:pt>
                <c:pt idx="25">
                  <c:v>-382.68343236508986</c:v>
                </c:pt>
                <c:pt idx="26">
                  <c:v>-555.57023301960226</c:v>
                </c:pt>
                <c:pt idx="27">
                  <c:v>-707.10678118654755</c:v>
                </c:pt>
                <c:pt idx="28">
                  <c:v>-831.46961230254522</c:v>
                </c:pt>
                <c:pt idx="29">
                  <c:v>-923.8795325112867</c:v>
                </c:pt>
                <c:pt idx="30">
                  <c:v>-980.78528040323044</c:v>
                </c:pt>
                <c:pt idx="31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13A-4880-A4D5-0063D14A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4104"/>
        <c:axId val="104883384"/>
      </c:lineChart>
      <c:catAx>
        <c:axId val="10488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)"/>
                    <a:ea typeface="+mn-ea"/>
                    <a:cs typeface="+mn-cs"/>
                  </a:defRPr>
                </a:pPr>
                <a:r>
                  <a:rPr lang="en-US">
                    <a:latin typeface="Bahnschrift Condensed)"/>
                  </a:rPr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)"/>
                  <a:ea typeface="+mn-ea"/>
                  <a:cs typeface="+mn-cs"/>
                </a:defRPr>
              </a:pPr>
              <a:endParaRPr lang="en-US"/>
            </a:p>
          </c:txPr>
        </c:title>
        <c:majorTickMark val="cross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4883384"/>
        <c:crosses val="autoZero"/>
        <c:auto val="1"/>
        <c:lblAlgn val="ctr"/>
        <c:lblOffset val="100"/>
        <c:tickLblSkip val="1"/>
        <c:noMultiLvlLbl val="0"/>
      </c:catAx>
      <c:valAx>
        <c:axId val="1048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)"/>
                    <a:ea typeface="+mn-ea"/>
                    <a:cs typeface="+mn-cs"/>
                  </a:defRPr>
                </a:pPr>
                <a:r>
                  <a:rPr lang="en-US">
                    <a:latin typeface="Bahnschrift Condensed)"/>
                  </a:rPr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)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488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9175761955126"/>
          <c:y val="1.3088317591566829E-2"/>
          <c:w val="0.17547100722731723"/>
          <c:h val="8.3901366156211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594360</xdr:colOff>
      <xdr:row>19</xdr:row>
      <xdr:rowOff>175260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158597-7BA0-D90F-2E77-B538A5556B32}"/>
            </a:ext>
          </a:extLst>
        </xdr:cNvPr>
        <xdr:cNvSpPr txBox="1"/>
      </xdr:nvSpPr>
      <xdr:spPr>
        <a:xfrm>
          <a:off x="9067800" y="32842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106680</xdr:colOff>
      <xdr:row>2</xdr:row>
      <xdr:rowOff>7952</xdr:rowOff>
    </xdr:from>
    <xdr:ext cx="100347" cy="144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73B8BD-48C1-CBA1-4729-347C82FB7CEB}"/>
                </a:ext>
              </a:extLst>
            </xdr:cNvPr>
            <xdr:cNvSpPr txBox="1"/>
          </xdr:nvSpPr>
          <xdr:spPr>
            <a:xfrm>
              <a:off x="3399845" y="326004"/>
              <a:ext cx="100347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73B8BD-48C1-CBA1-4729-347C82FB7CEB}"/>
                </a:ext>
              </a:extLst>
            </xdr:cNvPr>
            <xdr:cNvSpPr txBox="1"/>
          </xdr:nvSpPr>
          <xdr:spPr>
            <a:xfrm>
              <a:off x="3399845" y="326004"/>
              <a:ext cx="100347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i="0">
                  <a:latin typeface="Cambria Math" panose="02040503050406030204" pitchFamily="18" charset="0"/>
                </a:rPr>
                <a:t>𝐴</a:t>
              </a:r>
              <a:r>
                <a:rPr lang="en-US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8</xdr:col>
      <xdr:colOff>145443</xdr:colOff>
      <xdr:row>2</xdr:row>
      <xdr:rowOff>12286</xdr:rowOff>
    </xdr:from>
    <xdr:ext cx="96629" cy="1432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A0BFE8-1137-4295-97A2-21BA906BDCD0}"/>
                </a:ext>
              </a:extLst>
            </xdr:cNvPr>
            <xdr:cNvSpPr txBox="1"/>
          </xdr:nvSpPr>
          <xdr:spPr>
            <a:xfrm>
              <a:off x="4127721" y="330338"/>
              <a:ext cx="96629" cy="143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</m:acc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A0BFE8-1137-4295-97A2-21BA906BDCD0}"/>
                </a:ext>
              </a:extLst>
            </xdr:cNvPr>
            <xdr:cNvSpPr txBox="1"/>
          </xdr:nvSpPr>
          <xdr:spPr>
            <a:xfrm>
              <a:off x="4127721" y="330338"/>
              <a:ext cx="96629" cy="143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B</a:t>
              </a:r>
              <a:r>
                <a:rPr lang="en-US" sz="9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13</xdr:col>
      <xdr:colOff>199293</xdr:colOff>
      <xdr:row>3</xdr:row>
      <xdr:rowOff>41030</xdr:rowOff>
    </xdr:from>
    <xdr:to>
      <xdr:col>15</xdr:col>
      <xdr:colOff>592965</xdr:colOff>
      <xdr:row>10</xdr:row>
      <xdr:rowOff>35960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42956923-DDAB-0188-9805-4715F3395B5E}"/>
            </a:ext>
          </a:extLst>
        </xdr:cNvPr>
        <xdr:cNvGrpSpPr/>
      </xdr:nvGrpSpPr>
      <xdr:grpSpPr>
        <a:xfrm>
          <a:off x="6977780" y="477078"/>
          <a:ext cx="1612872" cy="963612"/>
          <a:chOff x="7051432" y="0"/>
          <a:chExt cx="1612872" cy="110276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C8CE0E58-A0CB-27BE-2CD0-99FDEBD7EACA}"/>
                  </a:ext>
                </a:extLst>
              </xdr:cNvPr>
              <xdr:cNvSpPr txBox="1"/>
            </xdr:nvSpPr>
            <xdr:spPr>
              <a:xfrm>
                <a:off x="8203162" y="240894"/>
                <a:ext cx="226536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en-US" sz="1400" i="1">
                          <a:latin typeface="Cambria Math" panose="02040503050406030204" pitchFamily="18" charset="0"/>
                        </a:rPr>
                        <m:t>𝐴</m:t>
                      </m:r>
                    </m:oMath>
                  </m:oMathPara>
                </a14:m>
                <a:endParaRPr lang="en-US" sz="1800"/>
              </a:p>
            </xdr:txBody>
          </xdr:sp>
        </mc:Choice>
        <mc:Fallback xmlns=""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C8CE0E58-A0CB-27BE-2CD0-99FDEBD7EACA}"/>
                  </a:ext>
                </a:extLst>
              </xdr:cNvPr>
              <xdr:cNvSpPr txBox="1"/>
            </xdr:nvSpPr>
            <xdr:spPr>
              <a:xfrm>
                <a:off x="8203162" y="240894"/>
                <a:ext cx="226536" cy="2191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sz="1400" i="0">
                    <a:latin typeface="Cambria Math" panose="02040503050406030204" pitchFamily="18" charset="0"/>
                  </a:rPr>
                  <a:t>𝐴</a:t>
                </a:r>
                <a:endParaRPr lang="en-US" sz="1800"/>
              </a:p>
            </xdr:txBody>
          </xdr:sp>
        </mc:Fallback>
      </mc:AlternateContent>
      <xdr:grpSp>
        <xdr:nvGrpSpPr>
          <xdr:cNvPr id="62" name="Group 61">
            <a:extLst>
              <a:ext uri="{FF2B5EF4-FFF2-40B4-BE49-F238E27FC236}">
                <a16:creationId xmlns:a16="http://schemas.microsoft.com/office/drawing/2014/main" id="{94C1D301-0990-B756-F92C-C337531AF801}"/>
              </a:ext>
            </a:extLst>
          </xdr:cNvPr>
          <xdr:cNvGrpSpPr/>
        </xdr:nvGrpSpPr>
        <xdr:grpSpPr>
          <a:xfrm rot="16200000">
            <a:off x="8167193" y="601108"/>
            <a:ext cx="247929" cy="746292"/>
            <a:chOff x="7103451" y="717299"/>
            <a:chExt cx="276911" cy="819255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72A39FDD-83AE-085E-A145-925FD4298DE6}"/>
                </a:ext>
              </a:extLst>
            </xdr:cNvPr>
            <xdr:cNvSpPr/>
          </xdr:nvSpPr>
          <xdr:spPr>
            <a:xfrm>
              <a:off x="7147107" y="717299"/>
              <a:ext cx="192156" cy="41227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8285B3F4-870A-1291-97B3-B3CB8E35B2E1}"/>
                </a:ext>
              </a:extLst>
            </xdr:cNvPr>
            <xdr:cNvSpPr txBox="1"/>
          </xdr:nvSpPr>
          <xdr:spPr>
            <a:xfrm>
              <a:off x="7103451" y="813741"/>
              <a:ext cx="276911" cy="238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800" b="1"/>
                <a:t>N</a:t>
              </a:r>
            </a:p>
          </xdr:txBody>
        </xdr:sp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074669F3-181F-48B5-96DB-AF3776596963}"/>
                </a:ext>
              </a:extLst>
            </xdr:cNvPr>
            <xdr:cNvSpPr/>
          </xdr:nvSpPr>
          <xdr:spPr>
            <a:xfrm>
              <a:off x="7147107" y="1125674"/>
              <a:ext cx="192156" cy="41088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BC128B69-3745-4C42-BB66-176833E0BD5F}"/>
                </a:ext>
              </a:extLst>
            </xdr:cNvPr>
            <xdr:cNvSpPr txBox="1"/>
          </xdr:nvSpPr>
          <xdr:spPr>
            <a:xfrm>
              <a:off x="7115263" y="1207469"/>
              <a:ext cx="255934" cy="238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800" b="1"/>
                <a:t>S</a:t>
              </a:r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3" name="TextBox 62">
                <a:extLst>
                  <a:ext uri="{FF2B5EF4-FFF2-40B4-BE49-F238E27FC236}">
                    <a16:creationId xmlns:a16="http://schemas.microsoft.com/office/drawing/2014/main" id="{2FCAA941-2ED3-4528-A18C-EBD033150A73}"/>
                  </a:ext>
                </a:extLst>
              </xdr:cNvPr>
              <xdr:cNvSpPr txBox="1"/>
            </xdr:nvSpPr>
            <xdr:spPr>
              <a:xfrm>
                <a:off x="7519804" y="869769"/>
                <a:ext cx="226536" cy="2228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acc>
                        <m:accPr>
                          <m:chr m:val="̅"/>
                          <m:ctrlPr>
                            <a:rPr lang="en-US" sz="14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𝐵</m:t>
                          </m:r>
                        </m:e>
                      </m:acc>
                    </m:oMath>
                  </m:oMathPara>
                </a14:m>
                <a:endParaRPr lang="en-US" sz="1600"/>
              </a:p>
            </xdr:txBody>
          </xdr:sp>
        </mc:Choice>
        <mc:Fallback xmlns="">
          <xdr:sp macro="" textlink="">
            <xdr:nvSpPr>
              <xdr:cNvPr id="63" name="TextBox 62">
                <a:extLst>
                  <a:ext uri="{FF2B5EF4-FFF2-40B4-BE49-F238E27FC236}">
                    <a16:creationId xmlns:a16="http://schemas.microsoft.com/office/drawing/2014/main" id="{2FCAA941-2ED3-4528-A18C-EBD033150A73}"/>
                  </a:ext>
                </a:extLst>
              </xdr:cNvPr>
              <xdr:cNvSpPr txBox="1"/>
            </xdr:nvSpPr>
            <xdr:spPr>
              <a:xfrm>
                <a:off x="7519804" y="869769"/>
                <a:ext cx="226536" cy="2228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sz="1400" i="0">
                    <a:latin typeface="Cambria Math" panose="02040503050406030204" pitchFamily="18" charset="0"/>
                  </a:rPr>
                  <a:t>𝐵</a:t>
                </a:r>
                <a:r>
                  <a:rPr lang="en-US" sz="1400" i="0">
                    <a:solidFill>
                      <a:srgbClr val="836967"/>
                    </a:solidFill>
                    <a:latin typeface="Cambria Math" panose="02040503050406030204" pitchFamily="18" charset="0"/>
                  </a:rPr>
                  <a:t> ̅</a:t>
                </a:r>
                <a:endParaRPr lang="en-US" sz="1600"/>
              </a:p>
            </xdr:txBody>
          </xdr:sp>
        </mc:Fallback>
      </mc:AlternateContent>
      <xdr:cxnSp macro="">
        <xdr:nvCxnSpPr>
          <xdr:cNvPr id="70" name="Connector: Curved 69">
            <a:extLst>
              <a:ext uri="{FF2B5EF4-FFF2-40B4-BE49-F238E27FC236}">
                <a16:creationId xmlns:a16="http://schemas.microsoft.com/office/drawing/2014/main" id="{81E5781D-0E2A-1048-83DB-CF0F85F65BEE}"/>
              </a:ext>
            </a:extLst>
          </xdr:cNvPr>
          <xdr:cNvCxnSpPr>
            <a:stCxn id="63" idx="0"/>
            <a:endCxn id="15" idx="1"/>
          </xdr:cNvCxnSpPr>
        </xdr:nvCxnSpPr>
        <xdr:spPr>
          <a:xfrm rot="5400000" flipH="1" flipV="1">
            <a:off x="7658471" y="325077"/>
            <a:ext cx="519294" cy="570090"/>
          </a:xfrm>
          <a:prstGeom prst="curved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4510BEDB-D29D-EF5A-3373-1C35210E0188}"/>
              </a:ext>
            </a:extLst>
          </xdr:cNvPr>
          <xdr:cNvSpPr txBox="1"/>
        </xdr:nvSpPr>
        <xdr:spPr>
          <a:xfrm>
            <a:off x="7051432" y="838200"/>
            <a:ext cx="53085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cos(0)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9C0EA08A-2D17-4F8E-B918-DA857A2520AC}"/>
              </a:ext>
            </a:extLst>
          </xdr:cNvPr>
          <xdr:cNvSpPr txBox="1"/>
        </xdr:nvSpPr>
        <xdr:spPr>
          <a:xfrm>
            <a:off x="8059617" y="0"/>
            <a:ext cx="5748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sin(90)</a:t>
            </a:r>
          </a:p>
        </xdr:txBody>
      </xdr:sp>
    </xdr:grpSp>
    <xdr:clientData/>
  </xdr:twoCellAnchor>
  <xdr:twoCellAnchor>
    <xdr:from>
      <xdr:col>2</xdr:col>
      <xdr:colOff>225876</xdr:colOff>
      <xdr:row>2</xdr:row>
      <xdr:rowOff>138832</xdr:rowOff>
    </xdr:from>
    <xdr:to>
      <xdr:col>2</xdr:col>
      <xdr:colOff>557303</xdr:colOff>
      <xdr:row>12</xdr:row>
      <xdr:rowOff>398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2BC69A46-80A8-2384-5D72-CE01DB4F042E}"/>
            </a:ext>
          </a:extLst>
        </xdr:cNvPr>
        <xdr:cNvGrpSpPr/>
      </xdr:nvGrpSpPr>
      <xdr:grpSpPr>
        <a:xfrm>
          <a:off x="1418572" y="456884"/>
          <a:ext cx="331427" cy="1266297"/>
          <a:chOff x="2259836" y="455355"/>
          <a:chExt cx="271639" cy="1444181"/>
        </a:xfrm>
      </xdr:grpSpPr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C1BE4674-AB3E-7274-3BC9-D9E5B6CA3EF6}"/>
              </a:ext>
            </a:extLst>
          </xdr:cNvPr>
          <xdr:cNvGrpSpPr/>
        </xdr:nvGrpSpPr>
        <xdr:grpSpPr>
          <a:xfrm>
            <a:off x="2259836" y="455355"/>
            <a:ext cx="271639" cy="1285917"/>
            <a:chOff x="2482574" y="461217"/>
            <a:chExt cx="271639" cy="1285917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83" name="TextBox 82">
                  <a:extLst>
                    <a:ext uri="{FF2B5EF4-FFF2-40B4-BE49-F238E27FC236}">
                      <a16:creationId xmlns:a16="http://schemas.microsoft.com/office/drawing/2014/main" id="{8A9E8A66-C0E5-41BA-9A78-288F85A7D758}"/>
                    </a:ext>
                  </a:extLst>
                </xdr:cNvPr>
                <xdr:cNvSpPr txBox="1"/>
              </xdr:nvSpPr>
              <xdr:spPr>
                <a:xfrm>
                  <a:off x="2488436" y="771877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83" name="TextBox 82">
                  <a:extLst>
                    <a:ext uri="{FF2B5EF4-FFF2-40B4-BE49-F238E27FC236}">
                      <a16:creationId xmlns:a16="http://schemas.microsoft.com/office/drawing/2014/main" id="{8A9E8A66-C0E5-41BA-9A78-288F85A7D758}"/>
                    </a:ext>
                  </a:extLst>
                </xdr:cNvPr>
                <xdr:cNvSpPr txBox="1"/>
              </xdr:nvSpPr>
              <xdr:spPr>
                <a:xfrm>
                  <a:off x="2488436" y="771877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xdr:grpSp>
          <xdr:nvGrpSpPr>
            <xdr:cNvPr id="101" name="Group 100">
              <a:extLst>
                <a:ext uri="{FF2B5EF4-FFF2-40B4-BE49-F238E27FC236}">
                  <a16:creationId xmlns:a16="http://schemas.microsoft.com/office/drawing/2014/main" id="{CCB434BC-8149-8B29-4C79-5305B1E8A247}"/>
                </a:ext>
              </a:extLst>
            </xdr:cNvPr>
            <xdr:cNvGrpSpPr/>
          </xdr:nvGrpSpPr>
          <xdr:grpSpPr>
            <a:xfrm>
              <a:off x="2482574" y="461217"/>
              <a:ext cx="271639" cy="1285917"/>
              <a:chOff x="2482574" y="461217"/>
              <a:chExt cx="271639" cy="1285917"/>
            </a:xfrm>
          </xdr:grpSpPr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81" name="TextBox 80">
                    <a:extLst>
                      <a:ext uri="{FF2B5EF4-FFF2-40B4-BE49-F238E27FC236}">
                        <a16:creationId xmlns:a16="http://schemas.microsoft.com/office/drawing/2014/main" id="{C9DA9CE6-F076-1AF3-0CB6-B2EFDC969585}"/>
                      </a:ext>
                    </a:extLst>
                  </xdr:cNvPr>
                  <xdr:cNvSpPr txBox="1"/>
                </xdr:nvSpPr>
                <xdr:spPr>
                  <a:xfrm>
                    <a:off x="2488436" y="461217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l-GR" sz="1100" i="1">
                              <a:latin typeface="Cambria Math" panose="02040503050406030204" pitchFamily="18" charset="0"/>
                            </a:rPr>
                            <m:t>𝜋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/2</m:t>
                          </m:r>
                        </m:oMath>
                      </m:oMathPara>
                    </a14:m>
                    <a:endParaRPr lang="en-US" sz="1100"/>
                  </a:p>
                </xdr:txBody>
              </xdr:sp>
            </mc:Choice>
            <mc:Fallback xmlns="">
              <xdr:sp macro="" textlink="">
                <xdr:nvSpPr>
                  <xdr:cNvPr id="81" name="TextBox 80">
                    <a:extLst>
                      <a:ext uri="{FF2B5EF4-FFF2-40B4-BE49-F238E27FC236}">
                        <a16:creationId xmlns:a16="http://schemas.microsoft.com/office/drawing/2014/main" id="{C9DA9CE6-F076-1AF3-0CB6-B2EFDC969585}"/>
                      </a:ext>
                    </a:extLst>
                  </xdr:cNvPr>
                  <xdr:cNvSpPr txBox="1"/>
                </xdr:nvSpPr>
                <xdr:spPr>
                  <a:xfrm>
                    <a:off x="2488436" y="461217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l-GR" sz="1100" i="0">
                        <a:latin typeface="Cambria Math" panose="02040503050406030204" pitchFamily="18" charset="0"/>
                      </a:rPr>
                      <a:t>𝜋</a:t>
                    </a:r>
                    <a:r>
                      <a:rPr lang="en-US" sz="1100" b="0" i="0">
                        <a:latin typeface="Cambria Math" panose="02040503050406030204" pitchFamily="18" charset="0"/>
                      </a:rPr>
                      <a:t>/2</a:t>
                    </a:r>
                    <a:endParaRPr lang="en-US" sz="11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82" name="TextBox 81">
                    <a:extLst>
                      <a:ext uri="{FF2B5EF4-FFF2-40B4-BE49-F238E27FC236}">
                        <a16:creationId xmlns:a16="http://schemas.microsoft.com/office/drawing/2014/main" id="{B51872F6-88A9-4007-A8A9-118A24AE613B}"/>
                      </a:ext>
                    </a:extLst>
                  </xdr:cNvPr>
                  <xdr:cNvSpPr txBox="1"/>
                </xdr:nvSpPr>
                <xdr:spPr>
                  <a:xfrm>
                    <a:off x="2488436" y="619478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l-GR" sz="1100" i="1">
                              <a:latin typeface="Cambria Math" panose="02040503050406030204" pitchFamily="18" charset="0"/>
                            </a:rPr>
                            <m:t>𝜋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/2</m:t>
                          </m:r>
                        </m:oMath>
                      </m:oMathPara>
                    </a14:m>
                    <a:endParaRPr lang="en-US" sz="1100"/>
                  </a:p>
                </xdr:txBody>
              </xdr:sp>
            </mc:Choice>
            <mc:Fallback xmlns="">
              <xdr:sp macro="" textlink="">
                <xdr:nvSpPr>
                  <xdr:cNvPr id="82" name="TextBox 81">
                    <a:extLst>
                      <a:ext uri="{FF2B5EF4-FFF2-40B4-BE49-F238E27FC236}">
                        <a16:creationId xmlns:a16="http://schemas.microsoft.com/office/drawing/2014/main" id="{B51872F6-88A9-4007-A8A9-118A24AE613B}"/>
                      </a:ext>
                    </a:extLst>
                  </xdr:cNvPr>
                  <xdr:cNvSpPr txBox="1"/>
                </xdr:nvSpPr>
                <xdr:spPr>
                  <a:xfrm>
                    <a:off x="2488436" y="619478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l-GR" sz="1100" i="0">
                        <a:latin typeface="Cambria Math" panose="02040503050406030204" pitchFamily="18" charset="0"/>
                      </a:rPr>
                      <a:t>𝜋</a:t>
                    </a:r>
                    <a:r>
                      <a:rPr lang="en-US" sz="1100" b="0" i="0">
                        <a:latin typeface="Cambria Math" panose="02040503050406030204" pitchFamily="18" charset="0"/>
                      </a:rPr>
                      <a:t>/2</a:t>
                    </a:r>
                    <a:endParaRPr lang="en-US" sz="11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0" name="TextBox 89">
                    <a:extLst>
                      <a:ext uri="{FF2B5EF4-FFF2-40B4-BE49-F238E27FC236}">
                        <a16:creationId xmlns:a16="http://schemas.microsoft.com/office/drawing/2014/main" id="{2A7B5FAF-36C3-4DE8-8E1C-5E1A5E7E3D72}"/>
                      </a:ext>
                    </a:extLst>
                  </xdr:cNvPr>
                  <xdr:cNvSpPr txBox="1"/>
                </xdr:nvSpPr>
                <xdr:spPr>
                  <a:xfrm>
                    <a:off x="2482574" y="936001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l-GR" sz="1100" i="1">
                              <a:latin typeface="Cambria Math" panose="02040503050406030204" pitchFamily="18" charset="0"/>
                            </a:rPr>
                            <m:t>𝜋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/2</m:t>
                          </m:r>
                        </m:oMath>
                      </m:oMathPara>
                    </a14:m>
                    <a:endParaRPr lang="en-US" sz="1100"/>
                  </a:p>
                </xdr:txBody>
              </xdr:sp>
            </mc:Choice>
            <mc:Fallback xmlns="">
              <xdr:sp macro="" textlink="">
                <xdr:nvSpPr>
                  <xdr:cNvPr id="90" name="TextBox 89">
                    <a:extLst>
                      <a:ext uri="{FF2B5EF4-FFF2-40B4-BE49-F238E27FC236}">
                        <a16:creationId xmlns:a16="http://schemas.microsoft.com/office/drawing/2014/main" id="{2A7B5FAF-36C3-4DE8-8E1C-5E1A5E7E3D72}"/>
                      </a:ext>
                    </a:extLst>
                  </xdr:cNvPr>
                  <xdr:cNvSpPr txBox="1"/>
                </xdr:nvSpPr>
                <xdr:spPr>
                  <a:xfrm>
                    <a:off x="2482574" y="936001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l-GR" sz="1100" i="0">
                        <a:latin typeface="Cambria Math" panose="02040503050406030204" pitchFamily="18" charset="0"/>
                      </a:rPr>
                      <a:t>𝜋</a:t>
                    </a:r>
                    <a:r>
                      <a:rPr lang="en-US" sz="1100" b="0" i="0">
                        <a:latin typeface="Cambria Math" panose="02040503050406030204" pitchFamily="18" charset="0"/>
                      </a:rPr>
                      <a:t>/2</a:t>
                    </a:r>
                    <a:endParaRPr lang="en-US" sz="11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1" name="TextBox 90">
                    <a:extLst>
                      <a:ext uri="{FF2B5EF4-FFF2-40B4-BE49-F238E27FC236}">
                        <a16:creationId xmlns:a16="http://schemas.microsoft.com/office/drawing/2014/main" id="{E1AFC1A8-74B4-48A6-8F97-800AC15F53A7}"/>
                      </a:ext>
                    </a:extLst>
                  </xdr:cNvPr>
                  <xdr:cNvSpPr txBox="1"/>
                </xdr:nvSpPr>
                <xdr:spPr>
                  <a:xfrm>
                    <a:off x="2482574" y="1094262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l-GR" sz="1100" i="1">
                              <a:latin typeface="Cambria Math" panose="02040503050406030204" pitchFamily="18" charset="0"/>
                            </a:rPr>
                            <m:t>𝜋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/2</m:t>
                          </m:r>
                        </m:oMath>
                      </m:oMathPara>
                    </a14:m>
                    <a:endParaRPr lang="en-US" sz="1100"/>
                  </a:p>
                </xdr:txBody>
              </xdr:sp>
            </mc:Choice>
            <mc:Fallback xmlns="">
              <xdr:sp macro="" textlink="">
                <xdr:nvSpPr>
                  <xdr:cNvPr id="91" name="TextBox 90">
                    <a:extLst>
                      <a:ext uri="{FF2B5EF4-FFF2-40B4-BE49-F238E27FC236}">
                        <a16:creationId xmlns:a16="http://schemas.microsoft.com/office/drawing/2014/main" id="{E1AFC1A8-74B4-48A6-8F97-800AC15F53A7}"/>
                      </a:ext>
                    </a:extLst>
                  </xdr:cNvPr>
                  <xdr:cNvSpPr txBox="1"/>
                </xdr:nvSpPr>
                <xdr:spPr>
                  <a:xfrm>
                    <a:off x="2482574" y="1094262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l-GR" sz="1100" i="0">
                        <a:latin typeface="Cambria Math" panose="02040503050406030204" pitchFamily="18" charset="0"/>
                      </a:rPr>
                      <a:t>𝜋</a:t>
                    </a:r>
                    <a:r>
                      <a:rPr lang="en-US" sz="1100" b="0" i="0">
                        <a:latin typeface="Cambria Math" panose="02040503050406030204" pitchFamily="18" charset="0"/>
                      </a:rPr>
                      <a:t>/2</a:t>
                    </a:r>
                    <a:endParaRPr lang="en-US" sz="11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2" name="TextBox 91">
                    <a:extLst>
                      <a:ext uri="{FF2B5EF4-FFF2-40B4-BE49-F238E27FC236}">
                        <a16:creationId xmlns:a16="http://schemas.microsoft.com/office/drawing/2014/main" id="{E9359741-9AF7-40AA-AE9E-7BE52136CBA7}"/>
                      </a:ext>
                    </a:extLst>
                  </xdr:cNvPr>
                  <xdr:cNvSpPr txBox="1"/>
                </xdr:nvSpPr>
                <xdr:spPr>
                  <a:xfrm>
                    <a:off x="2482574" y="1246661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l-GR" sz="1100" i="1">
                              <a:latin typeface="Cambria Math" panose="02040503050406030204" pitchFamily="18" charset="0"/>
                            </a:rPr>
                            <m:t>𝜋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/2</m:t>
                          </m:r>
                        </m:oMath>
                      </m:oMathPara>
                    </a14:m>
                    <a:endParaRPr lang="en-US" sz="1100"/>
                  </a:p>
                </xdr:txBody>
              </xdr:sp>
            </mc:Choice>
            <mc:Fallback xmlns="">
              <xdr:sp macro="" textlink="">
                <xdr:nvSpPr>
                  <xdr:cNvPr id="92" name="TextBox 91">
                    <a:extLst>
                      <a:ext uri="{FF2B5EF4-FFF2-40B4-BE49-F238E27FC236}">
                        <a16:creationId xmlns:a16="http://schemas.microsoft.com/office/drawing/2014/main" id="{E9359741-9AF7-40AA-AE9E-7BE52136CBA7}"/>
                      </a:ext>
                    </a:extLst>
                  </xdr:cNvPr>
                  <xdr:cNvSpPr txBox="1"/>
                </xdr:nvSpPr>
                <xdr:spPr>
                  <a:xfrm>
                    <a:off x="2482574" y="1246661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l-GR" sz="1100" i="0">
                        <a:latin typeface="Cambria Math" panose="02040503050406030204" pitchFamily="18" charset="0"/>
                      </a:rPr>
                      <a:t>𝜋</a:t>
                    </a:r>
                    <a:r>
                      <a:rPr lang="en-US" sz="1100" b="0" i="0">
                        <a:latin typeface="Cambria Math" panose="02040503050406030204" pitchFamily="18" charset="0"/>
                      </a:rPr>
                      <a:t>/2</a:t>
                    </a:r>
                    <a:endParaRPr lang="en-US" sz="11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9" name="TextBox 98">
                    <a:extLst>
                      <a:ext uri="{FF2B5EF4-FFF2-40B4-BE49-F238E27FC236}">
                        <a16:creationId xmlns:a16="http://schemas.microsoft.com/office/drawing/2014/main" id="{2C4E5B7C-7E98-41D1-98D5-2E68FACEF23E}"/>
                      </a:ext>
                    </a:extLst>
                  </xdr:cNvPr>
                  <xdr:cNvSpPr txBox="1"/>
                </xdr:nvSpPr>
                <xdr:spPr>
                  <a:xfrm>
                    <a:off x="2488436" y="1422507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l-GR" sz="1100" i="1">
                              <a:latin typeface="Cambria Math" panose="02040503050406030204" pitchFamily="18" charset="0"/>
                            </a:rPr>
                            <m:t>𝜋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/2</m:t>
                          </m:r>
                        </m:oMath>
                      </m:oMathPara>
                    </a14:m>
                    <a:endParaRPr lang="en-US" sz="1100"/>
                  </a:p>
                </xdr:txBody>
              </xdr:sp>
            </mc:Choice>
            <mc:Fallback xmlns="">
              <xdr:sp macro="" textlink="">
                <xdr:nvSpPr>
                  <xdr:cNvPr id="99" name="TextBox 98">
                    <a:extLst>
                      <a:ext uri="{FF2B5EF4-FFF2-40B4-BE49-F238E27FC236}">
                        <a16:creationId xmlns:a16="http://schemas.microsoft.com/office/drawing/2014/main" id="{2C4E5B7C-7E98-41D1-98D5-2E68FACEF23E}"/>
                      </a:ext>
                    </a:extLst>
                  </xdr:cNvPr>
                  <xdr:cNvSpPr txBox="1"/>
                </xdr:nvSpPr>
                <xdr:spPr>
                  <a:xfrm>
                    <a:off x="2488436" y="1422507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l-GR" sz="1100" i="0">
                        <a:latin typeface="Cambria Math" panose="02040503050406030204" pitchFamily="18" charset="0"/>
                      </a:rPr>
                      <a:t>𝜋</a:t>
                    </a:r>
                    <a:r>
                      <a:rPr lang="en-US" sz="1100" b="0" i="0">
                        <a:latin typeface="Cambria Math" panose="02040503050406030204" pitchFamily="18" charset="0"/>
                      </a:rPr>
                      <a:t>/2</a:t>
                    </a:r>
                    <a:endParaRPr lang="en-US" sz="11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00" name="TextBox 99">
                    <a:extLst>
                      <a:ext uri="{FF2B5EF4-FFF2-40B4-BE49-F238E27FC236}">
                        <a16:creationId xmlns:a16="http://schemas.microsoft.com/office/drawing/2014/main" id="{987E7AC8-A483-4FB9-AF1B-0958EE1F9E34}"/>
                      </a:ext>
                    </a:extLst>
                  </xdr:cNvPr>
                  <xdr:cNvSpPr txBox="1"/>
                </xdr:nvSpPr>
                <xdr:spPr>
                  <a:xfrm>
                    <a:off x="2488435" y="1574907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l-GR" sz="1100" i="1">
                              <a:latin typeface="Cambria Math" panose="02040503050406030204" pitchFamily="18" charset="0"/>
                            </a:rPr>
                            <m:t>𝜋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/2</m:t>
                          </m:r>
                        </m:oMath>
                      </m:oMathPara>
                    </a14:m>
                    <a:endParaRPr lang="en-US" sz="1100"/>
                  </a:p>
                </xdr:txBody>
              </xdr:sp>
            </mc:Choice>
            <mc:Fallback xmlns="">
              <xdr:sp macro="" textlink="">
                <xdr:nvSpPr>
                  <xdr:cNvPr id="100" name="TextBox 99">
                    <a:extLst>
                      <a:ext uri="{FF2B5EF4-FFF2-40B4-BE49-F238E27FC236}">
                        <a16:creationId xmlns:a16="http://schemas.microsoft.com/office/drawing/2014/main" id="{987E7AC8-A483-4FB9-AF1B-0958EE1F9E34}"/>
                      </a:ext>
                    </a:extLst>
                  </xdr:cNvPr>
                  <xdr:cNvSpPr txBox="1"/>
                </xdr:nvSpPr>
                <xdr:spPr>
                  <a:xfrm>
                    <a:off x="2488435" y="1574907"/>
                    <a:ext cx="265777" cy="17222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l-GR" sz="1100" i="0">
                        <a:latin typeface="Cambria Math" panose="02040503050406030204" pitchFamily="18" charset="0"/>
                      </a:rPr>
                      <a:t>𝜋</a:t>
                    </a:r>
                    <a:r>
                      <a:rPr lang="en-US" sz="1100" b="0" i="0">
                        <a:latin typeface="Cambria Math" panose="02040503050406030204" pitchFamily="18" charset="0"/>
                      </a:rPr>
                      <a:t>/2</a:t>
                    </a:r>
                    <a:endParaRPr lang="en-US" sz="1100"/>
                  </a:p>
                </xdr:txBody>
              </xdr:sp>
            </mc:Fallback>
          </mc:AlternateContent>
        </xdr:grp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3" name="TextBox 102">
                <a:extLst>
                  <a:ext uri="{FF2B5EF4-FFF2-40B4-BE49-F238E27FC236}">
                    <a16:creationId xmlns:a16="http://schemas.microsoft.com/office/drawing/2014/main" id="{2EB6626F-6A2F-4D0C-8A66-9BA2311C10E6}"/>
                  </a:ext>
                </a:extLst>
              </xdr:cNvPr>
              <xdr:cNvSpPr txBox="1"/>
            </xdr:nvSpPr>
            <xdr:spPr>
              <a:xfrm>
                <a:off x="2265698" y="1727309"/>
                <a:ext cx="265777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l-GR" sz="1100" i="1">
                          <a:latin typeface="Cambria Math" panose="02040503050406030204" pitchFamily="18" charset="0"/>
                        </a:rPr>
                        <m:t>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/2</m:t>
                      </m:r>
                    </m:oMath>
                  </m:oMathPara>
                </a14:m>
                <a:endParaRPr lang="en-US" sz="1100"/>
              </a:p>
            </xdr:txBody>
          </xdr:sp>
        </mc:Choice>
        <mc:Fallback xmlns="">
          <xdr:sp macro="" textlink="">
            <xdr:nvSpPr>
              <xdr:cNvPr id="103" name="TextBox 102">
                <a:extLst>
                  <a:ext uri="{FF2B5EF4-FFF2-40B4-BE49-F238E27FC236}">
                    <a16:creationId xmlns:a16="http://schemas.microsoft.com/office/drawing/2014/main" id="{2EB6626F-6A2F-4D0C-8A66-9BA2311C10E6}"/>
                  </a:ext>
                </a:extLst>
              </xdr:cNvPr>
              <xdr:cNvSpPr txBox="1"/>
            </xdr:nvSpPr>
            <xdr:spPr>
              <a:xfrm>
                <a:off x="2265698" y="1727309"/>
                <a:ext cx="265777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l-GR" sz="1100" i="0">
                    <a:latin typeface="Cambria Math" panose="02040503050406030204" pitchFamily="18" charset="0"/>
                  </a:rPr>
                  <a:t>𝜋</a:t>
                </a:r>
                <a:r>
                  <a:rPr lang="en-US" sz="1100" b="0" i="0">
                    <a:latin typeface="Cambria Math" panose="02040503050406030204" pitchFamily="18" charset="0"/>
                  </a:rPr>
                  <a:t>/2</a:t>
                </a:r>
                <a:endParaRPr lang="en-US" sz="1100"/>
              </a:p>
            </xdr:txBody>
          </xdr:sp>
        </mc:Fallback>
      </mc:AlternateContent>
    </xdr:grpSp>
    <xdr:clientData/>
  </xdr:twoCellAnchor>
  <xdr:oneCellAnchor>
    <xdr:from>
      <xdr:col>3</xdr:col>
      <xdr:colOff>418336</xdr:colOff>
      <xdr:row>1</xdr:row>
      <xdr:rowOff>155331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A12097B7-CA6D-93D7-C802-7947DABE7FE6}"/>
                </a:ext>
              </a:extLst>
            </xdr:cNvPr>
            <xdr:cNvSpPr txBox="1"/>
          </xdr:nvSpPr>
          <xdr:spPr>
            <a:xfrm>
              <a:off x="2790475" y="314357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A12097B7-CA6D-93D7-C802-7947DABE7FE6}"/>
                </a:ext>
              </a:extLst>
            </xdr:cNvPr>
            <xdr:cNvSpPr txBox="1"/>
          </xdr:nvSpPr>
          <xdr:spPr>
            <a:xfrm>
              <a:off x="2790475" y="314357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138968</xdr:colOff>
      <xdr:row>0</xdr:row>
      <xdr:rowOff>156417</xdr:rowOff>
    </xdr:from>
    <xdr:ext cx="990336" cy="159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7A5F143F-D2DD-C525-5531-47CEAD6B1011}"/>
                </a:ext>
              </a:extLst>
            </xdr:cNvPr>
            <xdr:cNvSpPr txBox="1"/>
          </xdr:nvSpPr>
          <xdr:spPr>
            <a:xfrm>
              <a:off x="5725014" y="156417"/>
              <a:ext cx="990336" cy="159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000" b="0" i="1">
                          <a:latin typeface="Cambria Math" panose="02040503050406030204" pitchFamily="18" charset="0"/>
                        </a:rPr>
                        <m:t>𝑠𝑖𝑛</m:t>
                      </m:r>
                    </m:e>
                    <m:sup>
                      <m:r>
                        <a:rPr lang="en-US" sz="10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0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000" b="0" i="1">
                      <a:latin typeface="Cambria Math" panose="02040503050406030204" pitchFamily="18" charset="0"/>
                    </a:rPr>
                    <m:t>𝜃</m:t>
                  </m:r>
                  <m:r>
                    <a:rPr lang="en-US" sz="1000" b="0" i="1">
                      <a:latin typeface="Cambria Math" panose="02040503050406030204" pitchFamily="18" charset="0"/>
                    </a:rPr>
                    <m:t>)+</m:t>
                  </m:r>
                  <m:sSup>
                    <m:sSupPr>
                      <m:ctrlPr>
                        <a:rPr lang="en-US" sz="1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000" i="1">
                          <a:latin typeface="Cambria Math" panose="02040503050406030204" pitchFamily="18" charset="0"/>
                        </a:rPr>
                        <m:t>𝑐𝑜𝑠</m:t>
                      </m:r>
                    </m:e>
                    <m:sup>
                      <m:r>
                        <a:rPr lang="en-US" sz="10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0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0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𝜃</m:t>
                  </m:r>
                </m:oMath>
              </a14:m>
              <a:r>
                <a:rPr lang="en-US" sz="1000"/>
                <a:t>)</a:t>
              </a:r>
            </a:p>
          </xdr:txBody>
        </xdr:sp>
      </mc:Choice>
      <mc:Fallback xmlns="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7A5F143F-D2DD-C525-5531-47CEAD6B1011}"/>
                </a:ext>
              </a:extLst>
            </xdr:cNvPr>
            <xdr:cNvSpPr txBox="1"/>
          </xdr:nvSpPr>
          <xdr:spPr>
            <a:xfrm>
              <a:off x="5725014" y="156417"/>
              <a:ext cx="990336" cy="159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i="0">
                  <a:latin typeface="Cambria Math" panose="02040503050406030204" pitchFamily="18" charset="0"/>
                </a:rPr>
                <a:t>〖</a:t>
              </a:r>
              <a:r>
                <a:rPr lang="en-US" sz="1000" b="0" i="0">
                  <a:latin typeface="Cambria Math" panose="02040503050406030204" pitchFamily="18" charset="0"/>
                </a:rPr>
                <a:t>𝑠𝑖𝑛〗^</a:t>
              </a:r>
              <a:r>
                <a:rPr lang="en-US" sz="1000" i="0">
                  <a:latin typeface="Cambria Math" panose="02040503050406030204" pitchFamily="18" charset="0"/>
                </a:rPr>
                <a:t>2</a:t>
              </a:r>
              <a:r>
                <a:rPr lang="en-US" sz="1000" b="0" i="0">
                  <a:latin typeface="Cambria Math" panose="02040503050406030204" pitchFamily="18" charset="0"/>
                </a:rPr>
                <a:t> (𝜃)</a:t>
              </a:r>
              <a:r>
                <a:rPr lang="en-US" sz="1000" i="0">
                  <a:latin typeface="Cambria Math" panose="02040503050406030204" pitchFamily="18" charset="0"/>
                </a:rPr>
                <a:t>+〖𝑐𝑜𝑠〗^2</a:t>
              </a:r>
              <a:r>
                <a:rPr lang="en-US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(𝜃</a:t>
              </a:r>
              <a:r>
                <a:rPr lang="en-US" sz="1000"/>
                <a:t>)</a:t>
              </a:r>
            </a:p>
          </xdr:txBody>
        </xdr:sp>
      </mc:Fallback>
    </mc:AlternateContent>
    <xdr:clientData/>
  </xdr:oneCellAnchor>
  <xdr:oneCellAnchor>
    <xdr:from>
      <xdr:col>12</xdr:col>
      <xdr:colOff>607739</xdr:colOff>
      <xdr:row>2</xdr:row>
      <xdr:rowOff>6425</xdr:rowOff>
    </xdr:from>
    <xdr:ext cx="96629" cy="1432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50238610-A9B6-48AD-BA55-656898EF2A7B}"/>
                </a:ext>
              </a:extLst>
            </xdr:cNvPr>
            <xdr:cNvSpPr txBox="1"/>
          </xdr:nvSpPr>
          <xdr:spPr>
            <a:xfrm>
              <a:off x="7803669" y="324477"/>
              <a:ext cx="96629" cy="143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</m:acc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50238610-A9B6-48AD-BA55-656898EF2A7B}"/>
                </a:ext>
              </a:extLst>
            </xdr:cNvPr>
            <xdr:cNvSpPr txBox="1"/>
          </xdr:nvSpPr>
          <xdr:spPr>
            <a:xfrm>
              <a:off x="7803669" y="324477"/>
              <a:ext cx="96629" cy="143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B</a:t>
              </a:r>
              <a:r>
                <a:rPr lang="en-US" sz="9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15</xdr:col>
      <xdr:colOff>137685</xdr:colOff>
      <xdr:row>13</xdr:row>
      <xdr:rowOff>88495</xdr:rowOff>
    </xdr:from>
    <xdr:to>
      <xdr:col>15</xdr:col>
      <xdr:colOff>364221</xdr:colOff>
      <xdr:row>14</xdr:row>
      <xdr:rowOff>149396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DD1374D3-87AC-2E3D-6AFE-0D890DB94349}"/>
                </a:ext>
              </a:extLst>
            </xdr:cNvPr>
            <xdr:cNvSpPr txBox="1"/>
          </xdr:nvSpPr>
          <xdr:spPr>
            <a:xfrm>
              <a:off x="8560716" y="2145895"/>
              <a:ext cx="226536" cy="236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DD1374D3-87AC-2E3D-6AFE-0D890DB94349}"/>
                </a:ext>
              </a:extLst>
            </xdr:cNvPr>
            <xdr:cNvSpPr txBox="1"/>
          </xdr:nvSpPr>
          <xdr:spPr>
            <a:xfrm>
              <a:off x="8560716" y="2145895"/>
              <a:ext cx="226536" cy="236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𝐴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15</xdr:col>
      <xdr:colOff>131025</xdr:colOff>
      <xdr:row>14</xdr:row>
      <xdr:rowOff>143908</xdr:rowOff>
    </xdr:from>
    <xdr:to>
      <xdr:col>15</xdr:col>
      <xdr:colOff>378953</xdr:colOff>
      <xdr:row>19</xdr:row>
      <xdr:rowOff>98892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61A48809-A832-86D9-2FA3-8980859C5DE7}"/>
            </a:ext>
          </a:extLst>
        </xdr:cNvPr>
        <xdr:cNvGrpSpPr/>
      </xdr:nvGrpSpPr>
      <xdr:grpSpPr>
        <a:xfrm>
          <a:off x="8128712" y="2197995"/>
          <a:ext cx="247928" cy="750114"/>
          <a:chOff x="7103451" y="717299"/>
          <a:chExt cx="276911" cy="819255"/>
        </a:xfrm>
      </xdr:grpSpPr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3E98A16A-94A6-192E-5625-E423861042BD}"/>
              </a:ext>
            </a:extLst>
          </xdr:cNvPr>
          <xdr:cNvSpPr/>
        </xdr:nvSpPr>
        <xdr:spPr>
          <a:xfrm>
            <a:off x="7147107" y="717299"/>
            <a:ext cx="192156" cy="412274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23731748-E71F-74F5-F39F-02C0E4BBE032}"/>
              </a:ext>
            </a:extLst>
          </xdr:cNvPr>
          <xdr:cNvSpPr txBox="1"/>
        </xdr:nvSpPr>
        <xdr:spPr>
          <a:xfrm>
            <a:off x="7103451" y="813741"/>
            <a:ext cx="276911" cy="2388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/>
              <a:t>N</a:t>
            </a:r>
          </a:p>
        </xdr:txBody>
      </xdr:sp>
      <xdr:sp macro="" textlink="">
        <xdr:nvSpPr>
          <xdr:cNvPr id="117" name="Rectangle 116">
            <a:extLst>
              <a:ext uri="{FF2B5EF4-FFF2-40B4-BE49-F238E27FC236}">
                <a16:creationId xmlns:a16="http://schemas.microsoft.com/office/drawing/2014/main" id="{AEF22465-17D9-1F1B-67F8-C9062509208D}"/>
              </a:ext>
            </a:extLst>
          </xdr:cNvPr>
          <xdr:cNvSpPr/>
        </xdr:nvSpPr>
        <xdr:spPr>
          <a:xfrm>
            <a:off x="7147107" y="1125674"/>
            <a:ext cx="192156" cy="4108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60C63C46-1377-68D0-EA6A-E6EEEBE9B8BB}"/>
              </a:ext>
            </a:extLst>
          </xdr:cNvPr>
          <xdr:cNvSpPr txBox="1"/>
        </xdr:nvSpPr>
        <xdr:spPr>
          <a:xfrm>
            <a:off x="7115263" y="1207469"/>
            <a:ext cx="255933" cy="2388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/>
              <a:t>S</a:t>
            </a:r>
          </a:p>
        </xdr:txBody>
      </xdr:sp>
    </xdr:grpSp>
    <xdr:clientData/>
  </xdr:twoCellAnchor>
  <xdr:twoCellAnchor>
    <xdr:from>
      <xdr:col>16</xdr:col>
      <xdr:colOff>140127</xdr:colOff>
      <xdr:row>16</xdr:row>
      <xdr:rowOff>125355</xdr:rowOff>
    </xdr:from>
    <xdr:to>
      <xdr:col>16</xdr:col>
      <xdr:colOff>366663</xdr:colOff>
      <xdr:row>18</xdr:row>
      <xdr:rowOff>31649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A6690599-EDC6-766F-EB9B-DA944F478B2A}"/>
                </a:ext>
              </a:extLst>
            </xdr:cNvPr>
            <xdr:cNvSpPr txBox="1"/>
          </xdr:nvSpPr>
          <xdr:spPr>
            <a:xfrm>
              <a:off x="9172758" y="2675124"/>
              <a:ext cx="226536" cy="222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n-US" sz="16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A6690599-EDC6-766F-EB9B-DA944F478B2A}"/>
                </a:ext>
              </a:extLst>
            </xdr:cNvPr>
            <xdr:cNvSpPr txBox="1"/>
          </xdr:nvSpPr>
          <xdr:spPr>
            <a:xfrm>
              <a:off x="9172758" y="2675124"/>
              <a:ext cx="226536" cy="222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𝐵</a:t>
              </a:r>
              <a:endParaRPr lang="en-US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364221</xdr:colOff>
      <xdr:row>14</xdr:row>
      <xdr:rowOff>31023</xdr:rowOff>
    </xdr:from>
    <xdr:to>
      <xdr:col>16</xdr:col>
      <xdr:colOff>253395</xdr:colOff>
      <xdr:row>16</xdr:row>
      <xdr:rowOff>125355</xdr:rowOff>
    </xdr:to>
    <xdr:cxnSp macro="">
      <xdr:nvCxnSpPr>
        <xdr:cNvPr id="112" name="Connector: Curved 111">
          <a:extLst>
            <a:ext uri="{FF2B5EF4-FFF2-40B4-BE49-F238E27FC236}">
              <a16:creationId xmlns:a16="http://schemas.microsoft.com/office/drawing/2014/main" id="{EE2864D3-434B-9EEF-FA9D-391C66366E48}"/>
            </a:ext>
          </a:extLst>
        </xdr:cNvPr>
        <xdr:cNvCxnSpPr>
          <a:stCxn id="109" idx="3"/>
          <a:endCxn id="111" idx="0"/>
        </xdr:cNvCxnSpPr>
      </xdr:nvCxnSpPr>
      <xdr:spPr>
        <a:xfrm>
          <a:off x="8787252" y="2264269"/>
          <a:ext cx="498774" cy="41085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293078</xdr:colOff>
      <xdr:row>16</xdr:row>
      <xdr:rowOff>87925</xdr:rowOff>
    </xdr:from>
    <xdr:to>
      <xdr:col>17</xdr:col>
      <xdr:colOff>214329</xdr:colOff>
      <xdr:row>18</xdr:row>
      <xdr:rowOff>35961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EEEB3AB7-154A-AC80-8E61-EA95FE94C488}"/>
            </a:ext>
          </a:extLst>
        </xdr:cNvPr>
        <xdr:cNvSpPr txBox="1"/>
      </xdr:nvSpPr>
      <xdr:spPr>
        <a:xfrm>
          <a:off x="9325709" y="2637694"/>
          <a:ext cx="530851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cos(0)</a:t>
          </a:r>
        </a:p>
      </xdr:txBody>
    </xdr:sp>
    <xdr:clientData/>
  </xdr:twoCellAnchor>
  <xdr:twoCellAnchor>
    <xdr:from>
      <xdr:col>14</xdr:col>
      <xdr:colOff>603740</xdr:colOff>
      <xdr:row>12</xdr:row>
      <xdr:rowOff>5863</xdr:rowOff>
    </xdr:from>
    <xdr:to>
      <xdr:col>15</xdr:col>
      <xdr:colOff>568977</xdr:colOff>
      <xdr:row>13</xdr:row>
      <xdr:rowOff>112161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A994567B-543D-EC03-357B-1402A42E1C26}"/>
            </a:ext>
          </a:extLst>
        </xdr:cNvPr>
        <xdr:cNvSpPr txBox="1"/>
      </xdr:nvSpPr>
      <xdr:spPr>
        <a:xfrm>
          <a:off x="8417171" y="1905001"/>
          <a:ext cx="5748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sin(90)</a:t>
          </a:r>
        </a:p>
      </xdr:txBody>
    </xdr:sp>
    <xdr:clientData/>
  </xdr:twoCellAnchor>
  <xdr:twoCellAnchor>
    <xdr:from>
      <xdr:col>2</xdr:col>
      <xdr:colOff>220016</xdr:colOff>
      <xdr:row>11</xdr:row>
      <xdr:rowOff>138831</xdr:rowOff>
    </xdr:from>
    <xdr:to>
      <xdr:col>2</xdr:col>
      <xdr:colOff>559063</xdr:colOff>
      <xdr:row>19</xdr:row>
      <xdr:rowOff>133047</xdr:rowOff>
    </xdr:to>
    <xdr:grpSp>
      <xdr:nvGrpSpPr>
        <xdr:cNvPr id="137" name="Group 136">
          <a:extLst>
            <a:ext uri="{FF2B5EF4-FFF2-40B4-BE49-F238E27FC236}">
              <a16:creationId xmlns:a16="http://schemas.microsoft.com/office/drawing/2014/main" id="{26DCEFDC-FB91-029A-2F2F-DA989AA8FC69}"/>
            </a:ext>
          </a:extLst>
        </xdr:cNvPr>
        <xdr:cNvGrpSpPr/>
      </xdr:nvGrpSpPr>
      <xdr:grpSpPr>
        <a:xfrm>
          <a:off x="1412712" y="1702588"/>
          <a:ext cx="339047" cy="1279676"/>
          <a:chOff x="2482574" y="461217"/>
          <a:chExt cx="271639" cy="1415806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9" name="TextBox 138">
                <a:extLst>
                  <a:ext uri="{FF2B5EF4-FFF2-40B4-BE49-F238E27FC236}">
                    <a16:creationId xmlns:a16="http://schemas.microsoft.com/office/drawing/2014/main" id="{3B6DA2A3-9FE8-6905-214E-542929101183}"/>
                  </a:ext>
                </a:extLst>
              </xdr:cNvPr>
              <xdr:cNvSpPr txBox="1"/>
            </xdr:nvSpPr>
            <xdr:spPr>
              <a:xfrm>
                <a:off x="2488436" y="830329"/>
                <a:ext cx="265777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l-GR" sz="1100" i="1">
                          <a:latin typeface="Cambria Math" panose="02040503050406030204" pitchFamily="18" charset="0"/>
                        </a:rPr>
                        <m:t>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/2</m:t>
                      </m:r>
                    </m:oMath>
                  </m:oMathPara>
                </a14:m>
                <a:endParaRPr lang="en-US" sz="1100"/>
              </a:p>
            </xdr:txBody>
          </xdr:sp>
        </mc:Choice>
        <mc:Fallback xmlns="">
          <xdr:sp macro="" textlink="">
            <xdr:nvSpPr>
              <xdr:cNvPr id="139" name="TextBox 138">
                <a:extLst>
                  <a:ext uri="{FF2B5EF4-FFF2-40B4-BE49-F238E27FC236}">
                    <a16:creationId xmlns:a16="http://schemas.microsoft.com/office/drawing/2014/main" id="{3B6DA2A3-9FE8-6905-214E-542929101183}"/>
                  </a:ext>
                </a:extLst>
              </xdr:cNvPr>
              <xdr:cNvSpPr txBox="1"/>
            </xdr:nvSpPr>
            <xdr:spPr>
              <a:xfrm>
                <a:off x="2488436" y="830329"/>
                <a:ext cx="265777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l-GR" sz="1100" i="0">
                    <a:latin typeface="Cambria Math" panose="02040503050406030204" pitchFamily="18" charset="0"/>
                  </a:rPr>
                  <a:t>𝜋</a:t>
                </a:r>
                <a:r>
                  <a:rPr lang="en-US" sz="1100" b="0" i="0">
                    <a:latin typeface="Cambria Math" panose="02040503050406030204" pitchFamily="18" charset="0"/>
                  </a:rPr>
                  <a:t>/2</a:t>
                </a:r>
                <a:endParaRPr lang="en-US" sz="1100"/>
              </a:p>
            </xdr:txBody>
          </xdr:sp>
        </mc:Fallback>
      </mc:AlternateContent>
      <xdr:grpSp>
        <xdr:nvGrpSpPr>
          <xdr:cNvPr id="140" name="Group 139">
            <a:extLst>
              <a:ext uri="{FF2B5EF4-FFF2-40B4-BE49-F238E27FC236}">
                <a16:creationId xmlns:a16="http://schemas.microsoft.com/office/drawing/2014/main" id="{8C51D8A2-2C31-3669-2DBE-3AD551401B87}"/>
              </a:ext>
            </a:extLst>
          </xdr:cNvPr>
          <xdr:cNvGrpSpPr/>
        </xdr:nvGrpSpPr>
        <xdr:grpSpPr>
          <a:xfrm>
            <a:off x="2482574" y="461217"/>
            <a:ext cx="271639" cy="1415806"/>
            <a:chOff x="2482574" y="461217"/>
            <a:chExt cx="271639" cy="1415806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41" name="TextBox 140">
                  <a:extLst>
                    <a:ext uri="{FF2B5EF4-FFF2-40B4-BE49-F238E27FC236}">
                      <a16:creationId xmlns:a16="http://schemas.microsoft.com/office/drawing/2014/main" id="{851C0C98-077B-3F8E-6C89-6171CDF40D6D}"/>
                    </a:ext>
                  </a:extLst>
                </xdr:cNvPr>
                <xdr:cNvSpPr txBox="1"/>
              </xdr:nvSpPr>
              <xdr:spPr>
                <a:xfrm>
                  <a:off x="2488436" y="461217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41" name="TextBox 140">
                  <a:extLst>
                    <a:ext uri="{FF2B5EF4-FFF2-40B4-BE49-F238E27FC236}">
                      <a16:creationId xmlns:a16="http://schemas.microsoft.com/office/drawing/2014/main" id="{851C0C98-077B-3F8E-6C89-6171CDF40D6D}"/>
                    </a:ext>
                  </a:extLst>
                </xdr:cNvPr>
                <xdr:cNvSpPr txBox="1"/>
              </xdr:nvSpPr>
              <xdr:spPr>
                <a:xfrm>
                  <a:off x="2488436" y="461217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42" name="TextBox 141">
                  <a:extLst>
                    <a:ext uri="{FF2B5EF4-FFF2-40B4-BE49-F238E27FC236}">
                      <a16:creationId xmlns:a16="http://schemas.microsoft.com/office/drawing/2014/main" id="{1694CEDD-F344-6120-B173-1105C3B8035E}"/>
                    </a:ext>
                  </a:extLst>
                </xdr:cNvPr>
                <xdr:cNvSpPr txBox="1"/>
              </xdr:nvSpPr>
              <xdr:spPr>
                <a:xfrm>
                  <a:off x="2488436" y="63896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42" name="TextBox 141">
                  <a:extLst>
                    <a:ext uri="{FF2B5EF4-FFF2-40B4-BE49-F238E27FC236}">
                      <a16:creationId xmlns:a16="http://schemas.microsoft.com/office/drawing/2014/main" id="{1694CEDD-F344-6120-B173-1105C3B8035E}"/>
                    </a:ext>
                  </a:extLst>
                </xdr:cNvPr>
                <xdr:cNvSpPr txBox="1"/>
              </xdr:nvSpPr>
              <xdr:spPr>
                <a:xfrm>
                  <a:off x="2488436" y="63896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43" name="TextBox 142">
                  <a:extLst>
                    <a:ext uri="{FF2B5EF4-FFF2-40B4-BE49-F238E27FC236}">
                      <a16:creationId xmlns:a16="http://schemas.microsoft.com/office/drawing/2014/main" id="{6DC1CD2C-FF7F-EEFA-2757-A174CBA23FF2}"/>
                    </a:ext>
                  </a:extLst>
                </xdr:cNvPr>
                <xdr:cNvSpPr txBox="1"/>
              </xdr:nvSpPr>
              <xdr:spPr>
                <a:xfrm>
                  <a:off x="2482574" y="1013933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43" name="TextBox 142">
                  <a:extLst>
                    <a:ext uri="{FF2B5EF4-FFF2-40B4-BE49-F238E27FC236}">
                      <a16:creationId xmlns:a16="http://schemas.microsoft.com/office/drawing/2014/main" id="{6DC1CD2C-FF7F-EEFA-2757-A174CBA23FF2}"/>
                    </a:ext>
                  </a:extLst>
                </xdr:cNvPr>
                <xdr:cNvSpPr txBox="1"/>
              </xdr:nvSpPr>
              <xdr:spPr>
                <a:xfrm>
                  <a:off x="2482574" y="1013933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44" name="TextBox 143">
                  <a:extLst>
                    <a:ext uri="{FF2B5EF4-FFF2-40B4-BE49-F238E27FC236}">
                      <a16:creationId xmlns:a16="http://schemas.microsoft.com/office/drawing/2014/main" id="{3D47A661-3D2B-9FC4-2DB9-B8BAFD9B8DD5}"/>
                    </a:ext>
                  </a:extLst>
                </xdr:cNvPr>
                <xdr:cNvSpPr txBox="1"/>
              </xdr:nvSpPr>
              <xdr:spPr>
                <a:xfrm>
                  <a:off x="2482574" y="1185180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44" name="TextBox 143">
                  <a:extLst>
                    <a:ext uri="{FF2B5EF4-FFF2-40B4-BE49-F238E27FC236}">
                      <a16:creationId xmlns:a16="http://schemas.microsoft.com/office/drawing/2014/main" id="{3D47A661-3D2B-9FC4-2DB9-B8BAFD9B8DD5}"/>
                    </a:ext>
                  </a:extLst>
                </xdr:cNvPr>
                <xdr:cNvSpPr txBox="1"/>
              </xdr:nvSpPr>
              <xdr:spPr>
                <a:xfrm>
                  <a:off x="2482574" y="1185180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45" name="TextBox 144">
                  <a:extLst>
                    <a:ext uri="{FF2B5EF4-FFF2-40B4-BE49-F238E27FC236}">
                      <a16:creationId xmlns:a16="http://schemas.microsoft.com/office/drawing/2014/main" id="{322035DD-76CB-DBCC-C7F9-7011989E729D}"/>
                    </a:ext>
                  </a:extLst>
                </xdr:cNvPr>
                <xdr:cNvSpPr txBox="1"/>
              </xdr:nvSpPr>
              <xdr:spPr>
                <a:xfrm>
                  <a:off x="2482574" y="1350569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45" name="TextBox 144">
                  <a:extLst>
                    <a:ext uri="{FF2B5EF4-FFF2-40B4-BE49-F238E27FC236}">
                      <a16:creationId xmlns:a16="http://schemas.microsoft.com/office/drawing/2014/main" id="{322035DD-76CB-DBCC-C7F9-7011989E729D}"/>
                    </a:ext>
                  </a:extLst>
                </xdr:cNvPr>
                <xdr:cNvSpPr txBox="1"/>
              </xdr:nvSpPr>
              <xdr:spPr>
                <a:xfrm>
                  <a:off x="2482574" y="1350569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46" name="TextBox 145">
                  <a:extLst>
                    <a:ext uri="{FF2B5EF4-FFF2-40B4-BE49-F238E27FC236}">
                      <a16:creationId xmlns:a16="http://schemas.microsoft.com/office/drawing/2014/main" id="{39BBAD14-066C-4130-BCEB-16A7D0017BD7}"/>
                    </a:ext>
                  </a:extLst>
                </xdr:cNvPr>
                <xdr:cNvSpPr txBox="1"/>
              </xdr:nvSpPr>
              <xdr:spPr>
                <a:xfrm>
                  <a:off x="2488436" y="153291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46" name="TextBox 145">
                  <a:extLst>
                    <a:ext uri="{FF2B5EF4-FFF2-40B4-BE49-F238E27FC236}">
                      <a16:creationId xmlns:a16="http://schemas.microsoft.com/office/drawing/2014/main" id="{39BBAD14-066C-4130-BCEB-16A7D0017BD7}"/>
                    </a:ext>
                  </a:extLst>
                </xdr:cNvPr>
                <xdr:cNvSpPr txBox="1"/>
              </xdr:nvSpPr>
              <xdr:spPr>
                <a:xfrm>
                  <a:off x="2488436" y="153291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47" name="TextBox 146">
                  <a:extLst>
                    <a:ext uri="{FF2B5EF4-FFF2-40B4-BE49-F238E27FC236}">
                      <a16:creationId xmlns:a16="http://schemas.microsoft.com/office/drawing/2014/main" id="{48FE33C0-021F-2ED5-05C1-627312D1EB6E}"/>
                    </a:ext>
                  </a:extLst>
                </xdr:cNvPr>
                <xdr:cNvSpPr txBox="1"/>
              </xdr:nvSpPr>
              <xdr:spPr>
                <a:xfrm>
                  <a:off x="2488435" y="1704796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47" name="TextBox 146">
                  <a:extLst>
                    <a:ext uri="{FF2B5EF4-FFF2-40B4-BE49-F238E27FC236}">
                      <a16:creationId xmlns:a16="http://schemas.microsoft.com/office/drawing/2014/main" id="{48FE33C0-021F-2ED5-05C1-627312D1EB6E}"/>
                    </a:ext>
                  </a:extLst>
                </xdr:cNvPr>
                <xdr:cNvSpPr txBox="1"/>
              </xdr:nvSpPr>
              <xdr:spPr>
                <a:xfrm>
                  <a:off x="2488435" y="1704796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</xdr:grpSp>
    </xdr:grpSp>
    <xdr:clientData/>
  </xdr:twoCellAnchor>
  <xdr:twoCellAnchor>
    <xdr:from>
      <xdr:col>2</xdr:col>
      <xdr:colOff>220016</xdr:colOff>
      <xdr:row>19</xdr:row>
      <xdr:rowOff>144692</xdr:rowOff>
    </xdr:from>
    <xdr:to>
      <xdr:col>2</xdr:col>
      <xdr:colOff>559063</xdr:colOff>
      <xdr:row>27</xdr:row>
      <xdr:rowOff>156493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7A9BC9BD-7094-4756-B10E-2E22137063FA}"/>
            </a:ext>
          </a:extLst>
        </xdr:cNvPr>
        <xdr:cNvGrpSpPr/>
      </xdr:nvGrpSpPr>
      <xdr:grpSpPr>
        <a:xfrm>
          <a:off x="1412712" y="2993909"/>
          <a:ext cx="339047" cy="1284010"/>
          <a:chOff x="2482574" y="461217"/>
          <a:chExt cx="271639" cy="1415806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85" name="TextBox 184">
                <a:extLst>
                  <a:ext uri="{FF2B5EF4-FFF2-40B4-BE49-F238E27FC236}">
                    <a16:creationId xmlns:a16="http://schemas.microsoft.com/office/drawing/2014/main" id="{619E9725-ECB4-E84C-18B8-5323A3F72AB0}"/>
                  </a:ext>
                </a:extLst>
              </xdr:cNvPr>
              <xdr:cNvSpPr txBox="1"/>
            </xdr:nvSpPr>
            <xdr:spPr>
              <a:xfrm>
                <a:off x="2488436" y="830329"/>
                <a:ext cx="265777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l-GR" sz="1100" i="1">
                          <a:latin typeface="Cambria Math" panose="02040503050406030204" pitchFamily="18" charset="0"/>
                        </a:rPr>
                        <m:t>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/2</m:t>
                      </m:r>
                    </m:oMath>
                  </m:oMathPara>
                </a14:m>
                <a:endParaRPr lang="en-US" sz="1100"/>
              </a:p>
            </xdr:txBody>
          </xdr:sp>
        </mc:Choice>
        <mc:Fallback xmlns="">
          <xdr:sp macro="" textlink="">
            <xdr:nvSpPr>
              <xdr:cNvPr id="185" name="TextBox 184">
                <a:extLst>
                  <a:ext uri="{FF2B5EF4-FFF2-40B4-BE49-F238E27FC236}">
                    <a16:creationId xmlns:a16="http://schemas.microsoft.com/office/drawing/2014/main" id="{619E9725-ECB4-E84C-18B8-5323A3F72AB0}"/>
                  </a:ext>
                </a:extLst>
              </xdr:cNvPr>
              <xdr:cNvSpPr txBox="1"/>
            </xdr:nvSpPr>
            <xdr:spPr>
              <a:xfrm>
                <a:off x="2488436" y="830329"/>
                <a:ext cx="265777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l-GR" sz="1100" i="0">
                    <a:latin typeface="Cambria Math" panose="02040503050406030204" pitchFamily="18" charset="0"/>
                  </a:rPr>
                  <a:t>𝜋</a:t>
                </a:r>
                <a:r>
                  <a:rPr lang="en-US" sz="1100" b="0" i="0">
                    <a:latin typeface="Cambria Math" panose="02040503050406030204" pitchFamily="18" charset="0"/>
                  </a:rPr>
                  <a:t>/2</a:t>
                </a:r>
                <a:endParaRPr lang="en-US" sz="1100"/>
              </a:p>
            </xdr:txBody>
          </xdr:sp>
        </mc:Fallback>
      </mc:AlternateContent>
      <xdr:grpSp>
        <xdr:nvGrpSpPr>
          <xdr:cNvPr id="186" name="Group 185">
            <a:extLst>
              <a:ext uri="{FF2B5EF4-FFF2-40B4-BE49-F238E27FC236}">
                <a16:creationId xmlns:a16="http://schemas.microsoft.com/office/drawing/2014/main" id="{0BBA556D-82C6-AF26-EAB5-E3C0A5D04068}"/>
              </a:ext>
            </a:extLst>
          </xdr:cNvPr>
          <xdr:cNvGrpSpPr/>
        </xdr:nvGrpSpPr>
        <xdr:grpSpPr>
          <a:xfrm>
            <a:off x="2482574" y="461217"/>
            <a:ext cx="271639" cy="1415806"/>
            <a:chOff x="2482574" y="461217"/>
            <a:chExt cx="271639" cy="1415806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7" name="TextBox 186">
                  <a:extLst>
                    <a:ext uri="{FF2B5EF4-FFF2-40B4-BE49-F238E27FC236}">
                      <a16:creationId xmlns:a16="http://schemas.microsoft.com/office/drawing/2014/main" id="{1738C9E3-F2D9-5E30-F64C-56E58A9EA72F}"/>
                    </a:ext>
                  </a:extLst>
                </xdr:cNvPr>
                <xdr:cNvSpPr txBox="1"/>
              </xdr:nvSpPr>
              <xdr:spPr>
                <a:xfrm>
                  <a:off x="2488436" y="461217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87" name="TextBox 186">
                  <a:extLst>
                    <a:ext uri="{FF2B5EF4-FFF2-40B4-BE49-F238E27FC236}">
                      <a16:creationId xmlns:a16="http://schemas.microsoft.com/office/drawing/2014/main" id="{1738C9E3-F2D9-5E30-F64C-56E58A9EA72F}"/>
                    </a:ext>
                  </a:extLst>
                </xdr:cNvPr>
                <xdr:cNvSpPr txBox="1"/>
              </xdr:nvSpPr>
              <xdr:spPr>
                <a:xfrm>
                  <a:off x="2488436" y="461217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8" name="TextBox 187">
                  <a:extLst>
                    <a:ext uri="{FF2B5EF4-FFF2-40B4-BE49-F238E27FC236}">
                      <a16:creationId xmlns:a16="http://schemas.microsoft.com/office/drawing/2014/main" id="{FF0BB7B8-7DB6-09EB-BE58-5491CBCCED78}"/>
                    </a:ext>
                  </a:extLst>
                </xdr:cNvPr>
                <xdr:cNvSpPr txBox="1"/>
              </xdr:nvSpPr>
              <xdr:spPr>
                <a:xfrm>
                  <a:off x="2488436" y="63896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88" name="TextBox 187">
                  <a:extLst>
                    <a:ext uri="{FF2B5EF4-FFF2-40B4-BE49-F238E27FC236}">
                      <a16:creationId xmlns:a16="http://schemas.microsoft.com/office/drawing/2014/main" id="{FF0BB7B8-7DB6-09EB-BE58-5491CBCCED78}"/>
                    </a:ext>
                  </a:extLst>
                </xdr:cNvPr>
                <xdr:cNvSpPr txBox="1"/>
              </xdr:nvSpPr>
              <xdr:spPr>
                <a:xfrm>
                  <a:off x="2488436" y="63896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9" name="TextBox 188">
                  <a:extLst>
                    <a:ext uri="{FF2B5EF4-FFF2-40B4-BE49-F238E27FC236}">
                      <a16:creationId xmlns:a16="http://schemas.microsoft.com/office/drawing/2014/main" id="{F1D26E45-A1E4-714A-3C13-E50C073DB120}"/>
                    </a:ext>
                  </a:extLst>
                </xdr:cNvPr>
                <xdr:cNvSpPr txBox="1"/>
              </xdr:nvSpPr>
              <xdr:spPr>
                <a:xfrm>
                  <a:off x="2482574" y="1013933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89" name="TextBox 188">
                  <a:extLst>
                    <a:ext uri="{FF2B5EF4-FFF2-40B4-BE49-F238E27FC236}">
                      <a16:creationId xmlns:a16="http://schemas.microsoft.com/office/drawing/2014/main" id="{F1D26E45-A1E4-714A-3C13-E50C073DB120}"/>
                    </a:ext>
                  </a:extLst>
                </xdr:cNvPr>
                <xdr:cNvSpPr txBox="1"/>
              </xdr:nvSpPr>
              <xdr:spPr>
                <a:xfrm>
                  <a:off x="2482574" y="1013933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0" name="TextBox 189">
                  <a:extLst>
                    <a:ext uri="{FF2B5EF4-FFF2-40B4-BE49-F238E27FC236}">
                      <a16:creationId xmlns:a16="http://schemas.microsoft.com/office/drawing/2014/main" id="{BD66665C-EE12-D546-E924-D07D9180B0F8}"/>
                    </a:ext>
                  </a:extLst>
                </xdr:cNvPr>
                <xdr:cNvSpPr txBox="1"/>
              </xdr:nvSpPr>
              <xdr:spPr>
                <a:xfrm>
                  <a:off x="2482574" y="1185180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90" name="TextBox 189">
                  <a:extLst>
                    <a:ext uri="{FF2B5EF4-FFF2-40B4-BE49-F238E27FC236}">
                      <a16:creationId xmlns:a16="http://schemas.microsoft.com/office/drawing/2014/main" id="{BD66665C-EE12-D546-E924-D07D9180B0F8}"/>
                    </a:ext>
                  </a:extLst>
                </xdr:cNvPr>
                <xdr:cNvSpPr txBox="1"/>
              </xdr:nvSpPr>
              <xdr:spPr>
                <a:xfrm>
                  <a:off x="2482574" y="1185180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1" name="TextBox 190">
                  <a:extLst>
                    <a:ext uri="{FF2B5EF4-FFF2-40B4-BE49-F238E27FC236}">
                      <a16:creationId xmlns:a16="http://schemas.microsoft.com/office/drawing/2014/main" id="{1F287D4A-CAAA-AFD6-108B-F5141DCC19ED}"/>
                    </a:ext>
                  </a:extLst>
                </xdr:cNvPr>
                <xdr:cNvSpPr txBox="1"/>
              </xdr:nvSpPr>
              <xdr:spPr>
                <a:xfrm>
                  <a:off x="2482574" y="1350569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91" name="TextBox 190">
                  <a:extLst>
                    <a:ext uri="{FF2B5EF4-FFF2-40B4-BE49-F238E27FC236}">
                      <a16:creationId xmlns:a16="http://schemas.microsoft.com/office/drawing/2014/main" id="{1F287D4A-CAAA-AFD6-108B-F5141DCC19ED}"/>
                    </a:ext>
                  </a:extLst>
                </xdr:cNvPr>
                <xdr:cNvSpPr txBox="1"/>
              </xdr:nvSpPr>
              <xdr:spPr>
                <a:xfrm>
                  <a:off x="2482574" y="1350569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2" name="TextBox 191">
                  <a:extLst>
                    <a:ext uri="{FF2B5EF4-FFF2-40B4-BE49-F238E27FC236}">
                      <a16:creationId xmlns:a16="http://schemas.microsoft.com/office/drawing/2014/main" id="{7E2B367B-6024-B3E1-43CA-B37C658AB55E}"/>
                    </a:ext>
                  </a:extLst>
                </xdr:cNvPr>
                <xdr:cNvSpPr txBox="1"/>
              </xdr:nvSpPr>
              <xdr:spPr>
                <a:xfrm>
                  <a:off x="2488436" y="153291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92" name="TextBox 191">
                  <a:extLst>
                    <a:ext uri="{FF2B5EF4-FFF2-40B4-BE49-F238E27FC236}">
                      <a16:creationId xmlns:a16="http://schemas.microsoft.com/office/drawing/2014/main" id="{7E2B367B-6024-B3E1-43CA-B37C658AB55E}"/>
                    </a:ext>
                  </a:extLst>
                </xdr:cNvPr>
                <xdr:cNvSpPr txBox="1"/>
              </xdr:nvSpPr>
              <xdr:spPr>
                <a:xfrm>
                  <a:off x="2488436" y="153291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3" name="TextBox 192">
                  <a:extLst>
                    <a:ext uri="{FF2B5EF4-FFF2-40B4-BE49-F238E27FC236}">
                      <a16:creationId xmlns:a16="http://schemas.microsoft.com/office/drawing/2014/main" id="{78B16524-4931-EC29-A500-C7180E8BF44D}"/>
                    </a:ext>
                  </a:extLst>
                </xdr:cNvPr>
                <xdr:cNvSpPr txBox="1"/>
              </xdr:nvSpPr>
              <xdr:spPr>
                <a:xfrm>
                  <a:off x="2488435" y="1704796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193" name="TextBox 192">
                  <a:extLst>
                    <a:ext uri="{FF2B5EF4-FFF2-40B4-BE49-F238E27FC236}">
                      <a16:creationId xmlns:a16="http://schemas.microsoft.com/office/drawing/2014/main" id="{78B16524-4931-EC29-A500-C7180E8BF44D}"/>
                    </a:ext>
                  </a:extLst>
                </xdr:cNvPr>
                <xdr:cNvSpPr txBox="1"/>
              </xdr:nvSpPr>
              <xdr:spPr>
                <a:xfrm>
                  <a:off x="2488435" y="1704796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</xdr:grpSp>
    </xdr:grpSp>
    <xdr:clientData/>
  </xdr:twoCellAnchor>
  <xdr:oneCellAnchor>
    <xdr:from>
      <xdr:col>12</xdr:col>
      <xdr:colOff>464488</xdr:colOff>
      <xdr:row>20</xdr:row>
      <xdr:rowOff>7952</xdr:rowOff>
    </xdr:from>
    <xdr:ext cx="100347" cy="144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>
              <a:extLst>
                <a:ext uri="{FF2B5EF4-FFF2-40B4-BE49-F238E27FC236}">
                  <a16:creationId xmlns:a16="http://schemas.microsoft.com/office/drawing/2014/main" id="{CA399C87-4C5E-496C-A898-5C07B0868798}"/>
                </a:ext>
              </a:extLst>
            </xdr:cNvPr>
            <xdr:cNvSpPr txBox="1"/>
          </xdr:nvSpPr>
          <xdr:spPr>
            <a:xfrm>
              <a:off x="7660418" y="3042700"/>
              <a:ext cx="100347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94" name="TextBox 193">
              <a:extLst>
                <a:ext uri="{FF2B5EF4-FFF2-40B4-BE49-F238E27FC236}">
                  <a16:creationId xmlns:a16="http://schemas.microsoft.com/office/drawing/2014/main" id="{CA399C87-4C5E-496C-A898-5C07B0868798}"/>
                </a:ext>
              </a:extLst>
            </xdr:cNvPr>
            <xdr:cNvSpPr txBox="1"/>
          </xdr:nvSpPr>
          <xdr:spPr>
            <a:xfrm>
              <a:off x="7660418" y="3042700"/>
              <a:ext cx="100347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i="0">
                  <a:latin typeface="Cambria Math" panose="02040503050406030204" pitchFamily="18" charset="0"/>
                </a:rPr>
                <a:t>𝐴</a:t>
              </a:r>
              <a:r>
                <a:rPr lang="en-US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900"/>
            </a:p>
          </xdr:txBody>
        </xdr:sp>
      </mc:Fallback>
    </mc:AlternateContent>
    <xdr:clientData/>
  </xdr:oneCellAnchor>
  <xdr:twoCellAnchor>
    <xdr:from>
      <xdr:col>2</xdr:col>
      <xdr:colOff>220016</xdr:colOff>
      <xdr:row>27</xdr:row>
      <xdr:rowOff>144692</xdr:rowOff>
    </xdr:from>
    <xdr:to>
      <xdr:col>2</xdr:col>
      <xdr:colOff>559063</xdr:colOff>
      <xdr:row>35</xdr:row>
      <xdr:rowOff>156493</xdr:rowOff>
    </xdr:to>
    <xdr:grpSp>
      <xdr:nvGrpSpPr>
        <xdr:cNvPr id="218" name="Group 217">
          <a:extLst>
            <a:ext uri="{FF2B5EF4-FFF2-40B4-BE49-F238E27FC236}">
              <a16:creationId xmlns:a16="http://schemas.microsoft.com/office/drawing/2014/main" id="{7B31B1FE-57BC-4D92-A102-FDA5F19F38A3}"/>
            </a:ext>
          </a:extLst>
        </xdr:cNvPr>
        <xdr:cNvGrpSpPr/>
      </xdr:nvGrpSpPr>
      <xdr:grpSpPr>
        <a:xfrm>
          <a:off x="1412712" y="4266118"/>
          <a:ext cx="339047" cy="1284010"/>
          <a:chOff x="2482574" y="461217"/>
          <a:chExt cx="271639" cy="1415806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19" name="TextBox 218">
                <a:extLst>
                  <a:ext uri="{FF2B5EF4-FFF2-40B4-BE49-F238E27FC236}">
                    <a16:creationId xmlns:a16="http://schemas.microsoft.com/office/drawing/2014/main" id="{30064005-30CB-B347-1313-99462543E54A}"/>
                  </a:ext>
                </a:extLst>
              </xdr:cNvPr>
              <xdr:cNvSpPr txBox="1"/>
            </xdr:nvSpPr>
            <xdr:spPr>
              <a:xfrm>
                <a:off x="2488436" y="830329"/>
                <a:ext cx="265777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l-GR" sz="1100" i="1">
                          <a:latin typeface="Cambria Math" panose="02040503050406030204" pitchFamily="18" charset="0"/>
                        </a:rPr>
                        <m:t>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/2</m:t>
                      </m:r>
                    </m:oMath>
                  </m:oMathPara>
                </a14:m>
                <a:endParaRPr lang="en-US" sz="1100"/>
              </a:p>
            </xdr:txBody>
          </xdr:sp>
        </mc:Choice>
        <mc:Fallback xmlns="">
          <xdr:sp macro="" textlink="">
            <xdr:nvSpPr>
              <xdr:cNvPr id="219" name="TextBox 218">
                <a:extLst>
                  <a:ext uri="{FF2B5EF4-FFF2-40B4-BE49-F238E27FC236}">
                    <a16:creationId xmlns:a16="http://schemas.microsoft.com/office/drawing/2014/main" id="{30064005-30CB-B347-1313-99462543E54A}"/>
                  </a:ext>
                </a:extLst>
              </xdr:cNvPr>
              <xdr:cNvSpPr txBox="1"/>
            </xdr:nvSpPr>
            <xdr:spPr>
              <a:xfrm>
                <a:off x="2488436" y="830329"/>
                <a:ext cx="265777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l-GR" sz="1100" i="0">
                    <a:latin typeface="Cambria Math" panose="02040503050406030204" pitchFamily="18" charset="0"/>
                  </a:rPr>
                  <a:t>𝜋</a:t>
                </a:r>
                <a:r>
                  <a:rPr lang="en-US" sz="1100" b="0" i="0">
                    <a:latin typeface="Cambria Math" panose="02040503050406030204" pitchFamily="18" charset="0"/>
                  </a:rPr>
                  <a:t>/2</a:t>
                </a:r>
                <a:endParaRPr lang="en-US" sz="1100"/>
              </a:p>
            </xdr:txBody>
          </xdr:sp>
        </mc:Fallback>
      </mc:AlternateContent>
      <xdr:grpSp>
        <xdr:nvGrpSpPr>
          <xdr:cNvPr id="220" name="Group 219">
            <a:extLst>
              <a:ext uri="{FF2B5EF4-FFF2-40B4-BE49-F238E27FC236}">
                <a16:creationId xmlns:a16="http://schemas.microsoft.com/office/drawing/2014/main" id="{4BB3B3ED-6518-4D80-7702-7289B7C6E82F}"/>
              </a:ext>
            </a:extLst>
          </xdr:cNvPr>
          <xdr:cNvGrpSpPr/>
        </xdr:nvGrpSpPr>
        <xdr:grpSpPr>
          <a:xfrm>
            <a:off x="2482574" y="461217"/>
            <a:ext cx="271639" cy="1415806"/>
            <a:chOff x="2482574" y="461217"/>
            <a:chExt cx="271639" cy="1415806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21" name="TextBox 220">
                  <a:extLst>
                    <a:ext uri="{FF2B5EF4-FFF2-40B4-BE49-F238E27FC236}">
                      <a16:creationId xmlns:a16="http://schemas.microsoft.com/office/drawing/2014/main" id="{BE50FAA0-DFA0-AE5F-F9F0-464FDC6A5E60}"/>
                    </a:ext>
                  </a:extLst>
                </xdr:cNvPr>
                <xdr:cNvSpPr txBox="1"/>
              </xdr:nvSpPr>
              <xdr:spPr>
                <a:xfrm>
                  <a:off x="2488436" y="461217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221" name="TextBox 220">
                  <a:extLst>
                    <a:ext uri="{FF2B5EF4-FFF2-40B4-BE49-F238E27FC236}">
                      <a16:creationId xmlns:a16="http://schemas.microsoft.com/office/drawing/2014/main" id="{BE50FAA0-DFA0-AE5F-F9F0-464FDC6A5E60}"/>
                    </a:ext>
                  </a:extLst>
                </xdr:cNvPr>
                <xdr:cNvSpPr txBox="1"/>
              </xdr:nvSpPr>
              <xdr:spPr>
                <a:xfrm>
                  <a:off x="2488436" y="461217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22" name="TextBox 221">
                  <a:extLst>
                    <a:ext uri="{FF2B5EF4-FFF2-40B4-BE49-F238E27FC236}">
                      <a16:creationId xmlns:a16="http://schemas.microsoft.com/office/drawing/2014/main" id="{EB73D133-C5ED-86DC-FB8A-A5554F4A5398}"/>
                    </a:ext>
                  </a:extLst>
                </xdr:cNvPr>
                <xdr:cNvSpPr txBox="1"/>
              </xdr:nvSpPr>
              <xdr:spPr>
                <a:xfrm>
                  <a:off x="2488436" y="63896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222" name="TextBox 221">
                  <a:extLst>
                    <a:ext uri="{FF2B5EF4-FFF2-40B4-BE49-F238E27FC236}">
                      <a16:creationId xmlns:a16="http://schemas.microsoft.com/office/drawing/2014/main" id="{EB73D133-C5ED-86DC-FB8A-A5554F4A5398}"/>
                    </a:ext>
                  </a:extLst>
                </xdr:cNvPr>
                <xdr:cNvSpPr txBox="1"/>
              </xdr:nvSpPr>
              <xdr:spPr>
                <a:xfrm>
                  <a:off x="2488436" y="63896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23" name="TextBox 222">
                  <a:extLst>
                    <a:ext uri="{FF2B5EF4-FFF2-40B4-BE49-F238E27FC236}">
                      <a16:creationId xmlns:a16="http://schemas.microsoft.com/office/drawing/2014/main" id="{9A83FBF8-CB33-DDF9-4B4E-20C15AF53DF7}"/>
                    </a:ext>
                  </a:extLst>
                </xdr:cNvPr>
                <xdr:cNvSpPr txBox="1"/>
              </xdr:nvSpPr>
              <xdr:spPr>
                <a:xfrm>
                  <a:off x="2482574" y="1013933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223" name="TextBox 222">
                  <a:extLst>
                    <a:ext uri="{FF2B5EF4-FFF2-40B4-BE49-F238E27FC236}">
                      <a16:creationId xmlns:a16="http://schemas.microsoft.com/office/drawing/2014/main" id="{9A83FBF8-CB33-DDF9-4B4E-20C15AF53DF7}"/>
                    </a:ext>
                  </a:extLst>
                </xdr:cNvPr>
                <xdr:cNvSpPr txBox="1"/>
              </xdr:nvSpPr>
              <xdr:spPr>
                <a:xfrm>
                  <a:off x="2482574" y="1013933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24" name="TextBox 223">
                  <a:extLst>
                    <a:ext uri="{FF2B5EF4-FFF2-40B4-BE49-F238E27FC236}">
                      <a16:creationId xmlns:a16="http://schemas.microsoft.com/office/drawing/2014/main" id="{36B4073E-C4D0-53A9-48F7-5C818E40CB55}"/>
                    </a:ext>
                  </a:extLst>
                </xdr:cNvPr>
                <xdr:cNvSpPr txBox="1"/>
              </xdr:nvSpPr>
              <xdr:spPr>
                <a:xfrm>
                  <a:off x="2482574" y="1185180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224" name="TextBox 223">
                  <a:extLst>
                    <a:ext uri="{FF2B5EF4-FFF2-40B4-BE49-F238E27FC236}">
                      <a16:creationId xmlns:a16="http://schemas.microsoft.com/office/drawing/2014/main" id="{36B4073E-C4D0-53A9-48F7-5C818E40CB55}"/>
                    </a:ext>
                  </a:extLst>
                </xdr:cNvPr>
                <xdr:cNvSpPr txBox="1"/>
              </xdr:nvSpPr>
              <xdr:spPr>
                <a:xfrm>
                  <a:off x="2482574" y="1185180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25" name="TextBox 224">
                  <a:extLst>
                    <a:ext uri="{FF2B5EF4-FFF2-40B4-BE49-F238E27FC236}">
                      <a16:creationId xmlns:a16="http://schemas.microsoft.com/office/drawing/2014/main" id="{1CE9217E-DCAB-166D-1BDA-61760D1AE0CE}"/>
                    </a:ext>
                  </a:extLst>
                </xdr:cNvPr>
                <xdr:cNvSpPr txBox="1"/>
              </xdr:nvSpPr>
              <xdr:spPr>
                <a:xfrm>
                  <a:off x="2482574" y="1350569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225" name="TextBox 224">
                  <a:extLst>
                    <a:ext uri="{FF2B5EF4-FFF2-40B4-BE49-F238E27FC236}">
                      <a16:creationId xmlns:a16="http://schemas.microsoft.com/office/drawing/2014/main" id="{1CE9217E-DCAB-166D-1BDA-61760D1AE0CE}"/>
                    </a:ext>
                  </a:extLst>
                </xdr:cNvPr>
                <xdr:cNvSpPr txBox="1"/>
              </xdr:nvSpPr>
              <xdr:spPr>
                <a:xfrm>
                  <a:off x="2482574" y="1350569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26" name="TextBox 225">
                  <a:extLst>
                    <a:ext uri="{FF2B5EF4-FFF2-40B4-BE49-F238E27FC236}">
                      <a16:creationId xmlns:a16="http://schemas.microsoft.com/office/drawing/2014/main" id="{D5CE0F14-F50B-C580-9F74-95FFE0AE92DA}"/>
                    </a:ext>
                  </a:extLst>
                </xdr:cNvPr>
                <xdr:cNvSpPr txBox="1"/>
              </xdr:nvSpPr>
              <xdr:spPr>
                <a:xfrm>
                  <a:off x="2488436" y="153291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226" name="TextBox 225">
                  <a:extLst>
                    <a:ext uri="{FF2B5EF4-FFF2-40B4-BE49-F238E27FC236}">
                      <a16:creationId xmlns:a16="http://schemas.microsoft.com/office/drawing/2014/main" id="{D5CE0F14-F50B-C580-9F74-95FFE0AE92DA}"/>
                    </a:ext>
                  </a:extLst>
                </xdr:cNvPr>
                <xdr:cNvSpPr txBox="1"/>
              </xdr:nvSpPr>
              <xdr:spPr>
                <a:xfrm>
                  <a:off x="2488436" y="1532912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27" name="TextBox 226">
                  <a:extLst>
                    <a:ext uri="{FF2B5EF4-FFF2-40B4-BE49-F238E27FC236}">
                      <a16:creationId xmlns:a16="http://schemas.microsoft.com/office/drawing/2014/main" id="{7648FA94-1927-6673-9941-962497904E70}"/>
                    </a:ext>
                  </a:extLst>
                </xdr:cNvPr>
                <xdr:cNvSpPr txBox="1"/>
              </xdr:nvSpPr>
              <xdr:spPr>
                <a:xfrm>
                  <a:off x="2488435" y="1704796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/2</m:t>
                        </m:r>
                      </m:oMath>
                    </m:oMathPara>
                  </a14:m>
                  <a:endParaRPr lang="en-US" sz="1100"/>
                </a:p>
              </xdr:txBody>
            </xdr:sp>
          </mc:Choice>
          <mc:Fallback xmlns="">
            <xdr:sp macro="" textlink="">
              <xdr:nvSpPr>
                <xdr:cNvPr id="227" name="TextBox 226">
                  <a:extLst>
                    <a:ext uri="{FF2B5EF4-FFF2-40B4-BE49-F238E27FC236}">
                      <a16:creationId xmlns:a16="http://schemas.microsoft.com/office/drawing/2014/main" id="{7648FA94-1927-6673-9941-962497904E70}"/>
                    </a:ext>
                  </a:extLst>
                </xdr:cNvPr>
                <xdr:cNvSpPr txBox="1"/>
              </xdr:nvSpPr>
              <xdr:spPr>
                <a:xfrm>
                  <a:off x="2488435" y="1704796"/>
                  <a:ext cx="265777" cy="17222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l-GR" sz="1100" i="0">
                      <a:latin typeface="Cambria Math" panose="02040503050406030204" pitchFamily="18" charset="0"/>
                    </a:rPr>
                    <a:t>𝜋</a:t>
                  </a:r>
                  <a:r>
                    <a:rPr lang="en-US" sz="1100" b="0" i="0">
                      <a:latin typeface="Cambria Math" panose="02040503050406030204" pitchFamily="18" charset="0"/>
                    </a:rPr>
                    <a:t>/2</a:t>
                  </a:r>
                  <a:endParaRPr lang="en-US" sz="1100"/>
                </a:p>
              </xdr:txBody>
            </xdr:sp>
          </mc:Fallback>
        </mc:AlternateContent>
      </xdr:grpSp>
    </xdr:grpSp>
    <xdr:clientData/>
  </xdr:twoCellAnchor>
  <xdr:oneCellAnchor>
    <xdr:from>
      <xdr:col>12</xdr:col>
      <xdr:colOff>437984</xdr:colOff>
      <xdr:row>28</xdr:row>
      <xdr:rowOff>14578</xdr:rowOff>
    </xdr:from>
    <xdr:ext cx="100347" cy="144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TextBox 227">
              <a:extLst>
                <a:ext uri="{FF2B5EF4-FFF2-40B4-BE49-F238E27FC236}">
                  <a16:creationId xmlns:a16="http://schemas.microsoft.com/office/drawing/2014/main" id="{6684089F-BB7C-470E-BF0D-080A81356D15}"/>
                </a:ext>
              </a:extLst>
            </xdr:cNvPr>
            <xdr:cNvSpPr txBox="1"/>
          </xdr:nvSpPr>
          <xdr:spPr>
            <a:xfrm>
              <a:off x="6522261" y="3197393"/>
              <a:ext cx="100347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228" name="TextBox 227">
              <a:extLst>
                <a:ext uri="{FF2B5EF4-FFF2-40B4-BE49-F238E27FC236}">
                  <a16:creationId xmlns:a16="http://schemas.microsoft.com/office/drawing/2014/main" id="{6684089F-BB7C-470E-BF0D-080A81356D15}"/>
                </a:ext>
              </a:extLst>
            </xdr:cNvPr>
            <xdr:cNvSpPr txBox="1"/>
          </xdr:nvSpPr>
          <xdr:spPr>
            <a:xfrm>
              <a:off x="6522261" y="3197393"/>
              <a:ext cx="100347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900" i="0">
                  <a:latin typeface="Cambria Math" panose="02040503050406030204" pitchFamily="18" charset="0"/>
                </a:rPr>
                <a:t>𝐴</a:t>
              </a:r>
              <a:r>
                <a:rPr lang="en-US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12</xdr:col>
      <xdr:colOff>530010</xdr:colOff>
      <xdr:row>28</xdr:row>
      <xdr:rowOff>13049</xdr:rowOff>
    </xdr:from>
    <xdr:ext cx="96629" cy="1432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TextBox 229">
              <a:extLst>
                <a:ext uri="{FF2B5EF4-FFF2-40B4-BE49-F238E27FC236}">
                  <a16:creationId xmlns:a16="http://schemas.microsoft.com/office/drawing/2014/main" id="{D8509094-E48A-4C89-BE8F-924D5565D79C}"/>
                </a:ext>
              </a:extLst>
            </xdr:cNvPr>
            <xdr:cNvSpPr txBox="1"/>
          </xdr:nvSpPr>
          <xdr:spPr>
            <a:xfrm>
              <a:off x="6614287" y="4461957"/>
              <a:ext cx="96629" cy="143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</m:acc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230" name="TextBox 229">
              <a:extLst>
                <a:ext uri="{FF2B5EF4-FFF2-40B4-BE49-F238E27FC236}">
                  <a16:creationId xmlns:a16="http://schemas.microsoft.com/office/drawing/2014/main" id="{D8509094-E48A-4C89-BE8F-924D5565D79C}"/>
                </a:ext>
              </a:extLst>
            </xdr:cNvPr>
            <xdr:cNvSpPr txBox="1"/>
          </xdr:nvSpPr>
          <xdr:spPr>
            <a:xfrm>
              <a:off x="6614287" y="4461957"/>
              <a:ext cx="96629" cy="143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B</a:t>
              </a:r>
              <a:r>
                <a:rPr lang="en-US" sz="9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15</xdr:col>
      <xdr:colOff>120101</xdr:colOff>
      <xdr:row>25</xdr:row>
      <xdr:rowOff>18159</xdr:rowOff>
    </xdr:from>
    <xdr:to>
      <xdr:col>15</xdr:col>
      <xdr:colOff>346637</xdr:colOff>
      <xdr:row>26</xdr:row>
      <xdr:rowOff>96644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TextBox 231">
              <a:extLst>
                <a:ext uri="{FF2B5EF4-FFF2-40B4-BE49-F238E27FC236}">
                  <a16:creationId xmlns:a16="http://schemas.microsoft.com/office/drawing/2014/main" id="{4B4BC82A-6E90-2C67-7F2D-F70D2D09023E}"/>
                </a:ext>
              </a:extLst>
            </xdr:cNvPr>
            <xdr:cNvSpPr txBox="1"/>
          </xdr:nvSpPr>
          <xdr:spPr>
            <a:xfrm>
              <a:off x="8543132" y="3992282"/>
              <a:ext cx="226536" cy="236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232" name="TextBox 231">
              <a:extLst>
                <a:ext uri="{FF2B5EF4-FFF2-40B4-BE49-F238E27FC236}">
                  <a16:creationId xmlns:a16="http://schemas.microsoft.com/office/drawing/2014/main" id="{4B4BC82A-6E90-2C67-7F2D-F70D2D09023E}"/>
                </a:ext>
              </a:extLst>
            </xdr:cNvPr>
            <xdr:cNvSpPr txBox="1"/>
          </xdr:nvSpPr>
          <xdr:spPr>
            <a:xfrm>
              <a:off x="8543132" y="3992282"/>
              <a:ext cx="226536" cy="236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 ̅</a:t>
              </a:r>
              <a:endParaRPr lang="en-US" sz="2400"/>
            </a:p>
          </xdr:txBody>
        </xdr:sp>
      </mc:Fallback>
    </mc:AlternateContent>
    <xdr:clientData/>
  </xdr:twoCellAnchor>
  <xdr:twoCellAnchor>
    <xdr:from>
      <xdr:col>14</xdr:col>
      <xdr:colOff>444550</xdr:colOff>
      <xdr:row>21</xdr:row>
      <xdr:rowOff>41399</xdr:rowOff>
    </xdr:from>
    <xdr:to>
      <xdr:col>15</xdr:col>
      <xdr:colOff>581242</xdr:colOff>
      <xdr:row>22</xdr:row>
      <xdr:rowOff>131066</xdr:rowOff>
    </xdr:to>
    <xdr:grpSp>
      <xdr:nvGrpSpPr>
        <xdr:cNvPr id="233" name="Group 232">
          <a:extLst>
            <a:ext uri="{FF2B5EF4-FFF2-40B4-BE49-F238E27FC236}">
              <a16:creationId xmlns:a16="http://schemas.microsoft.com/office/drawing/2014/main" id="{C12083FB-8A13-DED6-405A-8F15B529556C}"/>
            </a:ext>
          </a:extLst>
        </xdr:cNvPr>
        <xdr:cNvGrpSpPr/>
      </xdr:nvGrpSpPr>
      <xdr:grpSpPr>
        <a:xfrm rot="5400000">
          <a:off x="8081436" y="2959870"/>
          <a:ext cx="248693" cy="746292"/>
          <a:chOff x="7103451" y="717299"/>
          <a:chExt cx="276911" cy="819255"/>
        </a:xfrm>
      </xdr:grpSpPr>
      <xdr:sp macro="" textlink="">
        <xdr:nvSpPr>
          <xdr:cNvPr id="238" name="Rectangle 237">
            <a:extLst>
              <a:ext uri="{FF2B5EF4-FFF2-40B4-BE49-F238E27FC236}">
                <a16:creationId xmlns:a16="http://schemas.microsoft.com/office/drawing/2014/main" id="{C97EF7E4-566D-1C91-63A1-CFBCD66AD876}"/>
              </a:ext>
            </a:extLst>
          </xdr:cNvPr>
          <xdr:cNvSpPr/>
        </xdr:nvSpPr>
        <xdr:spPr>
          <a:xfrm>
            <a:off x="7147107" y="717299"/>
            <a:ext cx="192156" cy="412274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9" name="TextBox 238">
            <a:extLst>
              <a:ext uri="{FF2B5EF4-FFF2-40B4-BE49-F238E27FC236}">
                <a16:creationId xmlns:a16="http://schemas.microsoft.com/office/drawing/2014/main" id="{A9B29A9B-3AEB-E01A-6D5E-4E44DA282E88}"/>
              </a:ext>
            </a:extLst>
          </xdr:cNvPr>
          <xdr:cNvSpPr txBox="1"/>
        </xdr:nvSpPr>
        <xdr:spPr>
          <a:xfrm>
            <a:off x="7103451" y="813741"/>
            <a:ext cx="276911" cy="2388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/>
              <a:t>N</a:t>
            </a:r>
          </a:p>
        </xdr:txBody>
      </xdr:sp>
      <xdr:sp macro="" textlink="">
        <xdr:nvSpPr>
          <xdr:cNvPr id="240" name="Rectangle 239">
            <a:extLst>
              <a:ext uri="{FF2B5EF4-FFF2-40B4-BE49-F238E27FC236}">
                <a16:creationId xmlns:a16="http://schemas.microsoft.com/office/drawing/2014/main" id="{EE002C52-16FB-4F0D-781D-F7EE2C5C0BB5}"/>
              </a:ext>
            </a:extLst>
          </xdr:cNvPr>
          <xdr:cNvSpPr/>
        </xdr:nvSpPr>
        <xdr:spPr>
          <a:xfrm>
            <a:off x="7147107" y="1125674"/>
            <a:ext cx="192156" cy="4108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1" name="TextBox 240">
            <a:extLst>
              <a:ext uri="{FF2B5EF4-FFF2-40B4-BE49-F238E27FC236}">
                <a16:creationId xmlns:a16="http://schemas.microsoft.com/office/drawing/2014/main" id="{352C2DD9-CEB1-413A-11BB-D0B16A38F963}"/>
              </a:ext>
            </a:extLst>
          </xdr:cNvPr>
          <xdr:cNvSpPr txBox="1"/>
        </xdr:nvSpPr>
        <xdr:spPr>
          <a:xfrm>
            <a:off x="7115263" y="1207469"/>
            <a:ext cx="255933" cy="2388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/>
              <a:t>S</a:t>
            </a:r>
          </a:p>
        </xdr:txBody>
      </xdr:sp>
    </xdr:grpSp>
    <xdr:clientData/>
  </xdr:twoCellAnchor>
  <xdr:twoCellAnchor>
    <xdr:from>
      <xdr:col>16</xdr:col>
      <xdr:colOff>151850</xdr:colOff>
      <xdr:row>21</xdr:row>
      <xdr:rowOff>60878</xdr:rowOff>
    </xdr:from>
    <xdr:to>
      <xdr:col>16</xdr:col>
      <xdr:colOff>378386</xdr:colOff>
      <xdr:row>22</xdr:row>
      <xdr:rowOff>125434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TextBox 233">
              <a:extLst>
                <a:ext uri="{FF2B5EF4-FFF2-40B4-BE49-F238E27FC236}">
                  <a16:creationId xmlns:a16="http://schemas.microsoft.com/office/drawing/2014/main" id="{1C84C8D9-299D-212F-5EE1-687629350AF1}"/>
                </a:ext>
              </a:extLst>
            </xdr:cNvPr>
            <xdr:cNvSpPr txBox="1"/>
          </xdr:nvSpPr>
          <xdr:spPr>
            <a:xfrm>
              <a:off x="9184481" y="3401955"/>
              <a:ext cx="226536" cy="222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n-US" sz="16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34" name="TextBox 233">
              <a:extLst>
                <a:ext uri="{FF2B5EF4-FFF2-40B4-BE49-F238E27FC236}">
                  <a16:creationId xmlns:a16="http://schemas.microsoft.com/office/drawing/2014/main" id="{1C84C8D9-299D-212F-5EE1-687629350AF1}"/>
                </a:ext>
              </a:extLst>
            </xdr:cNvPr>
            <xdr:cNvSpPr txBox="1"/>
          </xdr:nvSpPr>
          <xdr:spPr>
            <a:xfrm>
              <a:off x="9184481" y="3401955"/>
              <a:ext cx="226536" cy="222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𝐵</a:t>
              </a:r>
              <a:endParaRPr lang="en-US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346637</xdr:colOff>
      <xdr:row>22</xdr:row>
      <xdr:rowOff>125435</xdr:rowOff>
    </xdr:from>
    <xdr:to>
      <xdr:col>16</xdr:col>
      <xdr:colOff>265118</xdr:colOff>
      <xdr:row>25</xdr:row>
      <xdr:rowOff>136534</xdr:rowOff>
    </xdr:to>
    <xdr:cxnSp macro="">
      <xdr:nvCxnSpPr>
        <xdr:cNvPr id="235" name="Connector: Curved 234">
          <a:extLst>
            <a:ext uri="{FF2B5EF4-FFF2-40B4-BE49-F238E27FC236}">
              <a16:creationId xmlns:a16="http://schemas.microsoft.com/office/drawing/2014/main" id="{CCE05DE8-68B0-E0C0-5245-4241A09A57E6}"/>
            </a:ext>
          </a:extLst>
        </xdr:cNvPr>
        <xdr:cNvCxnSpPr>
          <a:stCxn id="234" idx="2"/>
          <a:endCxn id="232" idx="3"/>
        </xdr:cNvCxnSpPr>
      </xdr:nvCxnSpPr>
      <xdr:spPr>
        <a:xfrm rot="5400000">
          <a:off x="8790767" y="3603674"/>
          <a:ext cx="485884" cy="528081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304801</xdr:colOff>
      <xdr:row>21</xdr:row>
      <xdr:rowOff>23448</xdr:rowOff>
    </xdr:from>
    <xdr:to>
      <xdr:col>17</xdr:col>
      <xdr:colOff>226052</xdr:colOff>
      <xdr:row>22</xdr:row>
      <xdr:rowOff>129746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6F5B09BF-4358-3CDA-739A-31F46F088A40}"/>
            </a:ext>
          </a:extLst>
        </xdr:cNvPr>
        <xdr:cNvSpPr txBox="1"/>
      </xdr:nvSpPr>
      <xdr:spPr>
        <a:xfrm>
          <a:off x="9337432" y="3364525"/>
          <a:ext cx="530851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cos(0)</a:t>
          </a:r>
        </a:p>
      </xdr:txBody>
    </xdr:sp>
    <xdr:clientData/>
  </xdr:twoCellAnchor>
  <xdr:twoCellAnchor>
    <xdr:from>
      <xdr:col>14</xdr:col>
      <xdr:colOff>556848</xdr:colOff>
      <xdr:row>26</xdr:row>
      <xdr:rowOff>5863</xdr:rowOff>
    </xdr:from>
    <xdr:to>
      <xdr:col>15</xdr:col>
      <xdr:colOff>522085</xdr:colOff>
      <xdr:row>27</xdr:row>
      <xdr:rowOff>112162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CC745966-26CA-58AC-C1C4-83C5BA61715F}"/>
            </a:ext>
          </a:extLst>
        </xdr:cNvPr>
        <xdr:cNvSpPr txBox="1"/>
      </xdr:nvSpPr>
      <xdr:spPr>
        <a:xfrm>
          <a:off x="8370279" y="4138248"/>
          <a:ext cx="5748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sin(90)</a:t>
          </a:r>
        </a:p>
      </xdr:txBody>
    </xdr:sp>
    <xdr:clientData/>
  </xdr:twoCellAnchor>
  <xdr:twoCellAnchor>
    <xdr:from>
      <xdr:col>15</xdr:col>
      <xdr:colOff>131825</xdr:colOff>
      <xdr:row>33</xdr:row>
      <xdr:rowOff>18159</xdr:rowOff>
    </xdr:from>
    <xdr:to>
      <xdr:col>15</xdr:col>
      <xdr:colOff>358361</xdr:colOff>
      <xdr:row>34</xdr:row>
      <xdr:rowOff>96644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TextBox 267">
              <a:extLst>
                <a:ext uri="{FF2B5EF4-FFF2-40B4-BE49-F238E27FC236}">
                  <a16:creationId xmlns:a16="http://schemas.microsoft.com/office/drawing/2014/main" id="{62202E05-067B-48D4-A735-1AAC920EDF7B}"/>
                </a:ext>
              </a:extLst>
            </xdr:cNvPr>
            <xdr:cNvSpPr txBox="1"/>
          </xdr:nvSpPr>
          <xdr:spPr>
            <a:xfrm>
              <a:off x="8554856" y="5258374"/>
              <a:ext cx="226536" cy="236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268" name="TextBox 267">
              <a:extLst>
                <a:ext uri="{FF2B5EF4-FFF2-40B4-BE49-F238E27FC236}">
                  <a16:creationId xmlns:a16="http://schemas.microsoft.com/office/drawing/2014/main" id="{62202E05-067B-48D4-A735-1AAC920EDF7B}"/>
                </a:ext>
              </a:extLst>
            </xdr:cNvPr>
            <xdr:cNvSpPr txBox="1"/>
          </xdr:nvSpPr>
          <xdr:spPr>
            <a:xfrm>
              <a:off x="8554856" y="5258374"/>
              <a:ext cx="226536" cy="236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 ̅</a:t>
              </a:r>
              <a:endParaRPr lang="en-US" sz="2400"/>
            </a:p>
          </xdr:txBody>
        </xdr:sp>
      </mc:Fallback>
    </mc:AlternateContent>
    <xdr:clientData/>
  </xdr:twoCellAnchor>
  <xdr:twoCellAnchor>
    <xdr:from>
      <xdr:col>15</xdr:col>
      <xdr:colOff>154471</xdr:colOff>
      <xdr:row>28</xdr:row>
      <xdr:rowOff>50124</xdr:rowOff>
    </xdr:from>
    <xdr:to>
      <xdr:col>15</xdr:col>
      <xdr:colOff>402399</xdr:colOff>
      <xdr:row>33</xdr:row>
      <xdr:rowOff>5109</xdr:rowOff>
    </xdr:to>
    <xdr:grpSp>
      <xdr:nvGrpSpPr>
        <xdr:cNvPr id="269" name="Group 268">
          <a:extLst>
            <a:ext uri="{FF2B5EF4-FFF2-40B4-BE49-F238E27FC236}">
              <a16:creationId xmlns:a16="http://schemas.microsoft.com/office/drawing/2014/main" id="{9A702A40-1B3E-4708-A760-9576E66CD8C5}"/>
            </a:ext>
          </a:extLst>
        </xdr:cNvPr>
        <xdr:cNvGrpSpPr/>
      </xdr:nvGrpSpPr>
      <xdr:grpSpPr>
        <a:xfrm rot="10800000">
          <a:off x="8152158" y="4330576"/>
          <a:ext cx="247928" cy="750116"/>
          <a:chOff x="7103451" y="717299"/>
          <a:chExt cx="276911" cy="819255"/>
        </a:xfrm>
      </xdr:grpSpPr>
      <xdr:sp macro="" textlink="">
        <xdr:nvSpPr>
          <xdr:cNvPr id="270" name="Rectangle 269">
            <a:extLst>
              <a:ext uri="{FF2B5EF4-FFF2-40B4-BE49-F238E27FC236}">
                <a16:creationId xmlns:a16="http://schemas.microsoft.com/office/drawing/2014/main" id="{BEF56B66-3F92-ABDE-8C25-B0EBCC26095A}"/>
              </a:ext>
            </a:extLst>
          </xdr:cNvPr>
          <xdr:cNvSpPr/>
        </xdr:nvSpPr>
        <xdr:spPr>
          <a:xfrm>
            <a:off x="7147107" y="717299"/>
            <a:ext cx="192156" cy="412274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1" name="TextBox 270">
            <a:extLst>
              <a:ext uri="{FF2B5EF4-FFF2-40B4-BE49-F238E27FC236}">
                <a16:creationId xmlns:a16="http://schemas.microsoft.com/office/drawing/2014/main" id="{A65B2FC4-81F8-684E-BDDD-FD9079272E2D}"/>
              </a:ext>
            </a:extLst>
          </xdr:cNvPr>
          <xdr:cNvSpPr txBox="1"/>
        </xdr:nvSpPr>
        <xdr:spPr>
          <a:xfrm>
            <a:off x="7103451" y="813741"/>
            <a:ext cx="276911" cy="2388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/>
              <a:t>N</a:t>
            </a:r>
          </a:p>
        </xdr:txBody>
      </xdr:sp>
      <xdr:sp macro="" textlink="">
        <xdr:nvSpPr>
          <xdr:cNvPr id="272" name="Rectangle 271">
            <a:extLst>
              <a:ext uri="{FF2B5EF4-FFF2-40B4-BE49-F238E27FC236}">
                <a16:creationId xmlns:a16="http://schemas.microsoft.com/office/drawing/2014/main" id="{26E67B5E-DCFC-DCF5-0EC7-91A2FFF2DA9E}"/>
              </a:ext>
            </a:extLst>
          </xdr:cNvPr>
          <xdr:cNvSpPr/>
        </xdr:nvSpPr>
        <xdr:spPr>
          <a:xfrm>
            <a:off x="7147107" y="1125674"/>
            <a:ext cx="192156" cy="4108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3" name="TextBox 272">
            <a:extLst>
              <a:ext uri="{FF2B5EF4-FFF2-40B4-BE49-F238E27FC236}">
                <a16:creationId xmlns:a16="http://schemas.microsoft.com/office/drawing/2014/main" id="{E3A66695-93DF-4D95-5AC9-55195AD20484}"/>
              </a:ext>
            </a:extLst>
          </xdr:cNvPr>
          <xdr:cNvSpPr txBox="1"/>
        </xdr:nvSpPr>
        <xdr:spPr>
          <a:xfrm>
            <a:off x="7115263" y="1207469"/>
            <a:ext cx="255933" cy="2388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/>
              <a:t>S</a:t>
            </a:r>
          </a:p>
        </xdr:txBody>
      </xdr:sp>
    </xdr:grpSp>
    <xdr:clientData/>
  </xdr:twoCellAnchor>
  <xdr:twoCellAnchor>
    <xdr:from>
      <xdr:col>13</xdr:col>
      <xdr:colOff>544573</xdr:colOff>
      <xdr:row>29</xdr:row>
      <xdr:rowOff>154663</xdr:rowOff>
    </xdr:from>
    <xdr:to>
      <xdr:col>14</xdr:col>
      <xdr:colOff>161509</xdr:colOff>
      <xdr:row>31</xdr:row>
      <xdr:rowOff>60957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" name="TextBox 273">
              <a:extLst>
                <a:ext uri="{FF2B5EF4-FFF2-40B4-BE49-F238E27FC236}">
                  <a16:creationId xmlns:a16="http://schemas.microsoft.com/office/drawing/2014/main" id="{0027442C-C6D1-4AE2-9621-B5E66032A6A5}"/>
                </a:ext>
              </a:extLst>
            </xdr:cNvPr>
            <xdr:cNvSpPr txBox="1"/>
          </xdr:nvSpPr>
          <xdr:spPr>
            <a:xfrm>
              <a:off x="7748404" y="4761832"/>
              <a:ext cx="226536" cy="222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n-US" sz="16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74" name="TextBox 273">
              <a:extLst>
                <a:ext uri="{FF2B5EF4-FFF2-40B4-BE49-F238E27FC236}">
                  <a16:creationId xmlns:a16="http://schemas.microsoft.com/office/drawing/2014/main" id="{0027442C-C6D1-4AE2-9621-B5E66032A6A5}"/>
                </a:ext>
              </a:extLst>
            </xdr:cNvPr>
            <xdr:cNvSpPr txBox="1"/>
          </xdr:nvSpPr>
          <xdr:spPr>
            <a:xfrm>
              <a:off x="7748404" y="4761832"/>
              <a:ext cx="226536" cy="222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𝐵</a:t>
              </a:r>
              <a:endParaRPr lang="en-US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48241</xdr:colOff>
      <xdr:row>31</xdr:row>
      <xdr:rowOff>60958</xdr:rowOff>
    </xdr:from>
    <xdr:to>
      <xdr:col>15</xdr:col>
      <xdr:colOff>131825</xdr:colOff>
      <xdr:row>33</xdr:row>
      <xdr:rowOff>136534</xdr:rowOff>
    </xdr:to>
    <xdr:cxnSp macro="">
      <xdr:nvCxnSpPr>
        <xdr:cNvPr id="275" name="Connector: Curved 274">
          <a:extLst>
            <a:ext uri="{FF2B5EF4-FFF2-40B4-BE49-F238E27FC236}">
              <a16:creationId xmlns:a16="http://schemas.microsoft.com/office/drawing/2014/main" id="{39543146-DD95-4B94-9FFA-418071AD3208}"/>
            </a:ext>
          </a:extLst>
        </xdr:cNvPr>
        <xdr:cNvCxnSpPr>
          <a:stCxn id="268" idx="1"/>
          <a:endCxn id="274" idx="2"/>
        </xdr:cNvCxnSpPr>
      </xdr:nvCxnSpPr>
      <xdr:spPr>
        <a:xfrm rot="10800000">
          <a:off x="7861672" y="4984650"/>
          <a:ext cx="693184" cy="392099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87924</xdr:colOff>
      <xdr:row>29</xdr:row>
      <xdr:rowOff>117233</xdr:rowOff>
    </xdr:from>
    <xdr:to>
      <xdr:col>15</xdr:col>
      <xdr:colOff>9175</xdr:colOff>
      <xdr:row>31</xdr:row>
      <xdr:rowOff>65269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620451F6-52C3-4E35-84BB-AB796095EDBF}"/>
            </a:ext>
          </a:extLst>
        </xdr:cNvPr>
        <xdr:cNvSpPr txBox="1"/>
      </xdr:nvSpPr>
      <xdr:spPr>
        <a:xfrm>
          <a:off x="7901355" y="4724402"/>
          <a:ext cx="530851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cos(0)</a:t>
          </a:r>
        </a:p>
      </xdr:txBody>
    </xdr:sp>
    <xdr:clientData/>
  </xdr:twoCellAnchor>
  <xdr:twoCellAnchor>
    <xdr:from>
      <xdr:col>14</xdr:col>
      <xdr:colOff>562710</xdr:colOff>
      <xdr:row>34</xdr:row>
      <xdr:rowOff>23448</xdr:rowOff>
    </xdr:from>
    <xdr:to>
      <xdr:col>15</xdr:col>
      <xdr:colOff>527947</xdr:colOff>
      <xdr:row>35</xdr:row>
      <xdr:rowOff>129747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F35AC0C0-F77E-4148-A354-FDD08F1E46FC}"/>
            </a:ext>
          </a:extLst>
        </xdr:cNvPr>
        <xdr:cNvSpPr txBox="1"/>
      </xdr:nvSpPr>
      <xdr:spPr>
        <a:xfrm>
          <a:off x="8376141" y="5421925"/>
          <a:ext cx="5748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sin(90)</a:t>
          </a:r>
        </a:p>
      </xdr:txBody>
    </xdr:sp>
    <xdr:clientData/>
  </xdr:twoCellAnchor>
  <xdr:oneCellAnchor>
    <xdr:from>
      <xdr:col>9</xdr:col>
      <xdr:colOff>259081</xdr:colOff>
      <xdr:row>2</xdr:row>
      <xdr:rowOff>7952</xdr:rowOff>
    </xdr:from>
    <xdr:ext cx="100347" cy="144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7C8D12-2894-4304-93FE-5537280927A4}"/>
                </a:ext>
              </a:extLst>
            </xdr:cNvPr>
            <xdr:cNvSpPr txBox="1"/>
          </xdr:nvSpPr>
          <xdr:spPr>
            <a:xfrm>
              <a:off x="4592542" y="326004"/>
              <a:ext cx="100347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7C8D12-2894-4304-93FE-5537280927A4}"/>
                </a:ext>
              </a:extLst>
            </xdr:cNvPr>
            <xdr:cNvSpPr txBox="1"/>
          </xdr:nvSpPr>
          <xdr:spPr>
            <a:xfrm>
              <a:off x="4592542" y="326004"/>
              <a:ext cx="100347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i="0">
                  <a:latin typeface="Cambria Math" panose="02040503050406030204" pitchFamily="18" charset="0"/>
                </a:rPr>
                <a:t>𝐴</a:t>
              </a:r>
              <a:r>
                <a:rPr lang="en-US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10</xdr:col>
      <xdr:colOff>251461</xdr:colOff>
      <xdr:row>2</xdr:row>
      <xdr:rowOff>12286</xdr:rowOff>
    </xdr:from>
    <xdr:ext cx="96629" cy="1432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9B85667-C0D2-4469-A913-266913CD02AA}"/>
                </a:ext>
              </a:extLst>
            </xdr:cNvPr>
            <xdr:cNvSpPr txBox="1"/>
          </xdr:nvSpPr>
          <xdr:spPr>
            <a:xfrm>
              <a:off x="4975861" y="330338"/>
              <a:ext cx="96629" cy="143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</m:acc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9B85667-C0D2-4469-A913-266913CD02AA}"/>
                </a:ext>
              </a:extLst>
            </xdr:cNvPr>
            <xdr:cNvSpPr txBox="1"/>
          </xdr:nvSpPr>
          <xdr:spPr>
            <a:xfrm>
              <a:off x="4975861" y="330338"/>
              <a:ext cx="96629" cy="143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B</a:t>
              </a:r>
              <a:r>
                <a:rPr lang="en-US" sz="9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18</xdr:col>
      <xdr:colOff>6625</xdr:colOff>
      <xdr:row>2</xdr:row>
      <xdr:rowOff>152400</xdr:rowOff>
    </xdr:from>
    <xdr:to>
      <xdr:col>23</xdr:col>
      <xdr:colOff>267954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F24657-C1E5-E522-930A-C54E1562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1CA2-D47F-485B-97A7-094BCFBC9495}">
  <dimension ref="A1:AA38"/>
  <sheetViews>
    <sheetView tabSelected="1" zoomScale="115" zoomScaleNormal="115" workbookViewId="0">
      <selection activeCell="M26" sqref="M26"/>
    </sheetView>
  </sheetViews>
  <sheetFormatPr defaultRowHeight="12.6" customHeight="1" x14ac:dyDescent="0.3"/>
  <cols>
    <col min="1" max="1" width="10.21875" style="3" customWidth="1"/>
    <col min="2" max="2" width="7.109375" style="3" customWidth="1"/>
    <col min="3" max="3" width="8.77734375" style="4" customWidth="1"/>
    <col min="4" max="5" width="8.109375" style="3" customWidth="1"/>
    <col min="6" max="6" width="5.5546875" style="5" customWidth="1"/>
    <col min="7" max="7" width="4.88671875" style="3" customWidth="1"/>
    <col min="8" max="8" width="5.109375" style="3" customWidth="1"/>
    <col min="9" max="9" width="5.109375" style="5" customWidth="1"/>
    <col min="10" max="11" width="5.6640625" style="5" customWidth="1"/>
    <col min="12" max="12" width="7.21875" style="6" customWidth="1"/>
    <col min="13" max="13" width="17" style="3" customWidth="1"/>
    <col min="14" max="18" width="8.88671875" style="2"/>
    <col min="19" max="19" width="35.44140625" style="2" customWidth="1"/>
    <col min="20" max="27" width="8.88671875" style="2"/>
    <col min="28" max="16384" width="8.88671875" style="1"/>
  </cols>
  <sheetData>
    <row r="1" spans="1:19" ht="12.6" customHeight="1" x14ac:dyDescent="0.3">
      <c r="C1" s="3"/>
      <c r="F1" s="3"/>
      <c r="I1" s="3"/>
    </row>
    <row r="2" spans="1:19" ht="12.6" customHeight="1" thickBot="1" x14ac:dyDescent="0.35">
      <c r="A2" s="18" t="s">
        <v>10</v>
      </c>
      <c r="B2" s="18">
        <v>8</v>
      </c>
      <c r="C2" s="98"/>
      <c r="D2" s="98"/>
      <c r="E2" s="18"/>
      <c r="F2" s="102" t="s">
        <v>5</v>
      </c>
      <c r="G2" s="103"/>
      <c r="H2" s="102" t="s">
        <v>6</v>
      </c>
      <c r="I2" s="103"/>
      <c r="J2" s="40"/>
      <c r="K2" s="41"/>
      <c r="L2" s="85" t="s">
        <v>8</v>
      </c>
      <c r="M2" s="19"/>
      <c r="N2" s="7"/>
    </row>
    <row r="3" spans="1:19" ht="12.6" customHeight="1" thickBot="1" x14ac:dyDescent="0.35">
      <c r="A3" s="20"/>
      <c r="B3" s="21" t="s">
        <v>1</v>
      </c>
      <c r="C3" s="21" t="s">
        <v>4</v>
      </c>
      <c r="D3" s="104" t="s">
        <v>18</v>
      </c>
      <c r="E3" s="105"/>
      <c r="F3" s="18" t="s">
        <v>2</v>
      </c>
      <c r="G3" s="42"/>
      <c r="H3" s="22" t="s">
        <v>3</v>
      </c>
      <c r="I3" s="42"/>
      <c r="J3" s="34" t="s">
        <v>16</v>
      </c>
      <c r="K3" s="37" t="s">
        <v>17</v>
      </c>
      <c r="L3" s="86"/>
      <c r="M3" s="42" t="s">
        <v>2</v>
      </c>
      <c r="N3" s="48"/>
      <c r="O3" s="8"/>
      <c r="P3" s="8"/>
      <c r="Q3" s="8"/>
      <c r="R3" s="8"/>
    </row>
    <row r="4" spans="1:19" ht="12" hidden="1" customHeight="1" thickBot="1" x14ac:dyDescent="0.35">
      <c r="A4" s="24"/>
      <c r="B4" s="25">
        <v>0</v>
      </c>
      <c r="C4" s="26">
        <f>0</f>
        <v>0</v>
      </c>
      <c r="D4" s="25">
        <v>0</v>
      </c>
      <c r="E4" s="83"/>
      <c r="F4" s="29">
        <f>SIN(C4*PI()/2)</f>
        <v>0</v>
      </c>
      <c r="G4" s="43"/>
      <c r="H4" s="45"/>
      <c r="I4" s="28">
        <f t="shared" ref="I4:I12" si="0">COS(C4*PI()/2)*1000</f>
        <v>1000</v>
      </c>
      <c r="J4" s="47"/>
      <c r="K4" s="29"/>
      <c r="L4" s="87"/>
      <c r="M4" s="43">
        <f t="shared" ref="M4:M12" si="1">(POWER(F4,2)+POWER(I4,2))/POWER(1000,2)</f>
        <v>1</v>
      </c>
      <c r="N4" s="14"/>
      <c r="O4" s="15"/>
      <c r="P4" s="15"/>
      <c r="Q4" s="15"/>
      <c r="R4" s="16"/>
      <c r="S4" s="7"/>
    </row>
    <row r="5" spans="1:19" ht="10.199999999999999" customHeight="1" x14ac:dyDescent="0.3">
      <c r="A5" s="111" t="s">
        <v>0</v>
      </c>
      <c r="B5" s="21">
        <v>1</v>
      </c>
      <c r="C5" s="49">
        <v>0.125</v>
      </c>
      <c r="D5" s="21">
        <f>90*C5</f>
        <v>11.25</v>
      </c>
      <c r="E5" s="82">
        <f>90/8*(ROW(D5)-4)</f>
        <v>11.25</v>
      </c>
      <c r="F5" s="89">
        <f>SIN(C5*PI()/2)*1000</f>
        <v>195.09032201612825</v>
      </c>
      <c r="G5" s="51"/>
      <c r="H5" s="52"/>
      <c r="I5" s="67">
        <f t="shared" si="0"/>
        <v>980.78528040323044</v>
      </c>
      <c r="J5" s="50">
        <f t="shared" ref="J5:J36" si="2">F5-G5</f>
        <v>195.09032201612825</v>
      </c>
      <c r="K5" s="79">
        <f>H5-I5</f>
        <v>-980.78528040323044</v>
      </c>
      <c r="L5" s="112" t="s">
        <v>15</v>
      </c>
      <c r="M5" s="51">
        <f t="shared" si="1"/>
        <v>1</v>
      </c>
      <c r="N5" s="53"/>
      <c r="O5" s="54"/>
      <c r="P5" s="54"/>
      <c r="Q5" s="54"/>
      <c r="R5" s="55"/>
      <c r="S5" s="95"/>
    </row>
    <row r="6" spans="1:19" ht="12.6" customHeight="1" x14ac:dyDescent="0.3">
      <c r="A6" s="100"/>
      <c r="B6" s="18">
        <v>2</v>
      </c>
      <c r="C6" s="30">
        <v>0.25</v>
      </c>
      <c r="D6" s="18">
        <f t="shared" ref="D6:D36" si="3">90*C6</f>
        <v>22.5</v>
      </c>
      <c r="E6" s="82">
        <f t="shared" ref="E6:E36" si="4">90/8*(ROW(D6)-4)</f>
        <v>22.5</v>
      </c>
      <c r="F6" s="90">
        <f t="shared" ref="F6:F15" si="5">SIN(C6*PI()/2)*1000</f>
        <v>382.6834323650898</v>
      </c>
      <c r="G6" s="42"/>
      <c r="H6" s="22"/>
      <c r="I6" s="68">
        <f t="shared" si="0"/>
        <v>923.8795325112867</v>
      </c>
      <c r="J6" s="31">
        <f t="shared" si="2"/>
        <v>382.6834323650898</v>
      </c>
      <c r="K6" s="37">
        <f t="shared" ref="K6:K36" si="6">H6-I6</f>
        <v>-923.8795325112867</v>
      </c>
      <c r="L6" s="108"/>
      <c r="M6" s="42">
        <f t="shared" si="1"/>
        <v>1</v>
      </c>
      <c r="N6" s="7"/>
      <c r="R6" s="56"/>
      <c r="S6" s="96"/>
    </row>
    <row r="7" spans="1:19" ht="12.6" customHeight="1" x14ac:dyDescent="0.3">
      <c r="A7" s="100"/>
      <c r="B7" s="18">
        <v>3</v>
      </c>
      <c r="C7" s="30">
        <v>0.375</v>
      </c>
      <c r="D7" s="18">
        <f t="shared" si="3"/>
        <v>33.75</v>
      </c>
      <c r="E7" s="82">
        <f t="shared" si="4"/>
        <v>33.75</v>
      </c>
      <c r="F7" s="90">
        <f t="shared" si="5"/>
        <v>555.57023301960214</v>
      </c>
      <c r="G7" s="42"/>
      <c r="H7" s="22"/>
      <c r="I7" s="68">
        <f t="shared" si="0"/>
        <v>831.46961230254522</v>
      </c>
      <c r="J7" s="31">
        <f t="shared" si="2"/>
        <v>555.57023301960214</v>
      </c>
      <c r="K7" s="37">
        <f t="shared" si="6"/>
        <v>-831.46961230254522</v>
      </c>
      <c r="L7" s="108"/>
      <c r="M7" s="42">
        <f t="shared" si="1"/>
        <v>0.99999999999999978</v>
      </c>
      <c r="N7" s="7"/>
      <c r="R7" s="56"/>
      <c r="S7" s="96"/>
    </row>
    <row r="8" spans="1:19" ht="12.6" customHeight="1" x14ac:dyDescent="0.3">
      <c r="A8" s="100"/>
      <c r="B8" s="18">
        <v>4</v>
      </c>
      <c r="C8" s="30">
        <v>0.5</v>
      </c>
      <c r="D8" s="18">
        <f t="shared" si="3"/>
        <v>45</v>
      </c>
      <c r="E8" s="82">
        <f t="shared" si="4"/>
        <v>45</v>
      </c>
      <c r="F8" s="90">
        <f t="shared" si="5"/>
        <v>707.10678118654744</v>
      </c>
      <c r="G8" s="42"/>
      <c r="H8" s="22"/>
      <c r="I8" s="68">
        <f t="shared" si="0"/>
        <v>707.10678118654755</v>
      </c>
      <c r="J8" s="31">
        <f t="shared" si="2"/>
        <v>707.10678118654744</v>
      </c>
      <c r="K8" s="37">
        <f t="shared" si="6"/>
        <v>-707.10678118654755</v>
      </c>
      <c r="L8" s="108"/>
      <c r="M8" s="42">
        <f t="shared" si="1"/>
        <v>1</v>
      </c>
      <c r="N8" s="7"/>
      <c r="R8" s="56"/>
      <c r="S8" s="96"/>
    </row>
    <row r="9" spans="1:19" ht="12.6" customHeight="1" x14ac:dyDescent="0.3">
      <c r="A9" s="100"/>
      <c r="B9" s="18">
        <v>5</v>
      </c>
      <c r="C9" s="30">
        <v>0.625</v>
      </c>
      <c r="D9" s="18">
        <f t="shared" si="3"/>
        <v>56.25</v>
      </c>
      <c r="E9" s="82">
        <f t="shared" si="4"/>
        <v>56.25</v>
      </c>
      <c r="F9" s="90">
        <f t="shared" si="5"/>
        <v>831.46961230254522</v>
      </c>
      <c r="G9" s="42"/>
      <c r="H9" s="22"/>
      <c r="I9" s="68">
        <f t="shared" si="0"/>
        <v>555.57023301960226</v>
      </c>
      <c r="J9" s="31">
        <f t="shared" si="2"/>
        <v>831.46961230254522</v>
      </c>
      <c r="K9" s="37">
        <f t="shared" si="6"/>
        <v>-555.57023301960226</v>
      </c>
      <c r="L9" s="108"/>
      <c r="M9" s="42">
        <f t="shared" si="1"/>
        <v>1</v>
      </c>
      <c r="N9" s="7"/>
      <c r="R9" s="56"/>
      <c r="S9" s="96"/>
    </row>
    <row r="10" spans="1:19" ht="12.6" customHeight="1" x14ac:dyDescent="0.3">
      <c r="A10" s="100"/>
      <c r="B10" s="18">
        <v>6</v>
      </c>
      <c r="C10" s="30">
        <v>0.75</v>
      </c>
      <c r="D10" s="18">
        <f t="shared" si="3"/>
        <v>67.5</v>
      </c>
      <c r="E10" s="82">
        <f t="shared" si="4"/>
        <v>67.5</v>
      </c>
      <c r="F10" s="90">
        <f t="shared" si="5"/>
        <v>923.8795325112867</v>
      </c>
      <c r="G10" s="42"/>
      <c r="H10" s="22"/>
      <c r="I10" s="68">
        <f t="shared" si="0"/>
        <v>382.68343236508986</v>
      </c>
      <c r="J10" s="31">
        <f t="shared" si="2"/>
        <v>923.8795325112867</v>
      </c>
      <c r="K10" s="37">
        <f t="shared" si="6"/>
        <v>-382.68343236508986</v>
      </c>
      <c r="L10" s="108"/>
      <c r="M10" s="42">
        <f t="shared" si="1"/>
        <v>1</v>
      </c>
      <c r="N10" s="7"/>
      <c r="R10" s="56"/>
      <c r="S10" s="96"/>
    </row>
    <row r="11" spans="1:19" ht="12.6" customHeight="1" x14ac:dyDescent="0.3">
      <c r="A11" s="100"/>
      <c r="B11" s="18">
        <v>7</v>
      </c>
      <c r="C11" s="30">
        <v>0.875</v>
      </c>
      <c r="D11" s="18">
        <f t="shared" si="3"/>
        <v>78.75</v>
      </c>
      <c r="E11" s="82">
        <f t="shared" si="4"/>
        <v>78.75</v>
      </c>
      <c r="F11" s="90">
        <f t="shared" si="5"/>
        <v>980.78528040323044</v>
      </c>
      <c r="G11" s="42"/>
      <c r="H11" s="22"/>
      <c r="I11" s="68">
        <f t="shared" si="0"/>
        <v>195.09032201612834</v>
      </c>
      <c r="J11" s="31">
        <f t="shared" si="2"/>
        <v>980.78528040323044</v>
      </c>
      <c r="K11" s="37">
        <f t="shared" si="6"/>
        <v>-195.09032201612834</v>
      </c>
      <c r="L11" s="108"/>
      <c r="M11" s="42">
        <f t="shared" si="1"/>
        <v>1</v>
      </c>
      <c r="N11" s="7"/>
      <c r="R11" s="56"/>
      <c r="S11" s="96"/>
    </row>
    <row r="12" spans="1:19" ht="12.6" customHeight="1" thickBot="1" x14ac:dyDescent="0.35">
      <c r="A12" s="101"/>
      <c r="B12" s="32">
        <v>8</v>
      </c>
      <c r="C12" s="33">
        <v>1</v>
      </c>
      <c r="D12" s="32">
        <f t="shared" si="3"/>
        <v>90</v>
      </c>
      <c r="E12" s="82">
        <f t="shared" si="4"/>
        <v>90</v>
      </c>
      <c r="F12" s="91">
        <f t="shared" si="5"/>
        <v>1000</v>
      </c>
      <c r="G12" s="44"/>
      <c r="H12" s="46"/>
      <c r="I12" s="69">
        <f t="shared" si="0"/>
        <v>6.1257422745431001E-14</v>
      </c>
      <c r="J12" s="34">
        <f t="shared" si="2"/>
        <v>1000</v>
      </c>
      <c r="K12" s="36">
        <f t="shared" si="6"/>
        <v>-6.1257422745431001E-14</v>
      </c>
      <c r="L12" s="109"/>
      <c r="M12" s="44">
        <f t="shared" si="1"/>
        <v>1</v>
      </c>
      <c r="N12" s="13"/>
      <c r="O12" s="11"/>
      <c r="P12" s="11"/>
      <c r="Q12" s="11"/>
      <c r="R12" s="57"/>
      <c r="S12" s="97"/>
    </row>
    <row r="13" spans="1:19" ht="12.6" customHeight="1" x14ac:dyDescent="0.3">
      <c r="A13" s="99" t="s">
        <v>7</v>
      </c>
      <c r="B13" s="25">
        <v>1</v>
      </c>
      <c r="C13" s="26">
        <v>0.875</v>
      </c>
      <c r="D13" s="25">
        <f t="shared" si="3"/>
        <v>78.75</v>
      </c>
      <c r="E13" s="81">
        <f t="shared" si="4"/>
        <v>101.25</v>
      </c>
      <c r="F13" s="92">
        <f t="shared" si="5"/>
        <v>980.78528040323044</v>
      </c>
      <c r="G13" s="43"/>
      <c r="H13" s="64">
        <f t="shared" ref="H13:H28" si="7">COS(C13*PI()/2)*1000</f>
        <v>195.09032201612834</v>
      </c>
      <c r="I13" s="28"/>
      <c r="J13" s="27">
        <f t="shared" si="2"/>
        <v>980.78528040323044</v>
      </c>
      <c r="K13" s="29">
        <f t="shared" si="6"/>
        <v>195.09032201612834</v>
      </c>
      <c r="L13" s="107">
        <v>1010</v>
      </c>
      <c r="M13" s="43" t="s">
        <v>9</v>
      </c>
      <c r="N13" s="12"/>
      <c r="O13" s="10"/>
      <c r="P13" s="10"/>
      <c r="Q13" s="10"/>
      <c r="R13" s="58"/>
      <c r="S13" s="7"/>
    </row>
    <row r="14" spans="1:19" ht="13.8" customHeight="1" x14ac:dyDescent="0.3">
      <c r="A14" s="100"/>
      <c r="B14" s="18">
        <v>2</v>
      </c>
      <c r="C14" s="30">
        <v>0.75</v>
      </c>
      <c r="D14" s="18">
        <f t="shared" si="3"/>
        <v>67.5</v>
      </c>
      <c r="E14" s="82">
        <f t="shared" si="4"/>
        <v>112.5</v>
      </c>
      <c r="F14" s="93">
        <f t="shared" si="5"/>
        <v>923.8795325112867</v>
      </c>
      <c r="G14" s="42"/>
      <c r="H14" s="65">
        <f t="shared" si="7"/>
        <v>382.68343236508986</v>
      </c>
      <c r="I14" s="23"/>
      <c r="J14" s="31">
        <f t="shared" si="2"/>
        <v>923.8795325112867</v>
      </c>
      <c r="K14" s="37">
        <f t="shared" si="6"/>
        <v>382.68343236508986</v>
      </c>
      <c r="L14" s="108"/>
      <c r="M14" s="42">
        <f t="shared" ref="M14:M20" si="8">(POWER(F14,2)+POWER(H14,2))/POWER(1000,2)</f>
        <v>1</v>
      </c>
      <c r="N14" s="7"/>
      <c r="R14" s="56"/>
      <c r="S14" s="7"/>
    </row>
    <row r="15" spans="1:19" ht="12.6" customHeight="1" x14ac:dyDescent="0.3">
      <c r="A15" s="100"/>
      <c r="B15" s="18">
        <v>3</v>
      </c>
      <c r="C15" s="30">
        <v>0.625</v>
      </c>
      <c r="D15" s="18">
        <f t="shared" si="3"/>
        <v>56.25</v>
      </c>
      <c r="E15" s="82">
        <f t="shared" si="4"/>
        <v>123.75</v>
      </c>
      <c r="F15" s="93">
        <f t="shared" si="5"/>
        <v>831.46961230254522</v>
      </c>
      <c r="G15" s="42"/>
      <c r="H15" s="65">
        <f t="shared" si="7"/>
        <v>555.57023301960226</v>
      </c>
      <c r="I15" s="23"/>
      <c r="J15" s="31">
        <f t="shared" si="2"/>
        <v>831.46961230254522</v>
      </c>
      <c r="K15" s="37">
        <f t="shared" si="6"/>
        <v>555.57023301960226</v>
      </c>
      <c r="L15" s="108"/>
      <c r="M15" s="42">
        <f t="shared" si="8"/>
        <v>1</v>
      </c>
      <c r="N15" s="7"/>
      <c r="R15" s="56"/>
      <c r="S15" s="7"/>
    </row>
    <row r="16" spans="1:19" ht="12.6" customHeight="1" x14ac:dyDescent="0.3">
      <c r="A16" s="100"/>
      <c r="B16" s="18">
        <v>4</v>
      </c>
      <c r="C16" s="30">
        <v>0.5</v>
      </c>
      <c r="D16" s="18">
        <f t="shared" si="3"/>
        <v>45</v>
      </c>
      <c r="E16" s="82">
        <f t="shared" si="4"/>
        <v>135</v>
      </c>
      <c r="F16" s="93">
        <f>SIN(C16*PI()/2)*1000</f>
        <v>707.10678118654744</v>
      </c>
      <c r="G16" s="42"/>
      <c r="H16" s="65">
        <f t="shared" si="7"/>
        <v>707.10678118654755</v>
      </c>
      <c r="I16" s="23"/>
      <c r="J16" s="31">
        <f t="shared" si="2"/>
        <v>707.10678118654744</v>
      </c>
      <c r="K16" s="37">
        <f t="shared" si="6"/>
        <v>707.10678118654755</v>
      </c>
      <c r="L16" s="108"/>
      <c r="M16" s="42">
        <f t="shared" si="8"/>
        <v>1</v>
      </c>
      <c r="N16" s="7"/>
      <c r="R16" s="56"/>
      <c r="S16" s="7"/>
    </row>
    <row r="17" spans="1:19" ht="12.6" customHeight="1" x14ac:dyDescent="0.3">
      <c r="A17" s="100"/>
      <c r="B17" s="18">
        <v>5</v>
      </c>
      <c r="C17" s="30">
        <v>0.375</v>
      </c>
      <c r="D17" s="18">
        <f t="shared" si="3"/>
        <v>33.75</v>
      </c>
      <c r="E17" s="82">
        <f t="shared" si="4"/>
        <v>146.25</v>
      </c>
      <c r="F17" s="93">
        <f t="shared" ref="F17:F20" si="9">SIN(C17*PI()/2)*1000</f>
        <v>555.57023301960214</v>
      </c>
      <c r="G17" s="42"/>
      <c r="H17" s="65">
        <f t="shared" si="7"/>
        <v>831.46961230254522</v>
      </c>
      <c r="I17" s="23"/>
      <c r="J17" s="31">
        <f t="shared" si="2"/>
        <v>555.57023301960214</v>
      </c>
      <c r="K17" s="37">
        <f t="shared" si="6"/>
        <v>831.46961230254522</v>
      </c>
      <c r="L17" s="108"/>
      <c r="M17" s="42">
        <f t="shared" si="8"/>
        <v>0.99999999999999978</v>
      </c>
      <c r="N17" s="7"/>
      <c r="R17" s="56"/>
      <c r="S17" s="7"/>
    </row>
    <row r="18" spans="1:19" ht="12.6" customHeight="1" x14ac:dyDescent="0.3">
      <c r="A18" s="100"/>
      <c r="B18" s="18">
        <v>6</v>
      </c>
      <c r="C18" s="30">
        <v>0.25</v>
      </c>
      <c r="D18" s="18">
        <f t="shared" si="3"/>
        <v>22.5</v>
      </c>
      <c r="E18" s="82">
        <f t="shared" si="4"/>
        <v>157.5</v>
      </c>
      <c r="F18" s="93">
        <f t="shared" si="9"/>
        <v>382.6834323650898</v>
      </c>
      <c r="G18" s="42"/>
      <c r="H18" s="65">
        <f t="shared" si="7"/>
        <v>923.8795325112867</v>
      </c>
      <c r="I18" s="23"/>
      <c r="J18" s="31">
        <f t="shared" si="2"/>
        <v>382.6834323650898</v>
      </c>
      <c r="K18" s="37">
        <f t="shared" si="6"/>
        <v>923.8795325112867</v>
      </c>
      <c r="L18" s="108"/>
      <c r="M18" s="42">
        <f t="shared" si="8"/>
        <v>1</v>
      </c>
      <c r="N18" s="7"/>
      <c r="R18" s="56"/>
      <c r="S18" s="7"/>
    </row>
    <row r="19" spans="1:19" ht="12.6" customHeight="1" x14ac:dyDescent="0.3">
      <c r="A19" s="100"/>
      <c r="B19" s="18">
        <v>7</v>
      </c>
      <c r="C19" s="30">
        <v>0.125</v>
      </c>
      <c r="D19" s="18">
        <f t="shared" si="3"/>
        <v>11.25</v>
      </c>
      <c r="E19" s="82">
        <f t="shared" si="4"/>
        <v>168.75</v>
      </c>
      <c r="F19" s="93">
        <f t="shared" si="9"/>
        <v>195.09032201612825</v>
      </c>
      <c r="G19" s="42"/>
      <c r="H19" s="65">
        <f t="shared" si="7"/>
        <v>980.78528040323044</v>
      </c>
      <c r="I19" s="23"/>
      <c r="J19" s="31">
        <f t="shared" si="2"/>
        <v>195.09032201612825</v>
      </c>
      <c r="K19" s="37">
        <f t="shared" si="6"/>
        <v>980.78528040323044</v>
      </c>
      <c r="L19" s="108"/>
      <c r="M19" s="42">
        <f t="shared" si="8"/>
        <v>1</v>
      </c>
      <c r="N19" s="7"/>
      <c r="R19" s="56"/>
      <c r="S19" s="7"/>
    </row>
    <row r="20" spans="1:19" ht="12.6" customHeight="1" thickBot="1" x14ac:dyDescent="0.35">
      <c r="A20" s="101"/>
      <c r="B20" s="32">
        <v>8</v>
      </c>
      <c r="C20" s="33">
        <v>0</v>
      </c>
      <c r="D20" s="32">
        <f t="shared" si="3"/>
        <v>0</v>
      </c>
      <c r="E20" s="84">
        <f t="shared" si="4"/>
        <v>180</v>
      </c>
      <c r="F20" s="94">
        <f t="shared" si="9"/>
        <v>0</v>
      </c>
      <c r="G20" s="44"/>
      <c r="H20" s="66">
        <f t="shared" si="7"/>
        <v>1000</v>
      </c>
      <c r="I20" s="35"/>
      <c r="J20" s="34">
        <f t="shared" si="2"/>
        <v>0</v>
      </c>
      <c r="K20" s="36">
        <f t="shared" si="6"/>
        <v>1000</v>
      </c>
      <c r="L20" s="109"/>
      <c r="M20" s="44">
        <f t="shared" si="8"/>
        <v>1</v>
      </c>
      <c r="N20" s="13"/>
      <c r="O20" s="11"/>
      <c r="P20" s="11"/>
      <c r="Q20" s="11"/>
      <c r="R20" s="57"/>
      <c r="S20" s="7"/>
    </row>
    <row r="21" spans="1:19" ht="12.6" customHeight="1" x14ac:dyDescent="0.3">
      <c r="A21" s="99" t="s">
        <v>11</v>
      </c>
      <c r="B21" s="25">
        <v>1</v>
      </c>
      <c r="C21" s="26">
        <v>0.125</v>
      </c>
      <c r="D21" s="25">
        <f t="shared" si="3"/>
        <v>11.25</v>
      </c>
      <c r="E21" s="82">
        <f t="shared" si="4"/>
        <v>191.25</v>
      </c>
      <c r="F21" s="29"/>
      <c r="G21" s="70">
        <f t="shared" ref="G21:G36" si="10">SIN(C21*PI()/2)*1000</f>
        <v>195.09032201612825</v>
      </c>
      <c r="H21" s="71">
        <f t="shared" si="7"/>
        <v>980.78528040323044</v>
      </c>
      <c r="I21" s="28"/>
      <c r="J21" s="27">
        <f t="shared" si="2"/>
        <v>-195.09032201612825</v>
      </c>
      <c r="K21" s="29">
        <f t="shared" si="6"/>
        <v>980.78528040323044</v>
      </c>
      <c r="L21" s="107" t="s">
        <v>12</v>
      </c>
      <c r="M21" s="43" t="s">
        <v>3</v>
      </c>
      <c r="N21" s="12"/>
      <c r="O21" s="10"/>
      <c r="P21" s="10"/>
      <c r="Q21" s="10"/>
      <c r="R21" s="58"/>
      <c r="S21" s="7"/>
    </row>
    <row r="22" spans="1:19" ht="12.6" customHeight="1" x14ac:dyDescent="0.3">
      <c r="A22" s="100"/>
      <c r="B22" s="18">
        <v>2</v>
      </c>
      <c r="C22" s="30">
        <v>0.25</v>
      </c>
      <c r="D22" s="18">
        <f t="shared" si="3"/>
        <v>22.5</v>
      </c>
      <c r="E22" s="82">
        <f t="shared" si="4"/>
        <v>202.5</v>
      </c>
      <c r="F22" s="37"/>
      <c r="G22" s="72">
        <f t="shared" si="10"/>
        <v>382.6834323650898</v>
      </c>
      <c r="H22" s="73">
        <f t="shared" si="7"/>
        <v>923.8795325112867</v>
      </c>
      <c r="I22" s="23"/>
      <c r="J22" s="31">
        <f t="shared" si="2"/>
        <v>-382.6834323650898</v>
      </c>
      <c r="K22" s="37">
        <f t="shared" si="6"/>
        <v>923.8795325112867</v>
      </c>
      <c r="L22" s="108"/>
      <c r="M22" s="42">
        <f t="shared" ref="M22:M28" si="11">(POWER(G22,2)+POWER(H22,2))/POWER(1000,2)</f>
        <v>1</v>
      </c>
      <c r="N22" s="7"/>
      <c r="R22" s="56"/>
      <c r="S22" s="7"/>
    </row>
    <row r="23" spans="1:19" ht="12.6" customHeight="1" x14ac:dyDescent="0.3">
      <c r="A23" s="100"/>
      <c r="B23" s="18">
        <v>3</v>
      </c>
      <c r="C23" s="30">
        <v>0.375</v>
      </c>
      <c r="D23" s="18">
        <f t="shared" si="3"/>
        <v>33.75</v>
      </c>
      <c r="E23" s="82">
        <f t="shared" si="4"/>
        <v>213.75</v>
      </c>
      <c r="F23" s="37"/>
      <c r="G23" s="72">
        <f t="shared" si="10"/>
        <v>555.57023301960214</v>
      </c>
      <c r="H23" s="73">
        <f t="shared" si="7"/>
        <v>831.46961230254522</v>
      </c>
      <c r="I23" s="23"/>
      <c r="J23" s="31">
        <f t="shared" si="2"/>
        <v>-555.57023301960214</v>
      </c>
      <c r="K23" s="37">
        <f t="shared" si="6"/>
        <v>831.46961230254522</v>
      </c>
      <c r="L23" s="108"/>
      <c r="M23" s="42">
        <f t="shared" si="11"/>
        <v>0.99999999999999978</v>
      </c>
      <c r="N23" s="7"/>
      <c r="R23" s="56"/>
      <c r="S23" s="7"/>
    </row>
    <row r="24" spans="1:19" ht="12.6" customHeight="1" x14ac:dyDescent="0.3">
      <c r="A24" s="100"/>
      <c r="B24" s="18">
        <v>4</v>
      </c>
      <c r="C24" s="30">
        <v>0.5</v>
      </c>
      <c r="D24" s="18">
        <f t="shared" si="3"/>
        <v>45</v>
      </c>
      <c r="E24" s="82">
        <f t="shared" si="4"/>
        <v>225</v>
      </c>
      <c r="F24" s="37"/>
      <c r="G24" s="72">
        <f t="shared" si="10"/>
        <v>707.10678118654744</v>
      </c>
      <c r="H24" s="73">
        <f t="shared" si="7"/>
        <v>707.10678118654755</v>
      </c>
      <c r="I24" s="23"/>
      <c r="J24" s="31">
        <f t="shared" si="2"/>
        <v>-707.10678118654744</v>
      </c>
      <c r="K24" s="37">
        <f t="shared" si="6"/>
        <v>707.10678118654755</v>
      </c>
      <c r="L24" s="108"/>
      <c r="M24" s="42">
        <f t="shared" si="11"/>
        <v>1</v>
      </c>
      <c r="N24" s="7"/>
      <c r="R24" s="56"/>
      <c r="S24" s="7"/>
    </row>
    <row r="25" spans="1:19" ht="12.6" customHeight="1" x14ac:dyDescent="0.3">
      <c r="A25" s="100"/>
      <c r="B25" s="18">
        <v>5</v>
      </c>
      <c r="C25" s="30">
        <v>0.625</v>
      </c>
      <c r="D25" s="18">
        <f t="shared" si="3"/>
        <v>56.25</v>
      </c>
      <c r="E25" s="82">
        <f t="shared" si="4"/>
        <v>236.25</v>
      </c>
      <c r="F25" s="37"/>
      <c r="G25" s="72">
        <f t="shared" si="10"/>
        <v>831.46961230254522</v>
      </c>
      <c r="H25" s="73">
        <f t="shared" si="7"/>
        <v>555.57023301960226</v>
      </c>
      <c r="I25" s="23"/>
      <c r="J25" s="31">
        <f t="shared" si="2"/>
        <v>-831.46961230254522</v>
      </c>
      <c r="K25" s="37">
        <f t="shared" si="6"/>
        <v>555.57023301960226</v>
      </c>
      <c r="L25" s="108"/>
      <c r="M25" s="42">
        <f t="shared" si="11"/>
        <v>1</v>
      </c>
      <c r="N25" s="7"/>
      <c r="R25" s="56"/>
      <c r="S25" s="7"/>
    </row>
    <row r="26" spans="1:19" ht="12.6" customHeight="1" x14ac:dyDescent="0.3">
      <c r="A26" s="100"/>
      <c r="B26" s="18">
        <v>6</v>
      </c>
      <c r="C26" s="30">
        <v>0.75</v>
      </c>
      <c r="D26" s="18">
        <f t="shared" si="3"/>
        <v>67.5</v>
      </c>
      <c r="E26" s="82">
        <f t="shared" si="4"/>
        <v>247.5</v>
      </c>
      <c r="F26" s="37"/>
      <c r="G26" s="72">
        <f t="shared" si="10"/>
        <v>923.8795325112867</v>
      </c>
      <c r="H26" s="73">
        <f t="shared" si="7"/>
        <v>382.68343236508986</v>
      </c>
      <c r="I26" s="23"/>
      <c r="J26" s="31">
        <f t="shared" si="2"/>
        <v>-923.8795325112867</v>
      </c>
      <c r="K26" s="37">
        <f t="shared" si="6"/>
        <v>382.68343236508986</v>
      </c>
      <c r="L26" s="108"/>
      <c r="M26" s="42">
        <f t="shared" si="11"/>
        <v>1</v>
      </c>
      <c r="N26" s="7"/>
      <c r="R26" s="56"/>
      <c r="S26" s="7"/>
    </row>
    <row r="27" spans="1:19" ht="12.6" customHeight="1" x14ac:dyDescent="0.3">
      <c r="A27" s="100"/>
      <c r="B27" s="18">
        <v>7</v>
      </c>
      <c r="C27" s="30">
        <v>0.875</v>
      </c>
      <c r="D27" s="18">
        <f t="shared" si="3"/>
        <v>78.75</v>
      </c>
      <c r="E27" s="82">
        <f t="shared" si="4"/>
        <v>258.75</v>
      </c>
      <c r="F27" s="37"/>
      <c r="G27" s="72">
        <f t="shared" si="10"/>
        <v>980.78528040323044</v>
      </c>
      <c r="H27" s="73">
        <f t="shared" si="7"/>
        <v>195.09032201612834</v>
      </c>
      <c r="I27" s="23"/>
      <c r="J27" s="31">
        <f t="shared" si="2"/>
        <v>-980.78528040323044</v>
      </c>
      <c r="K27" s="37">
        <f t="shared" si="6"/>
        <v>195.09032201612834</v>
      </c>
      <c r="L27" s="108"/>
      <c r="M27" s="42">
        <f t="shared" si="11"/>
        <v>1</v>
      </c>
      <c r="N27" s="7"/>
      <c r="R27" s="56"/>
      <c r="S27" s="7"/>
    </row>
    <row r="28" spans="1:19" ht="12.6" customHeight="1" thickBot="1" x14ac:dyDescent="0.35">
      <c r="A28" s="101"/>
      <c r="B28" s="32">
        <v>8</v>
      </c>
      <c r="C28" s="33">
        <v>1</v>
      </c>
      <c r="D28" s="32">
        <f t="shared" si="3"/>
        <v>90</v>
      </c>
      <c r="E28" s="82">
        <f t="shared" si="4"/>
        <v>270</v>
      </c>
      <c r="F28" s="36"/>
      <c r="G28" s="74">
        <f t="shared" si="10"/>
        <v>1000</v>
      </c>
      <c r="H28" s="75">
        <f t="shared" si="7"/>
        <v>6.1257422745431001E-14</v>
      </c>
      <c r="I28" s="35"/>
      <c r="J28" s="34">
        <f t="shared" si="2"/>
        <v>-1000</v>
      </c>
      <c r="K28" s="36">
        <f t="shared" si="6"/>
        <v>6.1257422745431001E-14</v>
      </c>
      <c r="L28" s="109"/>
      <c r="M28" s="44">
        <f t="shared" si="11"/>
        <v>1</v>
      </c>
      <c r="N28" s="13"/>
      <c r="O28" s="11"/>
      <c r="P28" s="11"/>
      <c r="Q28" s="11"/>
      <c r="R28" s="57"/>
      <c r="S28" s="7"/>
    </row>
    <row r="29" spans="1:19" ht="12.6" customHeight="1" x14ac:dyDescent="0.3">
      <c r="A29" s="99" t="s">
        <v>13</v>
      </c>
      <c r="B29" s="25">
        <v>1</v>
      </c>
      <c r="C29" s="26">
        <v>0.875</v>
      </c>
      <c r="D29" s="25">
        <f t="shared" si="3"/>
        <v>78.75</v>
      </c>
      <c r="E29" s="81">
        <f t="shared" si="4"/>
        <v>281.25</v>
      </c>
      <c r="F29" s="29"/>
      <c r="G29" s="76">
        <f t="shared" si="10"/>
        <v>980.78528040323044</v>
      </c>
      <c r="H29" s="45"/>
      <c r="I29" s="76">
        <f>COS(C29*PI()/2)*1000</f>
        <v>195.09032201612834</v>
      </c>
      <c r="J29" s="27">
        <f t="shared" si="2"/>
        <v>-980.78528040323044</v>
      </c>
      <c r="K29" s="29">
        <f t="shared" si="6"/>
        <v>-195.09032201612834</v>
      </c>
      <c r="L29" s="107" t="s">
        <v>14</v>
      </c>
      <c r="M29" s="43"/>
      <c r="N29" s="12"/>
      <c r="O29" s="10"/>
      <c r="P29" s="10"/>
      <c r="Q29" s="10"/>
      <c r="R29" s="58"/>
      <c r="S29" s="7"/>
    </row>
    <row r="30" spans="1:19" ht="12.6" customHeight="1" x14ac:dyDescent="0.3">
      <c r="A30" s="100"/>
      <c r="B30" s="18">
        <v>2</v>
      </c>
      <c r="C30" s="30">
        <v>0.75</v>
      </c>
      <c r="D30" s="18">
        <f t="shared" si="3"/>
        <v>67.5</v>
      </c>
      <c r="E30" s="82">
        <f t="shared" si="4"/>
        <v>292.5</v>
      </c>
      <c r="F30" s="37"/>
      <c r="G30" s="77">
        <f t="shared" si="10"/>
        <v>923.8795325112867</v>
      </c>
      <c r="H30" s="22"/>
      <c r="I30" s="77">
        <f>COS(C30*PI()/2)*1000</f>
        <v>382.68343236508986</v>
      </c>
      <c r="J30" s="31">
        <f t="shared" si="2"/>
        <v>-923.8795325112867</v>
      </c>
      <c r="K30" s="37">
        <f t="shared" si="6"/>
        <v>-382.68343236508986</v>
      </c>
      <c r="L30" s="108"/>
      <c r="M30" s="42">
        <f t="shared" ref="M30:M36" si="12">(POWER(G30,2)+POWER(I30,2))/POWER(1000,2)</f>
        <v>1</v>
      </c>
      <c r="N30" s="7"/>
      <c r="R30" s="56"/>
      <c r="S30" s="7"/>
    </row>
    <row r="31" spans="1:19" ht="12.6" customHeight="1" x14ac:dyDescent="0.3">
      <c r="A31" s="100"/>
      <c r="B31" s="18">
        <v>3</v>
      </c>
      <c r="C31" s="30">
        <v>0.625</v>
      </c>
      <c r="D31" s="18">
        <f t="shared" si="3"/>
        <v>56.25</v>
      </c>
      <c r="E31" s="82">
        <f t="shared" si="4"/>
        <v>303.75</v>
      </c>
      <c r="F31" s="37"/>
      <c r="G31" s="77">
        <f t="shared" si="10"/>
        <v>831.46961230254522</v>
      </c>
      <c r="H31" s="22"/>
      <c r="I31" s="77">
        <f>COS(C31*PI()/2)*1000</f>
        <v>555.57023301960226</v>
      </c>
      <c r="J31" s="31">
        <f t="shared" si="2"/>
        <v>-831.46961230254522</v>
      </c>
      <c r="K31" s="37">
        <f t="shared" si="6"/>
        <v>-555.57023301960226</v>
      </c>
      <c r="L31" s="108"/>
      <c r="M31" s="42">
        <f t="shared" si="12"/>
        <v>1</v>
      </c>
      <c r="N31" s="7"/>
      <c r="R31" s="56"/>
      <c r="S31" s="7"/>
    </row>
    <row r="32" spans="1:19" ht="12.6" customHeight="1" x14ac:dyDescent="0.3">
      <c r="A32" s="100"/>
      <c r="B32" s="18">
        <v>4</v>
      </c>
      <c r="C32" s="30">
        <v>0.5</v>
      </c>
      <c r="D32" s="18">
        <f t="shared" si="3"/>
        <v>45</v>
      </c>
      <c r="E32" s="82">
        <f t="shared" si="4"/>
        <v>315</v>
      </c>
      <c r="F32" s="37"/>
      <c r="G32" s="77">
        <f t="shared" si="10"/>
        <v>707.10678118654744</v>
      </c>
      <c r="H32" s="22"/>
      <c r="I32" s="77">
        <f t="shared" ref="I32:I36" si="13">COS(C32*PI()/2)*1000</f>
        <v>707.10678118654755</v>
      </c>
      <c r="J32" s="31">
        <f t="shared" si="2"/>
        <v>-707.10678118654744</v>
      </c>
      <c r="K32" s="37">
        <f t="shared" si="6"/>
        <v>-707.10678118654755</v>
      </c>
      <c r="L32" s="108"/>
      <c r="M32" s="42">
        <f t="shared" si="12"/>
        <v>1</v>
      </c>
      <c r="N32" s="7"/>
      <c r="R32" s="56"/>
      <c r="S32" s="7"/>
    </row>
    <row r="33" spans="1:19" ht="12.6" customHeight="1" x14ac:dyDescent="0.3">
      <c r="A33" s="100"/>
      <c r="B33" s="18">
        <v>5</v>
      </c>
      <c r="C33" s="30">
        <v>0.375</v>
      </c>
      <c r="D33" s="18">
        <f t="shared" si="3"/>
        <v>33.75</v>
      </c>
      <c r="E33" s="82">
        <f t="shared" si="4"/>
        <v>326.25</v>
      </c>
      <c r="F33" s="37"/>
      <c r="G33" s="77">
        <f t="shared" si="10"/>
        <v>555.57023301960214</v>
      </c>
      <c r="H33" s="22"/>
      <c r="I33" s="77">
        <f t="shared" si="13"/>
        <v>831.46961230254522</v>
      </c>
      <c r="J33" s="31">
        <f t="shared" si="2"/>
        <v>-555.57023301960214</v>
      </c>
      <c r="K33" s="37">
        <f t="shared" si="6"/>
        <v>-831.46961230254522</v>
      </c>
      <c r="L33" s="108"/>
      <c r="M33" s="42">
        <f t="shared" si="12"/>
        <v>0.99999999999999978</v>
      </c>
      <c r="N33" s="7"/>
      <c r="R33" s="56"/>
      <c r="S33" s="7"/>
    </row>
    <row r="34" spans="1:19" ht="12.6" customHeight="1" x14ac:dyDescent="0.3">
      <c r="A34" s="100"/>
      <c r="B34" s="18">
        <v>6</v>
      </c>
      <c r="C34" s="30">
        <v>0.25</v>
      </c>
      <c r="D34" s="18">
        <f t="shared" si="3"/>
        <v>22.5</v>
      </c>
      <c r="E34" s="82">
        <f t="shared" si="4"/>
        <v>337.5</v>
      </c>
      <c r="F34" s="37"/>
      <c r="G34" s="77">
        <f t="shared" si="10"/>
        <v>382.6834323650898</v>
      </c>
      <c r="H34" s="22"/>
      <c r="I34" s="77">
        <f t="shared" si="13"/>
        <v>923.8795325112867</v>
      </c>
      <c r="J34" s="31">
        <f t="shared" si="2"/>
        <v>-382.6834323650898</v>
      </c>
      <c r="K34" s="37">
        <f t="shared" si="6"/>
        <v>-923.8795325112867</v>
      </c>
      <c r="L34" s="108"/>
      <c r="M34" s="42">
        <f t="shared" si="12"/>
        <v>1</v>
      </c>
      <c r="N34" s="7"/>
      <c r="R34" s="56"/>
      <c r="S34" s="7"/>
    </row>
    <row r="35" spans="1:19" ht="12.6" customHeight="1" x14ac:dyDescent="0.3">
      <c r="A35" s="100"/>
      <c r="B35" s="18">
        <v>7</v>
      </c>
      <c r="C35" s="30">
        <v>0.125</v>
      </c>
      <c r="D35" s="18">
        <f t="shared" si="3"/>
        <v>11.25</v>
      </c>
      <c r="E35" s="82">
        <f t="shared" si="4"/>
        <v>348.75</v>
      </c>
      <c r="F35" s="37"/>
      <c r="G35" s="77">
        <f t="shared" si="10"/>
        <v>195.09032201612825</v>
      </c>
      <c r="H35" s="22"/>
      <c r="I35" s="77">
        <f t="shared" si="13"/>
        <v>980.78528040323044</v>
      </c>
      <c r="J35" s="31">
        <f t="shared" si="2"/>
        <v>-195.09032201612825</v>
      </c>
      <c r="K35" s="37">
        <f t="shared" si="6"/>
        <v>-980.78528040323044</v>
      </c>
      <c r="L35" s="108"/>
      <c r="M35" s="42">
        <f t="shared" si="12"/>
        <v>1</v>
      </c>
      <c r="N35" s="7"/>
      <c r="R35" s="56"/>
      <c r="S35" s="7"/>
    </row>
    <row r="36" spans="1:19" ht="12.6" customHeight="1" thickBot="1" x14ac:dyDescent="0.35">
      <c r="A36" s="106"/>
      <c r="B36" s="38">
        <v>8</v>
      </c>
      <c r="C36" s="39">
        <v>0</v>
      </c>
      <c r="D36" s="38">
        <f t="shared" si="3"/>
        <v>0</v>
      </c>
      <c r="E36" s="84">
        <f t="shared" si="4"/>
        <v>360</v>
      </c>
      <c r="F36" s="80"/>
      <c r="G36" s="78">
        <f t="shared" si="10"/>
        <v>0</v>
      </c>
      <c r="H36" s="60"/>
      <c r="I36" s="78">
        <f t="shared" si="13"/>
        <v>1000</v>
      </c>
      <c r="J36" s="59">
        <f t="shared" si="2"/>
        <v>0</v>
      </c>
      <c r="K36" s="80">
        <f t="shared" si="6"/>
        <v>-1000</v>
      </c>
      <c r="L36" s="110"/>
      <c r="M36" s="88">
        <f t="shared" si="12"/>
        <v>1</v>
      </c>
      <c r="N36" s="61"/>
      <c r="O36" s="62"/>
      <c r="P36" s="62"/>
      <c r="Q36" s="62"/>
      <c r="R36" s="63"/>
      <c r="S36" s="7"/>
    </row>
    <row r="37" spans="1:19" ht="12.6" customHeight="1" x14ac:dyDescent="0.3">
      <c r="E37" s="17"/>
      <c r="N37" s="9"/>
      <c r="O37" s="9"/>
      <c r="P37" s="9"/>
      <c r="Q37" s="9"/>
      <c r="R37" s="9"/>
    </row>
    <row r="38" spans="1:19" ht="12.6" customHeight="1" x14ac:dyDescent="0.3">
      <c r="N38" s="2">
        <f>ROUND(SQRT(POWER(1000,2)-POWER(195,2)),0)</f>
        <v>981</v>
      </c>
    </row>
  </sheetData>
  <mergeCells count="13">
    <mergeCell ref="A29:A36"/>
    <mergeCell ref="L13:L20"/>
    <mergeCell ref="L29:L36"/>
    <mergeCell ref="L21:L28"/>
    <mergeCell ref="A5:A12"/>
    <mergeCell ref="L5:L12"/>
    <mergeCell ref="S5:S12"/>
    <mergeCell ref="C2:D2"/>
    <mergeCell ref="A13:A20"/>
    <mergeCell ref="A21:A28"/>
    <mergeCell ref="F2:G2"/>
    <mergeCell ref="H2:I2"/>
    <mergeCell ref="D3:E3"/>
  </mergeCells>
  <pageMargins left="0.7" right="0.7" top="0.75" bottom="0.75" header="0.3" footer="0.3"/>
  <ignoredErrors>
    <ignoredError sqref="K2:M22 F3:I36 F2 H2 A2:D2 A3:D36 K24:M36 K23:L2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 Nguyen</dc:creator>
  <cp:lastModifiedBy>Tuyen Nguyen</cp:lastModifiedBy>
  <dcterms:created xsi:type="dcterms:W3CDTF">2023-12-22T11:49:49Z</dcterms:created>
  <dcterms:modified xsi:type="dcterms:W3CDTF">2024-01-10T10:22:33Z</dcterms:modified>
</cp:coreProperties>
</file>