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
    </mc:Choice>
  </mc:AlternateContent>
  <xr:revisionPtr revIDLastSave="0" documentId="13_ncr:1_{E2939F8A-9AA0-43B5-9CA2-E5E0B9417286}" xr6:coauthVersionLast="47" xr6:coauthVersionMax="47" xr10:uidLastSave="{00000000-0000-0000-0000-000000000000}"/>
  <bookViews>
    <workbookView xWindow="-120" yWindow="-120" windowWidth="29040" windowHeight="16440"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X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E63" i="5"/>
  <c r="CD63" i="5"/>
  <c r="CC63" i="5"/>
  <c r="CB63" i="5"/>
  <c r="CA63" i="5"/>
  <c r="BW63" i="5"/>
  <c r="CK63" i="5" s="1"/>
  <c r="BV63" i="5"/>
  <c r="CJ63" i="5" s="1"/>
  <c r="BU63" i="5"/>
  <c r="CI63" i="5" s="1"/>
  <c r="BT63" i="5"/>
  <c r="CH63" i="5" s="1"/>
  <c r="BS63" i="5"/>
  <c r="CG63" i="5" s="1"/>
  <c r="BR63" i="5"/>
  <c r="CF63" i="5" s="1"/>
  <c r="BQ63" i="5"/>
  <c r="BP63" i="5"/>
  <c r="BO63" i="5"/>
  <c r="BN63" i="5"/>
  <c r="BM63" i="5"/>
  <c r="BL63" i="5"/>
  <c r="BZ63" i="5" s="1"/>
  <c r="BK63" i="5"/>
  <c r="BY63" i="5" s="1"/>
  <c r="BJ63" i="5"/>
  <c r="BX63" i="5" s="1"/>
  <c r="CS62" i="5"/>
  <c r="BW62" i="5"/>
  <c r="CK62" i="5" s="1"/>
  <c r="BV62" i="5"/>
  <c r="CJ62" i="5" s="1"/>
  <c r="BU62" i="5"/>
  <c r="CI62" i="5" s="1"/>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S62" i="5"/>
  <c r="AS64" i="5" s="1"/>
  <c r="AR62" i="5"/>
  <c r="AR64" i="5" s="1"/>
  <c r="AQ62" i="5"/>
  <c r="AQ64" i="5" s="1"/>
  <c r="AM62" i="5"/>
  <c r="AM64" i="5" s="1"/>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B60" i="5"/>
  <c r="B63"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14" i="5"/>
  <c r="B17" i="5" s="1"/>
  <c r="B20" i="5" s="1"/>
  <c r="B23" i="5" s="1"/>
  <c r="B26" i="5" s="1"/>
  <c r="B29" i="5" s="1"/>
  <c r="B32" i="5" s="1"/>
  <c r="B35" i="5" s="1"/>
  <c r="B38" i="5" s="1"/>
  <c r="B41" i="5" s="1"/>
  <c r="B44" i="5" s="1"/>
  <c r="B47" i="5" s="1"/>
  <c r="B50" i="5" s="1"/>
  <c r="B53" i="5" s="1"/>
  <c r="B56" i="5" s="1"/>
  <c r="B59" i="5" s="1"/>
  <c r="B62"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c r="BP9" i="5"/>
  <c r="CD9" i="5" s="1"/>
  <c r="BO9" i="5"/>
  <c r="CC9" i="5" s="1"/>
  <c r="BN9" i="5"/>
  <c r="CB9" i="5" s="1"/>
  <c r="BM9" i="5"/>
  <c r="CA9" i="5" s="1"/>
  <c r="BL9" i="5"/>
  <c r="BZ9" i="5" s="1"/>
  <c r="BK9" i="5"/>
  <c r="BY9" i="5" s="1"/>
  <c r="BJ9" i="5"/>
  <c r="BX9" i="5"/>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<sst xmlns="http://schemas.openxmlformats.org/spreadsheetml/2006/main" count="3094" uniqueCount="657">
  <si>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</si>
  <si>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</si>
  <si>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</si>
  <si>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</si>
  <si>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</si>
  <si>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</si>
  <si>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</si>
  <si>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</si>
  <si>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</si>
  <si>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</si>
  <si>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</si>
  <si>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</si>
  <si>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</si>
  <si>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</si>
  <si>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</si>
  <si>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</si>
  <si>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</si>
  <si>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</si>
  <si>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</si>
  <si>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</si>
  <si>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</si>
  <si>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</si>
  <si>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</si>
  <si>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</si>
  <si>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</si>
  <si>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</si>
  <si>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</si>
  <si>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</si>
  <si>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</si>
  <si>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</si>
  <si>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</si>
  <si>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</si>
  <si>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</si>
  <si>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</si>
  <si>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</si>
  <si>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</si>
  <si>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</si>
  <si>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</si>
  <si>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</si>
  <si>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</si>
  <si>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</si>
  <si>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</si>
  <si>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</si>
  <si>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</si>
  <si>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</si>
  <si>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</si>
  <si>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</si>
  <si>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</si>
  <si>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</si>
  <si>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</si>
  <si>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</si>
  <si>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</si>
  <si>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</si>
  <si>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</si>
  <si>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</si>
  <si>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</si>
  <si>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</si>
  <si>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</si>
  <si>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</si>
  <si>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</si>
  <si>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</si>
  <si>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</si>
  <si>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</si>
  <si>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</si>
  <si>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</si>
  <si>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</si>
  <si>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</si>
  <si>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</si>
  <si>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</si>
  <si>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</si>
  <si>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</si>
  <si>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</si>
  <si>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</si>
  <si>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</si>
  <si>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</si>
  <si>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</si>
  <si>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</si>
  <si>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</si>
  <si>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</si>
  <si>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</si>
  <si>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</si>
  <si>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</si>
  <si>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</si>
  <si>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</si>
  <si>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</si>
  <si>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</si>
  <si>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</si>
  <si>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</si>
  <si>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</si>
  <si>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</si>
  <si>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</si>
  <si>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</si>
  <si>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</si>
  <si>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</si>
  <si>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</si>
  <si>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</si>
  <si>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</si>
  <si>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</si>
  <si>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</si>
  <si>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</si>
  <si>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</si>
  <si>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</si>
  <si>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</si>
  <si>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</si>
  <si>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</si>
  <si>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</si>
  <si>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</si>
  <si>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</si>
  <si>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</si>
  <si>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</si>
  <si>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</si>
  <si>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</si>
  <si>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</si>
  <si>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</si>
  <si>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</si>
  <si>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</si>
  <si>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</si>
  <si>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</si>
  <si>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</si>
  <si>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</si>
  <si>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</si>
  <si>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</si>
  <si>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</si>
  <si>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</si>
  <si>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</si>
  <si>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</si>
  <si>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</si>
  <si>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</si>
  <si>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</si>
  <si>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</si>
  <si>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</si>
  <si>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</si>
  <si>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</si>
  <si>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</si>
  <si>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</si>
  <si>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</si>
  <si>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</si>
  <si>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</si>
  <si>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</si>
  <si>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</si>
  <si>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</si>
  <si>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</si>
  <si>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</si>
  <si>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</si>
  <si>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</si>
  <si>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</si>
  <si>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</si>
  <si>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</si>
  <si>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</si>
  <si>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</si>
  <si>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</si>
  <si>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</si>
  <si>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</si>
  <si>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</si>
  <si>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</si>
  <si>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</si>
  <si>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</si>
  <si>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</si>
  <si>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</si>
  <si>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</si>
  <si>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</si>
  <si>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</si>
  <si>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</si>
  <si>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</si>
  <si>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</si>
  <si>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</si>
  <si>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</si>
  <si>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</si>
  <si>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</si>
  <si>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</si>
  <si>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</si>
  <si>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</si>
  <si>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</si>
  <si>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</si>
  <si>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</si>
  <si>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</si>
  <si>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</si>
  <si>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</si>
  <si>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</si>
  <si>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</si>
  <si>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</si>
  <si>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</si>
  <si>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</si>
  <si>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</si>
  <si>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</si>
  <si>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</si>
  <si>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</si>
  <si>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</si>
  <si>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</si>
  <si>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</si>
  <si>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</si>
  <si>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</si>
  <si>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</si>
  <si>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</si>
  <si>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</si>
  <si>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</si>
  <si>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</si>
  <si>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</si>
  <si>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</si>
  <si>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</si>
  <si>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</si>
  <si>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</si>
  <si>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</si>
  <si>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</si>
  <si>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</si>
  <si>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</si>
  <si>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</si>
  <si>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</si>
  <si>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</si>
  <si>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</si>
  <si>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</si>
  <si>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</si>
  <si>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</si>
  <si>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</si>
  <si>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</si>
  <si>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</si>
  <si>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</si>
  <si>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</si>
  <si>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</si>
  <si>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</si>
  <si>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</si>
  <si>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</si>
  <si>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</si>
  <si>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</si>
  <si>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</si>
  <si>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</si>
  <si>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</si>
  <si>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</si>
  <si>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</si>
  <si>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</si>
  <si>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</si>
  <si>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</si>
  <si>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</si>
  <si>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</si>
  <si>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</si>
  <si>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</si>
  <si>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</si>
  <si>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</si>
  <si>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</si>
  <si>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</si>
  <si>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</si>
  <si>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</si>
  <si>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</si>
  <si>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</si>
  <si>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</si>
  <si>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</si>
  <si>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</si>
  <si>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</si>
  <si>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</si>
  <si>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</si>
  <si>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</si>
  <si>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</si>
  <si>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</si>
  <si>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</si>
  <si>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</si>
  <si>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</si>
  <si>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</si>
  <si>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</si>
  <si>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</si>
  <si>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</si>
  <si>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</si>
  <si>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</si>
  <si>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</si>
  <si>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</si>
  <si>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</si>
  <si>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</si>
  <si>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</si>
  <si>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</si>
  <si>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</si>
  <si>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</si>
  <si>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</si>
  <si>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</si>
  <si>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</si>
  <si>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</si>
  <si>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</si>
  <si>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</si>
  <si>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</si>
  <si>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</si>
  <si>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</si>
  <si>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</si>
  <si>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</si>
  <si>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</si>
  <si>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</si>
  <si>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</si>
  <si>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</si>
  <si>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</si>
  <si>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</si>
  <si>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</si>
  <si>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</si>
  <si>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</si>
  <si>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</si>
  <si>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</si>
  <si>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</si>
  <si>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</si>
  <si>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</si>
  <si>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</si>
  <si>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</si>
  <si>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</si>
  <si>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</si>
  <si>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</si>
  <si>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</si>
  <si>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</si>
  <si>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</si>
  <si>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</si>
  <si>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</si>
  <si>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</si>
  <si>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</si>
  <si>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</si>
  <si>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</si>
  <si>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</si>
  <si>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</si>
  <si>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</si>
  <si>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</si>
  <si>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</si>
  <si>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</si>
  <si>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</si>
  <si>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</si>
  <si>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</si>
  <si>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</si>
  <si>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</si>
  <si>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</si>
  <si>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</si>
  <si>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</si>
  <si>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</si>
  <si>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</si>
  <si>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</si>
  <si>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</si>
  <si>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</si>
  <si>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</si>
  <si>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</si>
  <si>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</si>
  <si>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</si>
  <si>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</si>
  <si>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</si>
  <si>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</si>
  <si>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</si>
  <si>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</si>
  <si>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</si>
  <si>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</si>
  <si>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</si>
  <si>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</si>
  <si>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</si>
  <si>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</si>
  <si>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</si>
  <si>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</si>
  <si>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</si>
  <si>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</si>
  <si>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</si>
  <si>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</si>
  <si>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</si>
  <si>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</si>
  <si>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</si>
  <si>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</si>
  <si>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</si>
  <si>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</si>
  <si>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</si>
  <si>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</si>
  <si>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</si>
  <si>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</si>
  <si>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</si>
  <si>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</si>
  <si>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</si>
  <si>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</si>
  <si>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</si>
  <si>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</si>
  <si>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</si>
  <si>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</si>
  <si>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</si>
  <si>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</si>
  <si>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</si>
  <si>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</si>
  <si>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</si>
  <si>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</si>
  <si>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</si>
  <si>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</si>
  <si>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</si>
  <si>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</si>
  <si>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</si>
  <si>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</si>
  <si>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</si>
  <si>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</si>
  <si>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</si>
  <si>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</si>
  <si>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</si>
  <si>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</si>
  <si>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</si>
  <si>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</si>
  <si>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</si>
  <si>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</si>
  <si>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</si>
  <si>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</si>
  <si>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</si>
  <si>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</si>
  <si>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</si>
  <si>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</si>
  <si>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</si>
  <si>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</si>
  <si>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</si>
  <si>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</si>
  <si>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</si>
  <si>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</si>
  <si>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</si>
  <si>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</si>
  <si>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</si>
  <si>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</si>
  <si>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</si>
  <si>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</si>
  <si>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</si>
  <si>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</si>
  <si>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</si>
  <si>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</si>
  <si>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</si>
  <si>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</si>
  <si>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</si>
  <si>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</si>
  <si>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</si>
  <si>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</si>
  <si>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</si>
  <si>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</si>
  <si>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</si>
  <si>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</si>
  <si>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</si>
  <si>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</si>
  <si>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</si>
  <si>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</si>
  <si>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</si>
  <si>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</si>
  <si>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</si>
  <si>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</si>
  <si>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</si>
  <si>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</si>
  <si>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</si>
  <si>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</si>
  <si>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</si>
  <si>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</si>
  <si>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</si>
  <si>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</si>
  <si>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</si>
  <si>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</si>
  <si>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</si>
  <si>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</si>
  <si>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</si>
  <si>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</si>
  <si>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</si>
  <si>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</si>
  <si>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</si>
  <si>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</si>
  <si>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</si>
  <si>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</si>
  <si>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</si>
  <si>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</si>
  <si>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</si>
  <si>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</si>
  <si>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</si>
  <si>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</si>
  <si>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</si>
  <si>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</si>
  <si>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</si>
  <si>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</si>
  <si>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</si>
  <si>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</si>
  <si>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</si>
  <si>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</si>
  <si>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</si>
  <si>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</si>
  <si>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</si>
  <si>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</si>
  <si>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</si>
  <si>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</si>
  <si>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</si>
  <si>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</si>
  <si>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</si>
  <si>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</si>
  <si>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</si>
  <si>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</si>
  <si>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</si>
  <si>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</si>
  <si>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</si>
  <si>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</si>
  <si>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</si>
  <si>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</si>
  <si>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</si>
  <si>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</si>
  <si>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</si>
  <si>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</si>
  <si>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</si>
  <si>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</si>
  <si>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</si>
  <si>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</si>
  <si>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</si>
  <si>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</si>
  <si>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</si>
  <si>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</si>
  <si>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</si>
  <si>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</si>
  <si>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</si>
  <si>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</si>
  <si>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</si>
  <si>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</si>
  <si>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</si>
  <si>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</si>
  <si>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</si>
  <si>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</si>
  <si>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</si>
  <si>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</si>
  <si>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</si>
  <si>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</si>
  <si>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</si>
  <si>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</si>
  <si>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</si>
  <si>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</si>
  <si>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</si>
  <si>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</si>
  <si>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</si>
  <si>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</si>
  <si>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</si>
  <si>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</si>
  <si>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</si>
  <si>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</si>
  <si>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</si>
  <si>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</si>
  <si>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</si>
  <si>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</si>
  <si>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</si>
  <si>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</si>
  <si>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</si>
  <si>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</si>
  <si>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</si>
  <si>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</si>
  <si>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</si>
  <si>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</si>
  <si>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</si>
  <si>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</si>
  <si>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</si>
  <si>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</si>
  <si>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</si>
  <si>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</si>
  <si>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</si>
  <si>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</si>
  <si>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</si>
  <si>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</si>
  <si>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</si>
  <si>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</si>
  <si>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</si>
  <si>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</si>
  <si>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</si>
  <si>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</si>
  <si>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</si>
  <si>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</si>
  <si>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</si>
  <si>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</si>
  <si>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</si>
  <si>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</si>
  <si>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</si>
  <si>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</si>
  <si>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</si>
  <si>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</si>
  <si>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</si>
  <si>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</si>
  <si>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</si>
  <si>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</si>
  <si>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</si>
  <si>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</si>
  <si>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</si>
  <si>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</si>
  <si>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</si>
  <si>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</si>
  <si>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</si>
  <si>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</si>
  <si>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</si>
  <si>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</si>
  <si>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</si>
  <si>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</si>
  <si>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</si>
  <si>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</si>
  <si>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</si>
  <si>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</si>
  <si>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</si>
  <si>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</si>
  <si>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</si>
  <si>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</si>
  <si>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</si>
  <si>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</si>
  <si>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</si>
  <si>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</si>
  <si>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</si>
  <si>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</si>
  <si>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</si>
  <si>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</si>
  <si>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</si>
  <si>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</si>
  <si>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</si>
  <si>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</si>
  <si>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</si>
  <si>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</si>
  <si>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</si>
  <si>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</si>
  <si>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</si>
  <si>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</si>
  <si>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</si>
  <si>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</si>
  <si>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</si>
  <si>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</si>
  <si>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</si>
  <si>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</si>
  <si>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</si>
  <si>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</si>
  <si>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</si>
  <si>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</si>
  <si>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</si>
  <si>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</si>
  <si>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</si>
  <si>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</si>
  <si>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</si>
  <si>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</si>
  <si>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</si>
  <si>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</si>
  <si>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</si>
  <si>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</si>
  <si>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</si>
  <si>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</si>
  <si>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</si>
  <si>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</si>
  <si>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</si>
  <si>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</si>
  <si>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</si>
  <si>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</si>
  <si>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</si>
  <si>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</si>
  <si>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</si>
  <si>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</si>
  <si>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</si>
  <si>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</si>
  <si>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</si>
  <si>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</si>
  <si>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</si>
  <si>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</si>
  <si>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</si>
  <si>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</si>
  <si>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</si>
  <si>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</si>
  <si>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</si>
  <si>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</si>
  <si>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</si>
  <si>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37820-6WZ-M610-M6</t>
  </si>
  <si>
    <t>37805-6WZ-M610</t>
  </si>
  <si>
    <t>01-28-41-00-01</t>
  </si>
  <si>
    <t>C7C</t>
  </si>
  <si>
    <t>6WZX</t>
  </si>
  <si>
    <t>MY28</t>
  </si>
  <si>
    <t>Brazil|Paraguay</t>
  </si>
  <si>
    <t>01</t>
  </si>
  <si>
    <t>37820-6WZ-M710-M6</t>
  </si>
  <si>
    <t>37805-6WZ-M710</t>
  </si>
  <si>
    <t>01-28-41-01-01</t>
  </si>
  <si>
    <t>DTW</t>
  </si>
  <si>
    <t>6WZX - MP0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</si>
</sst>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3">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1" fillId="25"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drawing" Target="../drawings/drawing2.xml"/><Relationship Id="rId3" Type="http://schemas.openxmlformats.org/officeDocument/2006/relationships/hyperlink" Target="https://rb-webflow.bosch.com/app/ShowJob/210426" TargetMode="External"/><Relationship Id="rId21" Type="http://schemas.microsoft.com/office/2017/10/relationships/threadedComment" Target="../threadedComments/threadedComment1.x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printerSettings" Target="../printerSettings/printerSettings2.bin"/><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comments" Target="../comments1.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10" Type="http://schemas.openxmlformats.org/officeDocument/2006/relationships/hyperlink" Target="https://rb-webflow.bosch.com/app/ShowJob/218081" TargetMode="External"/><Relationship Id="rId19" Type="http://schemas.openxmlformats.org/officeDocument/2006/relationships/vmlDrawing" Target="../drawings/vmlDrawing2.vml"/><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10" t="s">
        <v>0</v>
      </c>
      <c r="C2" s="110"/>
      <c r="D2" s="110"/>
      <c r="E2" s="110"/>
      <c r="F2" s="110"/>
      <c r="G2" s="110"/>
      <c r="H2" s="110"/>
    </row>
    <row r="3" spans="1:104" ht="4.5" customHeight="1">
      <c r="A3" s="39"/>
      <c r="B3" s="110"/>
      <c r="C3" s="110"/>
      <c r="D3" s="110"/>
      <c r="E3" s="110"/>
      <c r="F3" s="110"/>
      <c r="G3" s="110"/>
      <c r="H3" s="110"/>
    </row>
    <row r="4" spans="1:104" ht="4.5" customHeight="1">
      <c r="A4" s="39"/>
      <c r="B4" s="110"/>
      <c r="C4" s="110"/>
      <c r="D4" s="110"/>
      <c r="E4" s="110"/>
      <c r="F4" s="110"/>
      <c r="G4" s="110"/>
      <c r="H4" s="110"/>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15" t="s">
        <v>1</v>
      </c>
      <c r="C6" s="115"/>
      <c r="D6" s="115"/>
      <c r="E6" s="115"/>
      <c r="F6" s="115"/>
      <c r="G6" s="115"/>
      <c r="H6" s="115"/>
      <c r="I6" s="115"/>
      <c r="J6" s="115"/>
      <c r="K6" s="115"/>
      <c r="L6" s="115"/>
      <c r="M6" s="114" t="s">
        <v>307</v>
      </c>
      <c r="N6" s="114"/>
      <c r="O6" s="114" t="s">
        <v>308</v>
      </c>
      <c r="P6" s="114"/>
      <c r="Q6" s="60" t="s">
        <v>349</v>
      </c>
      <c r="R6" s="60"/>
      <c r="S6" s="60"/>
      <c r="T6" s="111" t="s">
        <v>101</v>
      </c>
      <c r="U6" s="111"/>
      <c r="V6" s="111"/>
      <c r="W6" s="111"/>
      <c r="X6" s="111"/>
      <c r="Y6" s="111"/>
      <c r="Z6" s="111"/>
      <c r="AA6" s="111"/>
      <c r="AB6" s="112" t="s">
        <v>125</v>
      </c>
      <c r="AC6" s="112"/>
      <c r="AD6" s="112"/>
      <c r="AE6" s="112"/>
      <c r="AF6" s="112"/>
      <c r="AG6" s="112"/>
      <c r="AH6" s="112"/>
      <c r="AI6" s="112"/>
      <c r="AJ6" s="112"/>
      <c r="AK6" s="112"/>
      <c r="AL6" s="113" t="s">
        <v>126</v>
      </c>
      <c r="AM6" s="113"/>
      <c r="AN6" s="113"/>
      <c r="AO6" s="113"/>
      <c r="AP6" s="113"/>
      <c r="AQ6" s="112" t="s">
        <v>141</v>
      </c>
      <c r="AR6" s="112"/>
      <c r="AS6" s="112"/>
      <c r="AT6" s="112"/>
      <c r="AU6" s="112"/>
      <c r="AV6" s="113" t="s">
        <v>165</v>
      </c>
      <c r="AW6" s="113"/>
      <c r="AX6" s="113"/>
      <c r="AY6" s="113"/>
      <c r="AZ6" s="113"/>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9" t="s">
        <v>193</v>
      </c>
      <c r="CM6" s="120"/>
      <c r="CN6" s="120"/>
      <c r="CO6" s="120"/>
      <c r="CP6" s="120"/>
      <c r="CQ6" s="120"/>
      <c r="CR6" s="121"/>
      <c r="CS6" s="116" t="s">
        <v>373</v>
      </c>
      <c r="CT6" s="117"/>
      <c r="CU6" s="117"/>
      <c r="CV6" s="117"/>
      <c r="CW6" s="117"/>
      <c r="CX6" s="117"/>
      <c r="CY6" s="117"/>
      <c r="CZ6" s="118"/>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22" t="s">
        <v>299</v>
      </c>
      <c r="BK7" s="122"/>
      <c r="BL7" s="122"/>
      <c r="BM7" s="122"/>
      <c r="BN7" s="122"/>
      <c r="BO7" s="122"/>
      <c r="BP7" s="122"/>
      <c r="BQ7" s="122"/>
      <c r="BR7" s="122"/>
      <c r="BS7" s="122"/>
      <c r="BT7" s="122"/>
      <c r="BU7" s="122"/>
      <c r="BV7" s="122"/>
      <c r="BW7" s="122"/>
      <c r="BX7" s="122" t="s">
        <v>300</v>
      </c>
      <c r="BY7" s="122"/>
      <c r="BZ7" s="122"/>
      <c r="CA7" s="122"/>
      <c r="CB7" s="122"/>
      <c r="CC7" s="122"/>
      <c r="CD7" s="122"/>
      <c r="CE7" s="122"/>
      <c r="CF7" s="122"/>
      <c r="CG7" s="122"/>
      <c r="CH7" s="122"/>
      <c r="CI7" s="122"/>
      <c r="CJ7" s="122"/>
      <c r="CK7" s="122"/>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51" t="s">
        <v>249</v>
      </c>
      <c r="AO23" s="51" t="s">
        <v>416</v>
      </c>
      <c r="AP23" s="51" t="s">
        <v>404</v>
      </c>
      <c r="AQ23" s="54" t="str">
        <f>SUBSTITUTE(J23," ","")</f>
        <v>37820-62X-MD10-M6</v>
      </c>
      <c r="AR23" s="54" t="str">
        <f>SUBSTITUTE(J23," ","")</f>
        <v>37820-62X-MD10-M6</v>
      </c>
      <c r="AS23" s="54" t="str">
        <f>K23</f>
        <v>10SW132477</v>
      </c>
      <c r="AT23" s="51" t="s">
        <v>406</v>
      </c>
      <c r="AU23" s="51" t="s">
        <v>422</v>
      </c>
      <c r="AV23" s="51" t="s">
        <v>423</v>
      </c>
      <c r="AW23" s="80"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51" t="s">
        <v>411</v>
      </c>
      <c r="AO26" s="51" t="s">
        <v>417</v>
      </c>
      <c r="AP26" s="51" t="s">
        <v>404</v>
      </c>
      <c r="AQ26" s="54" t="str">
        <f>SUBSTITUTE(J26," ","")</f>
        <v>37820-62X-ME10-M6</v>
      </c>
      <c r="AR26" s="54" t="str">
        <f>SUBSTITUTE(J26," ","")</f>
        <v>37820-62X-ME10-M6</v>
      </c>
      <c r="AS26" s="54" t="str">
        <f>K26</f>
        <v>10SW132479</v>
      </c>
      <c r="AT26" s="51" t="s">
        <v>406</v>
      </c>
      <c r="AU26" s="51" t="s">
        <v>422</v>
      </c>
      <c r="AV26" s="51" t="s">
        <v>423</v>
      </c>
      <c r="AW26" s="80"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51" t="s">
        <v>412</v>
      </c>
      <c r="AO29" s="51" t="s">
        <v>418</v>
      </c>
      <c r="AP29" s="51" t="s">
        <v>404</v>
      </c>
      <c r="AQ29" s="54" t="str">
        <f>SUBSTITUTE(J29," ","")</f>
        <v>37820-62X-MF10-M6</v>
      </c>
      <c r="AR29" s="54" t="str">
        <f>SUBSTITUTE(J29," ","")</f>
        <v>37820-62X-MF10-M6</v>
      </c>
      <c r="AS29" s="54" t="str">
        <f>K29</f>
        <v>10SW132480</v>
      </c>
      <c r="AT29" s="51" t="s">
        <v>406</v>
      </c>
      <c r="AU29" s="51" t="s">
        <v>422</v>
      </c>
      <c r="AV29" s="51" t="s">
        <v>423</v>
      </c>
      <c r="AW29" s="80"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51" t="s">
        <v>415</v>
      </c>
      <c r="AO32" s="51" t="s">
        <v>419</v>
      </c>
      <c r="AP32" s="51" t="s">
        <v>404</v>
      </c>
      <c r="AQ32" s="54" t="str">
        <f>SUBSTITUTE(J32," ","")</f>
        <v>37820-62X-MG10-M6</v>
      </c>
      <c r="AR32" s="54" t="str">
        <f>SUBSTITUTE(J32," ","")</f>
        <v>37820-62X-MG10-M6</v>
      </c>
      <c r="AS32" s="54" t="str">
        <f>K32</f>
        <v>10SW132482</v>
      </c>
      <c r="AT32" s="51" t="s">
        <v>406</v>
      </c>
      <c r="AU32" s="51" t="s">
        <v>422</v>
      </c>
      <c r="AV32" s="51" t="s">
        <v>423</v>
      </c>
      <c r="AW32" s="80"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51" t="s">
        <v>414</v>
      </c>
      <c r="AO35" s="51" t="s">
        <v>420</v>
      </c>
      <c r="AP35" s="51" t="s">
        <v>404</v>
      </c>
      <c r="AQ35" s="54" t="str">
        <f>SUBSTITUTE(J35," ","")</f>
        <v>37820-62X-MH10-M6</v>
      </c>
      <c r="AR35" s="54" t="str">
        <f>SUBSTITUTE(J35," ","")</f>
        <v>37820-62X-MH10-M6</v>
      </c>
      <c r="AS35" s="54" t="str">
        <f>K35</f>
        <v>10SW132478</v>
      </c>
      <c r="AT35" s="51" t="s">
        <v>406</v>
      </c>
      <c r="AU35" s="51" t="s">
        <v>422</v>
      </c>
      <c r="AV35" s="51" t="s">
        <v>423</v>
      </c>
      <c r="AW35" s="80"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51" t="s">
        <v>413</v>
      </c>
      <c r="AO38" s="51" t="s">
        <v>421</v>
      </c>
      <c r="AP38" s="51" t="s">
        <v>404</v>
      </c>
      <c r="AQ38" s="54" t="str">
        <f>SUBSTITUTE(J38," ","")</f>
        <v>37820-62X-MJ10-M6</v>
      </c>
      <c r="AR38" s="54" t="str">
        <f>SUBSTITUTE(J38," ","")</f>
        <v>37820-62X-MJ10-M6</v>
      </c>
      <c r="AS38" s="54" t="str">
        <f>K38</f>
        <v>10SW132481</v>
      </c>
      <c r="AT38" s="51" t="s">
        <v>406</v>
      </c>
      <c r="AU38" s="51" t="s">
        <v>422</v>
      </c>
      <c r="AV38" s="51" t="s">
        <v>423</v>
      </c>
      <c r="AW38" s="80"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51" t="s">
        <v>555</v>
      </c>
      <c r="AO41" s="51" t="s">
        <v>573</v>
      </c>
      <c r="AP41" s="51" t="s">
        <v>404</v>
      </c>
      <c r="AQ41" s="54" t="str">
        <f>SUBSTITUTE(J41," ","")</f>
        <v>37820-62X-MD20-M6</v>
      </c>
      <c r="AR41" s="54" t="str">
        <f>LEFT((SUBSTITUTE(J41," ","")),LEN(SUBSTITUTE(J41," ",""))-4)</f>
        <v>37820-62X-MD2</v>
      </c>
      <c r="AS41" s="54" t="str">
        <f>K41</f>
        <v>10SW133404</v>
      </c>
      <c r="AT41" s="51" t="s">
        <v>406</v>
      </c>
      <c r="AU41" s="51" t="s">
        <v>422</v>
      </c>
      <c r="AV41" s="51" t="s">
        <v>423</v>
      </c>
      <c r="AW41" s="80"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51" t="s">
        <v>556</v>
      </c>
      <c r="AO44" s="51" t="s">
        <v>574</v>
      </c>
      <c r="AP44" s="51" t="s">
        <v>404</v>
      </c>
      <c r="AQ44" s="54" t="str">
        <f>SUBSTITUTE(J44," ","")</f>
        <v>37820-62X-ME20-M6</v>
      </c>
      <c r="AR44" s="54" t="str">
        <f>LEFT((SUBSTITUTE(J44," ","")),LEN(SUBSTITUTE(J44," ",""))-4)</f>
        <v>37820-62X-ME2</v>
      </c>
      <c r="AS44" s="54" t="str">
        <f>K44</f>
        <v>10SW133405</v>
      </c>
      <c r="AT44" s="51" t="s">
        <v>406</v>
      </c>
      <c r="AU44" s="51" t="s">
        <v>422</v>
      </c>
      <c r="AV44" s="51" t="s">
        <v>423</v>
      </c>
      <c r="AW44" s="80"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51" t="s">
        <v>557</v>
      </c>
      <c r="AO47" s="51" t="s">
        <v>575</v>
      </c>
      <c r="AP47" s="51" t="s">
        <v>404</v>
      </c>
      <c r="AQ47" s="54" t="str">
        <f>SUBSTITUTE(J47," ","")</f>
        <v>37820-62X-MF20-M6</v>
      </c>
      <c r="AR47" s="54" t="str">
        <f>LEFT((SUBSTITUTE(J47," ","")),LEN(SUBSTITUTE(J47," ",""))-4)</f>
        <v>37820-62X-MF2</v>
      </c>
      <c r="AS47" s="54" t="str">
        <f>K47</f>
        <v>10SW133406</v>
      </c>
      <c r="AT47" s="51" t="s">
        <v>406</v>
      </c>
      <c r="AU47" s="51" t="s">
        <v>422</v>
      </c>
      <c r="AV47" s="51" t="s">
        <v>423</v>
      </c>
      <c r="AW47" s="80"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OK</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51" t="s">
        <v>558</v>
      </c>
      <c r="AO50" s="51" t="s">
        <v>576</v>
      </c>
      <c r="AP50" s="51" t="s">
        <v>404</v>
      </c>
      <c r="AQ50" s="54" t="str">
        <f>SUBSTITUTE(J50," ","")</f>
        <v>37820-62X-MG20-M6</v>
      </c>
      <c r="AR50" s="54" t="str">
        <f>LEFT((SUBSTITUTE(J50," ","")),LEN(SUBSTITUTE(J50," ",""))-4)</f>
        <v>37820-62X-MG2</v>
      </c>
      <c r="AS50" s="54" t="str">
        <f>K50</f>
        <v>10SW133407</v>
      </c>
      <c r="AT50" s="51" t="s">
        <v>406</v>
      </c>
      <c r="AU50" s="51" t="s">
        <v>422</v>
      </c>
      <c r="AV50" s="51" t="s">
        <v>423</v>
      </c>
      <c r="AW50" s="80"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51">
        <v>1</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1</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OK</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51" t="s">
        <v>559</v>
      </c>
      <c r="AO53" s="51" t="s">
        <v>577</v>
      </c>
      <c r="AP53" s="51" t="s">
        <v>404</v>
      </c>
      <c r="AQ53" s="54" t="str">
        <f>SUBSTITUTE(J53," ","")</f>
        <v>37820-62X-MH20-M6</v>
      </c>
      <c r="AR53" s="54" t="str">
        <f>LEFT((SUBSTITUTE(J53," ","")),LEN(SUBSTITUTE(J53," ",""))-4)</f>
        <v>37820-62X-MH2</v>
      </c>
      <c r="AS53" s="54" t="str">
        <f>K53</f>
        <v>10SW133408</v>
      </c>
      <c r="AT53" s="51" t="s">
        <v>406</v>
      </c>
      <c r="AU53" s="51" t="s">
        <v>422</v>
      </c>
      <c r="AV53" s="51" t="s">
        <v>423</v>
      </c>
      <c r="AW53" s="80"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51">
        <v>1</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1</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OK</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51" t="s">
        <v>560</v>
      </c>
      <c r="AO56" s="51" t="s">
        <v>578</v>
      </c>
      <c r="AP56" s="51" t="s">
        <v>404</v>
      </c>
      <c r="AQ56" s="54" t="str">
        <f>SUBSTITUTE(J56," ","")</f>
        <v>37820-62X-MJ20-M6</v>
      </c>
      <c r="AR56" s="54" t="str">
        <f>LEFT((SUBSTITUTE(J56," ","")),LEN(SUBSTITUTE(J56," ",""))-4)</f>
        <v>37820-62X-MJ2</v>
      </c>
      <c r="AS56" s="54" t="str">
        <f>K56</f>
        <v>10SW133409</v>
      </c>
      <c r="AT56" s="51" t="s">
        <v>406</v>
      </c>
      <c r="AU56" s="51" t="s">
        <v>422</v>
      </c>
      <c r="AV56" s="51" t="s">
        <v>423</v>
      </c>
      <c r="AW56" s="80"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51">
        <v>1</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1</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46321.406064814815</v>
      </c>
      <c r="D59" s="51" t="s">
        <v>254</v>
      </c>
      <c r="E59" s="51"/>
      <c r="F59" s="51"/>
      <c r="G59" s="52"/>
      <c r="H59" s="51" t="s">
        <v>656</v>
      </c>
      <c r="I59" s="78"/>
      <c r="J59" s="53" t="s">
        <v>644</v>
      </c>
      <c r="K59" s="53"/>
      <c r="L59" s="51"/>
      <c r="M59" s="51"/>
      <c r="N59" s="51"/>
      <c r="O59" s="51" t="str">
        <f>IF(COUNTIF(C61:CZ61,"FALSE")&gt;0,"NG","OK")</f>
        <v>NG</v>
      </c>
      <c r="P59" s="51"/>
      <c r="Q59" s="51" t="s">
        <v>402</v>
      </c>
      <c r="R59" s="51" t="s">
        <v>403</v>
      </c>
      <c r="S59" s="51" t="s">
        <v>404</v>
      </c>
      <c r="T59" s="51"/>
      <c r="U59" s="51"/>
      <c r="V59" s="51"/>
      <c r="W59" s="51"/>
      <c r="X59" s="51"/>
      <c r="Y59" s="51"/>
      <c r="Z59" s="51"/>
      <c r="AA59" s="51"/>
      <c r="AB59" s="51" t="s">
        <v>648</v>
      </c>
      <c r="AC59" s="51"/>
      <c r="AD59" s="51" t="s">
        <v>407</v>
      </c>
      <c r="AE59" s="51">
        <v>1.5</v>
      </c>
      <c r="AF59" s="51" t="s">
        <v>649</v>
      </c>
      <c r="AG59" s="51"/>
      <c r="AH59" s="51" t="s">
        <v>38</v>
      </c>
      <c r="AI59" s="51" t="s">
        <v>409</v>
      </c>
      <c r="AJ59" s="51" t="s">
        <v>650</v>
      </c>
      <c r="AK59" s="51"/>
      <c r="AL59" s="51">
        <v>159</v>
      </c>
      <c r="AM59" s="54" t="str">
        <f>SUBSTITUTE(SUBSTITUTE(J59," ",""),"-","")</f>
        <v>378206WZM610M6</v>
      </c>
      <c r="AN59" s="51"/>
      <c r="AO59" s="51"/>
      <c r="AP59" s="51"/>
      <c r="AQ59" s="54" t="str">
        <f>SUBSTITUTE(J59," ","")</f>
        <v>37820-6WZ-M610-M6</v>
      </c>
      <c r="AR59" s="54" t="str">
        <f>LEFT((SUBSTITUTE(J59," ","")),LEN(SUBSTITUTE(J59," ",""))-4)</f>
        <v>37820-6WZ-M61</v>
      </c>
      <c r="AS59" s="54">
        <f>K59</f>
        <v>0</v>
      </c>
      <c r="AT59" s="51"/>
      <c r="AU59" s="51" t="s">
        <v>422</v>
      </c>
      <c r="AV59" s="51"/>
      <c r="AW59" s="80"/>
      <c r="AX59" s="54">
        <f>K59</f>
        <v>0</v>
      </c>
      <c r="AY59" s="51"/>
      <c r="AZ59" s="51"/>
      <c r="BA59" s="51"/>
      <c r="BB59" s="51"/>
      <c r="BC59" s="51"/>
      <c r="BD59" s="54">
        <f>AP59</f>
        <v>0</v>
      </c>
      <c r="BE59" s="51" t="s">
        <v>648</v>
      </c>
      <c r="BF59" s="51" t="s">
        <v>542</v>
      </c>
      <c r="BG59" s="51"/>
      <c r="BH59" s="51" t="s">
        <v>428</v>
      </c>
      <c r="BI59" s="51" t="s">
        <v>645</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651</v>
      </c>
      <c r="CR59" s="81"/>
      <c r="CS59" s="54" t="str">
        <f>SUBSTITUTE(J59," ","")</f>
        <v>37820-6WZ-M610-M6</v>
      </c>
      <c r="CT59" s="77" t="s">
        <v>646</v>
      </c>
      <c r="CU59" s="51" t="s">
        <v>645</v>
      </c>
      <c r="CV59" s="51" t="s">
        <v>645</v>
      </c>
      <c r="CW59" s="81"/>
      <c r="CX59" s="51"/>
      <c r="CY59" s="51" t="s">
        <v>647</v>
      </c>
      <c r="CZ59" s="51" t="s">
        <v>647</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1</v>
      </c>
      <c r="U61" s="47" t="b">
        <f t="shared" ref="U61:AZ61" si="350">U59=U60</f>
        <v>1</v>
      </c>
      <c r="V61" s="47" t="b">
        <f t="shared" si="350"/>
        <v>1</v>
      </c>
      <c r="W61" s="47" t="b">
        <f t="shared" si="350"/>
        <v>1</v>
      </c>
      <c r="X61" s="47" t="b">
        <f t="shared" si="350"/>
        <v>1</v>
      </c>
      <c r="Y61" s="47" t="b">
        <f t="shared" si="350"/>
        <v>1</v>
      </c>
      <c r="Z61" s="47" t="b">
        <f t="shared" si="350"/>
        <v>1</v>
      </c>
      <c r="AA61" s="47" t="b">
        <f t="shared" si="350"/>
        <v>1</v>
      </c>
      <c r="AB61" s="47" t="b">
        <f t="shared" si="350"/>
        <v>0</v>
      </c>
      <c r="AC61" s="47" t="b">
        <f t="shared" si="350"/>
        <v>1</v>
      </c>
      <c r="AD61" s="47" t="b">
        <f t="shared" si="350"/>
        <v>0</v>
      </c>
      <c r="AE61" s="47" t="b">
        <f t="shared" si="350"/>
        <v>0</v>
      </c>
      <c r="AF61" s="47" t="b">
        <f t="shared" si="350"/>
        <v>0</v>
      </c>
      <c r="AG61" s="47" t="b">
        <f t="shared" si="350"/>
        <v>1</v>
      </c>
      <c r="AH61" s="47" t="b">
        <f t="shared" si="350"/>
        <v>0</v>
      </c>
      <c r="AI61" s="47" t="b">
        <f t="shared" si="350"/>
        <v>0</v>
      </c>
      <c r="AJ61" s="47" t="b">
        <f t="shared" si="350"/>
        <v>0</v>
      </c>
      <c r="AK61" s="47" t="b">
        <f t="shared" si="350"/>
        <v>1</v>
      </c>
      <c r="AL61" s="47" t="b">
        <f t="shared" si="350"/>
        <v>0</v>
      </c>
      <c r="AM61" s="47" t="b">
        <f t="shared" si="350"/>
        <v>0</v>
      </c>
      <c r="AN61" s="47" t="b">
        <f t="shared" si="350"/>
        <v>1</v>
      </c>
      <c r="AO61" s="47" t="b">
        <f t="shared" si="350"/>
        <v>1</v>
      </c>
      <c r="AP61" s="47" t="b">
        <f t="shared" si="350"/>
        <v>1</v>
      </c>
      <c r="AQ61" s="47" t="b">
        <f t="shared" si="350"/>
        <v>0</v>
      </c>
      <c r="AR61" s="47" t="b">
        <f t="shared" si="350"/>
        <v>0</v>
      </c>
      <c r="AS61" s="47" t="b">
        <f t="shared" si="350"/>
        <v>1</v>
      </c>
      <c r="AT61" s="47" t="b">
        <f t="shared" si="350"/>
        <v>1</v>
      </c>
      <c r="AU61" s="47" t="b">
        <f t="shared" si="350"/>
        <v>0</v>
      </c>
      <c r="AV61" s="47" t="b">
        <f t="shared" si="350"/>
        <v>1</v>
      </c>
      <c r="AW61" s="47" t="b">
        <f t="shared" si="350"/>
        <v>1</v>
      </c>
      <c r="AX61" s="47" t="b">
        <f t="shared" si="350"/>
        <v>1</v>
      </c>
      <c r="AY61" s="47" t="b">
        <f t="shared" si="350"/>
        <v>1</v>
      </c>
      <c r="AZ61" s="47" t="b">
        <f t="shared" si="350"/>
        <v>1</v>
      </c>
      <c r="BA61" s="47" t="s">
        <v>262</v>
      </c>
      <c r="BB61" s="47" t="s">
        <v>262</v>
      </c>
      <c r="BC61" s="47" t="b">
        <f t="shared" ref="BC61:BH61" si="351">BC59=BC60</f>
        <v>1</v>
      </c>
      <c r="BD61" s="47" t="b">
        <f t="shared" si="351"/>
        <v>1</v>
      </c>
      <c r="BE61" s="47" t="b">
        <f t="shared" si="351"/>
        <v>0</v>
      </c>
      <c r="BF61" s="47" t="b">
        <f t="shared" si="351"/>
        <v>0</v>
      </c>
      <c r="BG61" s="47" t="b">
        <f t="shared" si="351"/>
        <v>1</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46321.406076388892</v>
      </c>
      <c r="D62" s="51" t="s">
        <v>254</v>
      </c>
      <c r="E62" s="51"/>
      <c r="F62" s="51"/>
      <c r="G62" s="52"/>
      <c r="H62" s="51" t="s">
        <v>656</v>
      </c>
      <c r="I62" s="78"/>
      <c r="J62" s="53" t="s">
        <v>652</v>
      </c>
      <c r="K62" s="53"/>
      <c r="L62" s="51"/>
      <c r="M62" s="51"/>
      <c r="N62" s="51"/>
      <c r="O62" s="51" t="str">
        <f>IF(COUNTIF(C64:CZ64,"FALSE")&gt;0,"NG","OK")</f>
        <v>NG</v>
      </c>
      <c r="P62" s="51"/>
      <c r="Q62" s="51" t="s">
        <v>402</v>
      </c>
      <c r="R62" s="51" t="s">
        <v>403</v>
      </c>
      <c r="S62" s="51" t="s">
        <v>404</v>
      </c>
      <c r="T62" s="51"/>
      <c r="U62" s="51"/>
      <c r="V62" s="51"/>
      <c r="W62" s="51"/>
      <c r="X62" s="51"/>
      <c r="Y62" s="51"/>
      <c r="Z62" s="51"/>
      <c r="AA62" s="51"/>
      <c r="AB62" s="51" t="s">
        <v>648</v>
      </c>
      <c r="AC62" s="51"/>
      <c r="AD62" s="51" t="s">
        <v>407</v>
      </c>
      <c r="AE62" s="51">
        <v>1.5</v>
      </c>
      <c r="AF62" s="51" t="s">
        <v>649</v>
      </c>
      <c r="AG62" s="51"/>
      <c r="AH62" s="51" t="s">
        <v>38</v>
      </c>
      <c r="AI62" s="51" t="s">
        <v>409</v>
      </c>
      <c r="AJ62" s="51" t="s">
        <v>650</v>
      </c>
      <c r="AK62" s="51"/>
      <c r="AL62" s="51">
        <v>159</v>
      </c>
      <c r="AM62" s="54" t="str">
        <f>SUBSTITUTE(SUBSTITUTE(J62," ",""),"-","")</f>
        <v>378206WZM710M6</v>
      </c>
      <c r="AN62" s="51"/>
      <c r="AO62" s="51"/>
      <c r="AP62" s="51"/>
      <c r="AQ62" s="54" t="str">
        <f>SUBSTITUTE(J62," ","")</f>
        <v>37820-6WZ-M710-M6</v>
      </c>
      <c r="AR62" s="54" t="str">
        <f>LEFT((SUBSTITUTE(J62," ","")),LEN(SUBSTITUTE(J62," ",""))-4)</f>
        <v>37820-6WZ-M71</v>
      </c>
      <c r="AS62" s="54">
        <f>K62</f>
        <v>0</v>
      </c>
      <c r="AT62" s="51"/>
      <c r="AU62" s="51" t="s">
        <v>422</v>
      </c>
      <c r="AV62" s="51"/>
      <c r="AW62" s="80"/>
      <c r="AX62" s="54">
        <f>K62</f>
        <v>0</v>
      </c>
      <c r="AY62" s="51"/>
      <c r="AZ62" s="51"/>
      <c r="BA62" s="51"/>
      <c r="BB62" s="51"/>
      <c r="BC62" s="51"/>
      <c r="BD62" s="54">
        <f>AP62</f>
        <v>0</v>
      </c>
      <c r="BE62" s="51" t="s">
        <v>648</v>
      </c>
      <c r="BF62" s="51" t="s">
        <v>542</v>
      </c>
      <c r="BG62" s="51"/>
      <c r="BH62" s="51" t="s">
        <v>428</v>
      </c>
      <c r="BI62" s="51" t="s">
        <v>653</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651</v>
      </c>
      <c r="CR62" s="81"/>
      <c r="CS62" s="54" t="str">
        <f>SUBSTITUTE(J62," ","")</f>
        <v>37820-6WZ-M710-M6</v>
      </c>
      <c r="CT62" s="77" t="s">
        <v>654</v>
      </c>
      <c r="CU62" s="51" t="s">
        <v>653</v>
      </c>
      <c r="CV62" s="51" t="s">
        <v>653</v>
      </c>
      <c r="CW62" s="81"/>
      <c r="CX62" s="51"/>
      <c r="CY62" s="51" t="s">
        <v>647</v>
      </c>
      <c r="CZ62" s="51" t="s">
        <v>655</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1</v>
      </c>
      <c r="U64" s="47" t="b">
        <f t="shared" ref="U64:AZ64" si="367">U62=U63</f>
        <v>1</v>
      </c>
      <c r="V64" s="47" t="b">
        <f t="shared" si="367"/>
        <v>1</v>
      </c>
      <c r="W64" s="47" t="b">
        <f t="shared" si="367"/>
        <v>1</v>
      </c>
      <c r="X64" s="47" t="b">
        <f t="shared" si="367"/>
        <v>1</v>
      </c>
      <c r="Y64" s="47" t="b">
        <f t="shared" si="367"/>
        <v>1</v>
      </c>
      <c r="Z64" s="47" t="b">
        <f t="shared" si="367"/>
        <v>1</v>
      </c>
      <c r="AA64" s="47" t="b">
        <f t="shared" si="367"/>
        <v>1</v>
      </c>
      <c r="AB64" s="47" t="b">
        <f t="shared" si="367"/>
        <v>0</v>
      </c>
      <c r="AC64" s="47" t="b">
        <f t="shared" si="367"/>
        <v>1</v>
      </c>
      <c r="AD64" s="47" t="b">
        <f t="shared" si="367"/>
        <v>0</v>
      </c>
      <c r="AE64" s="47" t="b">
        <f t="shared" si="367"/>
        <v>0</v>
      </c>
      <c r="AF64" s="47" t="b">
        <f t="shared" si="367"/>
        <v>0</v>
      </c>
      <c r="AG64" s="47" t="b">
        <f t="shared" si="367"/>
        <v>1</v>
      </c>
      <c r="AH64" s="47" t="b">
        <f t="shared" si="367"/>
        <v>0</v>
      </c>
      <c r="AI64" s="47" t="b">
        <f t="shared" si="367"/>
        <v>0</v>
      </c>
      <c r="AJ64" s="47" t="b">
        <f t="shared" si="367"/>
        <v>0</v>
      </c>
      <c r="AK64" s="47" t="b">
        <f t="shared" si="367"/>
        <v>1</v>
      </c>
      <c r="AL64" s="47" t="b">
        <f t="shared" si="367"/>
        <v>0</v>
      </c>
      <c r="AM64" s="47" t="b">
        <f t="shared" si="367"/>
        <v>0</v>
      </c>
      <c r="AN64" s="47" t="b">
        <f t="shared" si="367"/>
        <v>1</v>
      </c>
      <c r="AO64" s="47" t="b">
        <f t="shared" si="367"/>
        <v>1</v>
      </c>
      <c r="AP64" s="47" t="b">
        <f t="shared" si="367"/>
        <v>1</v>
      </c>
      <c r="AQ64" s="47" t="b">
        <f t="shared" si="367"/>
        <v>0</v>
      </c>
      <c r="AR64" s="47" t="b">
        <f t="shared" si="367"/>
        <v>0</v>
      </c>
      <c r="AS64" s="47" t="b">
        <f t="shared" si="367"/>
        <v>1</v>
      </c>
      <c r="AT64" s="47" t="b">
        <f t="shared" si="367"/>
        <v>1</v>
      </c>
      <c r="AU64" s="47" t="b">
        <f t="shared" si="367"/>
        <v>0</v>
      </c>
      <c r="AV64" s="47" t="b">
        <f t="shared" si="367"/>
        <v>1</v>
      </c>
      <c r="AW64" s="47" t="b">
        <f t="shared" si="367"/>
        <v>1</v>
      </c>
      <c r="AX64" s="47" t="b">
        <f t="shared" si="367"/>
        <v>1</v>
      </c>
      <c r="AY64" s="47" t="b">
        <f t="shared" si="367"/>
        <v>1</v>
      </c>
      <c r="AZ64" s="47" t="b">
        <f t="shared" si="367"/>
        <v>1</v>
      </c>
      <c r="BA64" s="47" t="s">
        <v>262</v>
      </c>
      <c r="BB64" s="47" t="s">
        <v>262</v>
      </c>
      <c r="BC64" s="47" t="b">
        <f t="shared" ref="BC64:BH64" si="368">BC62=BC63</f>
        <v>1</v>
      </c>
      <c r="BD64" s="47" t="b">
        <f t="shared" si="368"/>
        <v>1</v>
      </c>
      <c r="BE64" s="47" t="b">
        <f t="shared" si="368"/>
        <v>0</v>
      </c>
      <c r="BF64" s="47" t="b">
        <f t="shared" si="368"/>
        <v>0</v>
      </c>
      <c r="BG64" s="47" t="b">
        <f t="shared" si="368"/>
        <v>1</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CS6:CZ6"/>
    <mergeCell ref="CL6:CR6"/>
    <mergeCell ref="AQ6:AU6"/>
    <mergeCell ref="AV6:AZ6"/>
    <mergeCell ref="BJ7:BW7"/>
    <mergeCell ref="BX7:CK7"/>
    <mergeCell ref="B2:H4"/>
    <mergeCell ref="T6:AA6"/>
    <mergeCell ref="AB6:AK6"/>
    <mergeCell ref="AL6:AP6"/>
    <mergeCell ref="M6:N6"/>
    <mergeCell ref="B6:L6"/>
    <mergeCell ref="O6:P6"/>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s>
  <pageMargins left="0.7" right="0.7" top="0.75" bottom="0.75" header="0.3" footer="0.3"/>
  <pageSetup paperSize="9" orientation="portrait" r:id="rId17"/>
  <drawing r:id="rId18"/>
  <legacyDrawing r:id="rId19"/>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2026-10-28T07:28:46Z</dcterms:modified>
</cp:coreProperties>
</file>