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eha.Rajbhar\Downloads\"/>
    </mc:Choice>
  </mc:AlternateContent>
  <xr:revisionPtr revIDLastSave="0" documentId="8_{8C4F9F37-AC8D-4ACE-BE6F-2252CDB6167C}" xr6:coauthVersionLast="36" xr6:coauthVersionMax="36" xr10:uidLastSave="{00000000-0000-0000-0000-000000000000}"/>
  <bookViews>
    <workbookView xWindow="0" yWindow="0" windowWidth="10380" windowHeight="3980" xr2:uid="{00000000-000D-0000-FFFF-FFFF00000000}"/>
  </bookViews>
  <sheets>
    <sheet name="Procurement Board" sheetId="3" r:id="rId1"/>
    <sheet name="Dropdown" sheetId="6" r:id="rId2"/>
    <sheet name="Import Supplier" sheetId="5" r:id="rId3"/>
    <sheet name="incoterms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" localSheetId="0">[1]기안!#REF!</definedName>
    <definedName name="A">[1]기안!#REF!</definedName>
    <definedName name="ADS" localSheetId="0">[1]기안!#REF!</definedName>
    <definedName name="ADS">[1]기안!#REF!</definedName>
    <definedName name="Anzahl" localSheetId="0">[2]KABEL!#REF!</definedName>
    <definedName name="Anzahl">[2]KABEL!#REF!</definedName>
    <definedName name="Anzahl1" localSheetId="0">[2]MAP!#REF!</definedName>
    <definedName name="Anzahl1">[2]MAP!#REF!</definedName>
    <definedName name="Auftrag" localSheetId="0">#REF!</definedName>
    <definedName name="Auftrag">#REF!</definedName>
    <definedName name="B" localSheetId="0">#REF!</definedName>
    <definedName name="B">#REF!</definedName>
    <definedName name="Bewertungspunkte" localSheetId="0">#REF!</definedName>
    <definedName name="Bewertungspunkte">#REF!</definedName>
    <definedName name="blank">[3]inputs!$A$34</definedName>
    <definedName name="Budget" localSheetId="0">#REF!</definedName>
    <definedName name="Budget">#REF!</definedName>
    <definedName name="build_rate">[3]inputs!$C$4</definedName>
    <definedName name="CAS_01" localSheetId="0">#REF!</definedName>
    <definedName name="CAS_01">#REF!</definedName>
    <definedName name="ccrwdsg">[3]inputs!$K$2</definedName>
    <definedName name="code" localSheetId="0">[4]!code</definedName>
    <definedName name="code">[4]!code</definedName>
    <definedName name="cont_ds_rate">[3]inputs!$C$2</definedName>
    <definedName name="DBAnfang" localSheetId="0">[2]KABEL!#REF!</definedName>
    <definedName name="DBAnfang">[2]KABEL!#REF!</definedName>
    <definedName name="DBEnde" localSheetId="0">[2]KABEL!#REF!</definedName>
    <definedName name="DBEnde">[2]KABEL!#REF!</definedName>
    <definedName name="DC_Änd" localSheetId="0" hidden="1">{#N/A,#N/A,FALSE,"Werk 5";#N/A,#N/A,FALSE,"Werk 3";#N/A,#N/A,FALSE,"Werk 2";#N/A,#N/A,FALSE,"Werk 1"}</definedName>
    <definedName name="DC_Änd" hidden="1">{#N/A,#N/A,FALSE,"Werk 5";#N/A,#N/A,FALSE,"Werk 3";#N/A,#N/A,FALSE,"Werk 2";#N/A,#N/A,FALSE,"Werk 1"}</definedName>
    <definedName name="engineer" localSheetId="0">#REF!</definedName>
    <definedName name="engineer">#REF!</definedName>
    <definedName name="Ergonomie">'[5]KST Stunden'!$C$32</definedName>
    <definedName name="estimator" localSheetId="0">#REF!</definedName>
    <definedName name="estimator">#REF!</definedName>
    <definedName name="Faktor" localSheetId="0">#REF!</definedName>
    <definedName name="Faktor">#REF!</definedName>
    <definedName name="filepath" localSheetId="0">#REF!</definedName>
    <definedName name="filepath">#REF!</definedName>
    <definedName name="heading" localSheetId="0">#REF!</definedName>
    <definedName name="heading">#REF!</definedName>
    <definedName name="hk" localSheetId="0">#REF!</definedName>
    <definedName name="hk">#REF!</definedName>
    <definedName name="ibt" localSheetId="0">#REF!</definedName>
    <definedName name="ibt">#REF!</definedName>
    <definedName name="Inbetriebnahme">[6]Diagramm!$R$17</definedName>
    <definedName name="Inbetriebnahmephase">[7]Diagramm!$F$46</definedName>
    <definedName name="Inbetriebnahnnnme" localSheetId="0">#REF!</definedName>
    <definedName name="Inbetriebnahnnnme">#REF!</definedName>
    <definedName name="Kosten" localSheetId="0">#REF!</definedName>
    <definedName name="Kosten">#REF!</definedName>
    <definedName name="Kostenabweichung">[6]Diagramm!$O$17</definedName>
    <definedName name="kstabweichung" localSheetId="0">[8]Diagramm!#REF!</definedName>
    <definedName name="kstabweichung">[8]Diagramm!#REF!</definedName>
    <definedName name="LID" localSheetId="0">#REF!</definedName>
    <definedName name="LID">#REF!</definedName>
    <definedName name="lid_dsc" localSheetId="0">#REF!</definedName>
    <definedName name="lid_dsc">#REF!</definedName>
    <definedName name="MailAdressen" localSheetId="0">[9]GW!#REF!</definedName>
    <definedName name="MailAdressen">[9]GW!#REF!</definedName>
    <definedName name="MAKEDATE" localSheetId="0">#REF!</definedName>
    <definedName name="MAKEDATE">#REF!</definedName>
    <definedName name="MAKEPRSN" localSheetId="0">#REF!</definedName>
    <definedName name="MAKEPRSN">#REF!</definedName>
    <definedName name="Makro1">[10]!Makro1</definedName>
    <definedName name="Makro2">[10]!Makro2</definedName>
    <definedName name="markup_show">[3]inputs!$E$8</definedName>
    <definedName name="material_markup">[3]inputs!$C$8</definedName>
    <definedName name="mech_ds_rate">[3]inputs!$C$3</definedName>
    <definedName name="mfd_aggr">[3]inputs!$C$7</definedName>
    <definedName name="mfd_show">[3]inputs!$E$7</definedName>
    <definedName name="Modul1.Makro1" localSheetId="0">[11]!Modul1.Makro1</definedName>
    <definedName name="Modul1.Makro1">[11]!Modul1.Makro1</definedName>
    <definedName name="Modul2.Makro2" localSheetId="0">[11]!Modul2.Makro2</definedName>
    <definedName name="Modul2.Makro2">[11]!Modul2.Makro2</definedName>
    <definedName name="Planungsphase">[6]Diagramm!$Q$17</definedName>
    <definedName name="plphase" localSheetId="0">[8]Diagramm!#REF!</definedName>
    <definedName name="plphase">[8]Diagramm!#REF!</definedName>
    <definedName name="_xlnm.Print_Area" localSheetId="0">'Procurement Board'!$A$1:$P$66</definedName>
    <definedName name="Print_Aus" localSheetId="0">#REF!</definedName>
    <definedName name="Print_Aus">#REF!</definedName>
    <definedName name="Print_EC" localSheetId="0">#REF!</definedName>
    <definedName name="Print_EC">#REF!</definedName>
    <definedName name="rate_info">[3]inputs!$E$3</definedName>
    <definedName name="Schaltfläche2_BeiKlick" localSheetId="0">[12]!Schaltfläche2_BeiKlick</definedName>
    <definedName name="Schaltfläche2_BeiKlick">[12]!Schaltfläche2_BeiKlick</definedName>
    <definedName name="schaltfläche3_beiklick" localSheetId="0">[12]!schaltfläche3_beiklick</definedName>
    <definedName name="schaltfläche3_beiklick">[12]!schaltfläche3_beiklick</definedName>
    <definedName name="sk" localSheetId="0">#REF!</definedName>
    <definedName name="sk">#REF!</definedName>
    <definedName name="STBODY" localSheetId="0">#REF!</definedName>
    <definedName name="STBODY">#REF!</definedName>
    <definedName name="STDEST" localSheetId="0">#REF!</definedName>
    <definedName name="STDEST">#REF!</definedName>
    <definedName name="STDRIV" localSheetId="0">#REF!</definedName>
    <definedName name="STDRIV">#REF!</definedName>
    <definedName name="STENGN" localSheetId="0">#REF!</definedName>
    <definedName name="STENGN">#REF!</definedName>
    <definedName name="STMISS" localSheetId="0">#REF!</definedName>
    <definedName name="STMISS">#REF!</definedName>
    <definedName name="STMMMM" localSheetId="0">#REF!</definedName>
    <definedName name="STMMMM">#REF!</definedName>
    <definedName name="STMPDT" localSheetId="0">#REF!</definedName>
    <definedName name="STMPDT">#REF!</definedName>
    <definedName name="STPACK" localSheetId="0">#REF!</definedName>
    <definedName name="STPACK">#REF!</definedName>
    <definedName name="STPROJ" localSheetId="0">#REF!</definedName>
    <definedName name="STPROJ">#REF!</definedName>
    <definedName name="STSTAT" localSheetId="0">#REF!</definedName>
    <definedName name="STSTAT">#REF!</definedName>
    <definedName name="STSTER" localSheetId="0">#REF!</definedName>
    <definedName name="STSTER">#REF!</definedName>
    <definedName name="STYYYY" localSheetId="0">#REF!</definedName>
    <definedName name="STYYYY">#REF!</definedName>
    <definedName name="tb_dsc" localSheetId="0">#REF!</definedName>
    <definedName name="tb_dsc">#REF!</definedName>
    <definedName name="tb_est" localSheetId="0">#REF!</definedName>
    <definedName name="tb_est">#REF!</definedName>
    <definedName name="tb_file" localSheetId="0">#REF!</definedName>
    <definedName name="tb_file">#REF!</definedName>
    <definedName name="tb_lid" localSheetId="0">#REF!</definedName>
    <definedName name="tb_lid">#REF!</definedName>
    <definedName name="tb_me" localSheetId="0">#REF!</definedName>
    <definedName name="tb_me">#REF!</definedName>
    <definedName name="TB_Roh">[13]Diagramm!$G$34</definedName>
    <definedName name="tb_zone" localSheetId="0">#REF!</definedName>
    <definedName name="tb_zone">#REF!</definedName>
    <definedName name="todays_date" localSheetId="0">#REF!</definedName>
    <definedName name="todays_date">#REF!</definedName>
    <definedName name="trallala" localSheetId="0">#REF!</definedName>
    <definedName name="trallala">#REF!</definedName>
    <definedName name="Uebertragungsbereich" localSheetId="0">#REF!</definedName>
    <definedName name="Uebertragungsbereich">#REF!</definedName>
    <definedName name="wrn.Kunde." localSheetId="0" hidden="1">{"kunde",#N/A,FALSE,"kal"}</definedName>
    <definedName name="wrn.Kunde." hidden="1">{"kunde",#N/A,FALSE,"kal"}</definedName>
    <definedName name="wrn.Prämisse." localSheetId="0" hidden="1">{#N/A,#N/A,FALSE,"Werk 5";#N/A,#N/A,FALSE,"Werk 3";#N/A,#N/A,FALSE,"Werk 2";#N/A,#N/A,FALSE,"Werk 1"}</definedName>
    <definedName name="wrn.Prämisse." hidden="1">{#N/A,#N/A,FALSE,"Werk 5";#N/A,#N/A,FALSE,"Werk 3";#N/A,#N/A,FALSE,"Werk 2";#N/A,#N/A,FALSE,"Werk 1"}</definedName>
    <definedName name="wrn.schanz." localSheetId="0" hidden="1">{"schanz",#N/A,FALSE,"kal"}</definedName>
    <definedName name="wrn.schanz." hidden="1">{"schanz",#N/A,FALSE,"kal"}</definedName>
    <definedName name="wrn.tms." localSheetId="0" hidden="1">{"tms",#N/A,FALSE,"kal"}</definedName>
    <definedName name="wrn.tms." hidden="1">{"tms",#N/A,FALSE,"kal"}</definedName>
    <definedName name="변경" localSheetId="0">[1]기안!#REF!</definedName>
    <definedName name="변경">[1]기안!#REF!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6" i="3" l="1"/>
  <c r="AD28" i="3" s="1"/>
  <c r="AD27" i="3" s="1"/>
  <c r="AB16" i="3"/>
  <c r="Z16" i="3"/>
  <c r="Z28" i="3" s="1"/>
  <c r="Z27" i="3" s="1"/>
  <c r="X16" i="3"/>
  <c r="X28" i="3" s="1"/>
  <c r="X27" i="3" s="1"/>
  <c r="AB28" i="3"/>
  <c r="AB27" i="3" s="1"/>
  <c r="J28" i="3" l="1"/>
  <c r="I28" i="3"/>
  <c r="I26" i="3"/>
  <c r="V16" i="3"/>
  <c r="V28" i="3" s="1"/>
  <c r="V27" i="3" s="1"/>
  <c r="T16" i="3"/>
  <c r="T28" i="3" s="1"/>
  <c r="T27" i="3" s="1"/>
  <c r="R16" i="3"/>
  <c r="R28" i="3" s="1"/>
  <c r="R27" i="3" s="1"/>
  <c r="P16" i="3"/>
  <c r="P28" i="3" s="1"/>
  <c r="P27" i="3" s="1"/>
  <c r="N16" i="3"/>
  <c r="N28" i="3" s="1"/>
  <c r="N27" i="3" s="1"/>
  <c r="L16" i="3"/>
  <c r="L28" i="3" s="1"/>
  <c r="I27" i="3" l="1"/>
  <c r="L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tc={1126F2FB-01DF-47FD-A185-213B1EA2600F}</author>
    <author>tc={E16EC5F3-5EE2-4485-99DE-7B252AF17CC2}</author>
  </authors>
  <commentList>
    <comment ref="N35" authorId="0" shapeId="0" xr:uid="{1126F2FB-01DF-47FD-A185-213B1EA2600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available please put in working sheet</t>
        </r>
      </text>
    </comment>
    <comment ref="N47" authorId="1" shapeId="0" xr:uid="{E16EC5F3-5EE2-4485-99DE-7B252AF17CC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agreed, then how many months</t>
        </r>
      </text>
    </comment>
  </commentList>
</comments>
</file>

<file path=xl/sharedStrings.xml><?xml version="1.0" encoding="utf-8"?>
<sst xmlns="http://schemas.openxmlformats.org/spreadsheetml/2006/main" count="517" uniqueCount="326">
  <si>
    <t>thyssenkrupp Automotive Body Solutions India Pvt. Ltd.</t>
  </si>
  <si>
    <t>Procurement Approval Annexure</t>
  </si>
  <si>
    <t xml:space="preserve">*Project  Name : </t>
  </si>
  <si>
    <t>*RFQ Sign off :</t>
  </si>
  <si>
    <t>Document No :</t>
  </si>
  <si>
    <t>PSM/2021-22/005</t>
  </si>
  <si>
    <t xml:space="preserve">*Commodity / Equipment : </t>
  </si>
  <si>
    <t>Approval Date :</t>
  </si>
  <si>
    <t>*Buyers Name :</t>
  </si>
  <si>
    <t>*Cost Unit/Cost Center/CO Code  :</t>
  </si>
  <si>
    <t>Approval Level :</t>
  </si>
  <si>
    <t>Stage01/02/03</t>
  </si>
  <si>
    <t>*Negotiation Summary :</t>
  </si>
  <si>
    <t>Budgets/Targets</t>
  </si>
  <si>
    <t>Currency:</t>
  </si>
  <si>
    <t>INR</t>
  </si>
  <si>
    <t>Commercial requirements</t>
  </si>
  <si>
    <t>Expectations</t>
  </si>
  <si>
    <t>Before Negotiation</t>
  </si>
  <si>
    <t>After Negotiation</t>
  </si>
  <si>
    <t>Period of Quotation Validity:</t>
  </si>
  <si>
    <t>1 month</t>
  </si>
  <si>
    <t>Energy Efficiency Requirements:</t>
  </si>
  <si>
    <t>not relevant</t>
  </si>
  <si>
    <t xml:space="preserve"> Risk Category/Supplier Qualification:</t>
  </si>
  <si>
    <t>low risk</t>
  </si>
  <si>
    <t>&lt;please select&gt;</t>
  </si>
  <si>
    <t>Pos</t>
  </si>
  <si>
    <t>CO no</t>
  </si>
  <si>
    <t>Item Cd</t>
  </si>
  <si>
    <t>Description</t>
  </si>
  <si>
    <t>Unit no</t>
  </si>
  <si>
    <t>Ref. PO No.</t>
  </si>
  <si>
    <t>Qty.</t>
  </si>
  <si>
    <t>Unit</t>
  </si>
  <si>
    <t xml:space="preserve">Budget </t>
  </si>
  <si>
    <t>Target</t>
  </si>
  <si>
    <t>Unit Price Before Negotiation</t>
  </si>
  <si>
    <t>Total Price
Before Negotiation</t>
  </si>
  <si>
    <t>Unit Price
After Negotiation</t>
  </si>
  <si>
    <t>Total Price After Negotiation</t>
  </si>
  <si>
    <t>Discount over all (%)</t>
  </si>
  <si>
    <t>Diclount over all (net)</t>
  </si>
  <si>
    <t>Total</t>
  </si>
  <si>
    <t>Customer Pre-selected:</t>
  </si>
  <si>
    <t>Customer Preferred</t>
  </si>
  <si>
    <t>Restrictions Functional Department:</t>
  </si>
  <si>
    <t>Pre-negotiated:</t>
  </si>
  <si>
    <t>Customer Pre- negotiated</t>
  </si>
  <si>
    <t>According Customer Preferred list:</t>
  </si>
  <si>
    <t>Yes</t>
  </si>
  <si>
    <t>Terms &amp; Conditions :</t>
  </si>
  <si>
    <t>*Buy Off Criteria :</t>
  </si>
  <si>
    <t>Expected :</t>
  </si>
  <si>
    <t>*Old Ref. / Offer :</t>
  </si>
  <si>
    <t>Agreed :</t>
  </si>
  <si>
    <t>*HS / Teriff Code :</t>
  </si>
  <si>
    <t>*Delivery :</t>
  </si>
  <si>
    <t>*Warranty :</t>
  </si>
  <si>
    <t>*Local Taxes :</t>
  </si>
  <si>
    <t>*Incoterms:</t>
  </si>
  <si>
    <t>*Quality Standards :</t>
  </si>
  <si>
    <t>*Documentation :</t>
  </si>
  <si>
    <t>*Warranty for Defects :</t>
  </si>
  <si>
    <t>*Payment Terms :</t>
  </si>
  <si>
    <t>*EU/USA Sanctions :</t>
  </si>
  <si>
    <t>*Others if Any :</t>
  </si>
  <si>
    <t>*Spare part list :</t>
  </si>
  <si>
    <t>*References :</t>
  </si>
  <si>
    <t>*Service Support :</t>
  </si>
  <si>
    <t>Vipul Kamble-GESH</t>
  </si>
  <si>
    <t>Kiran Agarwal</t>
  </si>
  <si>
    <t>Sandeep Jawadwar</t>
  </si>
  <si>
    <t>Santosh Badam</t>
  </si>
  <si>
    <t>Niranjan Panigrahi</t>
  </si>
  <si>
    <t>Raghuraj Deshpande</t>
  </si>
  <si>
    <t>Presented By</t>
  </si>
  <si>
    <t>Project Cost Controlling</t>
  </si>
  <si>
    <t>User Dept. Rep.</t>
  </si>
  <si>
    <t>Project Manager</t>
  </si>
  <si>
    <t>Head of Dept.</t>
  </si>
  <si>
    <t>Head of Sales &amp; CE</t>
  </si>
  <si>
    <t>Head Engineering and Projects</t>
  </si>
  <si>
    <t>Head PSM &amp; Manufacturing</t>
  </si>
  <si>
    <t xml:space="preserve">Head Finance &amp; Controlling </t>
  </si>
  <si>
    <t>Managing Director &amp; CEO</t>
  </si>
  <si>
    <t>Important Guidelines :</t>
  </si>
  <si>
    <t>1) All Fields marked with " * " are mandatory to be filled with correct and latest discussions and agreement with suppliers.</t>
  </si>
  <si>
    <t>4) Back-up to be provided for all agreements.</t>
  </si>
  <si>
    <t>2) Cash flow / Revenue sheet to be updated before raising requiest for Procurement / Sourcing Board.</t>
  </si>
  <si>
    <t>5) Agreements are expected to be aligned with Project requirements / expectatations.</t>
  </si>
  <si>
    <t>3) Purchase Order / LOI / Final confirmation to be shared with supplier only after approval from Procurement / Sourcing Boards.</t>
  </si>
  <si>
    <t>Project Name</t>
  </si>
  <si>
    <t>Energy Efficiency Requirements</t>
  </si>
  <si>
    <t>Local Taxes</t>
  </si>
  <si>
    <t>Product Quality Standards</t>
  </si>
  <si>
    <t>Warranty against Defects</t>
  </si>
  <si>
    <t>EU and USA Sanctions</t>
  </si>
  <si>
    <t>Spare part list</t>
  </si>
  <si>
    <t>Inspection and Testing</t>
  </si>
  <si>
    <t>Product Liability and Insurance</t>
  </si>
  <si>
    <t>References and Reputation</t>
  </si>
  <si>
    <t>Service Support</t>
  </si>
  <si>
    <t>Rivian R2</t>
  </si>
  <si>
    <t>30 Days</t>
  </si>
  <si>
    <t>Customer  Pre-Selected</t>
  </si>
  <si>
    <t>Available</t>
  </si>
  <si>
    <t>GST as applicable</t>
  </si>
  <si>
    <t>ISO STD</t>
  </si>
  <si>
    <t>Agreed</t>
  </si>
  <si>
    <t>Sanctioned</t>
  </si>
  <si>
    <t>Recommended</t>
  </si>
  <si>
    <t>Pre-inspection-Supplier End</t>
  </si>
  <si>
    <t>Supplier agreed to take the responsibility</t>
  </si>
  <si>
    <t xml:space="preserve">Available </t>
  </si>
  <si>
    <t>Mahindra BEV 210</t>
  </si>
  <si>
    <t>45 Days</t>
  </si>
  <si>
    <t>Relevant</t>
  </si>
  <si>
    <t>Non- negotiated</t>
  </si>
  <si>
    <t>Not Available</t>
  </si>
  <si>
    <t>VAT as applicable</t>
  </si>
  <si>
    <t>CE Certified</t>
  </si>
  <si>
    <t>Not Agreed</t>
  </si>
  <si>
    <t>Not Sanctioned</t>
  </si>
  <si>
    <t>Not Recommended</t>
  </si>
  <si>
    <t>Not Required</t>
  </si>
  <si>
    <t>Supplier not agreed to take the responsibility</t>
  </si>
  <si>
    <t>Past Experience</t>
  </si>
  <si>
    <t>Not available</t>
  </si>
  <si>
    <t>Mahindra Z121</t>
  </si>
  <si>
    <t>60 Days</t>
  </si>
  <si>
    <t>None</t>
  </si>
  <si>
    <t>Previous PO Vaule</t>
  </si>
  <si>
    <t>NA</t>
  </si>
  <si>
    <t>UL Certified</t>
  </si>
  <si>
    <t>New Supplier</t>
  </si>
  <si>
    <t>VW Scout Motors</t>
  </si>
  <si>
    <t>6 Months</t>
  </si>
  <si>
    <t>CE- Stage negotiated</t>
  </si>
  <si>
    <t>Hazardous Goods</t>
  </si>
  <si>
    <t>MB VAN EA</t>
  </si>
  <si>
    <t>1 Year</t>
  </si>
  <si>
    <t>MER</t>
  </si>
  <si>
    <t>Currancy</t>
  </si>
  <si>
    <t>Buyer</t>
  </si>
  <si>
    <t>Buy Off Criteria</t>
  </si>
  <si>
    <t>Delivery</t>
  </si>
  <si>
    <t>Warranty</t>
  </si>
  <si>
    <t>Incoterms</t>
  </si>
  <si>
    <t>Documentation</t>
  </si>
  <si>
    <t>Payment Terms</t>
  </si>
  <si>
    <t>Suyog Chikaskar</t>
  </si>
  <si>
    <t>Installation &amp; commissioning at Site &amp; Signoff by End Customer</t>
  </si>
  <si>
    <t>1 Week</t>
  </si>
  <si>
    <t>12 Months</t>
  </si>
  <si>
    <t>EXW (Ex Works) @ Supplier End</t>
  </si>
  <si>
    <t>Operation &amp; Maintenance manual.</t>
  </si>
  <si>
    <t>After 30 Days on Receipt of Goods</t>
  </si>
  <si>
    <t>Sumit Babel</t>
  </si>
  <si>
    <t>Harshdeep Kapoor</t>
  </si>
  <si>
    <t>Vinay Matada</t>
  </si>
  <si>
    <t>Silvister D-Operations</t>
  </si>
  <si>
    <t>USD</t>
  </si>
  <si>
    <t>Narayan Mande</t>
  </si>
  <si>
    <t>Installation &amp; commissioning at tkAB &amp; Signoff by tkAB Authorised Person</t>
  </si>
  <si>
    <t>2 Week</t>
  </si>
  <si>
    <t>24 Months</t>
  </si>
  <si>
    <t>FCA (Free Carrier) @ Supplier End</t>
  </si>
  <si>
    <t>2D &amp; 3 D Drawings</t>
  </si>
  <si>
    <t>After 45 Days on Receipt of Goods</t>
  </si>
  <si>
    <t>Rutvij Punde</t>
  </si>
  <si>
    <t>Omkar Kulkarni</t>
  </si>
  <si>
    <t>Rohit Zangruche</t>
  </si>
  <si>
    <t>Sandeep J-Design &amp; Program Management</t>
  </si>
  <si>
    <t>EUR</t>
  </si>
  <si>
    <t>Vikram Walhekar</t>
  </si>
  <si>
    <t>Installation and commissioning support not considered</t>
  </si>
  <si>
    <t>4 Weeks</t>
  </si>
  <si>
    <t>36 Months</t>
  </si>
  <si>
    <t>FOB (Free on Board)  @ Supplier End</t>
  </si>
  <si>
    <t>As per Integra 7 STD</t>
  </si>
  <si>
    <t>After 60 Days on Receipt of Goods</t>
  </si>
  <si>
    <t>Anirudha Kulkarni</t>
  </si>
  <si>
    <t>Vishal Bhadane</t>
  </si>
  <si>
    <t>Vipul K-GESH</t>
  </si>
  <si>
    <t>CNY</t>
  </si>
  <si>
    <t>Nilesh Gadhave</t>
  </si>
  <si>
    <t>Submission of data &amp; deliverables as per agreed timeline in Negotiation Protocol during final negotiations.</t>
  </si>
  <si>
    <t>6 Weeks</t>
  </si>
  <si>
    <t xml:space="preserve">12 Months after Installation </t>
  </si>
  <si>
    <t xml:space="preserve">CIF (Cost Insurance &amp; Freight) @ </t>
  </si>
  <si>
    <t>QC Inspection Report</t>
  </si>
  <si>
    <t>After 90 Days on Receipt of Goods</t>
  </si>
  <si>
    <t>Shripad Raje</t>
  </si>
  <si>
    <t>Amol Koshti</t>
  </si>
  <si>
    <t>Kiran A-Sales &amp; CE</t>
  </si>
  <si>
    <t>JPY</t>
  </si>
  <si>
    <t>Shekhar Pawar</t>
  </si>
  <si>
    <t>8 Weeks</t>
  </si>
  <si>
    <t>24 Months after Installation</t>
  </si>
  <si>
    <t>DAP (Delivered at Place) @</t>
  </si>
  <si>
    <t>FEA Analysis</t>
  </si>
  <si>
    <t>100% against Proforma Invoice</t>
  </si>
  <si>
    <t>Abhijeet Gijare</t>
  </si>
  <si>
    <t>Gitanjali T-HR</t>
  </si>
  <si>
    <t>Kiran Raghuwanshi</t>
  </si>
  <si>
    <t>As per agreeement with End Customer</t>
  </si>
  <si>
    <t>10 Weeks</t>
  </si>
  <si>
    <t>36 Months after Installation</t>
  </si>
  <si>
    <t>DDP (Delivery Duty Paid) @</t>
  </si>
  <si>
    <t>As per RFQ and subsequent agreements / Negotiation Protocol and L&amp;L document.</t>
  </si>
  <si>
    <t>30 Days after completion of Service</t>
  </si>
  <si>
    <t>Prabhat Shelke</t>
  </si>
  <si>
    <t>Abhijeet G-Services</t>
  </si>
  <si>
    <t>Rahul Sawant</t>
  </si>
  <si>
    <t>Commissioning support as per No. of days agreed</t>
  </si>
  <si>
    <t>12 Weeks</t>
  </si>
  <si>
    <t>36 Months after receipt of material</t>
  </si>
  <si>
    <t>As per RFQ and subsequent agreements / Negotiation Protocol.</t>
  </si>
  <si>
    <t>100% against Shipping Documents</t>
  </si>
  <si>
    <t>Dipak Sharma</t>
  </si>
  <si>
    <t>Omkar Kobal</t>
  </si>
  <si>
    <t>As per Checksheet agreed by Customer</t>
  </si>
  <si>
    <t>14 Weeks</t>
  </si>
  <si>
    <t>36 Months after Delivery of material</t>
  </si>
  <si>
    <t>100% after completion of Service/Work</t>
  </si>
  <si>
    <t>Suryakant Shirkar</t>
  </si>
  <si>
    <t>16 Weeks</t>
  </si>
  <si>
    <t>Within 60 days after completion of Service</t>
  </si>
  <si>
    <t>18 Weeks</t>
  </si>
  <si>
    <t>24 Months from SOP</t>
  </si>
  <si>
    <t>30% Advance against Order Acceptance, remaining 70% after 60 days from Date of Delivery at tkAB Pune</t>
  </si>
  <si>
    <t>20 Weeks</t>
  </si>
  <si>
    <t>20% Advance with PO against BG &amp; remaining 80% after 30 days from Date of Delivery at tkAB Pune</t>
  </si>
  <si>
    <t>22 Weeks</t>
  </si>
  <si>
    <t>70% Advance with PO against BG &amp; remaining 30% after 30 days from Date of Delivery at tkAB Pune</t>
  </si>
  <si>
    <t>26 Weeks</t>
  </si>
  <si>
    <t>90% Advance with PO against BG &amp; remaining 10% after 30 days from Date of Delivery at tkAB Pune</t>
  </si>
  <si>
    <t>30 Weeks</t>
  </si>
  <si>
    <t>70% against receipt of Material &amp; remaining 30% after successful trails, I &amp; C at Customer place</t>
  </si>
  <si>
    <t>32 Weeks</t>
  </si>
  <si>
    <t>30% + 100% Taxes - Within 30 days of delivery , 60% - Within 90 days of Delivery , 10% - After successful I &amp; C at Customer place.</t>
  </si>
  <si>
    <t>Per day basis</t>
  </si>
  <si>
    <t>30% Advance against Bank Guarantee after PO release , 60% After Material Receipt at tkAB , 10% After 90 days of material Receipt at tkAB</t>
  </si>
  <si>
    <t>70% net 60 days after material delivered at Customer End.
 20% net 60 days after successful installation and commissioning at Customer End.
 10% net 60 days after Sign-off with End Customer.</t>
  </si>
  <si>
    <t>As per timeline mentioned in the RFQ &amp; subsequent discussions during negotiations &amp; agreement</t>
  </si>
  <si>
    <t>100% payment within 30 days after shipping of Material.</t>
  </si>
  <si>
    <t>80% after shipping net 60 Days. Remaining 20% within 120 days after shipping of material.</t>
  </si>
  <si>
    <t>30% of total order amount due upon design approval (Net 90 Days)
60% of total order amount due upon delivery at Rivian (Normal, IL) (Net 90 Days)
10% of total order amount due upon acceptance of the Perceptron system (Net 90 Days)</t>
  </si>
  <si>
    <t>20% After Engineering Approval (Net 60 Days)
60% After Shipment from Supplier end. (Net 60 Days)
20% After Final Buy-off at Customer Facility (Net 60 Days)</t>
  </si>
  <si>
    <t>S. N.</t>
  </si>
  <si>
    <t>Checklist Item</t>
  </si>
  <si>
    <t>Details/Considerations</t>
  </si>
  <si>
    <t>Status/Notes</t>
  </si>
  <si>
    <t>Expected / Purchaser</t>
  </si>
  <si>
    <t>Actual / Supplier</t>
  </si>
  <si>
    <t>Activities needs to take care before order placing.</t>
  </si>
  <si>
    <t>Pricing</t>
  </si>
  <si>
    <t>Unit price, volume discounts</t>
  </si>
  <si>
    <t>Supplier</t>
  </si>
  <si>
    <t>CE stage prices</t>
  </si>
  <si>
    <t>Along with Quotation</t>
  </si>
  <si>
    <t>Purchaser</t>
  </si>
  <si>
    <t>Payment terms (e.g., Net 30/60/90)</t>
  </si>
  <si>
    <t>As per Project Requirement</t>
  </si>
  <si>
    <t>Currency</t>
  </si>
  <si>
    <t>Confirm the currency of the transaction (e.g., USD, EUR)</t>
  </si>
  <si>
    <t>HS Codes in offer</t>
  </si>
  <si>
    <r>
      <t xml:space="preserve">Define Incoterms (e.g.EXW, FOB, CIF, DDP) for shipping and risk responsibilities - </t>
    </r>
    <r>
      <rPr>
        <b/>
        <sz val="11"/>
        <color theme="1"/>
        <rFont val="Calibri"/>
        <family val="2"/>
        <scheme val="minor"/>
      </rPr>
      <t>inline with Sales Team</t>
    </r>
  </si>
  <si>
    <t>Lead Time for Production &amp; Delivery</t>
  </si>
  <si>
    <t>Supplier’s lead time for manufacturing and shipping</t>
  </si>
  <si>
    <t>Shipping Schedule</t>
  </si>
  <si>
    <t>Confirm expected shipping dates, and timeline for customs clearance and delivery</t>
  </si>
  <si>
    <t>Packaging Requirements and Charges</t>
  </si>
  <si>
    <t>Ensure packaging meets import regulations and packing Dimensions, Weight and charges</t>
  </si>
  <si>
    <t>Shipping Costs</t>
  </si>
  <si>
    <t>shipping costs alligned with agreed incoterms</t>
  </si>
  <si>
    <t>Packing &amp; Forwarding</t>
  </si>
  <si>
    <t>Does the Supplier Required P&amp;F cost additional</t>
  </si>
  <si>
    <t>Local Taxes or any other charges</t>
  </si>
  <si>
    <t>Local Taxes or any other charges. Need to check &amp; Ensure</t>
  </si>
  <si>
    <t>Ensure compliance with your country’s import quality standards (ISO, CE, UL, Dangerous Goods etc.)</t>
  </si>
  <si>
    <t>Details required from Technical Team</t>
  </si>
  <si>
    <t>Supplier’s terms for defects, or warranty claims for imported goods &amp; how many Months</t>
  </si>
  <si>
    <t>Product Warranty</t>
  </si>
  <si>
    <t xml:space="preserve">Product Warranty as per Project requirement </t>
  </si>
  <si>
    <t>Need to Check sanctions as per EU and USA</t>
  </si>
  <si>
    <t>Take essential spare list and price list</t>
  </si>
  <si>
    <t>Agreement on pre-shipment inspection, quality checks, and sampling procedures</t>
  </si>
  <si>
    <t>Confirm who carries liability in case of defective goods or issues with the shipment</t>
  </si>
  <si>
    <t>Verify the supplier’s reputation through customer references or online reviews</t>
  </si>
  <si>
    <t>Product documentation</t>
  </si>
  <si>
    <t>Product / Operating Manuals</t>
  </si>
  <si>
    <t>During Installation &amp; Commissioning at site availability of Service support 
If not included then need to take cost</t>
  </si>
  <si>
    <t>Activities needs to take care after order placing.</t>
  </si>
  <si>
    <t>Import Documentation</t>
  </si>
  <si>
    <t>Required documents (Bill of Lading, Certificate of Origin, Commercial Invoice, Packing list etc.)</t>
  </si>
  <si>
    <t>Customs Compliance</t>
  </si>
  <si>
    <t>Supplier’s adherence to customs regulations and requirements for Dangerous Goods, BIS certificates</t>
  </si>
  <si>
    <t>Force Majeure Clause</t>
  </si>
  <si>
    <t>Agreement on unexpected events (e.g., natural disasters, strikes) affecting delivery</t>
  </si>
  <si>
    <t>Customs Broker</t>
  </si>
  <si>
    <t>Supplier’s ability to provide a recommended customs broker or facilitate the process</t>
  </si>
  <si>
    <t>Freight Insurance</t>
  </si>
  <si>
    <t>Option for purchasing freight insurance for the shipment</t>
  </si>
  <si>
    <t>Risk of Delays</t>
  </si>
  <si>
    <t>Define how delays in shipping, customs clearance, or production are managed</t>
  </si>
  <si>
    <t>Inventory Management</t>
  </si>
  <si>
    <t>Confirm their ability to handle stock levels and back orders for future shipments</t>
  </si>
  <si>
    <t>As per End Customer agreed Checklist</t>
  </si>
  <si>
    <t>H.30747.203.01.001</t>
  </si>
  <si>
    <t>FRAME-+NRM1.BL03=UBE_U001_001</t>
  </si>
  <si>
    <t>Nos.</t>
  </si>
  <si>
    <t>Skid Frame</t>
  </si>
  <si>
    <t xml:space="preserve">Fifo Engineering
</t>
  </si>
  <si>
    <t xml:space="preserve">MEC Enterprises
</t>
  </si>
  <si>
    <t xml:space="preserve">Royal Engineers
</t>
  </si>
  <si>
    <t xml:space="preserve">Shidhigiri Engineering
</t>
  </si>
  <si>
    <t xml:space="preserve">Toolcon Systems
</t>
  </si>
  <si>
    <t>CMM inspection &amp; Self certification by Supplier.</t>
  </si>
  <si>
    <t>CMM inspection &amp;  Self certification by Supplier. tkAB QC will validate at Supplier End/at tkAB.</t>
  </si>
  <si>
    <t>DAP (Delivered at Place) @ tkAB or paint shop</t>
  </si>
  <si>
    <t>No Machining marks,Good Welding Quality, Good asthetic apperance</t>
  </si>
  <si>
    <t>Free Part replacement in case of not acceptable deviation</t>
  </si>
  <si>
    <t>QC Inspection Report alongwith supportive documents</t>
  </si>
  <si>
    <t>After 60 Days on Receipt of Goods @ tkAB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</si>
</sst>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-* #,##0.00_-;\-* #,##0.00_-;_-* &quot;-&quot;??_-;_-@_-"/>
    <numFmt numFmtId="165" formatCode="_-[$$-409]* #,##0.00_ ;_-[$$-409]* \-#,##0.00\ ;_-[$$-409]* &quot;-&quot;??_ ;_-@_ "/>
    <numFmt numFmtId="166" formatCode="_ * #,##0_ ;_ * \-#,##0_ ;_ * &quot;-&quot;??_ ;_ @_ "/>
    <numFmt numFmtId="167" formatCode="_(* #,##0.00_);_(* \(#,##0.00\);_(* &quot;-&quot;??_);_(@_)"/>
    <numFmt numFmtId="168" formatCode="_-[$$-409]* #,##0_ ;_-[$$-409]* \-#,##0\ ;_-[$$-409]* &quot;-&quot;??_ ;_-@_ "/>
    <numFmt numFmtId="169" formatCode="[$₹-4009]\ #,##0;[$₹-4009]\ \-#,##0"/>
    <numFmt numFmtId="170" formatCode="_-* #,##0_-;\-* #,##0_-;_-* &quot;-&quot;??_-;_-@_-"/>
    <numFmt numFmtId="171" formatCode="#,##0\ _€"/>
    <numFmt numFmtId="172" formatCode="#,##0.00\ _€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KTypeRegular"/>
      <family val="2"/>
    </font>
    <font>
      <b/>
      <sz val="36"/>
      <color rgb="FF00B6F6"/>
      <name val="TKTypeRegular"/>
      <family val="2"/>
    </font>
    <font>
      <b/>
      <u/>
      <sz val="14"/>
      <name val="TKTypeRegular"/>
      <family val="2"/>
    </font>
    <font>
      <sz val="14"/>
      <name val="TKTypeRegular"/>
      <family val="2"/>
    </font>
    <font>
      <b/>
      <sz val="18"/>
      <name val="TKTypeRegular"/>
      <family val="2"/>
    </font>
    <font>
      <b/>
      <sz val="14"/>
      <name val="TKTypeRegular"/>
      <family val="2"/>
    </font>
    <font>
      <b/>
      <sz val="16"/>
      <name val="TKTypeRegular"/>
      <family val="2"/>
    </font>
    <font>
      <sz val="11"/>
      <name val="TKTypeRegular"/>
      <family val="2"/>
    </font>
    <font>
      <b/>
      <u/>
      <sz val="11"/>
      <name val="TKTypeRegular"/>
      <family val="2"/>
    </font>
    <font>
      <sz val="16"/>
      <name val="TKTypeRegular"/>
      <family val="2"/>
    </font>
    <font>
      <u/>
      <sz val="11"/>
      <name val="TKTypeRegular"/>
      <family val="2"/>
    </font>
    <font>
      <b/>
      <u/>
      <sz val="16"/>
      <name val="TKTypeRegular"/>
      <family val="2"/>
    </font>
    <font>
      <sz val="11"/>
      <color theme="1"/>
      <name val="TKTypeRegular"/>
      <family val="2"/>
    </font>
    <font>
      <sz val="16"/>
      <color theme="1"/>
      <name val="TKTypeRegular"/>
      <family val="2"/>
    </font>
    <font>
      <b/>
      <sz val="20"/>
      <name val="TKTypeRegular"/>
      <family val="2"/>
    </font>
    <font>
      <sz val="20"/>
      <name val="TKTypeRegular"/>
      <family val="2"/>
    </font>
    <font>
      <sz val="20"/>
      <color theme="1"/>
      <name val="TKTypeRegular"/>
      <family val="2"/>
    </font>
    <font>
      <b/>
      <sz val="72"/>
      <color rgb="FF00B6F6"/>
      <name val="TKTypeRegular"/>
      <family val="2"/>
    </font>
    <font>
      <sz val="72"/>
      <name val="TKTypeRegular"/>
      <family val="2"/>
    </font>
    <font>
      <b/>
      <sz val="48"/>
      <color theme="8" tint="-0.249977111117893"/>
      <name val="TKTypeRegular"/>
      <family val="2"/>
    </font>
  </fonts>
  <fills count="9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EE8"/>
        <bgColor indexed="64"/>
      </patternFill>
    </fill>
    <fill>
      <patternFill patternType="solid">
        <fgColor rgb="FFEEF0F2"/>
        <bgColor indexed="64"/>
      </patternFill>
    </fill>
    <fill>
      <patternFill patternType="solid">
        <fgColor rgb="FFF8F8F8"/>
        <bgColor theme="0" tint="-0.2499465926084170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0" fillId="0" borderId="0" xfId="0" applyFont="1"/>
    <xf numFmtId="166" fontId="3" fillId="0" borderId="0" xfId="2" applyNumberFormat="1" applyFont="1" applyAlignment="1"/>
    <xf numFmtId="0" fontId="10" fillId="0" borderId="0" xfId="0" applyFont="1" applyAlignment="1">
      <alignment horizontal="center" vertical="center"/>
    </xf>
    <xf numFmtId="168" fontId="13" fillId="0" borderId="0" xfId="0" applyNumberFormat="1" applyFont="1"/>
    <xf numFmtId="0" fontId="14" fillId="0" borderId="0" xfId="0" applyFont="1" applyAlignment="1">
      <alignment horizontal="left" vertical="center"/>
    </xf>
    <xf numFmtId="0" fontId="13" fillId="0" borderId="0" xfId="0" applyFont="1"/>
    <xf numFmtId="0" fontId="11" fillId="0" borderId="0" xfId="0" applyFont="1" applyAlignment="1">
      <alignment horizontal="left"/>
    </xf>
    <xf numFmtId="169" fontId="13" fillId="0" borderId="0" xfId="0" applyNumberFormat="1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10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5" fillId="0" borderId="0" xfId="0" applyFont="1"/>
    <xf numFmtId="0" fontId="16" fillId="0" borderId="17" xfId="0" applyFont="1" applyBorder="1" applyAlignment="1">
      <alignment vertical="center"/>
    </xf>
    <xf numFmtId="2" fontId="12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>
      <alignment vertical="center"/>
    </xf>
    <xf numFmtId="0" fontId="12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37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8" fillId="0" borderId="10" xfId="0" applyFont="1" applyBorder="1" applyAlignment="1" applyProtection="1">
      <alignment horizontal="center" vertical="center"/>
      <protection locked="0"/>
    </xf>
    <xf numFmtId="0" fontId="19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8" fillId="0" borderId="36" xfId="0" applyFont="1" applyBorder="1" applyAlignment="1" applyProtection="1">
      <alignment horizontal="center" vertical="center"/>
      <protection locked="0"/>
    </xf>
    <xf numFmtId="1" fontId="19" fillId="0" borderId="36" xfId="0" applyNumberFormat="1" applyFont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170" fontId="18" fillId="0" borderId="4" xfId="5" applyNumberFormat="1" applyFont="1" applyFill="1" applyBorder="1" applyAlignment="1" applyProtection="1">
      <alignment horizontal="right" vertical="center"/>
      <protection locked="0"/>
    </xf>
    <xf numFmtId="170" fontId="18" fillId="0" borderId="5" xfId="5" applyNumberFormat="1" applyFont="1" applyFill="1" applyBorder="1" applyAlignment="1" applyProtection="1">
      <alignment horizontal="right" vertical="center"/>
      <protection locked="0"/>
    </xf>
    <xf numFmtId="170" fontId="18" fillId="0" borderId="60" xfId="5" applyNumberFormat="1" applyFont="1" applyFill="1" applyBorder="1" applyAlignment="1" applyProtection="1">
      <alignment horizontal="right" vertical="center"/>
      <protection locked="0"/>
    </xf>
    <xf numFmtId="170" fontId="18" fillId="0" borderId="36" xfId="5" applyNumberFormat="1" applyFont="1" applyFill="1" applyBorder="1" applyAlignment="1" applyProtection="1">
      <alignment horizontal="right" vertical="center"/>
      <protection locked="0"/>
    </xf>
    <xf numFmtId="170" fontId="19" fillId="0" borderId="36" xfId="5" applyNumberFormat="1" applyFont="1" applyFill="1" applyBorder="1" applyAlignment="1" applyProtection="1">
      <alignment horizontal="right" vertical="center"/>
      <protection locked="0"/>
    </xf>
    <xf numFmtId="170" fontId="18" fillId="0" borderId="43" xfId="5" applyNumberFormat="1" applyFont="1" applyFill="1" applyBorder="1" applyAlignment="1" applyProtection="1">
      <alignment horizontal="right" vertical="center"/>
      <protection locked="0"/>
    </xf>
    <xf numFmtId="166" fontId="18" fillId="0" borderId="6" xfId="5" applyNumberFormat="1" applyFont="1" applyFill="1" applyBorder="1" applyAlignment="1" applyProtection="1">
      <alignment horizontal="right" vertical="center"/>
      <protection locked="0"/>
    </xf>
    <xf numFmtId="166" fontId="18" fillId="0" borderId="7" xfId="5" applyNumberFormat="1" applyFont="1" applyFill="1" applyBorder="1" applyAlignment="1" applyProtection="1">
      <alignment horizontal="right" vertical="center"/>
      <protection locked="0"/>
    </xf>
    <xf numFmtId="166" fontId="18" fillId="0" borderId="60" xfId="5" applyNumberFormat="1" applyFont="1" applyFill="1" applyBorder="1" applyAlignment="1" applyProtection="1">
      <alignment horizontal="right" vertical="center"/>
      <protection locked="0"/>
    </xf>
    <xf numFmtId="166" fontId="18" fillId="0" borderId="36" xfId="5" applyNumberFormat="1" applyFont="1" applyFill="1" applyBorder="1" applyAlignment="1" applyProtection="1">
      <alignment horizontal="right" vertical="center"/>
      <protection locked="0"/>
    </xf>
    <xf numFmtId="171" fontId="19" fillId="0" borderId="36" xfId="5" applyNumberFormat="1" applyFont="1" applyFill="1" applyBorder="1" applyAlignment="1" applyProtection="1">
      <alignment horizontal="right" vertical="center"/>
      <protection locked="0"/>
    </xf>
    <xf numFmtId="166" fontId="18" fillId="0" borderId="43" xfId="5" applyNumberFormat="1" applyFont="1" applyFill="1" applyBorder="1" applyAlignment="1" applyProtection="1">
      <alignment horizontal="right" vertical="center"/>
      <protection locked="0"/>
    </xf>
    <xf numFmtId="171" fontId="18" fillId="0" borderId="4" xfId="5" applyNumberFormat="1" applyFont="1" applyFill="1" applyBorder="1" applyAlignment="1" applyProtection="1">
      <alignment horizontal="right" vertical="center"/>
      <protection locked="0"/>
    </xf>
    <xf numFmtId="171" fontId="18" fillId="0" borderId="36" xfId="5" applyNumberFormat="1" applyFont="1" applyFill="1" applyBorder="1" applyAlignment="1" applyProtection="1">
      <alignment horizontal="right" vertical="center"/>
      <protection locked="0"/>
    </xf>
    <xf numFmtId="171" fontId="18" fillId="0" borderId="5" xfId="5" applyNumberFormat="1" applyFont="1" applyFill="1" applyBorder="1" applyAlignment="1" applyProtection="1">
      <alignment horizontal="right" vertical="center"/>
      <protection locked="0"/>
    </xf>
    <xf numFmtId="0" fontId="12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vertical="center" wrapText="1"/>
    </xf>
    <xf numFmtId="0" fontId="9" fillId="2" borderId="46" xfId="0" applyFont="1" applyFill="1" applyBorder="1" applyAlignment="1">
      <alignment horizontal="right" vertical="center"/>
    </xf>
    <xf numFmtId="9" fontId="12" fillId="2" borderId="47" xfId="1" applyFont="1" applyFill="1" applyBorder="1" applyAlignment="1">
      <alignment vertical="center"/>
    </xf>
    <xf numFmtId="172" fontId="12" fillId="2" borderId="19" xfId="0" applyNumberFormat="1" applyFont="1" applyFill="1" applyBorder="1" applyAlignment="1">
      <alignment vertical="center"/>
    </xf>
    <xf numFmtId="10" fontId="12" fillId="2" borderId="16" xfId="5" applyNumberFormat="1" applyFont="1" applyFill="1" applyBorder="1" applyAlignment="1" applyProtection="1">
      <alignment vertical="center"/>
    </xf>
    <xf numFmtId="10" fontId="12" fillId="7" borderId="48" xfId="5" applyNumberFormat="1" applyFont="1" applyFill="1" applyBorder="1" applyAlignment="1" applyProtection="1">
      <alignment vertical="center"/>
      <protection locked="0"/>
    </xf>
    <xf numFmtId="10" fontId="12" fillId="0" borderId="47" xfId="5" applyNumberFormat="1" applyFont="1" applyFill="1" applyBorder="1" applyAlignment="1" applyProtection="1">
      <alignment vertical="center"/>
      <protection locked="0"/>
    </xf>
    <xf numFmtId="10" fontId="12" fillId="2" borderId="15" xfId="5" applyNumberFormat="1" applyFont="1" applyFill="1" applyBorder="1" applyAlignment="1" applyProtection="1">
      <alignment vertical="center"/>
    </xf>
    <xf numFmtId="10" fontId="12" fillId="2" borderId="47" xfId="5" applyNumberFormat="1" applyFont="1" applyFill="1" applyBorder="1" applyAlignment="1" applyProtection="1">
      <alignment vertical="center"/>
    </xf>
    <xf numFmtId="10" fontId="12" fillId="0" borderId="49" xfId="5" applyNumberFormat="1" applyFont="1" applyFill="1" applyBorder="1" applyAlignment="1" applyProtection="1">
      <alignment vertical="center"/>
      <protection locked="0"/>
    </xf>
    <xf numFmtId="0" fontId="12" fillId="6" borderId="20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vertical="center" wrapText="1"/>
    </xf>
    <xf numFmtId="0" fontId="9" fillId="2" borderId="50" xfId="0" applyFont="1" applyFill="1" applyBorder="1" applyAlignment="1">
      <alignment horizontal="right" vertical="center"/>
    </xf>
    <xf numFmtId="166" fontId="12" fillId="5" borderId="54" xfId="5" applyNumberFormat="1" applyFont="1" applyFill="1" applyBorder="1" applyAlignment="1" applyProtection="1">
      <alignment vertical="center"/>
    </xf>
    <xf numFmtId="172" fontId="12" fillId="2" borderId="21" xfId="0" applyNumberFormat="1" applyFont="1" applyFill="1" applyBorder="1" applyAlignment="1">
      <alignment vertical="center"/>
    </xf>
    <xf numFmtId="2" fontId="12" fillId="2" borderId="13" xfId="5" applyNumberFormat="1" applyFont="1" applyFill="1" applyBorder="1" applyAlignment="1" applyProtection="1">
      <alignment vertical="center"/>
    </xf>
    <xf numFmtId="2" fontId="12" fillId="7" borderId="45" xfId="5" applyNumberFormat="1" applyFont="1" applyFill="1" applyBorder="1" applyAlignment="1" applyProtection="1">
      <alignment vertical="center"/>
      <protection locked="0"/>
    </xf>
    <xf numFmtId="2" fontId="12" fillId="7" borderId="51" xfId="5" applyNumberFormat="1" applyFont="1" applyFill="1" applyBorder="1" applyAlignment="1" applyProtection="1">
      <alignment vertical="center"/>
      <protection locked="0"/>
    </xf>
    <xf numFmtId="2" fontId="12" fillId="2" borderId="20" xfId="5" applyNumberFormat="1" applyFont="1" applyFill="1" applyBorder="1" applyAlignment="1" applyProtection="1">
      <alignment vertical="center"/>
    </xf>
    <xf numFmtId="2" fontId="12" fillId="2" borderId="51" xfId="5" applyNumberFormat="1" applyFont="1" applyFill="1" applyBorder="1" applyAlignment="1" applyProtection="1">
      <alignment vertical="center"/>
    </xf>
    <xf numFmtId="2" fontId="12" fillId="7" borderId="52" xfId="5" applyNumberFormat="1" applyFont="1" applyFill="1" applyBorder="1" applyAlignment="1" applyProtection="1">
      <alignment vertical="center"/>
      <protection locked="0"/>
    </xf>
    <xf numFmtId="0" fontId="16" fillId="8" borderId="8" xfId="0" applyFont="1" applyFill="1" applyBorder="1" applyAlignment="1">
      <alignment vertical="center"/>
    </xf>
    <xf numFmtId="0" fontId="16" fillId="8" borderId="11" xfId="0" applyFont="1" applyFill="1" applyBorder="1" applyAlignment="1">
      <alignment vertical="center"/>
    </xf>
    <xf numFmtId="0" fontId="9" fillId="8" borderId="53" xfId="0" applyFont="1" applyFill="1" applyBorder="1" applyAlignment="1">
      <alignment horizontal="right" vertical="center"/>
    </xf>
    <xf numFmtId="166" fontId="12" fillId="0" borderId="54" xfId="5" applyNumberFormat="1" applyFont="1" applyFill="1" applyBorder="1" applyAlignment="1" applyProtection="1">
      <alignment vertical="center"/>
    </xf>
    <xf numFmtId="166" fontId="12" fillId="7" borderId="55" xfId="5" applyNumberFormat="1" applyFont="1" applyFill="1" applyBorder="1" applyAlignment="1" applyProtection="1">
      <alignment horizontal="right" vertical="center"/>
    </xf>
    <xf numFmtId="166" fontId="12" fillId="5" borderId="54" xfId="5" applyNumberFormat="1" applyFont="1" applyFill="1" applyBorder="1" applyAlignment="1" applyProtection="1">
      <alignment horizontal="right" vertical="center"/>
    </xf>
    <xf numFmtId="166" fontId="12" fillId="0" borderId="55" xfId="5" applyNumberFormat="1" applyFont="1" applyFill="1" applyBorder="1" applyAlignment="1" applyProtection="1">
      <alignment vertical="center"/>
    </xf>
    <xf numFmtId="166" fontId="12" fillId="5" borderId="2" xfId="5" applyNumberFormat="1" applyFont="1" applyFill="1" applyBorder="1" applyAlignment="1" applyProtection="1">
      <alignment horizontal="right" vertical="center"/>
    </xf>
    <xf numFmtId="166" fontId="12" fillId="0" borderId="3" xfId="5" applyNumberFormat="1" applyFont="1" applyFill="1" applyBorder="1" applyAlignment="1" applyProtection="1">
      <alignment vertical="center"/>
    </xf>
    <xf numFmtId="172" fontId="12" fillId="5" borderId="57" xfId="0" applyNumberFormat="1" applyFont="1" applyFill="1" applyBorder="1" applyAlignment="1">
      <alignment vertical="center"/>
    </xf>
    <xf numFmtId="0" fontId="10" fillId="0" borderId="0" xfId="0" applyFont="1" applyAlignment="1">
      <alignment horizontal="right"/>
    </xf>
    <xf numFmtId="14" fontId="9" fillId="0" borderId="0" xfId="0" applyNumberFormat="1" applyFont="1" applyAlignment="1">
      <alignment horizontal="left"/>
    </xf>
    <xf numFmtId="172" fontId="12" fillId="5" borderId="0" xfId="0" applyNumberFormat="1" applyFont="1" applyFill="1" applyAlignment="1">
      <alignment vertical="center"/>
    </xf>
    <xf numFmtId="172" fontId="12" fillId="5" borderId="13" xfId="0" applyNumberFormat="1" applyFont="1" applyFill="1" applyBorder="1" applyAlignment="1">
      <alignment vertical="center"/>
    </xf>
    <xf numFmtId="172" fontId="12" fillId="5" borderId="21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49" fontId="12" fillId="0" borderId="33" xfId="0" applyNumberFormat="1" applyFont="1" applyBorder="1" applyAlignment="1" applyProtection="1">
      <alignment horizontal="left" vertical="center"/>
      <protection locked="0"/>
    </xf>
    <xf numFmtId="49" fontId="12" fillId="0" borderId="34" xfId="0" applyNumberFormat="1" applyFont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49" fontId="12" fillId="0" borderId="31" xfId="0" applyNumberFormat="1" applyFont="1" applyBorder="1" applyAlignment="1" applyProtection="1">
      <alignment horizontal="left" vertical="center"/>
      <protection locked="0"/>
    </xf>
    <xf numFmtId="49" fontId="12" fillId="0" borderId="32" xfId="0" applyNumberFormat="1" applyFont="1" applyBorder="1" applyAlignment="1" applyProtection="1">
      <alignment horizontal="left" vertical="center"/>
      <protection locked="0"/>
    </xf>
    <xf numFmtId="49" fontId="12" fillId="0" borderId="18" xfId="0" applyNumberFormat="1" applyFont="1" applyBorder="1" applyAlignment="1" applyProtection="1">
      <alignment horizontal="left" vertical="center"/>
      <protection locked="0"/>
    </xf>
    <xf numFmtId="172" fontId="12" fillId="5" borderId="8" xfId="0" applyNumberFormat="1" applyFont="1" applyFill="1" applyBorder="1" applyAlignment="1">
      <alignment horizontal="center" vertical="center"/>
    </xf>
    <xf numFmtId="172" fontId="12" fillId="5" borderId="11" xfId="0" applyNumberFormat="1" applyFont="1" applyFill="1" applyBorder="1" applyAlignment="1">
      <alignment horizontal="center" vertical="center"/>
    </xf>
    <xf numFmtId="172" fontId="12" fillId="5" borderId="22" xfId="0" applyNumberFormat="1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right" vertical="center"/>
    </xf>
    <xf numFmtId="0" fontId="9" fillId="5" borderId="58" xfId="0" applyFont="1" applyFill="1" applyBorder="1" applyAlignment="1">
      <alignment horizontal="right" vertical="center"/>
    </xf>
    <xf numFmtId="0" fontId="9" fillId="5" borderId="59" xfId="0" applyFont="1" applyFill="1" applyBorder="1" applyAlignment="1">
      <alignment horizontal="right" vertical="center"/>
    </xf>
    <xf numFmtId="0" fontId="9" fillId="5" borderId="31" xfId="0" applyFont="1" applyFill="1" applyBorder="1" applyAlignment="1">
      <alignment horizontal="right" vertical="center"/>
    </xf>
    <xf numFmtId="0" fontId="9" fillId="5" borderId="18" xfId="0" applyFont="1" applyFill="1" applyBorder="1" applyAlignment="1">
      <alignment horizontal="right" vertical="center"/>
    </xf>
    <xf numFmtId="0" fontId="9" fillId="5" borderId="56" xfId="0" applyFont="1" applyFill="1" applyBorder="1" applyAlignment="1">
      <alignment horizontal="right" vertical="center"/>
    </xf>
    <xf numFmtId="0" fontId="17" fillId="4" borderId="15" xfId="0" applyFont="1" applyFill="1" applyBorder="1" applyAlignment="1" applyProtection="1">
      <alignment horizontal="center" vertical="center" wrapText="1"/>
      <protection locked="0"/>
    </xf>
    <xf numFmtId="0" fontId="17" fillId="4" borderId="16" xfId="0" applyFont="1" applyFill="1" applyBorder="1" applyAlignment="1" applyProtection="1">
      <alignment horizontal="center" vertical="center" wrapText="1"/>
      <protection locked="0"/>
    </xf>
    <xf numFmtId="0" fontId="17" fillId="4" borderId="19" xfId="0" applyFont="1" applyFill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22" xfId="0" applyFont="1" applyBorder="1" applyAlignment="1" applyProtection="1">
      <alignment horizontal="center" vertical="center"/>
      <protection locked="0"/>
    </xf>
    <xf numFmtId="0" fontId="12" fillId="5" borderId="28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5" borderId="29" xfId="0" applyFont="1" applyFill="1" applyBorder="1" applyAlignment="1">
      <alignment horizontal="left" vertical="center" wrapText="1"/>
    </xf>
    <xf numFmtId="0" fontId="12" fillId="5" borderId="30" xfId="0" applyFont="1" applyFill="1" applyBorder="1" applyAlignment="1">
      <alignment horizontal="left" vertical="center" wrapText="1"/>
    </xf>
    <xf numFmtId="49" fontId="12" fillId="0" borderId="31" xfId="0" applyNumberFormat="1" applyFont="1" applyBorder="1" applyAlignment="1" applyProtection="1">
      <alignment horizontal="left" vertical="center" wrapText="1"/>
      <protection locked="0"/>
    </xf>
    <xf numFmtId="49" fontId="12" fillId="0" borderId="32" xfId="0" applyNumberFormat="1" applyFont="1" applyBorder="1" applyAlignment="1" applyProtection="1">
      <alignment horizontal="left" vertical="center" wrapText="1"/>
      <protection locked="0"/>
    </xf>
    <xf numFmtId="0" fontId="9" fillId="5" borderId="23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49" fontId="12" fillId="0" borderId="35" xfId="0" applyNumberFormat="1" applyFont="1" applyBorder="1" applyAlignment="1" applyProtection="1">
      <alignment horizontal="left" vertical="center"/>
      <protection locked="0"/>
    </xf>
    <xf numFmtId="49" fontId="12" fillId="0" borderId="18" xfId="0" applyNumberFormat="1" applyFont="1" applyBorder="1" applyAlignment="1" applyProtection="1">
      <alignment horizontal="left" vertical="center" wrapText="1"/>
      <protection locked="0"/>
    </xf>
    <xf numFmtId="10" fontId="12" fillId="2" borderId="48" xfId="5" applyNumberFormat="1" applyFont="1" applyFill="1" applyBorder="1" applyAlignment="1" applyProtection="1">
      <alignment horizontal="center" vertical="center"/>
    </xf>
    <xf numFmtId="10" fontId="12" fillId="2" borderId="45" xfId="5" applyNumberFormat="1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</cellXfs>
  <cellStyles count="6">
    <cellStyle name="Comma" xfId="5" builtinId="3"/>
    <cellStyle name="Comma 2" xfId="3" xr:uid="{0802B8A6-E9C7-4BFC-9AC6-685070D7856B}"/>
    <cellStyle name="Comma 2 2" xfId="2" xr:uid="{7A58BB0B-409C-4815-9101-F8EDD9F8C91E}"/>
    <cellStyle name="Comma 3" xfId="4" xr:uid="{F6AF5C49-788B-421E-B274-739B066A4E43}"/>
    <cellStyle name="Normal" xfId="0" builtinId="0"/>
    <cellStyle name="Percent" xfId="1" builtinId="5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>
          <fgColor rgb="FFFF0000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B6F6"/>
      <color rgb="FF0472E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44450</xdr:colOff>
          <xdr:row>11</xdr:row>
          <xdr:rowOff>158750</xdr:rowOff>
        </xdr:from>
        <xdr:to>
          <xdr:col>3</xdr:col>
          <xdr:colOff>44450</xdr:colOff>
          <xdr:row>12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863600</xdr:colOff>
          <xdr:row>11</xdr:row>
          <xdr:rowOff>158750</xdr:rowOff>
        </xdr:from>
        <xdr:to>
          <xdr:col>3</xdr:col>
          <xdr:colOff>863600</xdr:colOff>
          <xdr:row>12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44450</xdr:colOff>
          <xdr:row>11</xdr:row>
          <xdr:rowOff>158750</xdr:rowOff>
        </xdr:from>
        <xdr:to>
          <xdr:col>3</xdr:col>
          <xdr:colOff>44450</xdr:colOff>
          <xdr:row>12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863600</xdr:colOff>
          <xdr:row>11</xdr:row>
          <xdr:rowOff>158750</xdr:rowOff>
        </xdr:from>
        <xdr:to>
          <xdr:col>3</xdr:col>
          <xdr:colOff>863600</xdr:colOff>
          <xdr:row>12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18</xdr:col>
      <xdr:colOff>990600</xdr:colOff>
      <xdr:row>0</xdr:row>
      <xdr:rowOff>351905</xdr:rowOff>
    </xdr:from>
    <xdr:to>
      <xdr:col>21</xdr:col>
      <xdr:colOff>858981</xdr:colOff>
      <xdr:row>6</xdr:row>
      <xdr:rowOff>266700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51"/>
        <a:stretch/>
      </xdr:blipFill>
      <xdr:spPr bwMode="auto">
        <a:xfrm>
          <a:off x="26517600" y="351905"/>
          <a:ext cx="3906981" cy="33818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167640</xdr:rowOff>
    </xdr:from>
    <xdr:to>
      <xdr:col>11</xdr:col>
      <xdr:colOff>553089</xdr:colOff>
      <xdr:row>19</xdr:row>
      <xdr:rowOff>693420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167640"/>
          <a:ext cx="6504309" cy="400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\c\F%20&#54364;&#51456;&#54868;\92%20&#54788;&#45824;&#54364;&#51456;\G.HWM\SCREW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MM-ABW\W203\ETECHNIK\KALK_A1\BREMEN\VORBAU\LT_BRA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mcad\DOCUME~1\dz7tyk\LOCALS~1\Temp\c.program%20files.lotus.Notes.Data\~103103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KTE\AUDI\TT\AUFBAU\KALK\AUDI_AB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\PROJEKT\103300\MENG_GER\MA33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osv2k100/PCDATEN/Duepre/B.491000_2_BMW_E83/Statusberichte/PSP_E-83_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osvnetapp01/daten/ld-rover/l359/vb/pd/01_Kosten/1.7_Statusbericht/LA_Sitzung/LA_Sitzung_050622/Statusbericht_Nolo_200506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o.emea.tkse.group/TKDN/040708_technStatusber_Herstellph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osv2k301/NOTHELFER/Angebote/3.%20Entwicklung/yK11_Hood_Tailgate_X4400_V&amp;A_r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A9636F/HW_005.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A9636F/HW_001.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LK\MAKROS\PRODATM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osvnetapp01/Daten/DATEN/Externe_Dateien/LandRover_T5/01_Kosten/Status_RB/Status_NoLo_030926/PSB_LR-T-5_VB-NoLo_09-03_Up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5.세운W-A"/>
      <sheetName val="R&amp;D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BEL"/>
      <sheetName val="MAP"/>
      <sheetName val="Z1_W203"/>
      <sheetName val="E_A_AB_W203"/>
      <sheetName val="Kabeltrassenmaterial"/>
      <sheetName val="TB Std"/>
      <sheetName val="Deckblatt_Angebot"/>
      <sheetName val="Änderungsmanagement"/>
      <sheetName val="Beistellumfänge"/>
      <sheetName val="Mengengerüst Standardformul "/>
      <sheetName val="Zusatzblatt_Elektrotechnik Stan"/>
      <sheetName val="Hinweise zum Ausfüllen"/>
      <sheetName val="Deckblatt"/>
      <sheetName val="Base"/>
      <sheetName val="Groups"/>
      <sheetName val="Format"/>
      <sheetName val="Overview"/>
      <sheetName val="Components"/>
      <sheetName val="Formeln"/>
      <sheetName val="Mechanik"/>
      <sheetName val="Elektrik"/>
      <sheetName val="Programmierung"/>
      <sheetName val="Std.sätze"/>
      <sheetName val="Zuschläge"/>
      <sheetName val="TB_Std"/>
      <sheetName val="spez.Projektangaben "/>
      <sheetName val="Auswahlfelder"/>
      <sheetName val="Legend"/>
      <sheetName val="Stammblatt NICHT BEARBEITEN!!!"/>
      <sheetName val="Legen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"/>
      <sheetName val="typicals"/>
      <sheetName val="input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Pneumatics Rate"/>
      <sheetName val="B"/>
    </sheetNames>
    <sheetDataSet>
      <sheetData sheetId="0"/>
      <sheetData sheetId="1"/>
      <sheetData sheetId="2">
        <row r="2">
          <cell r="C2">
            <v>45</v>
          </cell>
          <cell r="K2">
            <v>62535</v>
          </cell>
        </row>
        <row r="3">
          <cell r="C3">
            <v>42.5</v>
          </cell>
          <cell r="E3" t="str">
            <v>X</v>
          </cell>
        </row>
        <row r="4">
          <cell r="C4">
            <v>45</v>
          </cell>
        </row>
        <row r="7">
          <cell r="C7">
            <v>1</v>
          </cell>
          <cell r="E7">
            <v>0</v>
          </cell>
        </row>
        <row r="8">
          <cell r="C8">
            <v>1</v>
          </cell>
          <cell r="E8">
            <v>0</v>
          </cell>
        </row>
        <row r="34">
          <cell r="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fbau_Audi_TT"/>
      <sheetName val="E_A_Aufbau_Audi_TT"/>
      <sheetName val="SINH1"/>
      <sheetName val="Kabeltrassenmaterial"/>
      <sheetName val="KABEL"/>
      <sheetName val="AUDI_AB2"/>
      <sheetName val="Deckblatt"/>
      <sheetName val="MAP"/>
      <sheetName val="MAK3.XLM"/>
      <sheetName val="AUDI_AB2.XLS"/>
    </sheetNames>
    <definedNames>
      <definedName name="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e1"/>
      <sheetName val="Split Respot"/>
      <sheetName val="6W Clamping Station"/>
      <sheetName val="6XN  6XA  Body Frame Assy "/>
      <sheetName val="6XF Body Frame Assy"/>
      <sheetName val="6XB Respot 1"/>
      <sheetName val="6XB Respot C170"/>
      <sheetName val="6XB Respot C212"/>
      <sheetName val="Platforms"/>
      <sheetName val="Stationsübergreifend"/>
      <sheetName val="KST Gesamt"/>
      <sheetName val="KST Stunden"/>
      <sheetName val="Änderungsblatt"/>
      <sheetName val="KSTStun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2">
          <cell r="C32">
            <v>20</v>
          </cell>
        </row>
      </sheetData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W_SLW_Gesamt"/>
      <sheetName val="Übergeordnet"/>
      <sheetName val="Fahrertür"/>
      <sheetName val="Schiebetür"/>
      <sheetName val="Rückwandklappe"/>
      <sheetName val="Flügeltür"/>
      <sheetName val="Frontklappe"/>
      <sheetName val="Kotflügel"/>
      <sheetName val="Reserve"/>
      <sheetName val="Diagramm"/>
      <sheetName val="Statusgespräch"/>
      <sheetName val="E83  Planung"/>
      <sheetName val="E83 GmbH"/>
      <sheetName val="B.091001 (VB NoRa)"/>
      <sheetName val="B.091002 (VB NoLo)"/>
      <sheetName val="B.491000 (Matching)"/>
      <sheetName val="B.491001 (WB NoRa)"/>
      <sheetName val="B.491002 (WB NoL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t"/>
      <sheetName val="Diagramm"/>
      <sheetName val="Meilensteine Linie 1"/>
      <sheetName val="Meilensteine Linie 2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nischer Statusbericht"/>
      <sheetName val="kfm Status"/>
      <sheetName val="Diagramm"/>
      <sheetName val="Meilensteine 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"/>
      <sheetName val="OPEL"/>
      <sheetName val="D"/>
      <sheetName val="H"/>
      <sheetName val="KOMP"/>
      <sheetName val="GW"/>
      <sheetName val="Log"/>
      <sheetName val="(M2) Hood   Zaragoza "/>
      <sheetName val="UebMx"/>
      <sheetName val="MDEF"/>
      <sheetName val="KOSDEF"/>
      <sheetName val="DEF"/>
      <sheetName val="KPL"/>
      <sheetName val="HKPL"/>
      <sheetName val="MG_DEF"/>
      <sheetName val="MG_XY"/>
      <sheetName val="DKOS"/>
      <sheetName val="KDatenSpeicher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berlein"/>
      <sheetName val="Anlage"/>
      <sheetName val="Meng"/>
      <sheetName val="Einzeländ"/>
      <sheetName val="kal"/>
      <sheetName val="Fertkalk"/>
      <sheetName val="Tabelle4"/>
      <sheetName val="Tabelle3"/>
      <sheetName val="Elektrik"/>
      <sheetName val="Fert_kalk"/>
      <sheetName val="HW_005"/>
    </sheetNames>
    <definedNames>
      <definedName name="Makro1" refersTo="#REF!"/>
      <definedName name="Makro2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usatzblatt"/>
      <sheetName val="Elektrik"/>
      <sheetName val="Anlage"/>
      <sheetName val="Sortimat"/>
      <sheetName val="kal"/>
      <sheetName val="ZB BOD HI"/>
      <sheetName val="Einzeländ"/>
      <sheetName val="60.10"/>
      <sheetName val="Schanz"/>
      <sheetName val="Fert_kalk"/>
      <sheetName val="Engin"/>
      <sheetName val="Meng_Bre"/>
      <sheetName val="Meng_Sifi"/>
      <sheetName val="HW_001"/>
    </sheetNames>
    <definedNames>
      <definedName name="Modul1.Makro1"/>
      <definedName name="Modul2.Mak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ATMB"/>
      <sheetName val="Diagramm"/>
      <sheetName val="PRODATMB.XLS"/>
    </sheetNames>
    <definedNames>
      <definedName name="Schaltfläche2_BeiKlick"/>
      <definedName name="schaltfläche3_beik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VB NoLo"/>
      <sheetName val="T5_NHL"/>
      <sheetName val="B.090319.1"/>
      <sheetName val="B.090319.00"/>
      <sheetName val="B.090319.01"/>
      <sheetName val="B.090319.02"/>
      <sheetName val="B.090319.03"/>
      <sheetName val="B.090319.04"/>
      <sheetName val="B.090319.06"/>
      <sheetName val="B.090319.07"/>
      <sheetName val="B.090319.08"/>
      <sheetName val="B.090319.33"/>
      <sheetName val="B.090319.41"/>
      <sheetName val="Leer_5"/>
      <sheetName val="Diagramm"/>
      <sheetName val="Statusgesprä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ikaskar, Suyog" id="{E7375530-03F9-4BC6-9638-8F00ACB09B87}" userId="S::Suyog.Chikaskar@thyssenkrupp-automotive.com::7961a6a4-34b1-4459-9737-43d3c1577e2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BB129-C680-44B4-B1F6-598AA91ADC3C}" name="Table3" displayName="Table3" ref="A1:F33" totalsRowShown="0" headerRowDxfId="7" dataDxfId="6">
  <autoFilter ref="A1:F33" xr:uid="{00000000-0009-0000-0100-000001000000}"/>
  <tableColumns count="6">
    <tableColumn id="1" xr3:uid="{8CB4E043-AC78-4CE9-8CAE-CF4391640914}" name="S. N." dataDxfId="5"/>
    <tableColumn id="2" xr3:uid="{DE21D5FA-1913-4CF9-8DF0-78BCE800CFAA}" name="Checklist Item" dataDxfId="4"/>
    <tableColumn id="3" xr3:uid="{947EECF3-C52D-42D5-8F79-1E54FBA92A8D}" name="Details/Considerations" dataDxfId="3"/>
    <tableColumn id="4" xr3:uid="{ACBD6BA4-D8E6-4D6C-A740-3DFEE82F0DFB}" name="Status/Notes" dataDxfId="2"/>
    <tableColumn id="6" xr3:uid="{9C8455BA-9355-4C43-850A-F95213409161}" name="Expected / Purchaser" dataDxfId="1"/>
    <tableColumn id="7" xr3:uid="{A75122B7-4B7B-40D3-892C-EF29F8C3B18A}" name="Actual / Suppl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5" dT="2025-01-16T11:53:50.40" personId="{E7375530-03F9-4BC6-9638-8F00ACB09B87}" id="{1126F2FB-01DF-47FD-A185-213B1EA2600F}">
    <text>If available please put in working sheet</text>
  </threadedComment>
  <threadedComment ref="N47" dT="2025-01-16T11:56:03.61" personId="{E7375530-03F9-4BC6-9638-8F00ACB09B87}" id="{E16EC5F3-5EE2-4485-99DE-7B252AF17CC2}">
    <text>If agreed, then how many months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microsoft.com/office/2017/10/relationships/threadedComment" Target="../threadedComments/threadedComment1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AFA9-1025-4A32-BCF7-E300E5389444}">
  <sheetPr>
    <pageSetUpPr fitToPage="1"/>
  </sheetPr>
  <dimension ref="A1:AS72"/>
  <sheetViews>
    <sheetView showGridLines="0" tabSelected="1" topLeftCell="D3" zoomScale="67" zoomScaleNormal="85" zoomScaleSheetLayoutView="85" zoomScalePageLayoutView="55" workbookViewId="0">
      <selection activeCell="I13" sqref="I13:J13"/>
    </sheetView>
  </sheetViews>
  <sheetFormatPr defaultColWidth="9.08984375" defaultRowHeight="14"/>
  <cols>
    <col min="1" max="1" width="6.36328125" style="13" customWidth="1"/>
    <col min="2" max="2" width="19.36328125" style="13" customWidth="1"/>
    <col min="3" max="3" width="33.90625" style="13" customWidth="1"/>
    <col min="4" max="4" width="58.81640625" style="13" bestFit="1" customWidth="1"/>
    <col min="5" max="5" width="21.6328125" style="13" customWidth="1"/>
    <col min="6" max="7" width="19.453125" style="13" bestFit="1" customWidth="1"/>
    <col min="8" max="8" width="17.36328125" style="13" customWidth="1"/>
    <col min="9" max="9" width="21.6328125" style="13" customWidth="1"/>
    <col min="10" max="10" width="26.36328125" style="13" customWidth="1"/>
    <col min="11" max="11" width="18.6328125" style="13" customWidth="1"/>
    <col min="12" max="12" width="20.81640625" style="13" customWidth="1"/>
    <col min="13" max="13" width="18.6328125" style="13" customWidth="1"/>
    <col min="14" max="14" width="20.81640625" style="13" customWidth="1"/>
    <col min="15" max="15" width="18.6328125" style="13" customWidth="1"/>
    <col min="16" max="16" width="20.81640625" style="13" customWidth="1"/>
    <col min="17" max="17" width="18.6328125" style="13" customWidth="1"/>
    <col min="18" max="18" width="20.81640625" style="13" customWidth="1"/>
    <col min="19" max="19" width="18.6328125" style="13" customWidth="1"/>
    <col min="20" max="20" width="20.81640625" style="13" customWidth="1"/>
    <col min="21" max="21" width="18.6328125" style="13" customWidth="1"/>
    <col min="22" max="22" width="20.81640625" style="13" customWidth="1"/>
    <col min="23" max="23" width="18.6328125" style="13" customWidth="1"/>
    <col min="24" max="24" width="20.81640625" style="13" customWidth="1"/>
    <col min="25" max="25" width="18.6328125" style="13" customWidth="1"/>
    <col min="26" max="26" width="20.81640625" style="13" customWidth="1"/>
    <col min="27" max="27" width="18.6328125" style="13" customWidth="1"/>
    <col min="28" max="28" width="20.81640625" style="13" customWidth="1"/>
    <col min="29" max="29" width="18.6328125" style="13" customWidth="1"/>
    <col min="30" max="30" width="20.81640625" style="13" customWidth="1"/>
    <col min="31" max="16384" width="9.08984375" style="13"/>
  </cols>
  <sheetData>
    <row r="1" spans="1:45" s="129" customFormat="1" ht="90" customHeight="1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45" s="8" customFormat="1" ht="54" customHeight="1">
      <c r="A2" s="38"/>
      <c r="B2" s="38"/>
      <c r="C2" s="38"/>
      <c r="D2" s="38"/>
      <c r="E2" s="38"/>
      <c r="F2" s="38"/>
      <c r="G2" s="38"/>
      <c r="H2" s="130"/>
      <c r="I2" s="130"/>
      <c r="J2" s="130" t="s">
        <v>1</v>
      </c>
      <c r="K2" s="130"/>
      <c r="L2" s="130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45" s="8" customFormat="1" ht="21" customHeight="1">
      <c r="A3" s="7"/>
    </row>
    <row r="4" spans="1:45" s="41" customFormat="1" ht="36" customHeight="1">
      <c r="B4" s="10"/>
      <c r="C4" s="10" t="s">
        <v>2</v>
      </c>
      <c r="D4" s="40" t="s">
        <v>103</v>
      </c>
      <c r="E4" s="40"/>
      <c r="F4" s="40"/>
      <c r="J4" s="40"/>
      <c r="K4" s="10" t="s">
        <v>3</v>
      </c>
      <c r="L4" s="46"/>
      <c r="M4" s="21"/>
      <c r="P4" s="10" t="s">
        <v>4</v>
      </c>
      <c r="Q4" s="9" t="s">
        <v>5</v>
      </c>
    </row>
    <row r="5" spans="1:45" s="41" customFormat="1" ht="36" customHeight="1">
      <c r="B5" s="10"/>
      <c r="C5" s="10" t="s">
        <v>6</v>
      </c>
      <c r="D5" s="40" t="s">
        <v>313</v>
      </c>
      <c r="E5" s="40"/>
      <c r="F5" s="40"/>
      <c r="J5" s="9"/>
      <c r="K5" s="10" t="s">
        <v>7</v>
      </c>
      <c r="L5" s="46">
        <v>45679</v>
      </c>
      <c r="P5" s="10" t="s">
        <v>8</v>
      </c>
      <c r="Q5" s="41" t="s">
        <v>197</v>
      </c>
    </row>
    <row r="6" spans="1:45" ht="36" customHeight="1">
      <c r="B6" s="124"/>
      <c r="C6" s="10" t="s">
        <v>9</v>
      </c>
      <c r="E6" s="42"/>
      <c r="F6" s="14"/>
      <c r="I6" s="14"/>
      <c r="J6" s="14"/>
      <c r="K6" s="10" t="s">
        <v>10</v>
      </c>
      <c r="L6" s="125" t="s">
        <v>11</v>
      </c>
    </row>
    <row r="7" spans="1:45" ht="36" customHeight="1">
      <c r="B7" s="10"/>
      <c r="C7" s="10" t="s">
        <v>12</v>
      </c>
      <c r="D7" s="43"/>
      <c r="E7" s="44"/>
      <c r="J7" s="45"/>
      <c r="AS7" s="47"/>
    </row>
    <row r="8" spans="1:45" s="47" customFormat="1" ht="20.5" thickBot="1">
      <c r="A8" s="48"/>
      <c r="B8" s="49"/>
      <c r="C8" s="49"/>
      <c r="D8" s="49"/>
      <c r="E8" s="49"/>
      <c r="F8" s="49"/>
      <c r="G8" s="49"/>
      <c r="H8" s="50"/>
      <c r="I8" s="50"/>
      <c r="J8" s="50"/>
      <c r="K8" s="50"/>
      <c r="L8" s="50"/>
      <c r="M8" s="50"/>
      <c r="N8" s="50"/>
      <c r="O8" s="51"/>
      <c r="P8" s="52"/>
      <c r="Q8" s="52"/>
      <c r="R8" s="52"/>
      <c r="S8" s="51"/>
      <c r="T8" s="52"/>
      <c r="U8" s="52"/>
      <c r="V8" s="52"/>
    </row>
    <row r="9" spans="1:45" s="47" customFormat="1" ht="71.25" customHeight="1" thickBot="1">
      <c r="A9" s="53"/>
      <c r="B9" s="54"/>
      <c r="C9" s="54"/>
      <c r="D9" s="54"/>
      <c r="E9" s="54"/>
      <c r="F9" s="54"/>
      <c r="G9" s="54"/>
      <c r="H9" s="55"/>
      <c r="I9" s="179" t="s">
        <v>13</v>
      </c>
      <c r="J9" s="180"/>
      <c r="K9" s="150" t="s">
        <v>314</v>
      </c>
      <c r="L9" s="150"/>
      <c r="M9" s="150"/>
      <c r="N9" s="150"/>
      <c r="O9" s="149" t="s">
        <v>315</v>
      </c>
      <c r="P9" s="150"/>
      <c r="Q9" s="150"/>
      <c r="R9" s="151"/>
      <c r="S9" s="149" t="s">
        <v>316</v>
      </c>
      <c r="T9" s="150"/>
      <c r="U9" s="150"/>
      <c r="V9" s="151"/>
      <c r="W9" s="149" t="s">
        <v>317</v>
      </c>
      <c r="X9" s="150"/>
      <c r="Y9" s="150"/>
      <c r="Z9" s="151"/>
      <c r="AA9" s="149" t="s">
        <v>318</v>
      </c>
      <c r="AB9" s="150"/>
      <c r="AC9" s="150"/>
      <c r="AD9" s="151"/>
    </row>
    <row r="10" spans="1:45" s="47" customFormat="1" ht="27" customHeight="1" thickBot="1">
      <c r="A10" s="56" t="s">
        <v>14</v>
      </c>
      <c r="B10" s="57"/>
      <c r="C10" s="57"/>
      <c r="D10" s="57"/>
      <c r="E10" s="57"/>
      <c r="F10" s="57"/>
      <c r="G10" s="57"/>
      <c r="H10" s="58" t="s">
        <v>15</v>
      </c>
      <c r="I10" s="181"/>
      <c r="J10" s="182"/>
      <c r="K10" s="152"/>
      <c r="L10" s="152"/>
      <c r="M10" s="152"/>
      <c r="N10" s="152"/>
      <c r="O10" s="153"/>
      <c r="P10" s="152"/>
      <c r="Q10" s="152"/>
      <c r="R10" s="154"/>
      <c r="S10" s="153"/>
      <c r="T10" s="152"/>
      <c r="U10" s="152"/>
      <c r="V10" s="154"/>
      <c r="W10" s="153"/>
      <c r="X10" s="152"/>
      <c r="Y10" s="152"/>
      <c r="Z10" s="154"/>
      <c r="AA10" s="153"/>
      <c r="AB10" s="152"/>
      <c r="AC10" s="152"/>
      <c r="AD10" s="154"/>
    </row>
    <row r="11" spans="1:45" s="47" customFormat="1" ht="27" customHeight="1">
      <c r="A11" s="161" t="s">
        <v>16</v>
      </c>
      <c r="B11" s="162"/>
      <c r="C11" s="162"/>
      <c r="D11" s="162"/>
      <c r="E11" s="162"/>
      <c r="F11" s="162"/>
      <c r="G11" s="162"/>
      <c r="H11" s="162"/>
      <c r="I11" s="163" t="s">
        <v>17</v>
      </c>
      <c r="J11" s="164"/>
      <c r="K11" s="165" t="s">
        <v>18</v>
      </c>
      <c r="L11" s="166"/>
      <c r="M11" s="167" t="s">
        <v>19</v>
      </c>
      <c r="N11" s="168"/>
      <c r="O11" s="157" t="s">
        <v>18</v>
      </c>
      <c r="P11" s="158"/>
      <c r="Q11" s="155" t="s">
        <v>19</v>
      </c>
      <c r="R11" s="156"/>
      <c r="S11" s="157" t="s">
        <v>18</v>
      </c>
      <c r="T11" s="158"/>
      <c r="U11" s="155" t="s">
        <v>19</v>
      </c>
      <c r="V11" s="156"/>
      <c r="W11" s="157" t="s">
        <v>18</v>
      </c>
      <c r="X11" s="158"/>
      <c r="Y11" s="155" t="s">
        <v>19</v>
      </c>
      <c r="Z11" s="156"/>
      <c r="AA11" s="157" t="s">
        <v>18</v>
      </c>
      <c r="AB11" s="158"/>
      <c r="AC11" s="155" t="s">
        <v>19</v>
      </c>
      <c r="AD11" s="156"/>
    </row>
    <row r="12" spans="1:45" s="47" customFormat="1" ht="27" customHeight="1">
      <c r="A12" s="135" t="s">
        <v>20</v>
      </c>
      <c r="B12" s="136"/>
      <c r="C12" s="136"/>
      <c r="D12" s="136"/>
      <c r="E12" s="136"/>
      <c r="F12" s="136"/>
      <c r="G12" s="136"/>
      <c r="H12" s="136"/>
      <c r="I12" s="159" t="s">
        <v>137</v>
      </c>
      <c r="J12" s="160"/>
      <c r="K12" s="172" t="s">
        <v>21</v>
      </c>
      <c r="L12" s="160"/>
      <c r="M12" s="159" t="s">
        <v>21</v>
      </c>
      <c r="N12" s="172"/>
      <c r="O12" s="159" t="s">
        <v>21</v>
      </c>
      <c r="P12" s="160"/>
      <c r="Q12" s="159" t="s">
        <v>21</v>
      </c>
      <c r="R12" s="160"/>
      <c r="S12" s="159" t="s">
        <v>21</v>
      </c>
      <c r="T12" s="160"/>
      <c r="U12" s="159" t="s">
        <v>21</v>
      </c>
      <c r="V12" s="160"/>
      <c r="W12" s="159" t="s">
        <v>21</v>
      </c>
      <c r="X12" s="160"/>
      <c r="Y12" s="159" t="s">
        <v>21</v>
      </c>
      <c r="Z12" s="160"/>
      <c r="AA12" s="159" t="s">
        <v>21</v>
      </c>
      <c r="AB12" s="160"/>
      <c r="AC12" s="159" t="s">
        <v>21</v>
      </c>
      <c r="AD12" s="160"/>
    </row>
    <row r="13" spans="1:45" s="47" customFormat="1" ht="27" customHeight="1">
      <c r="A13" s="135" t="s">
        <v>22</v>
      </c>
      <c r="B13" s="136"/>
      <c r="C13" s="136"/>
      <c r="D13" s="136"/>
      <c r="E13" s="136"/>
      <c r="F13" s="136"/>
      <c r="G13" s="136"/>
      <c r="H13" s="136"/>
      <c r="I13" s="137" t="s">
        <v>23</v>
      </c>
      <c r="J13" s="138"/>
      <c r="K13" s="139" t="s">
        <v>23</v>
      </c>
      <c r="L13" s="138"/>
      <c r="M13" s="137" t="s">
        <v>23</v>
      </c>
      <c r="N13" s="139"/>
      <c r="O13" s="137" t="s">
        <v>23</v>
      </c>
      <c r="P13" s="138"/>
      <c r="Q13" s="137" t="s">
        <v>23</v>
      </c>
      <c r="R13" s="138"/>
      <c r="S13" s="137" t="s">
        <v>23</v>
      </c>
      <c r="T13" s="138"/>
      <c r="U13" s="137" t="s">
        <v>23</v>
      </c>
      <c r="V13" s="138"/>
      <c r="W13" s="137" t="s">
        <v>23</v>
      </c>
      <c r="X13" s="138"/>
      <c r="Y13" s="137" t="s">
        <v>23</v>
      </c>
      <c r="Z13" s="138"/>
      <c r="AA13" s="137" t="s">
        <v>23</v>
      </c>
      <c r="AB13" s="138"/>
      <c r="AC13" s="137" t="s">
        <v>23</v>
      </c>
      <c r="AD13" s="138"/>
    </row>
    <row r="14" spans="1:45" s="47" customFormat="1" ht="27" customHeight="1">
      <c r="A14" s="169" t="s">
        <v>24</v>
      </c>
      <c r="B14" s="170"/>
      <c r="C14" s="170"/>
      <c r="D14" s="170"/>
      <c r="E14" s="170"/>
      <c r="F14" s="170"/>
      <c r="G14" s="170"/>
      <c r="H14" s="170"/>
      <c r="I14" s="133" t="s">
        <v>25</v>
      </c>
      <c r="J14" s="134"/>
      <c r="K14" s="171" t="s">
        <v>26</v>
      </c>
      <c r="L14" s="134"/>
      <c r="M14" s="133" t="s">
        <v>25</v>
      </c>
      <c r="N14" s="171"/>
      <c r="O14" s="133" t="s">
        <v>25</v>
      </c>
      <c r="P14" s="134"/>
      <c r="Q14" s="133" t="s">
        <v>25</v>
      </c>
      <c r="R14" s="134"/>
      <c r="S14" s="133" t="s">
        <v>25</v>
      </c>
      <c r="T14" s="134"/>
      <c r="U14" s="133" t="s">
        <v>25</v>
      </c>
      <c r="V14" s="134"/>
      <c r="W14" s="133" t="s">
        <v>25</v>
      </c>
      <c r="X14" s="134"/>
      <c r="Y14" s="133" t="s">
        <v>25</v>
      </c>
      <c r="Z14" s="134"/>
      <c r="AA14" s="133" t="s">
        <v>25</v>
      </c>
      <c r="AB14" s="134"/>
      <c r="AC14" s="133" t="s">
        <v>25</v>
      </c>
      <c r="AD14" s="134"/>
    </row>
    <row r="15" spans="1:45" s="47" customFormat="1" ht="69.75" customHeight="1">
      <c r="A15" s="59" t="s">
        <v>27</v>
      </c>
      <c r="B15" s="60" t="s">
        <v>28</v>
      </c>
      <c r="C15" s="61" t="s">
        <v>29</v>
      </c>
      <c r="D15" s="61" t="s">
        <v>30</v>
      </c>
      <c r="E15" s="61" t="s">
        <v>31</v>
      </c>
      <c r="F15" s="61" t="s">
        <v>32</v>
      </c>
      <c r="G15" s="61" t="s">
        <v>33</v>
      </c>
      <c r="H15" s="62" t="s">
        <v>34</v>
      </c>
      <c r="I15" s="63" t="s">
        <v>35</v>
      </c>
      <c r="J15" s="64" t="s">
        <v>36</v>
      </c>
      <c r="K15" s="65" t="s">
        <v>37</v>
      </c>
      <c r="L15" s="66" t="s">
        <v>38</v>
      </c>
      <c r="M15" s="67" t="s">
        <v>39</v>
      </c>
      <c r="N15" s="68" t="s">
        <v>40</v>
      </c>
      <c r="O15" s="69" t="s">
        <v>37</v>
      </c>
      <c r="P15" s="67" t="s">
        <v>38</v>
      </c>
      <c r="Q15" s="67" t="s">
        <v>39</v>
      </c>
      <c r="R15" s="70" t="s">
        <v>40</v>
      </c>
      <c r="S15" s="69" t="s">
        <v>37</v>
      </c>
      <c r="T15" s="67" t="s">
        <v>38</v>
      </c>
      <c r="U15" s="67" t="s">
        <v>39</v>
      </c>
      <c r="V15" s="70" t="s">
        <v>40</v>
      </c>
      <c r="W15" s="69" t="s">
        <v>37</v>
      </c>
      <c r="X15" s="67" t="s">
        <v>38</v>
      </c>
      <c r="Y15" s="67" t="s">
        <v>39</v>
      </c>
      <c r="Z15" s="70" t="s">
        <v>40</v>
      </c>
      <c r="AA15" s="69" t="s">
        <v>37</v>
      </c>
      <c r="AB15" s="67" t="s">
        <v>38</v>
      </c>
      <c r="AC15" s="67" t="s">
        <v>39</v>
      </c>
      <c r="AD15" s="70" t="s">
        <v>40</v>
      </c>
    </row>
    <row r="16" spans="1:45" s="47" customFormat="1" ht="27" customHeight="1">
      <c r="A16" s="71">
        <v>1</v>
      </c>
      <c r="B16" s="72">
        <v>30747200</v>
      </c>
      <c r="C16" s="72" t="s">
        <v>310</v>
      </c>
      <c r="D16" s="73" t="s">
        <v>311</v>
      </c>
      <c r="E16" s="72"/>
      <c r="F16" s="74"/>
      <c r="G16" s="75">
        <v>10</v>
      </c>
      <c r="H16" s="76" t="s">
        <v>312</v>
      </c>
      <c r="I16" s="77">
        <v>53000</v>
      </c>
      <c r="J16" s="78">
        <v>42000</v>
      </c>
      <c r="K16" s="79">
        <v>77136</v>
      </c>
      <c r="L16" s="80">
        <f>K16*G16</f>
        <v>771360</v>
      </c>
      <c r="M16" s="81">
        <v>64550</v>
      </c>
      <c r="N16" s="82">
        <f>M16*G16</f>
        <v>645500</v>
      </c>
      <c r="O16" s="77">
        <v>71047</v>
      </c>
      <c r="P16" s="80">
        <f>O16*G16</f>
        <v>710470</v>
      </c>
      <c r="Q16" s="80">
        <v>68577.600000000006</v>
      </c>
      <c r="R16" s="78">
        <f>Q16*G16</f>
        <v>685776</v>
      </c>
      <c r="S16" s="77">
        <v>74250</v>
      </c>
      <c r="T16" s="80">
        <f>S16*G16</f>
        <v>742500</v>
      </c>
      <c r="U16" s="80">
        <v>61200</v>
      </c>
      <c r="V16" s="78">
        <f>U16*G16</f>
        <v>612000</v>
      </c>
      <c r="W16" s="77">
        <v>45018</v>
      </c>
      <c r="X16" s="80">
        <f>W16*G16</f>
        <v>450180</v>
      </c>
      <c r="Y16" s="80">
        <v>56000</v>
      </c>
      <c r="Z16" s="78">
        <f>Y16*G16</f>
        <v>560000</v>
      </c>
      <c r="AA16" s="77">
        <v>83139</v>
      </c>
      <c r="AB16" s="80">
        <f>AA16*G16</f>
        <v>831390</v>
      </c>
      <c r="AC16" s="80">
        <v>46500</v>
      </c>
      <c r="AD16" s="78">
        <f>AC16*G16</f>
        <v>465000</v>
      </c>
    </row>
    <row r="17" spans="1:30" s="47" customFormat="1" ht="27" customHeight="1">
      <c r="A17" s="71"/>
      <c r="B17" s="72"/>
      <c r="C17" s="72"/>
      <c r="D17" s="73"/>
      <c r="E17" s="72"/>
      <c r="F17" s="74"/>
      <c r="G17" s="75"/>
      <c r="H17" s="76"/>
      <c r="I17" s="77"/>
      <c r="J17" s="78"/>
      <c r="K17" s="79"/>
      <c r="L17" s="80"/>
      <c r="M17" s="81"/>
      <c r="N17" s="82"/>
      <c r="O17" s="77"/>
      <c r="P17" s="80"/>
      <c r="Q17" s="80"/>
      <c r="R17" s="78"/>
      <c r="S17" s="77"/>
      <c r="T17" s="80"/>
      <c r="U17" s="80"/>
      <c r="V17" s="78"/>
      <c r="W17" s="77"/>
      <c r="X17" s="80"/>
      <c r="Y17" s="80"/>
      <c r="Z17" s="78"/>
      <c r="AA17" s="77"/>
      <c r="AB17" s="80"/>
      <c r="AC17" s="80"/>
      <c r="AD17" s="78"/>
    </row>
    <row r="18" spans="1:30" s="47" customFormat="1" ht="27" customHeight="1">
      <c r="A18" s="71"/>
      <c r="B18" s="72"/>
      <c r="C18" s="72"/>
      <c r="D18" s="73"/>
      <c r="E18" s="72"/>
      <c r="F18" s="74"/>
      <c r="G18" s="75"/>
      <c r="H18" s="76"/>
      <c r="I18" s="77"/>
      <c r="J18" s="78"/>
      <c r="K18" s="79"/>
      <c r="L18" s="80"/>
      <c r="M18" s="81"/>
      <c r="N18" s="82"/>
      <c r="O18" s="77"/>
      <c r="P18" s="80"/>
      <c r="Q18" s="80"/>
      <c r="R18" s="78"/>
      <c r="S18" s="77"/>
      <c r="T18" s="80"/>
      <c r="U18" s="80"/>
      <c r="V18" s="78"/>
      <c r="W18" s="77"/>
      <c r="X18" s="80"/>
      <c r="Y18" s="80"/>
      <c r="Z18" s="78"/>
      <c r="AA18" s="77"/>
      <c r="AB18" s="80"/>
      <c r="AC18" s="80"/>
      <c r="AD18" s="78"/>
    </row>
    <row r="19" spans="1:30" s="47" customFormat="1" ht="27" customHeight="1">
      <c r="A19" s="71"/>
      <c r="B19" s="72"/>
      <c r="C19" s="72"/>
      <c r="D19" s="73"/>
      <c r="E19" s="72"/>
      <c r="F19" s="74"/>
      <c r="G19" s="75"/>
      <c r="H19" s="76"/>
      <c r="I19" s="77"/>
      <c r="J19" s="78"/>
      <c r="K19" s="79"/>
      <c r="L19" s="80"/>
      <c r="M19" s="81"/>
      <c r="N19" s="82"/>
      <c r="O19" s="77"/>
      <c r="P19" s="80"/>
      <c r="Q19" s="80"/>
      <c r="R19" s="78"/>
      <c r="S19" s="77"/>
      <c r="T19" s="80"/>
      <c r="U19" s="80"/>
      <c r="V19" s="78"/>
      <c r="W19" s="77"/>
      <c r="X19" s="80"/>
      <c r="Y19" s="80"/>
      <c r="Z19" s="78"/>
      <c r="AA19" s="77"/>
      <c r="AB19" s="80"/>
      <c r="AC19" s="80"/>
      <c r="AD19" s="78"/>
    </row>
    <row r="20" spans="1:30" s="47" customFormat="1" ht="27" customHeight="1">
      <c r="A20" s="71"/>
      <c r="B20" s="72"/>
      <c r="C20" s="72"/>
      <c r="D20" s="73"/>
      <c r="E20" s="72"/>
      <c r="F20" s="74"/>
      <c r="G20" s="75"/>
      <c r="H20" s="76"/>
      <c r="I20" s="77"/>
      <c r="J20" s="78"/>
      <c r="K20" s="79"/>
      <c r="L20" s="80"/>
      <c r="M20" s="81"/>
      <c r="N20" s="82"/>
      <c r="O20" s="77"/>
      <c r="P20" s="80"/>
      <c r="Q20" s="80"/>
      <c r="R20" s="78"/>
      <c r="S20" s="77"/>
      <c r="T20" s="80"/>
      <c r="U20" s="80"/>
      <c r="V20" s="78"/>
      <c r="W20" s="77"/>
      <c r="X20" s="80"/>
      <c r="Y20" s="80"/>
      <c r="Z20" s="78"/>
      <c r="AA20" s="77"/>
      <c r="AB20" s="80"/>
      <c r="AC20" s="80"/>
      <c r="AD20" s="78"/>
    </row>
    <row r="21" spans="1:30" s="47" customFormat="1" ht="27" customHeight="1">
      <c r="A21" s="71"/>
      <c r="B21" s="72"/>
      <c r="C21" s="72"/>
      <c r="D21" s="73"/>
      <c r="E21" s="72"/>
      <c r="F21" s="74"/>
      <c r="G21" s="75"/>
      <c r="H21" s="76"/>
      <c r="I21" s="77"/>
      <c r="J21" s="78"/>
      <c r="K21" s="79"/>
      <c r="L21" s="80"/>
      <c r="M21" s="81"/>
      <c r="N21" s="82"/>
      <c r="O21" s="77"/>
      <c r="P21" s="80"/>
      <c r="Q21" s="80"/>
      <c r="R21" s="78"/>
      <c r="S21" s="77"/>
      <c r="T21" s="80"/>
      <c r="U21" s="80"/>
      <c r="V21" s="78"/>
      <c r="W21" s="77"/>
      <c r="X21" s="80"/>
      <c r="Y21" s="80"/>
      <c r="Z21" s="78"/>
      <c r="AA21" s="77"/>
      <c r="AB21" s="80"/>
      <c r="AC21" s="80"/>
      <c r="AD21" s="78"/>
    </row>
    <row r="22" spans="1:30" s="47" customFormat="1" ht="27" customHeight="1">
      <c r="A22" s="71"/>
      <c r="B22" s="72"/>
      <c r="C22" s="72"/>
      <c r="D22" s="73"/>
      <c r="E22" s="72"/>
      <c r="F22" s="74"/>
      <c r="G22" s="75"/>
      <c r="H22" s="76"/>
      <c r="I22" s="77"/>
      <c r="J22" s="78"/>
      <c r="K22" s="79"/>
      <c r="L22" s="80"/>
      <c r="M22" s="81"/>
      <c r="N22" s="82"/>
      <c r="O22" s="77"/>
      <c r="P22" s="80"/>
      <c r="Q22" s="80"/>
      <c r="R22" s="78"/>
      <c r="S22" s="77"/>
      <c r="T22" s="80"/>
      <c r="U22" s="80"/>
      <c r="V22" s="78"/>
      <c r="W22" s="77"/>
      <c r="X22" s="80"/>
      <c r="Y22" s="80"/>
      <c r="Z22" s="78"/>
      <c r="AA22" s="77"/>
      <c r="AB22" s="80"/>
      <c r="AC22" s="80"/>
      <c r="AD22" s="78"/>
    </row>
    <row r="23" spans="1:30" s="47" customFormat="1" ht="27" customHeight="1">
      <c r="A23" s="71"/>
      <c r="B23" s="72"/>
      <c r="C23" s="72"/>
      <c r="D23" s="73"/>
      <c r="E23" s="72"/>
      <c r="F23" s="74"/>
      <c r="G23" s="75"/>
      <c r="H23" s="76"/>
      <c r="I23" s="77"/>
      <c r="J23" s="78"/>
      <c r="K23" s="79"/>
      <c r="L23" s="80"/>
      <c r="M23" s="81"/>
      <c r="N23" s="82"/>
      <c r="O23" s="77"/>
      <c r="P23" s="80"/>
      <c r="Q23" s="80"/>
      <c r="R23" s="78"/>
      <c r="S23" s="77"/>
      <c r="T23" s="80"/>
      <c r="U23" s="80"/>
      <c r="V23" s="78"/>
      <c r="W23" s="77"/>
      <c r="X23" s="80"/>
      <c r="Y23" s="80"/>
      <c r="Z23" s="78"/>
      <c r="AA23" s="77"/>
      <c r="AB23" s="80"/>
      <c r="AC23" s="80"/>
      <c r="AD23" s="78"/>
    </row>
    <row r="24" spans="1:30" s="47" customFormat="1" ht="27" customHeight="1">
      <c r="A24" s="71"/>
      <c r="B24" s="72"/>
      <c r="C24" s="72"/>
      <c r="D24" s="73"/>
      <c r="E24" s="72"/>
      <c r="F24" s="74"/>
      <c r="G24" s="75"/>
      <c r="H24" s="76"/>
      <c r="I24" s="77"/>
      <c r="J24" s="78"/>
      <c r="K24" s="79"/>
      <c r="L24" s="80"/>
      <c r="M24" s="81"/>
      <c r="N24" s="82"/>
      <c r="O24" s="77"/>
      <c r="P24" s="80"/>
      <c r="Q24" s="80"/>
      <c r="R24" s="78"/>
      <c r="S24" s="77"/>
      <c r="T24" s="80"/>
      <c r="U24" s="80"/>
      <c r="V24" s="78"/>
      <c r="W24" s="77"/>
      <c r="X24" s="80"/>
      <c r="Y24" s="80"/>
      <c r="Z24" s="78"/>
      <c r="AA24" s="77"/>
      <c r="AB24" s="80"/>
      <c r="AC24" s="80"/>
      <c r="AD24" s="78"/>
    </row>
    <row r="25" spans="1:30" s="47" customFormat="1" ht="27" customHeight="1" thickBot="1">
      <c r="A25" s="71"/>
      <c r="B25" s="72"/>
      <c r="C25" s="72"/>
      <c r="D25" s="73"/>
      <c r="E25" s="72"/>
      <c r="F25" s="74"/>
      <c r="G25" s="75"/>
      <c r="H25" s="76"/>
      <c r="I25" s="83"/>
      <c r="J25" s="84"/>
      <c r="K25" s="85"/>
      <c r="L25" s="86"/>
      <c r="M25" s="87"/>
      <c r="N25" s="88"/>
      <c r="O25" s="89"/>
      <c r="P25" s="90"/>
      <c r="Q25" s="90"/>
      <c r="R25" s="91"/>
      <c r="S25" s="89"/>
      <c r="T25" s="90"/>
      <c r="U25" s="90"/>
      <c r="V25" s="91"/>
      <c r="W25" s="89"/>
      <c r="X25" s="90"/>
      <c r="Y25" s="90"/>
      <c r="Z25" s="91"/>
      <c r="AA25" s="89"/>
      <c r="AB25" s="90"/>
      <c r="AC25" s="90"/>
      <c r="AD25" s="91"/>
    </row>
    <row r="26" spans="1:30" s="47" customFormat="1" ht="27" customHeight="1" thickBot="1">
      <c r="A26" s="92"/>
      <c r="B26" s="93"/>
      <c r="C26" s="93"/>
      <c r="D26" s="93"/>
      <c r="E26" s="93"/>
      <c r="F26" s="93"/>
      <c r="G26" s="93"/>
      <c r="H26" s="94" t="s">
        <v>41</v>
      </c>
      <c r="I26" s="95" t="e">
        <f>AVERAGE(L26,N26,P26,R26,T26,V26)</f>
        <v>#DIV/0!</v>
      </c>
      <c r="J26" s="96"/>
      <c r="K26" s="97"/>
      <c r="L26" s="98"/>
      <c r="M26" s="173"/>
      <c r="N26" s="99"/>
      <c r="O26" s="100"/>
      <c r="P26" s="98"/>
      <c r="Q26" s="101"/>
      <c r="R26" s="102"/>
      <c r="S26" s="100"/>
      <c r="T26" s="98"/>
      <c r="U26" s="101"/>
      <c r="V26" s="102"/>
      <c r="W26" s="100"/>
      <c r="X26" s="98"/>
      <c r="Y26" s="101"/>
      <c r="Z26" s="102"/>
      <c r="AA26" s="100"/>
      <c r="AB26" s="98"/>
      <c r="AC26" s="101"/>
      <c r="AD26" s="102"/>
    </row>
    <row r="27" spans="1:30" s="47" customFormat="1" ht="27" customHeight="1" thickBot="1">
      <c r="A27" s="103"/>
      <c r="B27" s="104"/>
      <c r="C27" s="104"/>
      <c r="D27" s="104"/>
      <c r="E27" s="104"/>
      <c r="F27" s="104"/>
      <c r="G27" s="104"/>
      <c r="H27" s="105" t="s">
        <v>42</v>
      </c>
      <c r="I27" s="106" t="e">
        <f>(MIN((L28-N28),(P28-R28),(T28-V28))*I26)</f>
        <v>#DIV/0!</v>
      </c>
      <c r="J27" s="107"/>
      <c r="K27" s="108"/>
      <c r="L27" s="109">
        <f>L28*L26</f>
        <v>0</v>
      </c>
      <c r="M27" s="174"/>
      <c r="N27" s="110">
        <f>N28*N26</f>
        <v>0</v>
      </c>
      <c r="O27" s="111"/>
      <c r="P27" s="109">
        <f>P28*P26</f>
        <v>0</v>
      </c>
      <c r="Q27" s="112"/>
      <c r="R27" s="113">
        <f>R28*R26</f>
        <v>0</v>
      </c>
      <c r="S27" s="111"/>
      <c r="T27" s="109">
        <f>T28*T26</f>
        <v>0</v>
      </c>
      <c r="U27" s="112"/>
      <c r="V27" s="113">
        <f>V28*V26</f>
        <v>0</v>
      </c>
      <c r="W27" s="111"/>
      <c r="X27" s="109">
        <f>X28*X26</f>
        <v>0</v>
      </c>
      <c r="Y27" s="112"/>
      <c r="Z27" s="113">
        <f>Z28*Z26</f>
        <v>0</v>
      </c>
      <c r="AA27" s="111"/>
      <c r="AB27" s="109">
        <f>AB28*AB26</f>
        <v>0</v>
      </c>
      <c r="AC27" s="112"/>
      <c r="AD27" s="113">
        <f>AD28*AD26</f>
        <v>0</v>
      </c>
    </row>
    <row r="28" spans="1:30" s="47" customFormat="1" ht="27" customHeight="1" thickBot="1">
      <c r="A28" s="114"/>
      <c r="B28" s="115"/>
      <c r="C28" s="115"/>
      <c r="D28" s="115"/>
      <c r="E28" s="115"/>
      <c r="F28" s="115"/>
      <c r="G28" s="115"/>
      <c r="H28" s="116" t="s">
        <v>43</v>
      </c>
      <c r="I28" s="106" t="e">
        <f>SUM(I15I24)</f>
        <v>#NAME?</v>
      </c>
      <c r="J28" s="117">
        <f>SUM(J16:J25)</f>
        <v>42000</v>
      </c>
      <c r="K28" s="118"/>
      <c r="L28" s="117">
        <f>SUM(L16:L25)</f>
        <v>771360</v>
      </c>
      <c r="M28" s="119"/>
      <c r="N28" s="120">
        <f>SUM(N16:N25)</f>
        <v>645500</v>
      </c>
      <c r="O28" s="121"/>
      <c r="P28" s="117">
        <f>SUM(P16:P25)</f>
        <v>710470</v>
      </c>
      <c r="Q28" s="119"/>
      <c r="R28" s="122">
        <f>SUM(R16:R25)</f>
        <v>685776</v>
      </c>
      <c r="S28" s="121"/>
      <c r="T28" s="117">
        <f>SUM(T16:T25)</f>
        <v>742500</v>
      </c>
      <c r="U28" s="119"/>
      <c r="V28" s="122">
        <f>SUM(V16:V25)</f>
        <v>612000</v>
      </c>
      <c r="W28" s="121"/>
      <c r="X28" s="117">
        <f>SUM(X16:X25)</f>
        <v>450180</v>
      </c>
      <c r="Y28" s="119"/>
      <c r="Z28" s="122">
        <f>SUM(Z16:Z25)</f>
        <v>560000</v>
      </c>
      <c r="AA28" s="121"/>
      <c r="AB28" s="117">
        <f>SUM(AB16:AB25)</f>
        <v>831390</v>
      </c>
      <c r="AC28" s="119"/>
      <c r="AD28" s="122">
        <f>SUM(AD16:AD25)</f>
        <v>465000</v>
      </c>
    </row>
    <row r="29" spans="1:30" s="47" customFormat="1" ht="27" customHeight="1" thickBot="1">
      <c r="A29" s="146" t="s">
        <v>44</v>
      </c>
      <c r="B29" s="147"/>
      <c r="C29" s="147"/>
      <c r="D29" s="147"/>
      <c r="E29" s="147"/>
      <c r="F29" s="147"/>
      <c r="G29" s="147"/>
      <c r="H29" s="148"/>
      <c r="I29" s="126" t="s">
        <v>45</v>
      </c>
      <c r="J29" s="123"/>
      <c r="K29" s="140"/>
      <c r="L29" s="141"/>
      <c r="M29" s="141"/>
      <c r="N29" s="141"/>
      <c r="O29" s="140"/>
      <c r="P29" s="141"/>
      <c r="Q29" s="141"/>
      <c r="R29" s="142"/>
      <c r="S29" s="140"/>
      <c r="T29" s="141"/>
      <c r="U29" s="141"/>
      <c r="V29" s="142"/>
      <c r="W29" s="140"/>
      <c r="X29" s="141"/>
      <c r="Y29" s="141"/>
      <c r="Z29" s="142"/>
      <c r="AA29" s="140"/>
      <c r="AB29" s="141"/>
      <c r="AC29" s="141"/>
      <c r="AD29" s="142"/>
    </row>
    <row r="30" spans="1:30" s="47" customFormat="1" ht="27" customHeight="1" thickBot="1">
      <c r="A30" s="146" t="s">
        <v>46</v>
      </c>
      <c r="B30" s="147"/>
      <c r="C30" s="147"/>
      <c r="D30" s="147"/>
      <c r="E30" s="147"/>
      <c r="F30" s="147"/>
      <c r="G30" s="147"/>
      <c r="H30" s="148"/>
      <c r="I30" s="126"/>
      <c r="J30" s="123"/>
      <c r="K30" s="140"/>
      <c r="L30" s="141"/>
      <c r="M30" s="141"/>
      <c r="N30" s="141"/>
      <c r="O30" s="140"/>
      <c r="P30" s="141"/>
      <c r="Q30" s="141"/>
      <c r="R30" s="142"/>
      <c r="S30" s="140"/>
      <c r="T30" s="141"/>
      <c r="U30" s="141"/>
      <c r="V30" s="142"/>
      <c r="W30" s="140"/>
      <c r="X30" s="141"/>
      <c r="Y30" s="141"/>
      <c r="Z30" s="142"/>
      <c r="AA30" s="140"/>
      <c r="AB30" s="141"/>
      <c r="AC30" s="141"/>
      <c r="AD30" s="142"/>
    </row>
    <row r="31" spans="1:30" s="47" customFormat="1" ht="27" customHeight="1" thickBot="1">
      <c r="A31" s="146" t="s">
        <v>47</v>
      </c>
      <c r="B31" s="147"/>
      <c r="C31" s="147"/>
      <c r="D31" s="147"/>
      <c r="E31" s="147"/>
      <c r="F31" s="147"/>
      <c r="G31" s="147"/>
      <c r="H31" s="148"/>
      <c r="I31" s="126" t="s">
        <v>48</v>
      </c>
      <c r="J31" s="123"/>
      <c r="K31" s="140"/>
      <c r="L31" s="141"/>
      <c r="M31" s="141"/>
      <c r="N31" s="141"/>
      <c r="O31" s="140"/>
      <c r="P31" s="141"/>
      <c r="Q31" s="141"/>
      <c r="R31" s="142"/>
      <c r="S31" s="140"/>
      <c r="T31" s="141"/>
      <c r="U31" s="141"/>
      <c r="V31" s="142"/>
      <c r="W31" s="140"/>
      <c r="X31" s="141"/>
      <c r="Y31" s="141"/>
      <c r="Z31" s="142"/>
      <c r="AA31" s="140"/>
      <c r="AB31" s="141"/>
      <c r="AC31" s="141"/>
      <c r="AD31" s="142"/>
    </row>
    <row r="32" spans="1:30" s="47" customFormat="1" ht="27" customHeight="1" thickBot="1">
      <c r="A32" s="143" t="s">
        <v>49</v>
      </c>
      <c r="B32" s="144"/>
      <c r="C32" s="144"/>
      <c r="D32" s="144"/>
      <c r="E32" s="144"/>
      <c r="F32" s="144"/>
      <c r="G32" s="144"/>
      <c r="H32" s="145"/>
      <c r="I32" s="127" t="s">
        <v>50</v>
      </c>
      <c r="J32" s="128"/>
      <c r="K32" s="140"/>
      <c r="L32" s="141"/>
      <c r="M32" s="141"/>
      <c r="N32" s="141"/>
      <c r="O32" s="140"/>
      <c r="P32" s="141"/>
      <c r="Q32" s="141"/>
      <c r="R32" s="142"/>
      <c r="S32" s="140"/>
      <c r="T32" s="141"/>
      <c r="U32" s="141"/>
      <c r="V32" s="142"/>
      <c r="W32" s="140"/>
      <c r="X32" s="141"/>
      <c r="Y32" s="141"/>
      <c r="Z32" s="142"/>
      <c r="AA32" s="140"/>
      <c r="AB32" s="141"/>
      <c r="AC32" s="141"/>
      <c r="AD32" s="142"/>
    </row>
    <row r="33" spans="1:18" ht="16.5" customHeight="1">
      <c r="E33" s="15"/>
      <c r="G33" s="16"/>
    </row>
    <row r="34" spans="1:18" s="18" customFormat="1" ht="21" customHeight="1">
      <c r="A34" s="17" t="s">
        <v>51</v>
      </c>
      <c r="D34" s="19"/>
      <c r="E34" s="20"/>
      <c r="H34" s="16"/>
      <c r="I34" s="20"/>
      <c r="J34" s="20"/>
    </row>
    <row r="35" spans="1:18" s="27" customFormat="1" ht="21" customHeight="1">
      <c r="B35" s="11" t="s">
        <v>52</v>
      </c>
      <c r="C35" s="22" t="s">
        <v>53</v>
      </c>
      <c r="D35" s="177" t="s">
        <v>319</v>
      </c>
      <c r="E35" s="177"/>
      <c r="F35" s="177"/>
      <c r="G35" s="177"/>
      <c r="H35" s="177"/>
      <c r="L35" s="23" t="s">
        <v>54</v>
      </c>
      <c r="M35" s="22" t="s">
        <v>53</v>
      </c>
      <c r="N35" s="39" t="s">
        <v>133</v>
      </c>
      <c r="O35" s="39"/>
      <c r="P35" s="39"/>
      <c r="Q35" s="39"/>
      <c r="R35" s="39"/>
    </row>
    <row r="36" spans="1:18" s="12" customFormat="1" ht="21" customHeight="1">
      <c r="B36" s="11"/>
      <c r="C36" s="24" t="s">
        <v>55</v>
      </c>
      <c r="D36" s="177" t="s">
        <v>320</v>
      </c>
      <c r="E36" s="177"/>
      <c r="F36" s="177"/>
      <c r="G36" s="177"/>
      <c r="H36" s="177"/>
      <c r="L36" s="25"/>
      <c r="M36" s="24" t="s">
        <v>55</v>
      </c>
      <c r="N36" s="39" t="s">
        <v>133</v>
      </c>
      <c r="O36" s="39"/>
      <c r="P36" s="39"/>
      <c r="Q36" s="39"/>
      <c r="R36" s="39"/>
    </row>
    <row r="37" spans="1:18" s="27" customFormat="1" ht="21" customHeight="1">
      <c r="B37" s="11"/>
      <c r="C37" s="22"/>
      <c r="L37" s="22"/>
      <c r="M37" s="22"/>
    </row>
    <row r="38" spans="1:18" s="27" customFormat="1" ht="21" customHeight="1">
      <c r="B38" s="37"/>
      <c r="C38" s="22" t="s">
        <v>53</v>
      </c>
      <c r="D38" s="177" t="s">
        <v>188</v>
      </c>
      <c r="E38" s="177"/>
      <c r="F38" s="177"/>
      <c r="G38" s="177"/>
      <c r="H38" s="177"/>
      <c r="L38" s="23" t="s">
        <v>56</v>
      </c>
      <c r="M38" s="22" t="s">
        <v>53</v>
      </c>
      <c r="N38" s="39"/>
      <c r="O38" s="39"/>
      <c r="P38" s="39"/>
      <c r="Q38" s="39"/>
      <c r="R38" s="39"/>
    </row>
    <row r="39" spans="1:18" s="12" customFormat="1" ht="21" customHeight="1">
      <c r="B39" s="11" t="s">
        <v>57</v>
      </c>
      <c r="C39" s="24" t="s">
        <v>55</v>
      </c>
      <c r="D39" s="177" t="s">
        <v>207</v>
      </c>
      <c r="E39" s="177"/>
      <c r="F39" s="177"/>
      <c r="G39" s="177"/>
      <c r="H39" s="177"/>
      <c r="L39" s="24"/>
      <c r="M39" s="24" t="s">
        <v>55</v>
      </c>
      <c r="N39" s="39"/>
      <c r="O39" s="39"/>
      <c r="P39" s="39"/>
      <c r="Q39" s="39"/>
      <c r="R39" s="39"/>
    </row>
    <row r="40" spans="1:18" s="27" customFormat="1" ht="21" customHeight="1">
      <c r="B40" s="11"/>
      <c r="C40" s="22"/>
      <c r="L40" s="22"/>
      <c r="M40" s="22"/>
    </row>
    <row r="41" spans="1:18" s="27" customFormat="1" ht="21" customHeight="1">
      <c r="B41" s="11" t="s">
        <v>58</v>
      </c>
      <c r="C41" s="22" t="s">
        <v>53</v>
      </c>
      <c r="D41" s="177" t="s">
        <v>323</v>
      </c>
      <c r="E41" s="177"/>
      <c r="F41" s="177"/>
      <c r="G41" s="177"/>
      <c r="H41" s="177"/>
      <c r="L41" s="24" t="s">
        <v>59</v>
      </c>
      <c r="M41" s="22" t="s">
        <v>53</v>
      </c>
      <c r="N41" s="39" t="s">
        <v>107</v>
      </c>
      <c r="O41" s="39"/>
      <c r="P41" s="39"/>
      <c r="Q41" s="39"/>
      <c r="R41" s="39"/>
    </row>
    <row r="42" spans="1:18" s="12" customFormat="1" ht="21" customHeight="1">
      <c r="B42" s="11"/>
      <c r="C42" s="24" t="s">
        <v>55</v>
      </c>
      <c r="D42" s="177" t="s">
        <v>323</v>
      </c>
      <c r="E42" s="177"/>
      <c r="F42" s="177"/>
      <c r="G42" s="177"/>
      <c r="H42" s="177"/>
      <c r="L42" s="24"/>
      <c r="M42" s="24" t="s">
        <v>55</v>
      </c>
      <c r="N42" s="39" t="s">
        <v>107</v>
      </c>
      <c r="O42" s="39"/>
      <c r="P42" s="39"/>
      <c r="Q42" s="39"/>
      <c r="R42" s="39"/>
    </row>
    <row r="43" spans="1:18" s="27" customFormat="1" ht="21" customHeight="1">
      <c r="B43" s="11"/>
      <c r="C43" s="22"/>
      <c r="L43" s="22"/>
      <c r="M43" s="22"/>
    </row>
    <row r="44" spans="1:18" s="27" customFormat="1" ht="21" customHeight="1">
      <c r="B44" s="11" t="s">
        <v>60</v>
      </c>
      <c r="C44" s="22" t="s">
        <v>53</v>
      </c>
      <c r="D44" s="177" t="s">
        <v>321</v>
      </c>
      <c r="E44" s="177"/>
      <c r="F44" s="177"/>
      <c r="L44" s="24" t="s">
        <v>61</v>
      </c>
      <c r="M44" s="22" t="s">
        <v>53</v>
      </c>
      <c r="N44" s="39" t="s">
        <v>133</v>
      </c>
      <c r="O44" s="39"/>
      <c r="P44" s="39"/>
      <c r="Q44" s="39"/>
      <c r="R44" s="39"/>
    </row>
    <row r="45" spans="1:18" s="12" customFormat="1" ht="21" customHeight="1">
      <c r="B45" s="11"/>
      <c r="C45" s="24" t="s">
        <v>55</v>
      </c>
      <c r="D45" s="177" t="s">
        <v>321</v>
      </c>
      <c r="E45" s="177"/>
      <c r="F45" s="177"/>
      <c r="G45" s="27"/>
      <c r="H45" s="27"/>
      <c r="L45" s="24"/>
      <c r="M45" s="24" t="s">
        <v>55</v>
      </c>
      <c r="N45" s="39" t="s">
        <v>133</v>
      </c>
      <c r="O45" s="39"/>
      <c r="P45" s="39"/>
      <c r="Q45" s="39"/>
      <c r="R45" s="39"/>
    </row>
    <row r="46" spans="1:18" s="27" customFormat="1" ht="21" customHeight="1">
      <c r="B46" s="11"/>
      <c r="C46" s="22"/>
      <c r="L46" s="22"/>
      <c r="M46" s="22"/>
    </row>
    <row r="47" spans="1:18" s="27" customFormat="1" ht="21" customHeight="1">
      <c r="B47" s="11" t="s">
        <v>62</v>
      </c>
      <c r="C47" s="22" t="s">
        <v>53</v>
      </c>
      <c r="D47" s="177" t="s">
        <v>324</v>
      </c>
      <c r="E47" s="177"/>
      <c r="F47" s="177"/>
      <c r="G47" s="177"/>
      <c r="H47" s="177"/>
      <c r="L47" s="24" t="s">
        <v>63</v>
      </c>
      <c r="M47" s="22" t="s">
        <v>53</v>
      </c>
      <c r="N47" s="39" t="s">
        <v>133</v>
      </c>
      <c r="O47" s="39"/>
      <c r="P47" s="39"/>
      <c r="Q47" s="39"/>
      <c r="R47" s="39"/>
    </row>
    <row r="48" spans="1:18" s="12" customFormat="1" ht="21" customHeight="1">
      <c r="B48" s="11"/>
      <c r="C48" s="24" t="s">
        <v>55</v>
      </c>
      <c r="D48" s="177" t="s">
        <v>324</v>
      </c>
      <c r="E48" s="177"/>
      <c r="F48" s="177"/>
      <c r="G48" s="177"/>
      <c r="H48" s="177"/>
      <c r="L48" s="24"/>
      <c r="M48" s="24" t="s">
        <v>55</v>
      </c>
      <c r="N48" s="39" t="s">
        <v>133</v>
      </c>
      <c r="O48" s="39"/>
      <c r="P48" s="39"/>
      <c r="Q48" s="39"/>
      <c r="R48" s="39"/>
    </row>
    <row r="49" spans="1:21" s="27" customFormat="1" ht="21" customHeight="1">
      <c r="B49" s="11"/>
      <c r="C49" s="22"/>
      <c r="L49" s="22"/>
      <c r="M49" s="22"/>
    </row>
    <row r="50" spans="1:21" s="27" customFormat="1" ht="21" customHeight="1">
      <c r="B50" s="11" t="s">
        <v>64</v>
      </c>
      <c r="C50" s="22" t="s">
        <v>53</v>
      </c>
      <c r="D50" s="178" t="s">
        <v>325</v>
      </c>
      <c r="E50" s="178"/>
      <c r="F50" s="178"/>
      <c r="G50" s="178"/>
      <c r="H50" s="178"/>
      <c r="L50" s="24" t="s">
        <v>65</v>
      </c>
      <c r="M50" s="22" t="s">
        <v>53</v>
      </c>
      <c r="N50" s="39" t="s">
        <v>133</v>
      </c>
      <c r="O50" s="39"/>
      <c r="P50" s="39"/>
      <c r="Q50" s="39"/>
      <c r="R50" s="39"/>
    </row>
    <row r="51" spans="1:21" s="12" customFormat="1" ht="21" customHeight="1">
      <c r="B51" s="11"/>
      <c r="C51" s="24" t="s">
        <v>55</v>
      </c>
      <c r="D51" s="177" t="s">
        <v>325</v>
      </c>
      <c r="E51" s="177"/>
      <c r="F51" s="177"/>
      <c r="G51" s="177"/>
      <c r="H51" s="177"/>
      <c r="L51" s="24"/>
      <c r="M51" s="24" t="s">
        <v>55</v>
      </c>
      <c r="N51" s="39" t="s">
        <v>133</v>
      </c>
      <c r="O51" s="39"/>
      <c r="P51" s="39"/>
      <c r="Q51" s="39"/>
      <c r="R51" s="39"/>
    </row>
    <row r="52" spans="1:21" s="12" customFormat="1" ht="21" customHeight="1">
      <c r="B52" s="11"/>
      <c r="C52" s="24"/>
      <c r="D52" s="177"/>
      <c r="E52" s="177"/>
      <c r="F52" s="177"/>
      <c r="G52" s="177"/>
      <c r="H52" s="177"/>
      <c r="L52" s="24"/>
      <c r="M52" s="24"/>
      <c r="N52" s="24"/>
      <c r="O52" s="26"/>
      <c r="P52" s="26"/>
    </row>
    <row r="53" spans="1:21" s="27" customFormat="1" ht="21" customHeight="1">
      <c r="B53" s="11" t="s">
        <v>66</v>
      </c>
      <c r="C53" s="22" t="s">
        <v>53</v>
      </c>
      <c r="D53" s="177" t="s">
        <v>322</v>
      </c>
      <c r="E53" s="177"/>
      <c r="F53" s="177"/>
      <c r="G53" s="177"/>
      <c r="H53" s="177"/>
      <c r="L53" s="24" t="s">
        <v>67</v>
      </c>
      <c r="M53" s="22" t="s">
        <v>53</v>
      </c>
      <c r="N53" s="39" t="s">
        <v>133</v>
      </c>
      <c r="O53" s="39"/>
      <c r="P53" s="39"/>
      <c r="Q53" s="39"/>
      <c r="R53" s="39"/>
    </row>
    <row r="54" spans="1:21" s="27" customFormat="1" ht="21" customHeight="1">
      <c r="C54" s="24" t="s">
        <v>55</v>
      </c>
      <c r="D54" s="177" t="s">
        <v>322</v>
      </c>
      <c r="E54" s="177"/>
      <c r="F54" s="177"/>
      <c r="G54" s="177"/>
      <c r="H54" s="177"/>
      <c r="L54" s="22"/>
      <c r="M54" s="24" t="s">
        <v>55</v>
      </c>
      <c r="N54" s="39" t="s">
        <v>133</v>
      </c>
      <c r="O54" s="39"/>
      <c r="P54" s="39"/>
      <c r="Q54" s="39"/>
      <c r="R54" s="39"/>
    </row>
    <row r="55" spans="1:21" s="27" customFormat="1" ht="21" customHeight="1">
      <c r="B55" s="24"/>
      <c r="C55" s="22"/>
      <c r="L55" s="22"/>
    </row>
    <row r="56" spans="1:21" s="28" customFormat="1" ht="21" customHeight="1">
      <c r="B56" s="11" t="s">
        <v>68</v>
      </c>
      <c r="C56" s="22" t="s">
        <v>53</v>
      </c>
      <c r="D56" s="176"/>
      <c r="E56" s="176"/>
      <c r="F56" s="176"/>
      <c r="G56" s="176"/>
      <c r="H56" s="176"/>
      <c r="L56" s="24" t="s">
        <v>69</v>
      </c>
      <c r="M56" s="22" t="s">
        <v>53</v>
      </c>
      <c r="N56" s="39" t="s">
        <v>133</v>
      </c>
      <c r="O56" s="39"/>
      <c r="P56" s="39"/>
      <c r="Q56" s="39"/>
      <c r="R56" s="39"/>
    </row>
    <row r="57" spans="1:21" s="27" customFormat="1" ht="21" customHeight="1">
      <c r="C57" s="24" t="s">
        <v>55</v>
      </c>
      <c r="D57" s="176"/>
      <c r="E57" s="176"/>
      <c r="F57" s="176"/>
      <c r="G57" s="176"/>
      <c r="H57" s="176"/>
      <c r="M57" s="24" t="s">
        <v>55</v>
      </c>
      <c r="N57" s="39" t="s">
        <v>133</v>
      </c>
      <c r="O57" s="39"/>
      <c r="P57" s="39"/>
      <c r="Q57" s="39"/>
      <c r="R57" s="39"/>
    </row>
    <row r="58" spans="1:21" ht="21" customHeight="1"/>
    <row r="59" spans="1:21" ht="12" customHeight="1"/>
    <row r="60" spans="1:21" ht="12" customHeight="1"/>
    <row r="64" spans="1:21" s="12" customFormat="1" ht="21" customHeight="1">
      <c r="A64" s="176"/>
      <c r="B64" s="176"/>
      <c r="C64" s="39"/>
      <c r="D64" s="22"/>
      <c r="G64" s="39" t="s">
        <v>70</v>
      </c>
      <c r="I64" s="39" t="s">
        <v>71</v>
      </c>
      <c r="L64" s="39" t="s">
        <v>72</v>
      </c>
      <c r="O64" s="39" t="s">
        <v>73</v>
      </c>
      <c r="P64" s="28"/>
      <c r="R64" s="39" t="s">
        <v>74</v>
      </c>
      <c r="T64" s="39"/>
      <c r="U64" s="39" t="s">
        <v>75</v>
      </c>
    </row>
    <row r="65" spans="1:21" s="27" customFormat="1" ht="21" customHeight="1">
      <c r="A65" s="11" t="s">
        <v>76</v>
      </c>
      <c r="C65" s="11" t="s">
        <v>77</v>
      </c>
      <c r="D65" s="11" t="s">
        <v>78</v>
      </c>
      <c r="E65" s="11" t="s">
        <v>79</v>
      </c>
      <c r="G65" s="28" t="s">
        <v>80</v>
      </c>
      <c r="I65" s="28" t="s">
        <v>81</v>
      </c>
      <c r="J65" s="28"/>
      <c r="L65" s="28" t="s">
        <v>82</v>
      </c>
      <c r="O65" s="28" t="s">
        <v>83</v>
      </c>
      <c r="R65" s="28" t="s">
        <v>84</v>
      </c>
      <c r="T65" s="28"/>
      <c r="U65" s="28" t="s">
        <v>85</v>
      </c>
    </row>
    <row r="66" spans="1:21" s="8" customFormat="1" ht="18">
      <c r="B66" s="29"/>
      <c r="C66" s="29"/>
      <c r="D66" s="21"/>
      <c r="E66" s="11"/>
      <c r="I66" s="29"/>
      <c r="J66" s="29"/>
      <c r="Q66" s="28"/>
      <c r="R66" s="29"/>
      <c r="S66" s="29"/>
      <c r="T66" s="28"/>
      <c r="U66" s="28"/>
    </row>
    <row r="67" spans="1:21" s="32" customFormat="1" ht="27" customHeight="1">
      <c r="A67" s="30" t="s">
        <v>86</v>
      </c>
      <c r="B67" s="31"/>
    </row>
    <row r="68" spans="1:21" s="32" customFormat="1" ht="27" customHeight="1">
      <c r="A68" s="33" t="s">
        <v>87</v>
      </c>
      <c r="C68" s="33"/>
      <c r="D68" s="33"/>
      <c r="E68" s="33"/>
      <c r="F68" s="33"/>
      <c r="G68" s="33"/>
      <c r="K68" s="33" t="s">
        <v>88</v>
      </c>
      <c r="M68" s="33"/>
      <c r="N68" s="33"/>
      <c r="O68" s="33"/>
      <c r="P68" s="33"/>
      <c r="Q68" s="33"/>
    </row>
    <row r="69" spans="1:21" s="32" customFormat="1" ht="27" customHeight="1">
      <c r="A69" s="33" t="s">
        <v>89</v>
      </c>
      <c r="K69" s="33" t="s">
        <v>90</v>
      </c>
      <c r="M69" s="33"/>
      <c r="N69" s="33"/>
      <c r="O69" s="33"/>
      <c r="P69" s="33"/>
      <c r="Q69" s="33"/>
    </row>
    <row r="70" spans="1:21" s="32" customFormat="1" ht="27" customHeight="1">
      <c r="A70" s="33" t="s">
        <v>91</v>
      </c>
      <c r="K70" s="33"/>
    </row>
    <row r="71" spans="1:21" s="32" customFormat="1" ht="27" customHeight="1">
      <c r="C71" s="33"/>
      <c r="D71" s="33"/>
      <c r="E71" s="33"/>
      <c r="F71" s="33"/>
      <c r="G71" s="33"/>
    </row>
    <row r="72" spans="1:21" s="32" customFormat="1" ht="27" customHeight="1">
      <c r="C72" s="33"/>
      <c r="D72" s="33"/>
      <c r="E72" s="33"/>
      <c r="F72" s="33"/>
      <c r="G72" s="33"/>
    </row>
  </sheetData>
  <protectedRanges>
    <protectedRange algorithmName="SHA-512" hashValue="tE2EMgkKq5Vxug8Isv+ng2grZqn2/pJcMwAdBeXxojdhqpTFL0EyyTBb7f3sPtRzDmoWUaseq74h4ivDslcKhg==" saltValue="YElOyTmnzTQxp6/LBC/zSA==" spinCount="100000" sqref="L35:L53 C56:C57 O35:O37 B56 M35:N54 O39:O40 L56 O42:O46 O48:O54 M56:M57 P35:P54 A34:G46 H34:L34 A49:G49 A47:C47 A48:C48 A51:G54 A50:C50" name="Editables"/>
    <protectedRange algorithmName="SHA-512" hashValue="tE2EMgkKq5Vxug8Isv+ng2grZqn2/pJcMwAdBeXxojdhqpTFL0EyyTBb7f3sPtRzDmoWUaseq74h4ivDslcKhg==" saltValue="YElOyTmnzTQxp6/LBC/zSA==" spinCount="100000" sqref="D47:G47" name="Editables_1"/>
    <protectedRange algorithmName="SHA-512" hashValue="tE2EMgkKq5Vxug8Isv+ng2grZqn2/pJcMwAdBeXxojdhqpTFL0EyyTBb7f3sPtRzDmoWUaseq74h4ivDslcKhg==" saltValue="YElOyTmnzTQxp6/LBC/zSA==" spinCount="100000" sqref="D48:G48" name="Editables_2"/>
    <protectedRange algorithmName="SHA-512" hashValue="tE2EMgkKq5Vxug8Isv+ng2grZqn2/pJcMwAdBeXxojdhqpTFL0EyyTBb7f3sPtRzDmoWUaseq74h4ivDslcKhg==" saltValue="YElOyTmnzTQxp6/LBC/zSA==" spinCount="100000" sqref="D50:G50" name="Editables_3"/>
  </protectedRanges>
  <mergeCells count="102">
    <mergeCell ref="AA32:AD32"/>
    <mergeCell ref="W30:Z30"/>
    <mergeCell ref="W31:Z31"/>
    <mergeCell ref="W32:Z32"/>
    <mergeCell ref="AA9:AD9"/>
    <mergeCell ref="AA10:AD10"/>
    <mergeCell ref="AA11:AB11"/>
    <mergeCell ref="AC11:AD11"/>
    <mergeCell ref="AA12:AB12"/>
    <mergeCell ref="AC12:AD12"/>
    <mergeCell ref="AA13:AB13"/>
    <mergeCell ref="AC13:AD13"/>
    <mergeCell ref="AA14:AB14"/>
    <mergeCell ref="AC14:AD14"/>
    <mergeCell ref="AA29:AD29"/>
    <mergeCell ref="AA30:AD30"/>
    <mergeCell ref="AA31:AD31"/>
    <mergeCell ref="W13:X13"/>
    <mergeCell ref="Y13:Z13"/>
    <mergeCell ref="W14:X14"/>
    <mergeCell ref="Y14:Z14"/>
    <mergeCell ref="W29:Z29"/>
    <mergeCell ref="W9:Z9"/>
    <mergeCell ref="W10:Z10"/>
    <mergeCell ref="W11:X11"/>
    <mergeCell ref="Y11:Z11"/>
    <mergeCell ref="W12:X12"/>
    <mergeCell ref="Y12:Z12"/>
    <mergeCell ref="A1:V1"/>
    <mergeCell ref="A64:B64"/>
    <mergeCell ref="D41:H41"/>
    <mergeCell ref="D35:H35"/>
    <mergeCell ref="D36:H36"/>
    <mergeCell ref="D38:H38"/>
    <mergeCell ref="D39:H39"/>
    <mergeCell ref="D56:H56"/>
    <mergeCell ref="D57:H57"/>
    <mergeCell ref="D42:H42"/>
    <mergeCell ref="D48:H48"/>
    <mergeCell ref="D50:H50"/>
    <mergeCell ref="D53:H53"/>
    <mergeCell ref="D54:H54"/>
    <mergeCell ref="D51:H52"/>
    <mergeCell ref="D47:H47"/>
    <mergeCell ref="D44:F44"/>
    <mergeCell ref="D45:F45"/>
    <mergeCell ref="I9:J10"/>
    <mergeCell ref="K9:N9"/>
    <mergeCell ref="A11:H11"/>
    <mergeCell ref="I11:J11"/>
    <mergeCell ref="K11:L11"/>
    <mergeCell ref="M11:N11"/>
    <mergeCell ref="O11:P11"/>
    <mergeCell ref="S13:T13"/>
    <mergeCell ref="U13:V13"/>
    <mergeCell ref="A14:H14"/>
    <mergeCell ref="I14:J14"/>
    <mergeCell ref="K14:L14"/>
    <mergeCell ref="M14:N14"/>
    <mergeCell ref="O14:P14"/>
    <mergeCell ref="A12:H12"/>
    <mergeCell ref="I12:J12"/>
    <mergeCell ref="K12:L12"/>
    <mergeCell ref="M12:N12"/>
    <mergeCell ref="O12:P12"/>
    <mergeCell ref="Q12:R12"/>
    <mergeCell ref="Q13:R13"/>
    <mergeCell ref="Q14:R14"/>
    <mergeCell ref="S9:V9"/>
    <mergeCell ref="K10:N10"/>
    <mergeCell ref="O10:R10"/>
    <mergeCell ref="S10:V10"/>
    <mergeCell ref="Q11:R11"/>
    <mergeCell ref="S11:T11"/>
    <mergeCell ref="U11:V11"/>
    <mergeCell ref="S12:T12"/>
    <mergeCell ref="U12:V12"/>
    <mergeCell ref="O9:R9"/>
    <mergeCell ref="S14:T14"/>
    <mergeCell ref="U14:V14"/>
    <mergeCell ref="A13:H13"/>
    <mergeCell ref="I13:J13"/>
    <mergeCell ref="K13:L13"/>
    <mergeCell ref="M13:N13"/>
    <mergeCell ref="O13:P13"/>
    <mergeCell ref="S29:V29"/>
    <mergeCell ref="A32:H32"/>
    <mergeCell ref="K32:N32"/>
    <mergeCell ref="O32:R32"/>
    <mergeCell ref="S32:V32"/>
    <mergeCell ref="A30:H30"/>
    <mergeCell ref="K30:N30"/>
    <mergeCell ref="O30:R30"/>
    <mergeCell ref="S30:V30"/>
    <mergeCell ref="A31:H31"/>
    <mergeCell ref="K31:N31"/>
    <mergeCell ref="O31:R31"/>
    <mergeCell ref="S31:V31"/>
    <mergeCell ref="A29:H29"/>
    <mergeCell ref="K29:N29"/>
    <mergeCell ref="O29:R29"/>
    <mergeCell ref="M26:M27"/>
  </mergeCells>
  <conditionalFormatting sqref="K28">
    <cfRule type="expression" dxfId="10" priority="1">
      <formula>K28=0</formula>
    </cfRule>
    <cfRule type="expression" dxfId="9" priority="2">
      <formula>K28&lt;=#REF!</formula>
    </cfRule>
    <cfRule type="expression" dxfId="8" priority="3">
      <formula>K28&gt;#REF!</formula>
    </cfRule>
  </conditionalFormatting>
  <dataValidations count="10">
    <dataValidation allowBlank="1" showInputMessage="1" showErrorMessage="1" promptTitle="Supplier Quote No." prompt="fill in the supplier quote No." sqref="K15:AD15" xr:uid="{6817CCBB-DB72-4E15-9204-60D355B63788}"/>
    <dataValidation type="decimal" allowBlank="1" showInputMessage="1" showErrorMessage="1" sqref="N38" xr:uid="{8BB0C728-2143-4DE9-AF94-46CF64F8EFEF}">
      <formula1>1000</formula1>
      <formula2>99999999</formula2>
    </dataValidation>
    <dataValidation allowBlank="1" showInputMessage="1" showErrorMessage="1" promptTitle="Unit" prompt="please fill in pce, metre, litre etc" sqref="H17:H27" xr:uid="{B913B6A7-DAC3-4729-A94F-EC7EB16BD25C}"/>
    <dataValidation type="list" allowBlank="1" showInputMessage="1" showErrorMessage="1" promptTitle="Risk Class" prompt="Please select the risk class according to the  tk SY PSM Qualification Criteria Matrix" sqref="M14 K14 I14 Q14 O14 U14 S14 Y14 W14 AC14 AA14" xr:uid="{5E957744-963E-4150-AECE-981FDA9A6AA2}">
      <formula1>"&lt;please select&gt;,high risk,medium risk,low risk"</formula1>
    </dataValidation>
    <dataValidation allowBlank="1" showInputMessage="1" showErrorMessage="1" promptTitle="Supplier Quotation Number" prompt="Fill in the supplier quotation number" sqref="K10" xr:uid="{43DA4B18-DF2F-4324-A2D1-4083AB86F0FC}"/>
    <dataValidation allowBlank="1" showInputMessage="1" showErrorMessage="1" promptTitle="Discount over all (%) or (net)" prompt="In these fields you can fill in general percentage or value disounts" sqref="L26:L27 N26:N27 T26:T27 P26:P27 R26:R27 V26:V27 X26:X27 Z26:Z27 AB26:AB27 AD26:AD27" xr:uid="{A838174E-5761-41FE-A73D-DEAD1AB8D40D}"/>
    <dataValidation allowBlank="1" showInputMessage="1" showErrorMessage="1" promptTitle="Monetary Budget" prompt="Please fill in the budget of calculation_x000a_This is the base for impact savings calculation" sqref="I25 K16:K24 M16:M25" xr:uid="{7F0AB721-D1F7-4C2B-931A-95138748613C}"/>
    <dataValidation type="list" allowBlank="1" showInputMessage="1" showErrorMessage="1" promptTitle="Energy efficiency management" prompt="For  aggregates and machines for our own operations (facilities)  which have main influence on energy consumtion &gt; 3 kW, suppliers have to make alternative suggestions zu reduce energy consumtion._x000a_Select relevant or not relevant." sqref="I13:J13" xr:uid="{F8C4E509-AF3A-4099-9BF7-D3DB58DEF3B5}">
      <formula1>"&lt;please select&gt;,relevant,not relevant"</formula1>
    </dataValidation>
    <dataValidation type="list" allowBlank="1" showInputMessage="1" showErrorMessage="1" promptTitle="Unit" prompt="please fill in pce, metre, litre etc" sqref="H16" xr:uid="{ACBE0382-9980-42E8-8A17-B3D7A31693BB}">
      <formula1>"&lt;Please Select&gt;, Pcs, Meter, Liter, Days, Hrs, Nos."</formula1>
    </dataValidation>
    <dataValidation type="list" allowBlank="1" showInputMessage="1" showErrorMessage="1" sqref="I32 K32:AD32" xr:uid="{F2CA5A54-3543-4F97-9373-5A752D571D11}">
      <formula1>"Yes, No"</formula1>
    </dataValidation>
  </dataValidations>
  <printOptions horizontalCentered="1" verticalCentered="1"/>
  <pageMargins left="3.937007874015748E-2" right="3.937007874015748E-2" top="0" bottom="0.15748031496062992" header="0.31496062992125984" footer="0.31496062992125984"/>
  <pageSetup paperSize="9" scale="5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Check Box 16">
              <controlPr locked="0" defaultSize="0" autoFill="0" autoLine="0" autoPict="0">
                <anchor moveWithCells="1" sizeWithCells="1">
                  <from>
                    <xdr:col>5</xdr:col>
                    <xdr:colOff>0</xdr:colOff>
                    <xdr:row>21</xdr:row>
                    <xdr:rowOff>0</xdr:rowOff>
                  </from>
                  <to>
                    <xdr:col>5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locked="0" defaultSize="0" autoFill="0" autoLine="0" autoPict="0">
                <anchor moveWithCells="1" sizeWithCells="1">
                  <from>
                    <xdr:col>5</xdr:col>
                    <xdr:colOff>0</xdr:colOff>
                    <xdr:row>21</xdr:row>
                    <xdr:rowOff>0</xdr:rowOff>
                  </from>
                  <to>
                    <xdr:col>5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locked="0" defaultSize="0" autoFill="0" autoLine="0" autoPict="0">
                <anchor moveWithCells="1" sizeWithCells="1">
                  <from>
                    <xdr:col>3</xdr:col>
                    <xdr:colOff>44450</xdr:colOff>
                    <xdr:row>11</xdr:row>
                    <xdr:rowOff>158750</xdr:rowOff>
                  </from>
                  <to>
                    <xdr:col>3</xdr:col>
                    <xdr:colOff>44450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locked="0" defaultSize="0" autoFill="0" autoLine="0" autoPict="0">
                <anchor moveWithCells="1" sizeWithCells="1">
                  <from>
                    <xdr:col>3</xdr:col>
                    <xdr:colOff>863600</xdr:colOff>
                    <xdr:row>11</xdr:row>
                    <xdr:rowOff>158750</xdr:rowOff>
                  </from>
                  <to>
                    <xdr:col>3</xdr:col>
                    <xdr:colOff>863600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locked="0" defaultSize="0" autoFill="0" autoLine="0" autoPict="0">
                <anchor moveWithCells="1" sizeWithCells="1">
                  <from>
                    <xdr:col>3</xdr:col>
                    <xdr:colOff>44450</xdr:colOff>
                    <xdr:row>11</xdr:row>
                    <xdr:rowOff>158750</xdr:rowOff>
                  </from>
                  <to>
                    <xdr:col>3</xdr:col>
                    <xdr:colOff>44450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locked="0" defaultSize="0" autoFill="0" autoLine="0" autoPict="0">
                <anchor moveWithCells="1" sizeWithCells="1">
                  <from>
                    <xdr:col>3</xdr:col>
                    <xdr:colOff>863600</xdr:colOff>
                    <xdr:row>11</xdr:row>
                    <xdr:rowOff>158750</xdr:rowOff>
                  </from>
                  <to>
                    <xdr:col>3</xdr:col>
                    <xdr:colOff>863600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8F0B706-BB21-4938-AD43-3EA5EA6C0401}">
          <x14:formula1>
            <xm:f>Dropdown!$J$13:$J$14</xm:f>
          </x14:formula1>
          <xm:sqref>C64</xm:sqref>
        </x14:dataValidation>
        <x14:dataValidation type="list" allowBlank="1" showInputMessage="1" showErrorMessage="1" promptTitle="Period of Quotation Validity" prompt="Fill in the target (how long shall the quotation be valid?)" xr:uid="{5E3C9823-6D31-4A0C-B5CA-0765DC3567EE}">
          <x14:formula1>
            <xm:f>Dropdown!$B$3:$B$7</xm:f>
          </x14:formula1>
          <xm:sqref>I12:AD12</xm:sqref>
        </x14:dataValidation>
        <x14:dataValidation type="list" allowBlank="1" showInputMessage="1" showErrorMessage="1" xr:uid="{49797B2B-33C5-477B-8777-E484926CE623}">
          <x14:formula1>
            <xm:f>Dropdown!$M$3:$M$4</xm:f>
          </x14:formula1>
          <xm:sqref>P38</xm:sqref>
        </x14:dataValidation>
        <x14:dataValidation type="list" allowBlank="1" showInputMessage="1" showErrorMessage="1" xr:uid="{432C0554-8EDA-42ED-8800-79119DA299D2}">
          <x14:formula1>
            <xm:f>Dropdown!$N$3:$N$4</xm:f>
          </x14:formula1>
          <xm:sqref>P42</xm:sqref>
        </x14:dataValidation>
        <x14:dataValidation type="list" allowBlank="1" showInputMessage="1" showErrorMessage="1" xr:uid="{FB19D5A1-95B2-43CA-86E3-1A5DFB2E8DA1}">
          <x14:formula1>
            <xm:f>Dropdown!$O$3:$O$5</xm:f>
          </x14:formula1>
          <xm:sqref>N56:R57</xm:sqref>
        </x14:dataValidation>
        <x14:dataValidation type="list" allowBlank="1" showInputMessage="1" showErrorMessage="1" xr:uid="{F6866FE7-5D20-45CD-A735-B0DE6A98130B}">
          <x14:formula1>
            <xm:f>Dropdown!$N$3:$N$5</xm:f>
          </x14:formula1>
          <xm:sqref>P41</xm:sqref>
        </x14:dataValidation>
        <x14:dataValidation type="list" allowBlank="1" showInputMessage="1" showErrorMessage="1" xr:uid="{F344EC23-5E68-44E6-83AE-D6D85E88C417}">
          <x14:formula1>
            <xm:f>Dropdown!$H$3:$H$7</xm:f>
          </x14:formula1>
          <xm:sqref>N44:R45</xm:sqref>
        </x14:dataValidation>
        <x14:dataValidation type="list" allowBlank="1" showInputMessage="1" showErrorMessage="1" xr:uid="{58FB8AF0-D77D-45A3-8410-BF7BCA673FDA}">
          <x14:formula1>
            <xm:f>Dropdown!$J$3:$J$5</xm:f>
          </x14:formula1>
          <xm:sqref>N50:R51</xm:sqref>
        </x14:dataValidation>
        <x14:dataValidation type="list" allowBlank="1" showInputMessage="1" showErrorMessage="1" xr:uid="{F6187E08-BF39-4630-AFFE-ED9DB1291B85}">
          <x14:formula1>
            <xm:f>Dropdown!$K$3:$K$5</xm:f>
          </x14:formula1>
          <xm:sqref>N53:R54</xm:sqref>
        </x14:dataValidation>
        <x14:dataValidation type="list" allowBlank="1" showInputMessage="1" showErrorMessage="1" xr:uid="{FB3BBF20-C796-4FE7-BCCC-D2F32484D706}">
          <x14:formula1>
            <xm:f>Dropdown!$I$3:$I$5</xm:f>
          </x14:formula1>
          <xm:sqref>N47:R48</xm:sqref>
        </x14:dataValidation>
        <x14:dataValidation type="list" allowBlank="1" showInputMessage="1" showErrorMessage="1" xr:uid="{15E999BA-7D62-4D9C-971D-87EB7205B7C0}">
          <x14:formula1>
            <xm:f>Dropdown!$B$3:$B$5</xm:f>
          </x14:formula1>
          <xm:sqref>O35:R36</xm:sqref>
        </x14:dataValidation>
        <x14:dataValidation type="list" allowBlank="1" showInputMessage="1" showErrorMessage="1" xr:uid="{8CFA0ACA-E4E5-4884-A8E6-18D20A9D65D2}">
          <x14:formula1>
            <xm:f>Dropdown!$C$13:$C$21</xm:f>
          </x14:formula1>
          <xm:sqref>D35:H36</xm:sqref>
        </x14:dataValidation>
        <x14:dataValidation type="list" allowBlank="1" showInputMessage="1" showErrorMessage="1" xr:uid="{8CF26A29-7378-4192-9F7C-D8BF9F5B1CAE}">
          <x14:formula1>
            <xm:f>Dropdown!$D$13:$D$31</xm:f>
          </x14:formula1>
          <xm:sqref>D38:H39</xm:sqref>
        </x14:dataValidation>
        <x14:dataValidation type="list" allowBlank="1" showInputMessage="1" showErrorMessage="1" xr:uid="{1BD2473D-85E5-4DDB-ABEC-2781C0877298}">
          <x14:formula1>
            <xm:f>Dropdown!$E$13:$E$22</xm:f>
          </x14:formula1>
          <xm:sqref>D41:H42</xm:sqref>
        </x14:dataValidation>
        <x14:dataValidation type="list" allowBlank="1" showInputMessage="1" showErrorMessage="1" xr:uid="{9F0E0B80-4D00-4F23-89E7-B411487B4302}">
          <x14:formula1>
            <xm:f>Dropdown!$F$13:$F$19</xm:f>
          </x14:formula1>
          <xm:sqref>D44:F45</xm:sqref>
        </x14:dataValidation>
        <x14:dataValidation type="list" allowBlank="1" showInputMessage="1" showErrorMessage="1" xr:uid="{7092F41E-F170-4F68-B430-69928D8614C5}">
          <x14:formula1>
            <xm:f>Dropdown!$H$13:$H$34</xm:f>
          </x14:formula1>
          <xm:sqref>D51</xm:sqref>
        </x14:dataValidation>
        <x14:dataValidation type="list" allowBlank="1" showInputMessage="1" showErrorMessage="1" xr:uid="{17C4D160-E7DB-4C6B-A424-71B8CC8F4C51}">
          <x14:formula1>
            <xm:f>Dropdown!$N$3:$N$6</xm:f>
          </x14:formula1>
          <xm:sqref>D56:H57</xm:sqref>
        </x14:dataValidation>
        <x14:dataValidation type="list" allowBlank="1" showInputMessage="1" showErrorMessage="1" xr:uid="{696C1CDC-50A4-4D9C-AC1B-A85D5023E6B2}">
          <x14:formula1>
            <xm:f>Dropdown!$A$3:$A$8</xm:f>
          </x14:formula1>
          <xm:sqref>D4</xm:sqref>
        </x14:dataValidation>
        <x14:dataValidation type="list" allowBlank="1" showInputMessage="1" showErrorMessage="1" xr:uid="{B86045AE-C5BB-476E-A96A-B202D19AEAFB}">
          <x14:formula1>
            <xm:f>Dropdown!$B$13:$B$21</xm:f>
          </x14:formula1>
          <xm:sqref>Q5 A64:B64</xm:sqref>
        </x14:dataValidation>
        <x14:dataValidation type="list" allowBlank="1" showInputMessage="1" showErrorMessage="1" xr:uid="{55E2035C-C192-4E03-8FF4-328A66DBFA54}">
          <x14:formula1>
            <xm:f>Dropdown!$A$13:$A$17</xm:f>
          </x14:formula1>
          <xm:sqref>H10</xm:sqref>
        </x14:dataValidation>
        <x14:dataValidation type="list" allowBlank="1" showInputMessage="1" showErrorMessage="1" promptTitle="Energy efficiency management" prompt="For  aggregates and machines for our own operations (facilities)  which have main influence on energy consumtion &gt; 3 kW, suppliers have to make alternative suggestions zu reduce energy consumtion._x000a_Select relevant or not relevant." xr:uid="{299E1151-CA11-4AAF-B86E-B01F31334403}">
          <x14:formula1>
            <xm:f>Dropdown!$C$3:$C$4</xm:f>
          </x14:formula1>
          <xm:sqref>K13:AD13</xm:sqref>
        </x14:dataValidation>
        <x14:dataValidation type="list" allowBlank="1" showInputMessage="1" showErrorMessage="1" xr:uid="{83BA9F02-DE8C-4668-BCE8-F38F9124D032}">
          <x14:formula1>
            <xm:f>Dropdown!$D$3:$D$5</xm:f>
          </x14:formula1>
          <xm:sqref>I29 K29:AD29</xm:sqref>
        </x14:dataValidation>
        <x14:dataValidation type="list" allowBlank="1" showInputMessage="1" showErrorMessage="1" xr:uid="{2C9CB75C-F841-4839-9F1F-2015D02BCF90}">
          <x14:formula1>
            <xm:f>Dropdown!$E$3:$E$6</xm:f>
          </x14:formula1>
          <xm:sqref>I31 K31:AD31</xm:sqref>
        </x14:dataValidation>
        <x14:dataValidation type="list" allowBlank="1" showInputMessage="1" showErrorMessage="1" xr:uid="{EF968A9B-39BE-4F8D-9361-80C6F82F558A}">
          <x14:formula1>
            <xm:f>Dropdown!$F$3:$F$5</xm:f>
          </x14:formula1>
          <xm:sqref>N35:N36</xm:sqref>
        </x14:dataValidation>
        <x14:dataValidation type="list" allowBlank="1" showInputMessage="1" showErrorMessage="1" xr:uid="{123BE86A-53B4-4F7E-BD80-1DC3D3E9BDC5}">
          <x14:formula1>
            <xm:f>Dropdown!$G$3:$G$5</xm:f>
          </x14:formula1>
          <xm:sqref>N41:N42</xm:sqref>
        </x14:dataValidation>
        <x14:dataValidation type="list" allowBlank="1" showInputMessage="1" showErrorMessage="1" xr:uid="{1C9BE2BE-C00B-49B7-B3E0-CD2F115FE66D}">
          <x14:formula1>
            <xm:f>Dropdown!$I$13:$I$19</xm:f>
          </x14:formula1>
          <xm:sqref>E64</xm:sqref>
        </x14:dataValidation>
        <x14:dataValidation type="list" allowBlank="1" showInputMessage="1" showErrorMessage="1" xr:uid="{F6E9B189-F007-4054-A29E-1150A4ECC1F5}">
          <x14:formula1>
            <xm:f>Dropdown!$K$13:$K$18</xm:f>
          </x14:formula1>
          <xm:sqref>G64</xm:sqref>
        </x14:dataValidation>
        <x14:dataValidation type="list" allowBlank="1" showInputMessage="1" showErrorMessage="1" xr:uid="{479716F4-3214-46C8-91A9-87453F8DA95A}">
          <x14:formula1>
            <xm:f>Dropdown!$K$13:$K$16</xm:f>
          </x14:formula1>
          <xm:sqref>D64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54BA-6263-4F5E-99F6-87313BCF0418}">
  <dimension ref="A2:O34"/>
  <sheetViews>
    <sheetView topLeftCell="B8" workbookViewId="0">
      <selection activeCell="J15" sqref="J15"/>
    </sheetView>
  </sheetViews>
  <sheetFormatPr defaultRowHeight="14.5"/>
  <cols>
    <col min="1" max="1" width="30.36328125" customWidth="1"/>
    <col min="2" max="2" width="18.36328125" bestFit="1" customWidth="1"/>
    <col min="3" max="3" width="22.36328125" bestFit="1" customWidth="1"/>
    <col min="4" max="4" width="22.36328125" style="1" customWidth="1"/>
    <col min="5" max="5" width="19" style="1" bestFit="1" customWidth="1"/>
    <col min="6" max="6" width="16.90625" bestFit="1" customWidth="1"/>
    <col min="7" max="7" width="29.6328125" customWidth="1"/>
    <col min="8" max="8" width="26.36328125" bestFit="1" customWidth="1"/>
    <col min="9" max="9" width="23.36328125" bestFit="1" customWidth="1"/>
    <col min="10" max="10" width="13.36328125" customWidth="1"/>
  </cols>
  <sheetData>
    <row r="2" spans="1:15">
      <c r="A2" s="131" t="s">
        <v>92</v>
      </c>
      <c r="B2" s="131" t="s">
        <v>18</v>
      </c>
      <c r="C2" s="131" t="s">
        <v>93</v>
      </c>
      <c r="D2" s="132" t="s">
        <v>44</v>
      </c>
      <c r="E2" s="132" t="s">
        <v>47</v>
      </c>
      <c r="F2" s="132" t="s">
        <v>54</v>
      </c>
      <c r="G2" s="132" t="s">
        <v>94</v>
      </c>
      <c r="H2" s="35" t="s">
        <v>95</v>
      </c>
      <c r="I2" s="35" t="s">
        <v>96</v>
      </c>
      <c r="J2" s="35" t="s">
        <v>97</v>
      </c>
      <c r="K2" s="35" t="s">
        <v>98</v>
      </c>
      <c r="L2" s="35" t="s">
        <v>99</v>
      </c>
      <c r="M2" s="35" t="s">
        <v>100</v>
      </c>
      <c r="N2" s="35" t="s">
        <v>101</v>
      </c>
      <c r="O2" s="35" t="s">
        <v>102</v>
      </c>
    </row>
    <row r="3" spans="1:15" ht="72.5">
      <c r="A3" t="s">
        <v>103</v>
      </c>
      <c r="B3" t="s">
        <v>104</v>
      </c>
      <c r="C3" t="s">
        <v>23</v>
      </c>
      <c r="D3" s="1" t="s">
        <v>105</v>
      </c>
      <c r="E3" s="1" t="s">
        <v>48</v>
      </c>
      <c r="F3" s="1" t="s">
        <v>106</v>
      </c>
      <c r="G3" s="1" t="s">
        <v>107</v>
      </c>
      <c r="H3" s="2" t="s">
        <v>108</v>
      </c>
      <c r="I3" t="s">
        <v>109</v>
      </c>
      <c r="J3" t="s">
        <v>110</v>
      </c>
      <c r="K3" t="s">
        <v>111</v>
      </c>
      <c r="L3" s="6" t="s">
        <v>112</v>
      </c>
      <c r="M3" s="5" t="s">
        <v>113</v>
      </c>
      <c r="N3" s="2" t="s">
        <v>45</v>
      </c>
      <c r="O3" s="2" t="s">
        <v>114</v>
      </c>
    </row>
    <row r="4" spans="1:15" ht="87">
      <c r="A4" t="s">
        <v>115</v>
      </c>
      <c r="B4" t="s">
        <v>116</v>
      </c>
      <c r="C4" t="s">
        <v>117</v>
      </c>
      <c r="D4" s="1" t="s">
        <v>45</v>
      </c>
      <c r="E4" s="1" t="s">
        <v>118</v>
      </c>
      <c r="F4" s="1" t="s">
        <v>119</v>
      </c>
      <c r="G4" s="1" t="s">
        <v>120</v>
      </c>
      <c r="H4" s="2" t="s">
        <v>121</v>
      </c>
      <c r="I4" t="s">
        <v>122</v>
      </c>
      <c r="J4" t="s">
        <v>123</v>
      </c>
      <c r="K4" t="s">
        <v>124</v>
      </c>
      <c r="L4" t="s">
        <v>125</v>
      </c>
      <c r="M4" s="5" t="s">
        <v>126</v>
      </c>
      <c r="N4" s="2" t="s">
        <v>127</v>
      </c>
      <c r="O4" s="2" t="s">
        <v>128</v>
      </c>
    </row>
    <row r="5" spans="1:15">
      <c r="A5" t="s">
        <v>129</v>
      </c>
      <c r="B5" t="s">
        <v>130</v>
      </c>
      <c r="D5" s="1" t="s">
        <v>131</v>
      </c>
      <c r="E5" s="1" t="s">
        <v>132</v>
      </c>
      <c r="F5" s="1" t="s">
        <v>133</v>
      </c>
      <c r="G5" s="1" t="s">
        <v>133</v>
      </c>
      <c r="H5" s="2" t="s">
        <v>134</v>
      </c>
      <c r="I5" t="s">
        <v>133</v>
      </c>
      <c r="J5" t="s">
        <v>133</v>
      </c>
      <c r="K5" t="s">
        <v>133</v>
      </c>
      <c r="L5" t="s">
        <v>133</v>
      </c>
      <c r="M5" t="s">
        <v>133</v>
      </c>
      <c r="N5" t="s">
        <v>135</v>
      </c>
      <c r="O5" t="s">
        <v>133</v>
      </c>
    </row>
    <row r="6" spans="1:15">
      <c r="A6" t="s">
        <v>136</v>
      </c>
      <c r="B6" t="s">
        <v>137</v>
      </c>
      <c r="E6" s="1" t="s">
        <v>138</v>
      </c>
      <c r="F6" s="1"/>
      <c r="G6" s="1"/>
      <c r="H6" t="s">
        <v>139</v>
      </c>
      <c r="N6" t="s">
        <v>133</v>
      </c>
    </row>
    <row r="7" spans="1:15">
      <c r="A7" t="s">
        <v>140</v>
      </c>
      <c r="B7" t="s">
        <v>141</v>
      </c>
      <c r="F7" s="1"/>
      <c r="G7" s="1"/>
      <c r="H7" t="s">
        <v>133</v>
      </c>
    </row>
    <row r="8" spans="1:15">
      <c r="A8" t="s">
        <v>142</v>
      </c>
      <c r="B8" t="s">
        <v>17</v>
      </c>
      <c r="F8" s="1"/>
    </row>
    <row r="9" spans="1:15">
      <c r="F9" s="1"/>
    </row>
    <row r="10" spans="1:15">
      <c r="F10" s="1"/>
    </row>
    <row r="11" spans="1:15">
      <c r="F11" s="1"/>
    </row>
    <row r="12" spans="1:15">
      <c r="A12" s="131" t="s">
        <v>143</v>
      </c>
      <c r="B12" s="131" t="s">
        <v>144</v>
      </c>
      <c r="C12" s="131" t="s">
        <v>145</v>
      </c>
      <c r="D12" s="132" t="s">
        <v>146</v>
      </c>
      <c r="E12" s="132" t="s">
        <v>147</v>
      </c>
      <c r="F12" s="131" t="s">
        <v>148</v>
      </c>
      <c r="G12" s="131" t="s">
        <v>149</v>
      </c>
      <c r="H12" s="131" t="s">
        <v>150</v>
      </c>
      <c r="I12" s="131" t="s">
        <v>79</v>
      </c>
      <c r="J12" s="131" t="s">
        <v>77</v>
      </c>
      <c r="K12" s="35" t="s">
        <v>78</v>
      </c>
      <c r="L12" s="35" t="s">
        <v>80</v>
      </c>
    </row>
    <row r="13" spans="1:15" s="2" customFormat="1" ht="43.5">
      <c r="A13" s="2" t="s">
        <v>15</v>
      </c>
      <c r="B13" s="2" t="s">
        <v>151</v>
      </c>
      <c r="C13" s="5" t="s">
        <v>152</v>
      </c>
      <c r="D13" s="5" t="s">
        <v>153</v>
      </c>
      <c r="E13" s="5" t="s">
        <v>154</v>
      </c>
      <c r="F13" s="5" t="s">
        <v>155</v>
      </c>
      <c r="G13" s="2" t="s">
        <v>156</v>
      </c>
      <c r="H13" s="5" t="s">
        <v>157</v>
      </c>
      <c r="I13" t="s">
        <v>158</v>
      </c>
      <c r="J13" s="5" t="s">
        <v>159</v>
      </c>
      <c r="K13" s="2" t="s">
        <v>160</v>
      </c>
      <c r="L13" s="2" t="s">
        <v>161</v>
      </c>
    </row>
    <row r="14" spans="1:15" s="2" customFormat="1" ht="58">
      <c r="A14" s="2" t="s">
        <v>162</v>
      </c>
      <c r="B14" s="2" t="s">
        <v>163</v>
      </c>
      <c r="C14" s="5" t="s">
        <v>164</v>
      </c>
      <c r="D14" s="5" t="s">
        <v>165</v>
      </c>
      <c r="E14" s="5" t="s">
        <v>166</v>
      </c>
      <c r="F14" s="5" t="s">
        <v>167</v>
      </c>
      <c r="G14" s="2" t="s">
        <v>168</v>
      </c>
      <c r="H14" s="5" t="s">
        <v>169</v>
      </c>
      <c r="I14" t="s">
        <v>170</v>
      </c>
      <c r="J14" s="5" t="s">
        <v>171</v>
      </c>
      <c r="K14" s="2" t="s">
        <v>172</v>
      </c>
      <c r="L14" s="2" t="s">
        <v>173</v>
      </c>
    </row>
    <row r="15" spans="1:15" s="2" customFormat="1" ht="43.5">
      <c r="A15" s="2" t="s">
        <v>174</v>
      </c>
      <c r="B15" s="2" t="s">
        <v>175</v>
      </c>
      <c r="C15" s="5" t="s">
        <v>176</v>
      </c>
      <c r="D15" s="5" t="s">
        <v>177</v>
      </c>
      <c r="E15" s="5" t="s">
        <v>178</v>
      </c>
      <c r="F15" s="5" t="s">
        <v>179</v>
      </c>
      <c r="G15" s="2" t="s">
        <v>180</v>
      </c>
      <c r="H15" s="5" t="s">
        <v>181</v>
      </c>
      <c r="I15" t="s">
        <v>182</v>
      </c>
      <c r="J15"/>
      <c r="K15" s="2" t="s">
        <v>183</v>
      </c>
      <c r="L15" s="2" t="s">
        <v>184</v>
      </c>
    </row>
    <row r="16" spans="1:15" s="2" customFormat="1" ht="72.5">
      <c r="A16" s="2" t="s">
        <v>185</v>
      </c>
      <c r="B16" s="2" t="s">
        <v>186</v>
      </c>
      <c r="C16" s="5" t="s">
        <v>187</v>
      </c>
      <c r="D16" s="5" t="s">
        <v>188</v>
      </c>
      <c r="E16" s="5" t="s">
        <v>189</v>
      </c>
      <c r="F16" s="5" t="s">
        <v>190</v>
      </c>
      <c r="G16" s="2" t="s">
        <v>191</v>
      </c>
      <c r="H16" s="5" t="s">
        <v>192</v>
      </c>
      <c r="I16" t="s">
        <v>193</v>
      </c>
      <c r="J16"/>
      <c r="K16" s="2" t="s">
        <v>194</v>
      </c>
      <c r="L16" s="2" t="s">
        <v>195</v>
      </c>
    </row>
    <row r="17" spans="1:12" s="2" customFormat="1" ht="72.5">
      <c r="A17" s="2" t="s">
        <v>196</v>
      </c>
      <c r="B17" s="2" t="s">
        <v>197</v>
      </c>
      <c r="C17" s="5" t="s">
        <v>187</v>
      </c>
      <c r="D17" s="5" t="s">
        <v>198</v>
      </c>
      <c r="E17" s="5" t="s">
        <v>199</v>
      </c>
      <c r="F17" s="5" t="s">
        <v>200</v>
      </c>
      <c r="G17" s="2" t="s">
        <v>201</v>
      </c>
      <c r="H17" s="5" t="s">
        <v>202</v>
      </c>
      <c r="I17" s="2" t="s">
        <v>203</v>
      </c>
      <c r="L17" s="2" t="s">
        <v>204</v>
      </c>
    </row>
    <row r="18" spans="1:12" s="2" customFormat="1" ht="43.5">
      <c r="B18" s="2" t="s">
        <v>205</v>
      </c>
      <c r="C18" s="5" t="s">
        <v>206</v>
      </c>
      <c r="D18" s="5" t="s">
        <v>207</v>
      </c>
      <c r="E18" s="5" t="s">
        <v>208</v>
      </c>
      <c r="F18" s="5" t="s">
        <v>209</v>
      </c>
      <c r="G18" s="5" t="s">
        <v>210</v>
      </c>
      <c r="H18" s="34" t="s">
        <v>211</v>
      </c>
      <c r="I18" s="2" t="s">
        <v>212</v>
      </c>
      <c r="K18" s="2" t="s">
        <v>213</v>
      </c>
    </row>
    <row r="19" spans="1:12" s="2" customFormat="1" ht="43.5">
      <c r="B19" s="2" t="s">
        <v>214</v>
      </c>
      <c r="C19" s="5" t="s">
        <v>215</v>
      </c>
      <c r="D19" s="5" t="s">
        <v>216</v>
      </c>
      <c r="E19" s="1" t="s">
        <v>217</v>
      </c>
      <c r="F19" s="5" t="s">
        <v>133</v>
      </c>
      <c r="G19" s="1" t="s">
        <v>218</v>
      </c>
      <c r="H19" s="5" t="s">
        <v>219</v>
      </c>
      <c r="I19" s="2" t="s">
        <v>220</v>
      </c>
    </row>
    <row r="20" spans="1:12" s="2" customFormat="1" ht="29">
      <c r="B20" s="2" t="s">
        <v>221</v>
      </c>
      <c r="C20" s="36" t="s">
        <v>222</v>
      </c>
      <c r="D20" s="5" t="s">
        <v>223</v>
      </c>
      <c r="E20" s="1" t="s">
        <v>224</v>
      </c>
      <c r="F20" s="5"/>
      <c r="G20" t="s">
        <v>133</v>
      </c>
      <c r="H20" s="5" t="s">
        <v>225</v>
      </c>
    </row>
    <row r="21" spans="1:12" ht="29">
      <c r="B21" s="2" t="s">
        <v>226</v>
      </c>
      <c r="C21" s="5" t="s">
        <v>133</v>
      </c>
      <c r="D21" s="1" t="s">
        <v>227</v>
      </c>
      <c r="E21" s="1" t="s">
        <v>133</v>
      </c>
      <c r="F21" s="5"/>
      <c r="H21" s="1" t="s">
        <v>228</v>
      </c>
    </row>
    <row r="22" spans="1:12" ht="58">
      <c r="D22" s="1" t="s">
        <v>229</v>
      </c>
      <c r="E22" s="5" t="s">
        <v>230</v>
      </c>
      <c r="F22" s="5"/>
      <c r="H22" s="1" t="s">
        <v>231</v>
      </c>
    </row>
    <row r="23" spans="1:12" ht="58">
      <c r="D23" s="1" t="s">
        <v>232</v>
      </c>
      <c r="F23" s="5"/>
      <c r="H23" s="1" t="s">
        <v>233</v>
      </c>
    </row>
    <row r="24" spans="1:12" ht="58">
      <c r="D24" s="1" t="s">
        <v>234</v>
      </c>
      <c r="F24" s="5"/>
      <c r="H24" s="1" t="s">
        <v>235</v>
      </c>
    </row>
    <row r="25" spans="1:12" ht="58">
      <c r="D25" s="1" t="s">
        <v>236</v>
      </c>
      <c r="H25" s="1" t="s">
        <v>237</v>
      </c>
    </row>
    <row r="26" spans="1:12" ht="58">
      <c r="D26" s="1" t="s">
        <v>238</v>
      </c>
      <c r="H26" s="1" t="s">
        <v>239</v>
      </c>
    </row>
    <row r="27" spans="1:12" ht="72.5">
      <c r="D27" s="1" t="s">
        <v>240</v>
      </c>
      <c r="H27" s="1" t="s">
        <v>241</v>
      </c>
    </row>
    <row r="28" spans="1:12" ht="72.5">
      <c r="D28" s="1" t="s">
        <v>242</v>
      </c>
      <c r="H28" s="1" t="s">
        <v>243</v>
      </c>
    </row>
    <row r="29" spans="1:12" ht="116">
      <c r="D29" s="1" t="s">
        <v>133</v>
      </c>
      <c r="H29" s="1" t="s">
        <v>244</v>
      </c>
    </row>
    <row r="30" spans="1:12" ht="72.5">
      <c r="D30" s="1" t="s">
        <v>245</v>
      </c>
      <c r="H30" s="1" t="s">
        <v>246</v>
      </c>
    </row>
    <row r="31" spans="1:12" ht="58">
      <c r="H31" s="1" t="s">
        <v>247</v>
      </c>
    </row>
    <row r="32" spans="1:12" ht="145">
      <c r="H32" s="1" t="s">
        <v>248</v>
      </c>
    </row>
    <row r="33" spans="8:8" ht="101.5">
      <c r="H33" s="34" t="s">
        <v>249</v>
      </c>
    </row>
    <row r="34" spans="8:8" ht="101.5">
      <c r="H34" s="34" t="s">
        <v>249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125C-1FE1-4463-8BB8-8BB2F05A5042}">
  <dimension ref="A1:F33"/>
  <sheetViews>
    <sheetView zoomScale="85" zoomScaleNormal="85" workbookViewId="0">
      <selection activeCell="E42" sqref="E42"/>
    </sheetView>
  </sheetViews>
  <sheetFormatPr defaultRowHeight="14.5"/>
  <cols>
    <col min="2" max="2" width="28.08984375" customWidth="1"/>
    <col min="3" max="3" width="86.08984375" customWidth="1"/>
    <col min="4" max="4" width="40.36328125" customWidth="1"/>
    <col min="5" max="5" width="25.36328125" bestFit="1" customWidth="1"/>
    <col min="6" max="6" width="21.453125" bestFit="1" customWidth="1"/>
  </cols>
  <sheetData>
    <row r="1" spans="1:6" ht="27" customHeight="1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</row>
    <row r="2" spans="1:6" ht="27" customHeight="1">
      <c r="A2" s="4"/>
      <c r="B2" s="4"/>
      <c r="C2" s="4" t="s">
        <v>256</v>
      </c>
      <c r="D2" s="4"/>
      <c r="E2" s="4"/>
      <c r="F2" s="4"/>
    </row>
    <row r="3" spans="1:6" ht="27" customHeight="1">
      <c r="A3" s="5">
        <v>1</v>
      </c>
      <c r="B3" s="5" t="s">
        <v>257</v>
      </c>
      <c r="C3" s="5" t="s">
        <v>258</v>
      </c>
      <c r="D3" s="5"/>
      <c r="E3" s="5"/>
      <c r="F3" s="5" t="s">
        <v>259</v>
      </c>
    </row>
    <row r="4" spans="1:6" ht="27" customHeight="1">
      <c r="A4" s="5">
        <v>2</v>
      </c>
      <c r="B4" s="5" t="s">
        <v>260</v>
      </c>
      <c r="C4" s="5" t="s">
        <v>261</v>
      </c>
      <c r="D4" s="5"/>
      <c r="E4" s="5" t="s">
        <v>262</v>
      </c>
      <c r="F4" s="5"/>
    </row>
    <row r="5" spans="1:6" ht="27" customHeight="1">
      <c r="A5" s="5">
        <v>3</v>
      </c>
      <c r="B5" s="5" t="s">
        <v>150</v>
      </c>
      <c r="C5" s="5" t="s">
        <v>263</v>
      </c>
      <c r="D5" s="5" t="s">
        <v>264</v>
      </c>
      <c r="E5" s="5" t="s">
        <v>262</v>
      </c>
      <c r="F5" s="5" t="s">
        <v>259</v>
      </c>
    </row>
    <row r="6" spans="1:6" ht="27" customHeight="1">
      <c r="A6" s="5">
        <v>4</v>
      </c>
      <c r="B6" s="5" t="s">
        <v>265</v>
      </c>
      <c r="C6" s="5" t="s">
        <v>266</v>
      </c>
      <c r="D6" s="5"/>
      <c r="E6" s="5"/>
      <c r="F6" s="5" t="s">
        <v>259</v>
      </c>
    </row>
    <row r="7" spans="1:6" ht="27" customHeight="1">
      <c r="A7" s="5">
        <v>5</v>
      </c>
      <c r="B7" s="5" t="s">
        <v>267</v>
      </c>
      <c r="C7" s="5" t="s">
        <v>261</v>
      </c>
      <c r="D7" s="5"/>
      <c r="E7" s="5"/>
      <c r="F7" s="5" t="s">
        <v>259</v>
      </c>
    </row>
    <row r="8" spans="1:6" ht="27" customHeight="1">
      <c r="A8" s="5">
        <v>6</v>
      </c>
      <c r="B8" s="5" t="s">
        <v>148</v>
      </c>
      <c r="C8" s="5" t="s">
        <v>268</v>
      </c>
      <c r="D8" s="5"/>
      <c r="E8" s="5" t="s">
        <v>262</v>
      </c>
      <c r="F8" s="5"/>
    </row>
    <row r="9" spans="1:6" ht="27" customHeight="1">
      <c r="A9" s="5">
        <v>7</v>
      </c>
      <c r="B9" s="5" t="s">
        <v>269</v>
      </c>
      <c r="C9" s="5" t="s">
        <v>270</v>
      </c>
      <c r="D9" s="5"/>
      <c r="E9" s="5" t="s">
        <v>262</v>
      </c>
      <c r="F9" s="5" t="s">
        <v>259</v>
      </c>
    </row>
    <row r="10" spans="1:6" ht="27" customHeight="1">
      <c r="A10" s="5">
        <v>8</v>
      </c>
      <c r="B10" s="5" t="s">
        <v>271</v>
      </c>
      <c r="C10" s="5" t="s">
        <v>272</v>
      </c>
      <c r="D10" s="5"/>
      <c r="E10" s="5" t="s">
        <v>262</v>
      </c>
      <c r="F10" s="5" t="s">
        <v>259</v>
      </c>
    </row>
    <row r="11" spans="1:6" ht="27" customHeight="1">
      <c r="A11" s="5">
        <v>9</v>
      </c>
      <c r="B11" s="5" t="s">
        <v>273</v>
      </c>
      <c r="C11" s="5" t="s">
        <v>274</v>
      </c>
      <c r="D11" s="5"/>
      <c r="E11" s="5" t="s">
        <v>262</v>
      </c>
      <c r="F11" s="5" t="s">
        <v>259</v>
      </c>
    </row>
    <row r="12" spans="1:6" ht="27" customHeight="1">
      <c r="A12" s="5">
        <v>10</v>
      </c>
      <c r="B12" s="5" t="s">
        <v>275</v>
      </c>
      <c r="C12" s="5" t="s">
        <v>276</v>
      </c>
      <c r="D12" s="5" t="s">
        <v>264</v>
      </c>
      <c r="E12" s="5" t="s">
        <v>262</v>
      </c>
      <c r="F12" s="5" t="s">
        <v>259</v>
      </c>
    </row>
    <row r="13" spans="1:6" ht="27" customHeight="1">
      <c r="A13" s="5">
        <v>11</v>
      </c>
      <c r="B13" s="5" t="s">
        <v>277</v>
      </c>
      <c r="C13" s="5" t="s">
        <v>278</v>
      </c>
      <c r="D13" s="5"/>
      <c r="E13" s="5" t="s">
        <v>262</v>
      </c>
      <c r="F13" s="5" t="s">
        <v>259</v>
      </c>
    </row>
    <row r="14" spans="1:6" ht="27" customHeight="1">
      <c r="A14" s="5">
        <v>12</v>
      </c>
      <c r="B14" s="5" t="s">
        <v>279</v>
      </c>
      <c r="C14" s="5" t="s">
        <v>280</v>
      </c>
      <c r="D14" s="5"/>
      <c r="E14" s="5" t="s">
        <v>262</v>
      </c>
      <c r="F14" s="5"/>
    </row>
    <row r="15" spans="1:6" ht="27" customHeight="1">
      <c r="A15" s="5">
        <v>13</v>
      </c>
      <c r="B15" s="5" t="s">
        <v>95</v>
      </c>
      <c r="C15" s="5" t="s">
        <v>281</v>
      </c>
      <c r="D15" s="5" t="s">
        <v>282</v>
      </c>
      <c r="E15" s="5" t="s">
        <v>262</v>
      </c>
      <c r="F15" s="5"/>
    </row>
    <row r="16" spans="1:6" ht="27" customHeight="1">
      <c r="A16" s="5">
        <v>14</v>
      </c>
      <c r="B16" s="5" t="s">
        <v>96</v>
      </c>
      <c r="C16" s="5" t="s">
        <v>283</v>
      </c>
      <c r="D16" s="5"/>
      <c r="E16" s="5" t="s">
        <v>262</v>
      </c>
      <c r="F16" s="5" t="s">
        <v>259</v>
      </c>
    </row>
    <row r="17" spans="1:6" ht="27" customHeight="1">
      <c r="A17" s="5">
        <v>15</v>
      </c>
      <c r="B17" s="5" t="s">
        <v>284</v>
      </c>
      <c r="C17" s="5" t="s">
        <v>285</v>
      </c>
      <c r="D17" s="5" t="s">
        <v>264</v>
      </c>
      <c r="E17" s="5" t="s">
        <v>262</v>
      </c>
      <c r="F17" s="5" t="s">
        <v>259</v>
      </c>
    </row>
    <row r="18" spans="1:6" ht="27" customHeight="1">
      <c r="A18" s="5">
        <v>18</v>
      </c>
      <c r="B18" s="5" t="s">
        <v>97</v>
      </c>
      <c r="C18" s="5" t="s">
        <v>286</v>
      </c>
      <c r="D18" s="5"/>
      <c r="E18" s="5" t="s">
        <v>262</v>
      </c>
      <c r="F18" s="5" t="s">
        <v>259</v>
      </c>
    </row>
    <row r="19" spans="1:6" ht="27" customHeight="1">
      <c r="A19" s="5">
        <v>19</v>
      </c>
      <c r="B19" s="5" t="s">
        <v>98</v>
      </c>
      <c r="C19" s="5" t="s">
        <v>287</v>
      </c>
      <c r="D19" s="5"/>
      <c r="E19" s="5"/>
      <c r="F19" s="5"/>
    </row>
    <row r="20" spans="1:6" ht="27" customHeight="1">
      <c r="A20" s="5">
        <v>20</v>
      </c>
      <c r="B20" s="5" t="s">
        <v>99</v>
      </c>
      <c r="C20" s="5" t="s">
        <v>288</v>
      </c>
      <c r="D20" s="5" t="s">
        <v>282</v>
      </c>
      <c r="E20" s="5" t="s">
        <v>262</v>
      </c>
      <c r="F20" s="5"/>
    </row>
    <row r="21" spans="1:6" ht="27" customHeight="1">
      <c r="A21" s="5">
        <v>21</v>
      </c>
      <c r="B21" s="5" t="s">
        <v>100</v>
      </c>
      <c r="C21" s="5" t="s">
        <v>289</v>
      </c>
      <c r="D21" s="5"/>
      <c r="E21" s="5" t="s">
        <v>262</v>
      </c>
      <c r="F21" s="5" t="s">
        <v>259</v>
      </c>
    </row>
    <row r="22" spans="1:6" ht="27" customHeight="1">
      <c r="A22" s="5">
        <v>22</v>
      </c>
      <c r="B22" s="5" t="s">
        <v>101</v>
      </c>
      <c r="C22" s="5" t="s">
        <v>290</v>
      </c>
      <c r="D22" s="5"/>
      <c r="E22" s="5" t="s">
        <v>262</v>
      </c>
      <c r="F22" s="5"/>
    </row>
    <row r="23" spans="1:6" ht="27" customHeight="1">
      <c r="A23" s="5">
        <v>23</v>
      </c>
      <c r="B23" s="5" t="s">
        <v>291</v>
      </c>
      <c r="C23" s="5" t="s">
        <v>292</v>
      </c>
      <c r="D23" s="5"/>
      <c r="E23" s="5"/>
      <c r="F23" s="5" t="s">
        <v>259</v>
      </c>
    </row>
    <row r="24" spans="1:6" ht="27" customHeight="1">
      <c r="A24" s="5">
        <v>24</v>
      </c>
      <c r="B24" s="5" t="s">
        <v>102</v>
      </c>
      <c r="C24" s="5" t="s">
        <v>293</v>
      </c>
      <c r="D24" s="5"/>
      <c r="E24" s="5" t="s">
        <v>262</v>
      </c>
      <c r="F24" s="5" t="s">
        <v>259</v>
      </c>
    </row>
    <row r="25" spans="1:6" ht="27" customHeight="1">
      <c r="A25" s="5"/>
      <c r="B25" s="5"/>
      <c r="C25" s="5"/>
      <c r="D25" s="5"/>
      <c r="E25" s="5"/>
      <c r="F25" s="5"/>
    </row>
    <row r="26" spans="1:6" ht="27" customHeight="1">
      <c r="A26" s="5"/>
      <c r="B26" s="5"/>
      <c r="C26" s="4" t="s">
        <v>294</v>
      </c>
      <c r="D26" s="5"/>
      <c r="E26" s="5"/>
      <c r="F26" s="5"/>
    </row>
    <row r="27" spans="1:6" ht="27" customHeight="1">
      <c r="A27" s="5">
        <v>13</v>
      </c>
      <c r="B27" s="5" t="s">
        <v>295</v>
      </c>
      <c r="C27" s="5" t="s">
        <v>296</v>
      </c>
      <c r="D27" s="5"/>
      <c r="E27" s="5" t="s">
        <v>262</v>
      </c>
      <c r="F27" s="5" t="s">
        <v>259</v>
      </c>
    </row>
    <row r="28" spans="1:6" ht="27" customHeight="1">
      <c r="A28" s="5">
        <v>15</v>
      </c>
      <c r="B28" s="5" t="s">
        <v>297</v>
      </c>
      <c r="C28" s="5" t="s">
        <v>298</v>
      </c>
      <c r="D28" s="5"/>
      <c r="E28" s="5"/>
      <c r="F28" s="5" t="s">
        <v>259</v>
      </c>
    </row>
    <row r="29" spans="1:6" ht="27" customHeight="1">
      <c r="A29" s="5">
        <v>20</v>
      </c>
      <c r="B29" s="5" t="s">
        <v>299</v>
      </c>
      <c r="C29" s="5" t="s">
        <v>300</v>
      </c>
      <c r="D29" s="5"/>
      <c r="E29" s="5"/>
      <c r="F29" s="5" t="s">
        <v>259</v>
      </c>
    </row>
    <row r="30" spans="1:6" ht="27" customHeight="1">
      <c r="A30" s="5">
        <v>22</v>
      </c>
      <c r="B30" s="5" t="s">
        <v>301</v>
      </c>
      <c r="C30" s="5" t="s">
        <v>302</v>
      </c>
      <c r="D30" s="5"/>
      <c r="E30" s="5" t="s">
        <v>262</v>
      </c>
      <c r="F30" s="5" t="s">
        <v>259</v>
      </c>
    </row>
    <row r="31" spans="1:6" ht="27" customHeight="1">
      <c r="A31" s="5">
        <v>23</v>
      </c>
      <c r="B31" s="5" t="s">
        <v>303</v>
      </c>
      <c r="C31" s="5" t="s">
        <v>304</v>
      </c>
      <c r="D31" s="5"/>
      <c r="E31" s="5" t="s">
        <v>262</v>
      </c>
      <c r="F31" s="5"/>
    </row>
    <row r="32" spans="1:6" ht="27" customHeight="1">
      <c r="A32" s="5">
        <v>16</v>
      </c>
      <c r="B32" s="5" t="s">
        <v>305</v>
      </c>
      <c r="C32" s="5" t="s">
        <v>306</v>
      </c>
      <c r="D32" s="5" t="s">
        <v>264</v>
      </c>
      <c r="E32" s="5"/>
      <c r="F32" s="5" t="s">
        <v>259</v>
      </c>
    </row>
    <row r="33" spans="1:6" ht="27" customHeight="1">
      <c r="A33" s="5">
        <v>17</v>
      </c>
      <c r="B33" s="5" t="s">
        <v>307</v>
      </c>
      <c r="C33" s="5" t="s">
        <v>308</v>
      </c>
      <c r="D33" s="5" t="s">
        <v>282</v>
      </c>
      <c r="E33" s="5"/>
      <c r="F33" s="5" t="s">
        <v>259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BE6B-F1F1-43E9-95B0-BDCA39DDEBC3}">
  <dimension ref="B20"/>
  <sheetViews>
    <sheetView workbookViewId="0">
      <selection activeCell="D23" sqref="D23:H23"/>
    </sheetView>
  </sheetViews>
  <sheetFormatPr defaultRowHeight="14.5"/>
  <sheetData>
    <row r="20" spans="2:2" ht="72.5">
      <c r="B20" s="36" t="s">
        <v>309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7b319-08b3-4b76-8051-cf08699d6e15">
      <Terms xmlns="http://schemas.microsoft.com/office/infopath/2007/PartnerControls"/>
    </lcf76f155ced4ddcb4097134ff3c332f>
    <TaxCatchAll xmlns="f049751b-3bf0-41e1-953d-9e0c3d5883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D4EFE36E94046845C74C97AADF28A" ma:contentTypeVersion="11" ma:contentTypeDescription="Ein neues Dokument erstellen." ma:contentTypeScope="" ma:versionID="9138624941670238f9225dd65dbc8a6c">
  <xsd:schema xmlns:xsd="http://www.w3.org/2001/XMLSchema" xmlns:xs="http://www.w3.org/2001/XMLSchema" xmlns:p="http://schemas.microsoft.com/office/2006/metadata/properties" xmlns:ns2="2447b319-08b3-4b76-8051-cf08699d6e15" xmlns:ns3="f049751b-3bf0-41e1-953d-9e0c3d588331" targetNamespace="http://schemas.microsoft.com/office/2006/metadata/properties" ma:root="true" ma:fieldsID="6630838e864b213eefeca3dba6092a11" ns2:_="" ns3:_="">
    <xsd:import namespace="2447b319-08b3-4b76-8051-cf08699d6e15"/>
    <xsd:import namespace="f049751b-3bf0-41e1-953d-9e0c3d588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7b319-08b3-4b76-8051-cf08699d6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67416a1-98ec-4333-8e55-e02a2d654e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9751b-3bf0-41e1-953d-9e0c3d5883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e44823-06a9-45d3-a630-a00f0c6d6754}" ma:internalName="TaxCatchAll" ma:showField="CatchAllData" ma:web="f049751b-3bf0-41e1-953d-9e0c3d588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2EA3E-DB0A-447F-BC3E-AEE2EF4D4E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D2F5A-9F85-4C5E-B734-24F4321CDABA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2447b319-08b3-4b76-8051-cf08699d6e15"/>
    <ds:schemaRef ds:uri="http://schemas.openxmlformats.org/package/2006/metadata/core-properties"/>
    <ds:schemaRef ds:uri="f049751b-3bf0-41e1-953d-9e0c3d58833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7E5BFB8-6632-4CD3-91AA-AD1819AC3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7b319-08b3-4b76-8051-cf08699d6e15"/>
    <ds:schemaRef ds:uri="f049751b-3bf0-41e1-953d-9e0c3d5883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Procurement Board</vt:lpstr>
      <vt:lpstr>Dropdown</vt:lpstr>
      <vt:lpstr>Import Supplier</vt:lpstr>
      <vt:lpstr>incoterms</vt:lpstr>
      <vt:lpstr>'Procurement Board'!Print_Area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Chikaskar, Suyog</dc:creator>
  <cp:keywords/>
  <dc:description/>
  <cp:lastModifiedBy>Neha Rajbhar</cp:lastModifiedBy>
  <cp:revision/>
  <dcterms:created xsi:type="dcterms:W3CDTF">2015-06-05T18:19:34Z</dcterms:created>
  <dcterms:modified xsi:type="dcterms:W3CDTF">2025-12-31T09:08:53Z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0x010100D76D4EFE36E94046845C74C97AADF28A</vt:lpwstr>
  </property>
  <property fmtid="{D5CDD505-2E9C-101B-9397-08002B2CF9AE}" pid="3" name="MediaServiceImageTags">
    <vt:lpwstr/>
  </property>
</Properties>
</file>