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tweek/Desktop/HKII-23-24/IS353.O21/21521750_TruongKhanhLong/Main/"/>
    </mc:Choice>
  </mc:AlternateContent>
  <xr:revisionPtr revIDLastSave="0" documentId="13_ncr:1_{2B2313AB-93C4-C243-9C02-8854A6AEF8CA}" xr6:coauthVersionLast="47" xr6:coauthVersionMax="47" xr10:uidLastSave="{00000000-0000-0000-0000-000000000000}"/>
  <bookViews>
    <workbookView minimized="1" xWindow="0" yWindow="740" windowWidth="27940" windowHeight="17080" activeTab="1" xr2:uid="{00000000-000D-0000-FFFF-FFFF00000000}"/>
  </bookViews>
  <sheets>
    <sheet name="Closeness Centrality_final" sheetId="16" r:id="rId1"/>
    <sheet name="Betweeness Centrality_final" sheetId="17" r:id="rId2"/>
    <sheet name="Đồ thị &amp; Ma trận kề" sheetId="13" r:id="rId3"/>
    <sheet name="EigenVector" sheetId="15" r:id="rId4"/>
    <sheet name="PageRank_final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8" i="18" l="1"/>
  <c r="M70" i="18"/>
  <c r="M72" i="18"/>
  <c r="M36" i="18"/>
  <c r="M38" i="18"/>
  <c r="M40" i="18"/>
  <c r="M42" i="18"/>
  <c r="M44" i="18"/>
  <c r="M46" i="18"/>
  <c r="M48" i="18"/>
  <c r="M50" i="18"/>
  <c r="M52" i="18"/>
  <c r="M54" i="18"/>
  <c r="M56" i="18"/>
  <c r="M58" i="18"/>
  <c r="M60" i="18"/>
  <c r="M62" i="18"/>
  <c r="M64" i="18"/>
  <c r="M66" i="18"/>
  <c r="M34" i="18"/>
  <c r="L68" i="18"/>
  <c r="L70" i="18"/>
  <c r="K68" i="18"/>
  <c r="K70" i="18"/>
  <c r="J68" i="18"/>
  <c r="J70" i="18"/>
  <c r="I68" i="18"/>
  <c r="E70" i="18" s="1"/>
  <c r="I70" i="18"/>
  <c r="H68" i="18"/>
  <c r="G68" i="18"/>
  <c r="F68" i="18"/>
  <c r="E68" i="18"/>
  <c r="D68" i="18"/>
  <c r="C68" i="18"/>
  <c r="L64" i="18"/>
  <c r="L66" i="18"/>
  <c r="K64" i="18"/>
  <c r="K66" i="18"/>
  <c r="J64" i="18"/>
  <c r="J66" i="18"/>
  <c r="I64" i="18"/>
  <c r="I66" i="18"/>
  <c r="H64" i="18"/>
  <c r="H66" i="18"/>
  <c r="G64" i="18"/>
  <c r="G66" i="18"/>
  <c r="F64" i="18"/>
  <c r="F66" i="18"/>
  <c r="E64" i="18"/>
  <c r="E66" i="18"/>
  <c r="D64" i="18"/>
  <c r="C64" i="18"/>
  <c r="L60" i="18"/>
  <c r="L62" i="18"/>
  <c r="K60" i="18"/>
  <c r="K62" i="18"/>
  <c r="J60" i="18"/>
  <c r="I60" i="18"/>
  <c r="H60" i="18"/>
  <c r="H62" i="18"/>
  <c r="G60" i="18"/>
  <c r="F60" i="18"/>
  <c r="E60" i="18"/>
  <c r="D60" i="18"/>
  <c r="C60" i="18"/>
  <c r="L52" i="18"/>
  <c r="L54" i="18"/>
  <c r="K52" i="18"/>
  <c r="K54" i="18"/>
  <c r="J52" i="18"/>
  <c r="J54" i="18"/>
  <c r="I52" i="18"/>
  <c r="F54" i="18" s="1"/>
  <c r="I54" i="18"/>
  <c r="H52" i="18"/>
  <c r="G52" i="18"/>
  <c r="F52" i="18"/>
  <c r="E52" i="18"/>
  <c r="D52" i="18"/>
  <c r="C52" i="18"/>
  <c r="L36" i="18"/>
  <c r="L38" i="18"/>
  <c r="K36" i="18"/>
  <c r="K38" i="18"/>
  <c r="J36" i="18"/>
  <c r="J38" i="18"/>
  <c r="I36" i="18"/>
  <c r="I38" i="18"/>
  <c r="H36" i="18"/>
  <c r="H38" i="18"/>
  <c r="G36" i="18"/>
  <c r="G38" i="18"/>
  <c r="F36" i="18"/>
  <c r="F38" i="18"/>
  <c r="E36" i="18"/>
  <c r="E38" i="18"/>
  <c r="D36" i="18"/>
  <c r="D38" i="18"/>
  <c r="L40" i="18" s="1"/>
  <c r="C36" i="18"/>
  <c r="C38" i="18"/>
  <c r="L34" i="18"/>
  <c r="K34" i="18"/>
  <c r="J34" i="18"/>
  <c r="I34" i="18"/>
  <c r="H34" i="18"/>
  <c r="G34" i="18"/>
  <c r="F34" i="18"/>
  <c r="E34" i="18"/>
  <c r="D34" i="18"/>
  <c r="C34" i="18"/>
  <c r="R23" i="18"/>
  <c r="R21" i="18"/>
  <c r="R19" i="18"/>
  <c r="R17" i="18"/>
  <c r="R15" i="18"/>
  <c r="R13" i="18"/>
  <c r="R11" i="18"/>
  <c r="R9" i="18"/>
  <c r="R7" i="18"/>
  <c r="R5" i="18"/>
  <c r="L32" i="18"/>
  <c r="K32" i="18"/>
  <c r="J32" i="18"/>
  <c r="I32" i="18"/>
  <c r="H32" i="18"/>
  <c r="G32" i="18"/>
  <c r="F32" i="18"/>
  <c r="E32" i="18"/>
  <c r="D32" i="18"/>
  <c r="C32" i="18"/>
  <c r="F70" i="18" l="1"/>
  <c r="H70" i="18"/>
  <c r="G70" i="18"/>
  <c r="D70" i="18"/>
  <c r="C70" i="18"/>
  <c r="C66" i="18"/>
  <c r="D66" i="18"/>
  <c r="F62" i="18"/>
  <c r="I62" i="18"/>
  <c r="C62" i="18"/>
  <c r="J62" i="18"/>
  <c r="E62" i="18"/>
  <c r="G62" i="18"/>
  <c r="D62" i="18"/>
  <c r="D54" i="18"/>
  <c r="G54" i="18"/>
  <c r="E54" i="18"/>
  <c r="C54" i="18"/>
  <c r="H54" i="18"/>
  <c r="C56" i="18" s="1"/>
  <c r="J40" i="18"/>
  <c r="K40" i="18"/>
  <c r="H40" i="18"/>
  <c r="I40" i="18"/>
  <c r="C40" i="18"/>
  <c r="D40" i="18"/>
  <c r="G40" i="18"/>
  <c r="F40" i="18"/>
  <c r="E40" i="18"/>
  <c r="L72" i="18" l="1"/>
  <c r="C72" i="18"/>
  <c r="J72" i="18"/>
  <c r="K72" i="18"/>
  <c r="H72" i="18"/>
  <c r="I72" i="18"/>
  <c r="F72" i="18"/>
  <c r="G72" i="18"/>
  <c r="D72" i="18"/>
  <c r="E72" i="18"/>
  <c r="G56" i="18"/>
  <c r="L56" i="18"/>
  <c r="J56" i="18"/>
  <c r="K56" i="18"/>
  <c r="D56" i="18"/>
  <c r="H56" i="18"/>
  <c r="I56" i="18"/>
  <c r="E56" i="18"/>
  <c r="F56" i="18"/>
  <c r="L42" i="18"/>
  <c r="D42" i="18"/>
  <c r="E42" i="18"/>
  <c r="K42" i="18"/>
  <c r="J42" i="18"/>
  <c r="H42" i="18"/>
  <c r="I42" i="18"/>
  <c r="G42" i="18"/>
  <c r="F42" i="18"/>
  <c r="C42" i="18"/>
  <c r="K58" i="18" l="1"/>
  <c r="J58" i="18"/>
  <c r="L58" i="18"/>
  <c r="E58" i="18"/>
  <c r="I58" i="18"/>
  <c r="H58" i="18"/>
  <c r="G58" i="18"/>
  <c r="D58" i="18"/>
  <c r="C58" i="18"/>
  <c r="F58" i="18"/>
  <c r="L44" i="18"/>
  <c r="C44" i="18"/>
  <c r="J44" i="18"/>
  <c r="K44" i="18"/>
  <c r="H44" i="18"/>
  <c r="I44" i="18"/>
  <c r="F44" i="18"/>
  <c r="G44" i="18"/>
  <c r="D44" i="18"/>
  <c r="E44" i="18"/>
  <c r="L46" i="18" l="1"/>
  <c r="H46" i="18"/>
  <c r="D46" i="18"/>
  <c r="K46" i="18"/>
  <c r="J46" i="18"/>
  <c r="I46" i="18"/>
  <c r="F46" i="18"/>
  <c r="G46" i="18"/>
  <c r="C46" i="18"/>
  <c r="E46" i="18"/>
  <c r="L48" i="18" l="1"/>
  <c r="C48" i="18"/>
  <c r="J48" i="18"/>
  <c r="K48" i="18"/>
  <c r="H48" i="18"/>
  <c r="I48" i="18"/>
  <c r="G48" i="18"/>
  <c r="F48" i="18"/>
  <c r="D48" i="18"/>
  <c r="E48" i="18"/>
  <c r="L50" i="18" l="1"/>
  <c r="J50" i="18"/>
  <c r="K50" i="18"/>
  <c r="G50" i="18"/>
  <c r="I50" i="18"/>
  <c r="D50" i="18"/>
  <c r="H50" i="18"/>
  <c r="C50" i="18"/>
  <c r="F50" i="18"/>
  <c r="E50" i="18"/>
  <c r="P3" i="15" l="1" a="1"/>
  <c r="P3" i="15" s="1"/>
  <c r="P4" i="15" a="1"/>
  <c r="P4" i="15" s="1"/>
  <c r="P5" i="15" a="1"/>
  <c r="P5" i="15" s="1"/>
  <c r="P6" i="15" a="1"/>
  <c r="P6" i="15" s="1"/>
  <c r="P7" i="15" a="1"/>
  <c r="P7" i="15" s="1"/>
  <c r="P8" i="15" a="1"/>
  <c r="P8" i="15" s="1"/>
  <c r="P9" i="15" a="1"/>
  <c r="P9" i="15" s="1"/>
  <c r="P10" i="15" a="1"/>
  <c r="P10" i="15" s="1"/>
  <c r="P11" i="15" a="1"/>
  <c r="P11" i="15" s="1"/>
  <c r="P12" i="15" a="1"/>
  <c r="P12" i="15" s="1"/>
  <c r="P14" i="15" l="1"/>
  <c r="R10" i="15" s="1"/>
  <c r="T10" i="15" l="1"/>
  <c r="N24" i="15"/>
  <c r="R12" i="15"/>
  <c r="R4" i="15"/>
  <c r="R7" i="15"/>
  <c r="R3" i="15"/>
  <c r="R5" i="15"/>
  <c r="R8" i="15"/>
  <c r="R6" i="15"/>
  <c r="R9" i="15"/>
  <c r="R11" i="15"/>
  <c r="T12" i="15" l="1"/>
  <c r="N26" i="15"/>
  <c r="T5" i="15"/>
  <c r="N19" i="15"/>
  <c r="N17" i="15"/>
  <c r="T3" i="15"/>
  <c r="T7" i="15"/>
  <c r="N21" i="15"/>
  <c r="T4" i="15"/>
  <c r="N18" i="15"/>
  <c r="N25" i="15"/>
  <c r="T11" i="15"/>
  <c r="N23" i="15"/>
  <c r="T9" i="15"/>
  <c r="T8" i="15"/>
  <c r="N22" i="15"/>
  <c r="N20" i="15"/>
  <c r="T6" i="15"/>
  <c r="V7" i="15" l="1"/>
  <c r="P18" i="15" a="1"/>
  <c r="P18" i="15" s="1"/>
  <c r="P26" i="15" a="1"/>
  <c r="P26" i="15" s="1"/>
  <c r="P20" i="15" a="1"/>
  <c r="P20" i="15" s="1"/>
  <c r="P23" i="15" a="1"/>
  <c r="P23" i="15" s="1"/>
  <c r="P17" i="15" a="1"/>
  <c r="P17" i="15" s="1"/>
  <c r="P25" i="15" a="1"/>
  <c r="P25" i="15" s="1"/>
  <c r="P19" i="15" a="1"/>
  <c r="P19" i="15" s="1"/>
  <c r="P22" i="15" a="1"/>
  <c r="P22" i="15" s="1"/>
  <c r="P21" i="15" a="1"/>
  <c r="P21" i="15" s="1"/>
  <c r="P24" i="15" a="1"/>
  <c r="P24" i="15" s="1"/>
  <c r="P28" i="15" l="1"/>
  <c r="R25" i="15" s="1"/>
  <c r="R26" i="15" l="1"/>
  <c r="R19" i="15"/>
  <c r="T19" i="15" s="1"/>
  <c r="R20" i="15"/>
  <c r="T20" i="15" s="1"/>
  <c r="R22" i="15"/>
  <c r="T22" i="15" s="1"/>
  <c r="R18" i="15"/>
  <c r="T18" i="15" s="1"/>
  <c r="T25" i="15"/>
  <c r="N39" i="15"/>
  <c r="T26" i="15"/>
  <c r="N40" i="15"/>
  <c r="R23" i="15"/>
  <c r="R21" i="15"/>
  <c r="R17" i="15"/>
  <c r="R24" i="15"/>
  <c r="N32" i="15" l="1"/>
  <c r="N36" i="15"/>
  <c r="N34" i="15"/>
  <c r="N33" i="15"/>
  <c r="T24" i="15"/>
  <c r="N38" i="15"/>
  <c r="T17" i="15"/>
  <c r="N31" i="15"/>
  <c r="T21" i="15"/>
  <c r="N35" i="15"/>
  <c r="T23" i="15"/>
  <c r="N37" i="15"/>
  <c r="P39" i="15" l="1" a="1"/>
  <c r="P39" i="15" s="1"/>
  <c r="P33" i="15" a="1"/>
  <c r="P33" i="15" s="1"/>
  <c r="P36" i="15" a="1"/>
  <c r="P36" i="15" s="1"/>
  <c r="P38" i="15" a="1"/>
  <c r="P38" i="15" s="1"/>
  <c r="P35" i="15" a="1"/>
  <c r="P35" i="15" s="1"/>
  <c r="P32" i="15" a="1"/>
  <c r="P32" i="15" s="1"/>
  <c r="P40" i="15" a="1"/>
  <c r="P40" i="15" s="1"/>
  <c r="P34" i="15" a="1"/>
  <c r="P34" i="15" s="1"/>
  <c r="P37" i="15" a="1"/>
  <c r="P37" i="15" s="1"/>
  <c r="P31" i="15" a="1"/>
  <c r="P31" i="15" s="1"/>
  <c r="V21" i="15"/>
  <c r="P42" i="15" l="1"/>
  <c r="R40" i="15" s="1"/>
  <c r="R31" i="15" l="1"/>
  <c r="R34" i="15"/>
  <c r="R33" i="15"/>
  <c r="R36" i="15"/>
  <c r="T36" i="15" s="1"/>
  <c r="R38" i="15"/>
  <c r="T38" i="15" s="1"/>
  <c r="R39" i="15"/>
  <c r="R35" i="15"/>
  <c r="R37" i="15"/>
  <c r="T37" i="15" s="1"/>
  <c r="R32" i="15"/>
  <c r="T40" i="15"/>
  <c r="T31" i="15"/>
  <c r="T34" i="15"/>
  <c r="T32" i="15"/>
  <c r="T33" i="15" l="1"/>
  <c r="T35" i="15"/>
  <c r="T39" i="15"/>
  <c r="V35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<sst xmlns="http://schemas.openxmlformats.org/spreadsheetml/2006/main" count="485" uniqueCount="102">
  <si>
    <t>Node Betweeness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</si>
  <si>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</si>
  <si>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</si>
  <si>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</si>
  <si>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</si>
  <si>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</si>
  <si>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</si>
  <si>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</si>
  <si>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</si>
  <si>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</si>
  <si>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K</t>
  </si>
  <si>
    <t>Đỉnh</t>
  </si>
  <si>
    <t>Lần lặp</t>
  </si>
  <si>
    <t>Ma trận kề</t>
  </si>
  <si>
    <t>=</t>
  </si>
  <si>
    <t>X</t>
  </si>
  <si>
    <t>Lần 3</t>
  </si>
  <si>
    <t>Lần 2</t>
  </si>
  <si>
    <t>Lần 1</t>
  </si>
  <si>
    <t>EigenVector</t>
  </si>
  <si>
    <t>Ngành / Công việc</t>
  </si>
  <si>
    <t>BI Analyst</t>
  </si>
  <si>
    <t>Data Quality Analyst</t>
  </si>
  <si>
    <t>AI Research Engineer</t>
  </si>
  <si>
    <t>Research Engineer</t>
  </si>
  <si>
    <t>Decision Scientist</t>
  </si>
  <si>
    <t>Data Pipeline Engineer</t>
  </si>
  <si>
    <t>AI Engineer</t>
  </si>
  <si>
    <t>Business Data Analyst</t>
  </si>
  <si>
    <t>Compliance Data Analyst</t>
  </si>
  <si>
    <t>Data Product Manager</t>
  </si>
  <si>
    <t>Đồ thị 1 phía -  10 đỉnh</t>
  </si>
  <si>
    <t>Bảng viết tắt ký hiệu tên node</t>
  </si>
  <si>
    <t>Ký hiệu</t>
  </si>
  <si>
    <t>Ma trận độ dài đường đi ngắn nhất (d(i,j))</t>
  </si>
  <si>
    <t>Tính tay</t>
  </si>
  <si>
    <t>Xếp hạng</t>
  </si>
  <si>
    <t>Độ đo Closeness</t>
  </si>
  <si>
    <t>A,B,D.G.H</t>
  </si>
  <si>
    <t>C,E,K</t>
  </si>
  <si>
    <t>Source Node (s)</t>
  </si>
  <si>
    <t>Target Node (t)</t>
  </si>
  <si>
    <t>Bảng thể hiện đường đi ngắn nhất giữa các Node</t>
  </si>
  <si>
    <t>x</t>
  </si>
  <si>
    <t>AB</t>
  </si>
  <si>
    <t>AC</t>
  </si>
  <si>
    <t>AD</t>
  </si>
  <si>
    <t>AE</t>
  </si>
  <si>
    <t>AF</t>
  </si>
  <si>
    <t>AG</t>
  </si>
  <si>
    <t>AH</t>
  </si>
  <si>
    <t>AI</t>
  </si>
  <si>
    <t>AK</t>
  </si>
  <si>
    <t>BC</t>
  </si>
  <si>
    <t>BD</t>
  </si>
  <si>
    <t>BE</t>
  </si>
  <si>
    <t>BF</t>
  </si>
  <si>
    <t>BG</t>
  </si>
  <si>
    <t>BH</t>
  </si>
  <si>
    <t>BI</t>
  </si>
  <si>
    <t>BK</t>
  </si>
  <si>
    <t>CD</t>
  </si>
  <si>
    <t>CE</t>
  </si>
  <si>
    <t>CG</t>
  </si>
  <si>
    <t>CH</t>
  </si>
  <si>
    <t>CI</t>
  </si>
  <si>
    <t>CK</t>
  </si>
  <si>
    <t>{A,B,D,E,G,H,K}</t>
  </si>
  <si>
    <t>DE</t>
  </si>
  <si>
    <t>DF</t>
  </si>
  <si>
    <t>DG</t>
  </si>
  <si>
    <t>DH</t>
  </si>
  <si>
    <t>DI</t>
  </si>
  <si>
    <t>DK</t>
  </si>
  <si>
    <t>EF</t>
  </si>
  <si>
    <t>EH</t>
  </si>
  <si>
    <t>EG</t>
  </si>
  <si>
    <t>EK</t>
  </si>
  <si>
    <t>{A,B,C,D,G,H}</t>
  </si>
  <si>
    <t>EAI/EBI/ECI/EDI/EGI/EHI</t>
  </si>
  <si>
    <t>FK</t>
  </si>
  <si>
    <t>FG</t>
  </si>
  <si>
    <t>FH</t>
  </si>
  <si>
    <t>{A,B,D,G,H}</t>
  </si>
  <si>
    <t>FAI/FBI/FDI/FGI/FHI</t>
  </si>
  <si>
    <t>GH</t>
  </si>
  <si>
    <t>GI</t>
  </si>
  <si>
    <t>GK</t>
  </si>
  <si>
    <t>HI</t>
  </si>
  <si>
    <t>HK</t>
  </si>
  <si>
    <t>Số cạnh tối đa: E(max) = n*(n-1)/2 = 10*(10-1)/2= 45 cạnh</t>
  </si>
  <si>
    <t>Egde Betweeness</t>
  </si>
  <si>
    <t>IAK/IBK/ICK/IDK/IGK/IHK</t>
  </si>
  <si>
    <t>Độ đo Node Betweeness</t>
  </si>
  <si>
    <t>F,I</t>
  </si>
  <si>
    <t>A,B,D,G,H</t>
  </si>
  <si>
    <t>E,K</t>
  </si>
  <si>
    <t>CAF/CBF/CDF/CEF/CGF/CHF/CKF</t>
  </si>
  <si>
    <t xml:space="preserve">Thuật toán PageRank </t>
  </si>
  <si>
    <t>Thuật toán PageRank</t>
  </si>
  <si>
    <t>Thuật toán EigenVecto</t>
  </si>
  <si>
    <t>Hiệu số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</si>
</sst>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Times New Roman"/>
      <family val="1"/>
    </font>
    <font>
      <b/>
      <sz val="13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  <font>
      <sz val="16"/>
      <color theme="4"/>
      <name val="Times New Roman"/>
      <family val="1"/>
    </font>
    <font>
      <b/>
      <sz val="16"/>
      <color rgb="FF00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141">
    <xf numFmtId="0" fontId="0" fillId="0" borderId="0" xfId="0"/>
    <xf numFmtId="0" fontId="4" fillId="0" borderId="0" xfId="0" applyFont="1"/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6" fillId="2" borderId="0" xfId="0" applyFont="1" applyFill="1" applyAlignment="1">
      <alignment horizontal="center" vertical="center"/>
    </xf>
    <xf numFmtId="164" fontId="4" fillId="0" borderId="1" xfId="0" applyNumberFormat="1" applyFont="1" applyBorder="1"/>
    <xf numFmtId="0" fontId="4" fillId="2" borderId="1" xfId="0" applyFont="1" applyFill="1" applyBorder="1"/>
    <xf numFmtId="0" fontId="4" fillId="0" borderId="1" xfId="0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7" fillId="2" borderId="0" xfId="0" applyFont="1" applyFill="1"/>
    <xf numFmtId="0" fontId="5" fillId="0" borderId="0" xfId="0" quotePrefix="1" applyFont="1" applyAlignment="1">
      <alignment horizontal="center" vertical="center"/>
    </xf>
    <xf numFmtId="164" fontId="4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0" borderId="0" xfId="0" applyFont="1"/>
    <xf numFmtId="0" fontId="2" fillId="0" borderId="0" xfId="0" applyFont="1" applyAlignment="1">
      <alignment vertical="center" wrapText="1"/>
    </xf>
    <xf numFmtId="0" fontId="7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4" fillId="11" borderId="1" xfId="0" applyFont="1" applyFill="1" applyBorder="1"/>
    <xf numFmtId="0" fontId="4" fillId="6" borderId="1" xfId="0" applyFont="1" applyFill="1" applyBorder="1"/>
    <xf numFmtId="0" fontId="4" fillId="12" borderId="1" xfId="0" applyFont="1" applyFill="1" applyBorder="1"/>
    <xf numFmtId="0" fontId="4" fillId="13" borderId="1" xfId="0" applyFont="1" applyFill="1" applyBorder="1"/>
    <xf numFmtId="0" fontId="4" fillId="14" borderId="1" xfId="0" applyFont="1" applyFill="1" applyBorder="1"/>
    <xf numFmtId="0" fontId="1" fillId="0" borderId="0" xfId="0" applyFon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 vertical="center"/>
    </xf>
    <xf numFmtId="0" fontId="8" fillId="10" borderId="4" xfId="0" applyFont="1" applyFill="1" applyBorder="1" applyAlignment="1">
      <alignment horizontal="center" vertical="center"/>
    </xf>
    <xf numFmtId="0" fontId="8" fillId="10" borderId="5" xfId="0" applyFont="1" applyFill="1" applyBorder="1" applyAlignment="1">
      <alignment horizontal="center" vertical="center"/>
    </xf>
    <xf numFmtId="0" fontId="8" fillId="10" borderId="6" xfId="0" applyFont="1" applyFill="1" applyBorder="1" applyAlignment="1">
      <alignment horizontal="center" vertical="center"/>
    </xf>
    <xf numFmtId="0" fontId="8" fillId="10" borderId="7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13" fillId="14" borderId="2" xfId="0" applyFont="1" applyFill="1" applyBorder="1" applyAlignment="1">
      <alignment horizontal="center" vertical="center"/>
    </xf>
    <xf numFmtId="0" fontId="13" fillId="14" borderId="4" xfId="0" applyFont="1" applyFill="1" applyBorder="1" applyAlignment="1">
      <alignment horizontal="center" vertical="center"/>
    </xf>
    <xf numFmtId="0" fontId="13" fillId="14" borderId="5" xfId="0" applyFont="1" applyFill="1" applyBorder="1" applyAlignment="1">
      <alignment horizontal="center" vertical="center"/>
    </xf>
    <xf numFmtId="0" fontId="13" fillId="14" borderId="7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13" fillId="6" borderId="7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3" fillId="12" borderId="4" xfId="0" applyFont="1" applyFill="1" applyBorder="1" applyAlignment="1">
      <alignment horizontal="center" vertical="center"/>
    </xf>
    <xf numFmtId="0" fontId="13" fillId="12" borderId="5" xfId="0" applyFont="1" applyFill="1" applyBorder="1" applyAlignment="1">
      <alignment horizontal="center" vertical="center"/>
    </xf>
    <xf numFmtId="0" fontId="13" fillId="12" borderId="7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3" fillId="13" borderId="4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3" borderId="7" xfId="0" applyFont="1" applyFill="1" applyBorder="1" applyAlignment="1">
      <alignment horizontal="center" vertical="center"/>
    </xf>
    <xf numFmtId="0" fontId="13" fillId="11" borderId="2" xfId="0" applyFont="1" applyFill="1" applyBorder="1" applyAlignment="1">
      <alignment horizontal="center" vertical="center"/>
    </xf>
    <xf numFmtId="0" fontId="13" fillId="11" borderId="4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13" fillId="11" borderId="7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14" borderId="9" xfId="0" applyFont="1" applyFill="1" applyBorder="1" applyAlignment="1">
      <alignment horizontal="center" vertical="center"/>
    </xf>
    <xf numFmtId="0" fontId="11" fillId="14" borderId="10" xfId="0" applyFont="1" applyFill="1" applyBorder="1" applyAlignment="1">
      <alignment horizontal="center" vertical="center"/>
    </xf>
    <xf numFmtId="0" fontId="11" fillId="12" borderId="9" xfId="0" applyFont="1" applyFill="1" applyBorder="1" applyAlignment="1">
      <alignment horizontal="center" vertical="center"/>
    </xf>
    <xf numFmtId="0" fontId="11" fillId="12" borderId="10" xfId="0" applyFont="1" applyFill="1" applyBorder="1" applyAlignment="1">
      <alignment horizontal="center" vertical="center"/>
    </xf>
    <xf numFmtId="0" fontId="19" fillId="0" borderId="13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13" borderId="9" xfId="0" applyFont="1" applyFill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11" fillId="11" borderId="10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0" fontId="18" fillId="4" borderId="3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4" borderId="8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14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9" fillId="0" borderId="9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FABEA9E9-8FB5-4872-86BE-5ED36EB95C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24</xdr:row>
      <xdr:rowOff>88900</xdr:rowOff>
    </xdr:from>
    <xdr:to>
      <xdr:col>8</xdr:col>
      <xdr:colOff>774700</xdr:colOff>
      <xdr:row>65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80C86-4F1D-5E67-85FA-F8F0C07A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4813300"/>
          <a:ext cx="7315200" cy="78867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38</xdr:row>
      <xdr:rowOff>165100</xdr:rowOff>
    </xdr:from>
    <xdr:to>
      <xdr:col>14</xdr:col>
      <xdr:colOff>812800</xdr:colOff>
      <xdr:row>53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F3C379-9255-E87B-8B06-9FD0B574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7645400"/>
          <a:ext cx="4140200" cy="290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25</xdr:row>
      <xdr:rowOff>25400</xdr:rowOff>
    </xdr:from>
    <xdr:to>
      <xdr:col>24</xdr:col>
      <xdr:colOff>215900</xdr:colOff>
      <xdr:row>41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9D59A7-15A3-EC38-E222-84187681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4953000"/>
          <a:ext cx="7378700" cy="321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139700</xdr:rowOff>
    </xdr:from>
    <xdr:to>
      <xdr:col>14</xdr:col>
      <xdr:colOff>1308100</xdr:colOff>
      <xdr:row>35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930ED5-08D1-C642-050B-B54A2F10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0" y="330200"/>
          <a:ext cx="5130800" cy="66548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3771900</xdr:colOff>
      <xdr:row>18</xdr:row>
      <xdr:rowOff>127000</xdr:rowOff>
    </xdr:from>
    <xdr:to>
      <xdr:col>19</xdr:col>
      <xdr:colOff>381000</xdr:colOff>
      <xdr:row>33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ED0790-AA38-1808-2DA4-EE0F473F1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35900" y="3683000"/>
          <a:ext cx="4051300" cy="297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36</xdr:row>
      <xdr:rowOff>127000</xdr:rowOff>
    </xdr:from>
    <xdr:to>
      <xdr:col>14</xdr:col>
      <xdr:colOff>1460500</xdr:colOff>
      <xdr:row>74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B4D243-9F27-48A4-B30F-D3143DA93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0700" y="7226300"/>
          <a:ext cx="5080000" cy="745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62752</xdr:rowOff>
    </xdr:from>
    <xdr:to>
      <xdr:col>10</xdr:col>
      <xdr:colOff>48454</xdr:colOff>
      <xdr:row>29</xdr:row>
      <xdr:rowOff>152398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96E01-5295-B3F6-2A05-CC21A6B5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3019"/>
          <a:ext cx="6821787" cy="5762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0</xdr:row>
      <xdr:rowOff>114300</xdr:rowOff>
    </xdr:from>
    <xdr:to>
      <xdr:col>34</xdr:col>
      <xdr:colOff>609600</xdr:colOff>
      <xdr:row>24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E1C83-87AE-8F00-3A21-3F5A80EE4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0" y="114300"/>
          <a:ext cx="7112000" cy="510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</xdr:colOff>
      <xdr:row>35</xdr:row>
      <xdr:rowOff>152400</xdr:rowOff>
    </xdr:from>
    <xdr:to>
      <xdr:col>27</xdr:col>
      <xdr:colOff>50800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C078B9-1E29-AA40-A7F3-1ADF9FED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4500" y="7581900"/>
          <a:ext cx="3467100" cy="2857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647700</xdr:colOff>
      <xdr:row>41</xdr:row>
      <xdr:rowOff>0</xdr:rowOff>
    </xdr:from>
    <xdr:to>
      <xdr:col>19</xdr:col>
      <xdr:colOff>355600</xdr:colOff>
      <xdr:row>57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C1B51C-E1B2-FB19-2D35-0214EA462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9300" y="8064500"/>
          <a:ext cx="4660900" cy="323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106EA-593E-1D40-8326-8EF3F5A9B90F}">
  <dimension ref="A1:Q49"/>
  <sheetViews>
    <sheetView topLeftCell="B19" workbookViewId="0">
      <selection activeCell="Q45" sqref="Q45"/>
    </sheetView>
  </sheetViews>
  <sheetFormatPr baseColWidth="10" defaultRowHeight="15" x14ac:dyDescent="0.2"/>
  <sheetData>
    <row r="1" spans="1:17" x14ac:dyDescent="0.2">
      <c r="A1" s="46" t="s">
        <v>32</v>
      </c>
      <c r="B1" s="47"/>
      <c r="C1" s="47"/>
      <c r="D1" s="47"/>
      <c r="E1" s="48"/>
      <c r="G1" s="68" t="s">
        <v>34</v>
      </c>
      <c r="H1" s="69"/>
      <c r="I1" s="69"/>
      <c r="J1" s="69"/>
      <c r="K1" s="69"/>
      <c r="L1" s="69"/>
      <c r="M1" s="69"/>
      <c r="N1" s="69"/>
      <c r="O1" s="69"/>
      <c r="P1" s="69"/>
      <c r="Q1" s="70"/>
    </row>
    <row r="2" spans="1:17" ht="16" thickBot="1" x14ac:dyDescent="0.25">
      <c r="A2" s="49"/>
      <c r="B2" s="50"/>
      <c r="C2" s="50"/>
      <c r="D2" s="50"/>
      <c r="E2" s="51"/>
      <c r="G2" s="71"/>
      <c r="H2" s="72"/>
      <c r="I2" s="72"/>
      <c r="J2" s="72"/>
      <c r="K2" s="72"/>
      <c r="L2" s="72"/>
      <c r="M2" s="72"/>
      <c r="N2" s="72"/>
      <c r="O2" s="72"/>
      <c r="P2" s="72"/>
      <c r="Q2" s="73"/>
    </row>
    <row r="3" spans="1:17" x14ac:dyDescent="0.2">
      <c r="A3" s="52" t="s">
        <v>20</v>
      </c>
      <c r="B3" s="53"/>
      <c r="C3" s="54"/>
      <c r="D3" s="58" t="s">
        <v>33</v>
      </c>
      <c r="E3" s="59"/>
      <c r="G3" s="64" t="s">
        <v>11</v>
      </c>
      <c r="H3" s="62" t="s">
        <v>1</v>
      </c>
      <c r="I3" s="62" t="s">
        <v>2</v>
      </c>
      <c r="J3" s="62" t="s">
        <v>3</v>
      </c>
      <c r="K3" s="62" t="s">
        <v>4</v>
      </c>
      <c r="L3" s="62" t="s">
        <v>5</v>
      </c>
      <c r="M3" s="62" t="s">
        <v>6</v>
      </c>
      <c r="N3" s="62" t="s">
        <v>7</v>
      </c>
      <c r="O3" s="62" t="s">
        <v>8</v>
      </c>
      <c r="P3" s="62" t="s">
        <v>9</v>
      </c>
      <c r="Q3" s="62" t="s">
        <v>10</v>
      </c>
    </row>
    <row r="4" spans="1:17" ht="16" thickBot="1" x14ac:dyDescent="0.25">
      <c r="A4" s="55"/>
      <c r="B4" s="56"/>
      <c r="C4" s="57"/>
      <c r="D4" s="60"/>
      <c r="E4" s="61"/>
      <c r="G4" s="65"/>
      <c r="H4" s="66"/>
      <c r="I4" s="66"/>
      <c r="J4" s="66"/>
      <c r="K4" s="66"/>
      <c r="L4" s="66"/>
      <c r="M4" s="66"/>
      <c r="N4" s="66"/>
      <c r="O4" s="66"/>
      <c r="P4" s="66"/>
      <c r="Q4" s="66"/>
    </row>
    <row r="5" spans="1:17" x14ac:dyDescent="0.2">
      <c r="A5" s="36" t="s">
        <v>21</v>
      </c>
      <c r="B5" s="37"/>
      <c r="C5" s="38"/>
      <c r="D5" s="42" t="s">
        <v>1</v>
      </c>
      <c r="E5" s="43"/>
      <c r="G5" s="64" t="s">
        <v>1</v>
      </c>
      <c r="H5" s="62">
        <v>0</v>
      </c>
      <c r="I5" s="62">
        <v>1</v>
      </c>
      <c r="J5" s="62">
        <v>1</v>
      </c>
      <c r="K5" s="62">
        <v>1</v>
      </c>
      <c r="L5" s="62">
        <v>1</v>
      </c>
      <c r="M5" s="62">
        <v>1</v>
      </c>
      <c r="N5" s="62">
        <v>1</v>
      </c>
      <c r="O5" s="62">
        <v>1</v>
      </c>
      <c r="P5" s="62">
        <v>1</v>
      </c>
      <c r="Q5" s="62">
        <v>1</v>
      </c>
    </row>
    <row r="6" spans="1:17" ht="16" thickBot="1" x14ac:dyDescent="0.25">
      <c r="A6" s="39"/>
      <c r="B6" s="40"/>
      <c r="C6" s="41"/>
      <c r="D6" s="44"/>
      <c r="E6" s="45"/>
      <c r="G6" s="65"/>
      <c r="H6" s="66"/>
      <c r="I6" s="66"/>
      <c r="J6" s="66"/>
      <c r="K6" s="66"/>
      <c r="L6" s="66"/>
      <c r="M6" s="66"/>
      <c r="N6" s="66"/>
      <c r="O6" s="66"/>
      <c r="P6" s="66"/>
      <c r="Q6" s="66"/>
    </row>
    <row r="7" spans="1:17" x14ac:dyDescent="0.2">
      <c r="A7" s="36" t="s">
        <v>22</v>
      </c>
      <c r="B7" s="37"/>
      <c r="C7" s="38"/>
      <c r="D7" s="42" t="s">
        <v>2</v>
      </c>
      <c r="E7" s="43"/>
      <c r="G7" s="64" t="s">
        <v>2</v>
      </c>
      <c r="H7" s="62">
        <v>1</v>
      </c>
      <c r="I7" s="62">
        <v>0</v>
      </c>
      <c r="J7" s="62">
        <v>1</v>
      </c>
      <c r="K7" s="62">
        <v>1</v>
      </c>
      <c r="L7" s="62">
        <v>1</v>
      </c>
      <c r="M7" s="62">
        <v>1</v>
      </c>
      <c r="N7" s="62">
        <v>1</v>
      </c>
      <c r="O7" s="62">
        <v>1</v>
      </c>
      <c r="P7" s="62">
        <v>1</v>
      </c>
      <c r="Q7" s="62">
        <v>1</v>
      </c>
    </row>
    <row r="8" spans="1:17" ht="16" thickBot="1" x14ac:dyDescent="0.25">
      <c r="A8" s="39"/>
      <c r="B8" s="40"/>
      <c r="C8" s="41"/>
      <c r="D8" s="44"/>
      <c r="E8" s="45"/>
      <c r="G8" s="65"/>
      <c r="H8" s="66"/>
      <c r="I8" s="66"/>
      <c r="J8" s="66"/>
      <c r="K8" s="66"/>
      <c r="L8" s="66"/>
      <c r="M8" s="66"/>
      <c r="N8" s="66"/>
      <c r="O8" s="66"/>
      <c r="P8" s="66"/>
      <c r="Q8" s="66"/>
    </row>
    <row r="9" spans="1:17" x14ac:dyDescent="0.2">
      <c r="A9" s="36" t="s">
        <v>23</v>
      </c>
      <c r="B9" s="37"/>
      <c r="C9" s="38"/>
      <c r="D9" s="42" t="s">
        <v>3</v>
      </c>
      <c r="E9" s="43"/>
      <c r="G9" s="64" t="s">
        <v>3</v>
      </c>
      <c r="H9" s="62">
        <v>1</v>
      </c>
      <c r="I9" s="62">
        <v>1</v>
      </c>
      <c r="J9" s="62">
        <v>0</v>
      </c>
      <c r="K9" s="62">
        <v>1</v>
      </c>
      <c r="L9" s="62">
        <v>1</v>
      </c>
      <c r="M9" s="62">
        <v>2</v>
      </c>
      <c r="N9" s="62">
        <v>1</v>
      </c>
      <c r="O9" s="62">
        <v>1</v>
      </c>
      <c r="P9" s="62">
        <v>1</v>
      </c>
      <c r="Q9" s="62">
        <v>1</v>
      </c>
    </row>
    <row r="10" spans="1:17" ht="16" thickBot="1" x14ac:dyDescent="0.25">
      <c r="A10" s="39"/>
      <c r="B10" s="40"/>
      <c r="C10" s="41"/>
      <c r="D10" s="44"/>
      <c r="E10" s="45"/>
      <c r="G10" s="67"/>
      <c r="H10" s="66"/>
      <c r="I10" s="66"/>
      <c r="J10" s="66"/>
      <c r="K10" s="66"/>
      <c r="L10" s="66"/>
      <c r="M10" s="66"/>
      <c r="N10" s="66"/>
      <c r="O10" s="66"/>
      <c r="P10" s="66"/>
      <c r="Q10" s="66"/>
    </row>
    <row r="11" spans="1:17" x14ac:dyDescent="0.2">
      <c r="A11" s="36" t="s">
        <v>24</v>
      </c>
      <c r="B11" s="37"/>
      <c r="C11" s="38"/>
      <c r="D11" s="42" t="s">
        <v>4</v>
      </c>
      <c r="E11" s="43"/>
      <c r="G11" s="64" t="s">
        <v>4</v>
      </c>
      <c r="H11" s="62">
        <v>1</v>
      </c>
      <c r="I11" s="62">
        <v>1</v>
      </c>
      <c r="J11" s="62">
        <v>1</v>
      </c>
      <c r="K11" s="62">
        <v>0</v>
      </c>
      <c r="L11" s="62">
        <v>1</v>
      </c>
      <c r="M11" s="62">
        <v>1</v>
      </c>
      <c r="N11" s="62">
        <v>1</v>
      </c>
      <c r="O11" s="62">
        <v>1</v>
      </c>
      <c r="P11" s="62">
        <v>1</v>
      </c>
      <c r="Q11" s="62">
        <v>1</v>
      </c>
    </row>
    <row r="12" spans="1:17" ht="16" thickBot="1" x14ac:dyDescent="0.25">
      <c r="A12" s="39"/>
      <c r="B12" s="40"/>
      <c r="C12" s="41"/>
      <c r="D12" s="44"/>
      <c r="E12" s="45"/>
      <c r="G12" s="67"/>
      <c r="H12" s="66"/>
      <c r="I12" s="66"/>
      <c r="J12" s="66"/>
      <c r="K12" s="66"/>
      <c r="L12" s="66"/>
      <c r="M12" s="66"/>
      <c r="N12" s="66"/>
      <c r="O12" s="66"/>
      <c r="P12" s="66"/>
      <c r="Q12" s="66"/>
    </row>
    <row r="13" spans="1:17" x14ac:dyDescent="0.2">
      <c r="A13" s="36" t="s">
        <v>25</v>
      </c>
      <c r="B13" s="37"/>
      <c r="C13" s="38"/>
      <c r="D13" s="42" t="s">
        <v>5</v>
      </c>
      <c r="E13" s="43"/>
      <c r="G13" s="64" t="s">
        <v>5</v>
      </c>
      <c r="H13" s="62">
        <v>1</v>
      </c>
      <c r="I13" s="62">
        <v>1</v>
      </c>
      <c r="J13" s="62">
        <v>1</v>
      </c>
      <c r="K13" s="62">
        <v>1</v>
      </c>
      <c r="L13" s="62">
        <v>0</v>
      </c>
      <c r="M13" s="62">
        <v>1</v>
      </c>
      <c r="N13" s="62">
        <v>1</v>
      </c>
      <c r="O13" s="62">
        <v>1</v>
      </c>
      <c r="P13" s="62">
        <v>2</v>
      </c>
      <c r="Q13" s="62">
        <v>1</v>
      </c>
    </row>
    <row r="14" spans="1:17" ht="16" thickBot="1" x14ac:dyDescent="0.25">
      <c r="A14" s="39"/>
      <c r="B14" s="40"/>
      <c r="C14" s="41"/>
      <c r="D14" s="44"/>
      <c r="E14" s="45"/>
      <c r="G14" s="67"/>
      <c r="H14" s="66"/>
      <c r="I14" s="66"/>
      <c r="J14" s="66"/>
      <c r="K14" s="66"/>
      <c r="L14" s="66"/>
      <c r="M14" s="66"/>
      <c r="N14" s="66"/>
      <c r="O14" s="66"/>
      <c r="P14" s="66"/>
      <c r="Q14" s="66"/>
    </row>
    <row r="15" spans="1:17" x14ac:dyDescent="0.2">
      <c r="A15" s="36" t="s">
        <v>26</v>
      </c>
      <c r="B15" s="37"/>
      <c r="C15" s="38"/>
      <c r="D15" s="42" t="s">
        <v>6</v>
      </c>
      <c r="E15" s="43"/>
      <c r="G15" s="64" t="s">
        <v>6</v>
      </c>
      <c r="H15" s="62">
        <v>1</v>
      </c>
      <c r="I15" s="62">
        <v>1</v>
      </c>
      <c r="J15" s="62">
        <v>2</v>
      </c>
      <c r="K15" s="62">
        <v>1</v>
      </c>
      <c r="L15" s="62">
        <v>1</v>
      </c>
      <c r="M15" s="62">
        <v>0</v>
      </c>
      <c r="N15" s="62">
        <v>1</v>
      </c>
      <c r="O15" s="62">
        <v>1</v>
      </c>
      <c r="P15" s="62">
        <v>2</v>
      </c>
      <c r="Q15" s="62">
        <v>1</v>
      </c>
    </row>
    <row r="16" spans="1:17" ht="16" thickBot="1" x14ac:dyDescent="0.25">
      <c r="A16" s="39"/>
      <c r="B16" s="40"/>
      <c r="C16" s="41"/>
      <c r="D16" s="44"/>
      <c r="E16" s="45"/>
      <c r="G16" s="67"/>
      <c r="H16" s="66"/>
      <c r="I16" s="66"/>
      <c r="J16" s="66"/>
      <c r="K16" s="66"/>
      <c r="L16" s="66"/>
      <c r="M16" s="66"/>
      <c r="N16" s="66"/>
      <c r="O16" s="66"/>
      <c r="P16" s="66"/>
      <c r="Q16" s="66"/>
    </row>
    <row r="17" spans="1:17" x14ac:dyDescent="0.2">
      <c r="A17" s="36" t="s">
        <v>27</v>
      </c>
      <c r="B17" s="37"/>
      <c r="C17" s="38"/>
      <c r="D17" s="42" t="s">
        <v>7</v>
      </c>
      <c r="E17" s="43"/>
      <c r="G17" s="64" t="s">
        <v>7</v>
      </c>
      <c r="H17" s="62">
        <v>1</v>
      </c>
      <c r="I17" s="62">
        <v>1</v>
      </c>
      <c r="J17" s="62">
        <v>1</v>
      </c>
      <c r="K17" s="62">
        <v>1</v>
      </c>
      <c r="L17" s="62">
        <v>1</v>
      </c>
      <c r="M17" s="62">
        <v>1</v>
      </c>
      <c r="N17" s="62">
        <v>0</v>
      </c>
      <c r="O17" s="62">
        <v>1</v>
      </c>
      <c r="P17" s="62">
        <v>1</v>
      </c>
      <c r="Q17" s="62">
        <v>1</v>
      </c>
    </row>
    <row r="18" spans="1:17" ht="16" thickBot="1" x14ac:dyDescent="0.25">
      <c r="A18" s="39"/>
      <c r="B18" s="40"/>
      <c r="C18" s="41"/>
      <c r="D18" s="44"/>
      <c r="E18" s="45"/>
      <c r="G18" s="67"/>
      <c r="H18" s="66"/>
      <c r="I18" s="66"/>
      <c r="J18" s="66"/>
      <c r="K18" s="66"/>
      <c r="L18" s="66"/>
      <c r="M18" s="66"/>
      <c r="N18" s="66"/>
      <c r="O18" s="66"/>
      <c r="P18" s="66"/>
      <c r="Q18" s="66"/>
    </row>
    <row r="19" spans="1:17" x14ac:dyDescent="0.2">
      <c r="A19" s="36" t="s">
        <v>28</v>
      </c>
      <c r="B19" s="37"/>
      <c r="C19" s="38"/>
      <c r="D19" s="42" t="s">
        <v>8</v>
      </c>
      <c r="E19" s="43"/>
      <c r="G19" s="64" t="s">
        <v>8</v>
      </c>
      <c r="H19" s="62">
        <v>1</v>
      </c>
      <c r="I19" s="62">
        <v>1</v>
      </c>
      <c r="J19" s="62">
        <v>1</v>
      </c>
      <c r="K19" s="62">
        <v>1</v>
      </c>
      <c r="L19" s="62">
        <v>1</v>
      </c>
      <c r="M19" s="62">
        <v>1</v>
      </c>
      <c r="N19" s="62">
        <v>1</v>
      </c>
      <c r="O19" s="62">
        <v>0</v>
      </c>
      <c r="P19" s="62">
        <v>1</v>
      </c>
      <c r="Q19" s="62">
        <v>1</v>
      </c>
    </row>
    <row r="20" spans="1:17" ht="16" thickBot="1" x14ac:dyDescent="0.25">
      <c r="A20" s="39"/>
      <c r="B20" s="40"/>
      <c r="C20" s="41"/>
      <c r="D20" s="44"/>
      <c r="E20" s="45"/>
      <c r="G20" s="67"/>
      <c r="H20" s="66"/>
      <c r="I20" s="66"/>
      <c r="J20" s="66"/>
      <c r="K20" s="66"/>
      <c r="L20" s="66"/>
      <c r="M20" s="66"/>
      <c r="N20" s="66"/>
      <c r="O20" s="66"/>
      <c r="P20" s="66"/>
      <c r="Q20" s="66"/>
    </row>
    <row r="21" spans="1:17" x14ac:dyDescent="0.2">
      <c r="A21" s="36" t="s">
        <v>29</v>
      </c>
      <c r="B21" s="37"/>
      <c r="C21" s="38"/>
      <c r="D21" s="42" t="s">
        <v>9</v>
      </c>
      <c r="E21" s="43"/>
      <c r="G21" s="64" t="s">
        <v>9</v>
      </c>
      <c r="H21" s="62">
        <v>1</v>
      </c>
      <c r="I21" s="62">
        <v>1</v>
      </c>
      <c r="J21" s="62">
        <v>1</v>
      </c>
      <c r="K21" s="62">
        <v>1</v>
      </c>
      <c r="L21" s="62">
        <v>2</v>
      </c>
      <c r="M21" s="62">
        <v>2</v>
      </c>
      <c r="N21" s="62">
        <v>1</v>
      </c>
      <c r="O21" s="62">
        <v>1</v>
      </c>
      <c r="P21" s="62">
        <v>0</v>
      </c>
      <c r="Q21" s="62">
        <v>2</v>
      </c>
    </row>
    <row r="22" spans="1:17" ht="16" thickBot="1" x14ac:dyDescent="0.25">
      <c r="A22" s="39"/>
      <c r="B22" s="40"/>
      <c r="C22" s="41"/>
      <c r="D22" s="44"/>
      <c r="E22" s="45"/>
      <c r="G22" s="65"/>
      <c r="H22" s="63"/>
      <c r="I22" s="63"/>
      <c r="J22" s="63"/>
      <c r="K22" s="63"/>
      <c r="L22" s="63"/>
      <c r="M22" s="63"/>
      <c r="N22" s="63"/>
      <c r="O22" s="63"/>
      <c r="P22" s="63"/>
      <c r="Q22" s="63"/>
    </row>
    <row r="23" spans="1:17" x14ac:dyDescent="0.2">
      <c r="A23" s="36" t="s">
        <v>30</v>
      </c>
      <c r="B23" s="37"/>
      <c r="C23" s="38"/>
      <c r="D23" s="42" t="s">
        <v>10</v>
      </c>
      <c r="E23" s="43"/>
      <c r="G23" s="64" t="s">
        <v>10</v>
      </c>
      <c r="H23" s="62">
        <v>1</v>
      </c>
      <c r="I23" s="62">
        <v>1</v>
      </c>
      <c r="J23" s="62">
        <v>1</v>
      </c>
      <c r="K23" s="62">
        <v>1</v>
      </c>
      <c r="L23" s="62">
        <v>1</v>
      </c>
      <c r="M23" s="62">
        <v>1</v>
      </c>
      <c r="N23" s="62">
        <v>1</v>
      </c>
      <c r="O23" s="62">
        <v>1</v>
      </c>
      <c r="P23" s="62">
        <v>2</v>
      </c>
      <c r="Q23" s="62">
        <v>0</v>
      </c>
    </row>
    <row r="24" spans="1:17" ht="16" thickBot="1" x14ac:dyDescent="0.25">
      <c r="A24" s="39"/>
      <c r="B24" s="40"/>
      <c r="C24" s="41"/>
      <c r="D24" s="44"/>
      <c r="E24" s="45"/>
      <c r="G24" s="65"/>
      <c r="H24" s="63"/>
      <c r="I24" s="63"/>
      <c r="J24" s="63"/>
      <c r="K24" s="63"/>
      <c r="L24" s="63"/>
      <c r="M24" s="63"/>
      <c r="N24" s="63"/>
      <c r="O24" s="63"/>
      <c r="P24" s="63"/>
      <c r="Q24" s="63"/>
    </row>
    <row r="25" spans="1:17" ht="16" thickBot="1" x14ac:dyDescent="0.25"/>
    <row r="26" spans="1:17" x14ac:dyDescent="0.2">
      <c r="K26" s="46" t="s">
        <v>37</v>
      </c>
      <c r="L26" s="47"/>
      <c r="M26" s="47"/>
      <c r="N26" s="47"/>
      <c r="O26" s="48"/>
    </row>
    <row r="27" spans="1:17" ht="16" thickBot="1" x14ac:dyDescent="0.25">
      <c r="K27" s="49"/>
      <c r="L27" s="50"/>
      <c r="M27" s="50"/>
      <c r="N27" s="50"/>
      <c r="O27" s="51"/>
    </row>
    <row r="28" spans="1:17" x14ac:dyDescent="0.2">
      <c r="K28" s="52" t="s">
        <v>35</v>
      </c>
      <c r="L28" s="53"/>
      <c r="M28" s="54"/>
      <c r="N28" s="58" t="s">
        <v>36</v>
      </c>
      <c r="O28" s="59"/>
    </row>
    <row r="29" spans="1:17" ht="16" thickBot="1" x14ac:dyDescent="0.25">
      <c r="K29" s="55"/>
      <c r="L29" s="56"/>
      <c r="M29" s="57"/>
      <c r="N29" s="60"/>
      <c r="O29" s="61"/>
    </row>
    <row r="30" spans="1:17" x14ac:dyDescent="0.2">
      <c r="K30" s="36" t="s">
        <v>38</v>
      </c>
      <c r="L30" s="37"/>
      <c r="M30" s="38"/>
      <c r="N30" s="42">
        <v>1</v>
      </c>
      <c r="O30" s="43"/>
    </row>
    <row r="31" spans="1:17" ht="16" thickBot="1" x14ac:dyDescent="0.25">
      <c r="K31" s="39"/>
      <c r="L31" s="40"/>
      <c r="M31" s="41"/>
      <c r="N31" s="44"/>
      <c r="O31" s="45"/>
    </row>
    <row r="32" spans="1:17" x14ac:dyDescent="0.2">
      <c r="K32" s="36" t="s">
        <v>39</v>
      </c>
      <c r="L32" s="37"/>
      <c r="M32" s="38"/>
      <c r="N32" s="42">
        <v>2</v>
      </c>
      <c r="O32" s="43"/>
    </row>
    <row r="33" spans="11:15" ht="16" thickBot="1" x14ac:dyDescent="0.25">
      <c r="K33" s="39"/>
      <c r="L33" s="40"/>
      <c r="M33" s="41"/>
      <c r="N33" s="44"/>
      <c r="O33" s="45"/>
    </row>
    <row r="34" spans="11:15" x14ac:dyDescent="0.2">
      <c r="K34" s="36" t="s">
        <v>6</v>
      </c>
      <c r="L34" s="37"/>
      <c r="M34" s="38"/>
      <c r="N34" s="42">
        <v>3</v>
      </c>
      <c r="O34" s="43"/>
    </row>
    <row r="35" spans="11:15" ht="16" thickBot="1" x14ac:dyDescent="0.25">
      <c r="K35" s="39"/>
      <c r="L35" s="40"/>
      <c r="M35" s="41"/>
      <c r="N35" s="44"/>
      <c r="O35" s="45"/>
    </row>
    <row r="36" spans="11:15" x14ac:dyDescent="0.2">
      <c r="K36" s="36" t="s">
        <v>9</v>
      </c>
      <c r="L36" s="37"/>
      <c r="M36" s="38"/>
      <c r="N36" s="42">
        <v>4</v>
      </c>
      <c r="O36" s="43"/>
    </row>
    <row r="37" spans="11:15" ht="16" thickBot="1" x14ac:dyDescent="0.25">
      <c r="K37" s="39"/>
      <c r="L37" s="40"/>
      <c r="M37" s="41"/>
      <c r="N37" s="44"/>
      <c r="O37" s="45"/>
    </row>
    <row r="38" spans="11:15" ht="15" customHeight="1" x14ac:dyDescent="0.2">
      <c r="K38" s="26"/>
      <c r="L38" s="26"/>
      <c r="M38" s="26"/>
      <c r="N38" s="27"/>
      <c r="O38" s="27"/>
    </row>
    <row r="39" spans="11:15" ht="16" customHeight="1" x14ac:dyDescent="0.2">
      <c r="K39" s="26"/>
      <c r="L39" s="26"/>
      <c r="M39" s="26"/>
      <c r="N39" s="27"/>
      <c r="O39" s="27"/>
    </row>
    <row r="40" spans="11:15" ht="15" customHeight="1" x14ac:dyDescent="0.2">
      <c r="K40" s="26"/>
      <c r="L40" s="26"/>
      <c r="M40" s="26"/>
      <c r="N40" s="27"/>
      <c r="O40" s="27"/>
    </row>
    <row r="41" spans="11:15" ht="16" customHeight="1" x14ac:dyDescent="0.2">
      <c r="K41" s="26"/>
      <c r="L41" s="26"/>
      <c r="M41" s="26"/>
      <c r="N41" s="27"/>
      <c r="O41" s="27"/>
    </row>
    <row r="42" spans="11:15" ht="15" customHeight="1" x14ac:dyDescent="0.2">
      <c r="K42" s="26"/>
      <c r="L42" s="26"/>
      <c r="M42" s="26"/>
      <c r="N42" s="27"/>
      <c r="O42" s="27"/>
    </row>
    <row r="43" spans="11:15" ht="16" customHeight="1" x14ac:dyDescent="0.2">
      <c r="K43" s="26"/>
      <c r="L43" s="26"/>
      <c r="M43" s="26"/>
      <c r="N43" s="27"/>
      <c r="O43" s="27"/>
    </row>
    <row r="44" spans="11:15" ht="15" customHeight="1" x14ac:dyDescent="0.2">
      <c r="K44" s="26"/>
      <c r="L44" s="26"/>
      <c r="M44" s="26"/>
      <c r="N44" s="27"/>
      <c r="O44" s="27"/>
    </row>
    <row r="45" spans="11:15" ht="16" customHeight="1" x14ac:dyDescent="0.2">
      <c r="K45" s="26"/>
      <c r="L45" s="26"/>
      <c r="M45" s="26"/>
      <c r="N45" s="27"/>
      <c r="O45" s="27"/>
    </row>
    <row r="46" spans="11:15" ht="15" customHeight="1" x14ac:dyDescent="0.2">
      <c r="K46" s="26"/>
      <c r="L46" s="26"/>
      <c r="M46" s="26"/>
      <c r="N46" s="27"/>
      <c r="O46" s="27"/>
    </row>
    <row r="47" spans="11:15" ht="16" customHeight="1" x14ac:dyDescent="0.2">
      <c r="K47" s="26"/>
      <c r="L47" s="26"/>
      <c r="M47" s="26"/>
      <c r="N47" s="27"/>
      <c r="O47" s="27"/>
    </row>
    <row r="48" spans="11:15" ht="15" customHeight="1" x14ac:dyDescent="0.2">
      <c r="K48" s="26"/>
      <c r="L48" s="26"/>
      <c r="M48" s="26"/>
      <c r="N48" s="27"/>
      <c r="O48" s="27"/>
    </row>
    <row r="49" spans="11:15" ht="16" customHeight="1" x14ac:dyDescent="0.2">
      <c r="K49" s="26"/>
      <c r="L49" s="26"/>
      <c r="M49" s="26"/>
      <c r="N49" s="27"/>
      <c r="O49" s="27"/>
    </row>
  </sheetData>
  <mergeCells count="156">
    <mergeCell ref="G1:Q2"/>
    <mergeCell ref="G3:G4"/>
    <mergeCell ref="H3:H4"/>
    <mergeCell ref="I3:I4"/>
    <mergeCell ref="J3:J4"/>
    <mergeCell ref="K3:K4"/>
    <mergeCell ref="A15:C16"/>
    <mergeCell ref="D15:E16"/>
    <mergeCell ref="A17:C18"/>
    <mergeCell ref="D17:E18"/>
    <mergeCell ref="A9:C10"/>
    <mergeCell ref="D9:E10"/>
    <mergeCell ref="A11:C12"/>
    <mergeCell ref="D11:E12"/>
    <mergeCell ref="A13:C14"/>
    <mergeCell ref="D13:E14"/>
    <mergeCell ref="A1:E2"/>
    <mergeCell ref="A3:C4"/>
    <mergeCell ref="D3:E4"/>
    <mergeCell ref="A5:C6"/>
    <mergeCell ref="D5:E6"/>
    <mergeCell ref="A7:C8"/>
    <mergeCell ref="D7:E8"/>
    <mergeCell ref="L3:L4"/>
    <mergeCell ref="M3:M4"/>
    <mergeCell ref="N3:N4"/>
    <mergeCell ref="O3:O4"/>
    <mergeCell ref="P3:P4"/>
    <mergeCell ref="Q3:Q4"/>
    <mergeCell ref="A21:C22"/>
    <mergeCell ref="D21:E22"/>
    <mergeCell ref="A23:C24"/>
    <mergeCell ref="D23:E24"/>
    <mergeCell ref="A19:C20"/>
    <mergeCell ref="D19:E20"/>
    <mergeCell ref="G7:G8"/>
    <mergeCell ref="H7:H8"/>
    <mergeCell ref="I7:I8"/>
    <mergeCell ref="J7:J8"/>
    <mergeCell ref="K7:K8"/>
    <mergeCell ref="G5:G6"/>
    <mergeCell ref="H5:H6"/>
    <mergeCell ref="I5:I6"/>
    <mergeCell ref="J5:J6"/>
    <mergeCell ref="K5:K6"/>
    <mergeCell ref="L7:L8"/>
    <mergeCell ref="M7:M8"/>
    <mergeCell ref="N7:N8"/>
    <mergeCell ref="O7:O8"/>
    <mergeCell ref="P7:P8"/>
    <mergeCell ref="Q7:Q8"/>
    <mergeCell ref="M5:M6"/>
    <mergeCell ref="N5:N6"/>
    <mergeCell ref="O5:O6"/>
    <mergeCell ref="P5:P6"/>
    <mergeCell ref="Q5:Q6"/>
    <mergeCell ref="L5:L6"/>
    <mergeCell ref="G11:G12"/>
    <mergeCell ref="H11:H12"/>
    <mergeCell ref="I11:I12"/>
    <mergeCell ref="J11:J12"/>
    <mergeCell ref="K11:K12"/>
    <mergeCell ref="G9:G10"/>
    <mergeCell ref="H9:H10"/>
    <mergeCell ref="I9:I10"/>
    <mergeCell ref="J9:J10"/>
    <mergeCell ref="K9:K10"/>
    <mergeCell ref="L11:L12"/>
    <mergeCell ref="M11:M12"/>
    <mergeCell ref="N11:N12"/>
    <mergeCell ref="O11:O12"/>
    <mergeCell ref="P11:P12"/>
    <mergeCell ref="Q11:Q12"/>
    <mergeCell ref="M9:M10"/>
    <mergeCell ref="N9:N10"/>
    <mergeCell ref="O9:O10"/>
    <mergeCell ref="P9:P10"/>
    <mergeCell ref="Q9:Q10"/>
    <mergeCell ref="L9:L10"/>
    <mergeCell ref="G15:G16"/>
    <mergeCell ref="H15:H16"/>
    <mergeCell ref="I15:I16"/>
    <mergeCell ref="J15:J16"/>
    <mergeCell ref="K15:K16"/>
    <mergeCell ref="G13:G14"/>
    <mergeCell ref="H13:H14"/>
    <mergeCell ref="I13:I14"/>
    <mergeCell ref="J13:J14"/>
    <mergeCell ref="K13:K14"/>
    <mergeCell ref="L15:L16"/>
    <mergeCell ref="M15:M16"/>
    <mergeCell ref="N15:N16"/>
    <mergeCell ref="O15:O16"/>
    <mergeCell ref="P15:P16"/>
    <mergeCell ref="Q15:Q16"/>
    <mergeCell ref="M13:M14"/>
    <mergeCell ref="N13:N14"/>
    <mergeCell ref="O13:O14"/>
    <mergeCell ref="P13:P14"/>
    <mergeCell ref="Q13:Q14"/>
    <mergeCell ref="L13:L14"/>
    <mergeCell ref="G19:G20"/>
    <mergeCell ref="H19:H20"/>
    <mergeCell ref="I19:I20"/>
    <mergeCell ref="J19:J20"/>
    <mergeCell ref="K19:K20"/>
    <mergeCell ref="G17:G18"/>
    <mergeCell ref="H17:H18"/>
    <mergeCell ref="I17:I18"/>
    <mergeCell ref="J17:J18"/>
    <mergeCell ref="K17:K18"/>
    <mergeCell ref="L19:L20"/>
    <mergeCell ref="M19:M20"/>
    <mergeCell ref="N19:N20"/>
    <mergeCell ref="O19:O20"/>
    <mergeCell ref="P19:P20"/>
    <mergeCell ref="Q19:Q20"/>
    <mergeCell ref="M17:M18"/>
    <mergeCell ref="N17:N18"/>
    <mergeCell ref="O17:O18"/>
    <mergeCell ref="P17:P18"/>
    <mergeCell ref="Q17:Q18"/>
    <mergeCell ref="L17:L18"/>
    <mergeCell ref="G23:G24"/>
    <mergeCell ref="H23:H24"/>
    <mergeCell ref="I23:I24"/>
    <mergeCell ref="J23:J24"/>
    <mergeCell ref="K23:K24"/>
    <mergeCell ref="G21:G22"/>
    <mergeCell ref="H21:H22"/>
    <mergeCell ref="I21:I22"/>
    <mergeCell ref="J21:J22"/>
    <mergeCell ref="K21:K22"/>
    <mergeCell ref="L23:L24"/>
    <mergeCell ref="M23:M24"/>
    <mergeCell ref="N23:N24"/>
    <mergeCell ref="O23:O24"/>
    <mergeCell ref="P23:P24"/>
    <mergeCell ref="Q23:Q24"/>
    <mergeCell ref="M21:M22"/>
    <mergeCell ref="N21:N22"/>
    <mergeCell ref="O21:O22"/>
    <mergeCell ref="P21:P22"/>
    <mergeCell ref="Q21:Q22"/>
    <mergeCell ref="L21:L22"/>
    <mergeCell ref="K34:M35"/>
    <mergeCell ref="N34:O35"/>
    <mergeCell ref="K36:M37"/>
    <mergeCell ref="N36:O37"/>
    <mergeCell ref="K26:O27"/>
    <mergeCell ref="K28:M29"/>
    <mergeCell ref="N28:O29"/>
    <mergeCell ref="K30:M31"/>
    <mergeCell ref="N30:O31"/>
    <mergeCell ref="K32:M33"/>
    <mergeCell ref="N32:O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18523-28B7-F94F-A43D-F85E9C356CD7}">
  <dimension ref="A1:W94"/>
  <sheetViews>
    <sheetView tabSelected="1" topLeftCell="I3" workbookViewId="0">
      <selection activeCell="R36" sqref="R36"/>
    </sheetView>
  </sheetViews>
  <sheetFormatPr baseColWidth="10" defaultRowHeight="15" x14ac:dyDescent="0.2"/>
  <cols>
    <col min="7" max="7" width="15.33203125" customWidth="1"/>
    <col min="8" max="8" width="18.6640625" customWidth="1"/>
    <col min="9" max="9" width="31.5" customWidth="1"/>
    <col min="10" max="10" width="46.1640625" customWidth="1"/>
    <col min="13" max="13" width="14.6640625" customWidth="1"/>
    <col min="14" max="14" width="24.6640625" customWidth="1"/>
    <col min="15" max="15" width="54.33203125" customWidth="1"/>
  </cols>
  <sheetData>
    <row r="1" spans="1:23" ht="15" customHeight="1" x14ac:dyDescent="0.2">
      <c r="A1" s="46" t="s">
        <v>32</v>
      </c>
      <c r="B1" s="47"/>
      <c r="C1" s="47"/>
      <c r="D1" s="47"/>
      <c r="E1" s="48"/>
      <c r="G1" s="68" t="s">
        <v>42</v>
      </c>
      <c r="H1" s="69"/>
      <c r="I1" s="69"/>
      <c r="J1" s="70"/>
      <c r="L1" s="74" t="s">
        <v>90</v>
      </c>
      <c r="M1" s="75"/>
      <c r="N1" s="75"/>
      <c r="O1" s="76"/>
    </row>
    <row r="2" spans="1:23" ht="16" customHeight="1" thickBot="1" x14ac:dyDescent="0.25">
      <c r="A2" s="49"/>
      <c r="B2" s="50"/>
      <c r="C2" s="50"/>
      <c r="D2" s="50"/>
      <c r="E2" s="51"/>
      <c r="G2" s="71"/>
      <c r="H2" s="72"/>
      <c r="I2" s="72"/>
      <c r="J2" s="73"/>
      <c r="L2" s="77"/>
      <c r="M2" s="78"/>
      <c r="N2" s="78"/>
      <c r="O2" s="79"/>
    </row>
    <row r="3" spans="1:23" ht="16" thickBot="1" x14ac:dyDescent="0.25">
      <c r="A3" s="52" t="s">
        <v>20</v>
      </c>
      <c r="B3" s="53"/>
      <c r="C3" s="54"/>
      <c r="D3" s="58" t="s">
        <v>33</v>
      </c>
      <c r="E3" s="59"/>
      <c r="G3" s="86" t="s">
        <v>40</v>
      </c>
      <c r="H3" s="86" t="s">
        <v>41</v>
      </c>
      <c r="I3" s="86" t="s">
        <v>0</v>
      </c>
      <c r="J3" s="86" t="s">
        <v>91</v>
      </c>
    </row>
    <row r="4" spans="1:23" ht="16" customHeight="1" thickBot="1" x14ac:dyDescent="0.25">
      <c r="A4" s="55"/>
      <c r="B4" s="56"/>
      <c r="C4" s="57"/>
      <c r="D4" s="60"/>
      <c r="E4" s="61"/>
      <c r="G4" s="87"/>
      <c r="H4" s="87"/>
      <c r="I4" s="87"/>
      <c r="J4" s="87"/>
      <c r="P4" s="46" t="s">
        <v>93</v>
      </c>
      <c r="Q4" s="47"/>
      <c r="R4" s="47"/>
      <c r="S4" s="47"/>
      <c r="T4" s="48"/>
    </row>
    <row r="5" spans="1:23" ht="15" customHeight="1" thickBot="1" x14ac:dyDescent="0.25">
      <c r="A5" s="36" t="s">
        <v>21</v>
      </c>
      <c r="B5" s="37"/>
      <c r="C5" s="38"/>
      <c r="D5" s="42" t="s">
        <v>1</v>
      </c>
      <c r="E5" s="43"/>
      <c r="G5" s="83" t="s">
        <v>1</v>
      </c>
      <c r="H5" s="83" t="s">
        <v>2</v>
      </c>
      <c r="I5" s="83" t="s">
        <v>43</v>
      </c>
      <c r="J5" s="83" t="s">
        <v>44</v>
      </c>
      <c r="P5" s="49"/>
      <c r="Q5" s="50"/>
      <c r="R5" s="50"/>
      <c r="S5" s="50"/>
      <c r="T5" s="51"/>
    </row>
    <row r="6" spans="1:23" ht="16" customHeight="1" thickBot="1" x14ac:dyDescent="0.25">
      <c r="A6" s="39"/>
      <c r="B6" s="40"/>
      <c r="C6" s="41"/>
      <c r="D6" s="44"/>
      <c r="E6" s="45"/>
      <c r="G6" s="84"/>
      <c r="H6" s="84"/>
      <c r="I6" s="84"/>
      <c r="J6" s="84"/>
      <c r="P6" s="52" t="s">
        <v>35</v>
      </c>
      <c r="Q6" s="53"/>
      <c r="R6" s="54"/>
      <c r="S6" s="58" t="s">
        <v>36</v>
      </c>
      <c r="T6" s="59"/>
    </row>
    <row r="7" spans="1:23" ht="15" customHeight="1" thickBot="1" x14ac:dyDescent="0.25">
      <c r="A7" s="36" t="s">
        <v>22</v>
      </c>
      <c r="B7" s="37"/>
      <c r="C7" s="38"/>
      <c r="D7" s="42" t="s">
        <v>2</v>
      </c>
      <c r="E7" s="43"/>
      <c r="G7" s="83" t="s">
        <v>1</v>
      </c>
      <c r="H7" s="83" t="s">
        <v>3</v>
      </c>
      <c r="I7" s="83" t="s">
        <v>43</v>
      </c>
      <c r="J7" s="83" t="s">
        <v>45</v>
      </c>
      <c r="P7" s="55"/>
      <c r="Q7" s="56"/>
      <c r="R7" s="57"/>
      <c r="S7" s="60"/>
      <c r="T7" s="61"/>
    </row>
    <row r="8" spans="1:23" ht="16" customHeight="1" thickBot="1" x14ac:dyDescent="0.25">
      <c r="A8" s="39"/>
      <c r="B8" s="40"/>
      <c r="C8" s="41"/>
      <c r="D8" s="44"/>
      <c r="E8" s="45"/>
      <c r="G8" s="84"/>
      <c r="H8" s="84"/>
      <c r="I8" s="84"/>
      <c r="J8" s="84"/>
      <c r="P8" s="36" t="s">
        <v>95</v>
      </c>
      <c r="Q8" s="37"/>
      <c r="R8" s="38"/>
      <c r="S8" s="42">
        <v>1</v>
      </c>
      <c r="T8" s="43"/>
      <c r="U8" s="26"/>
      <c r="V8" s="26"/>
      <c r="W8" s="26"/>
    </row>
    <row r="9" spans="1:23" ht="15" customHeight="1" thickBot="1" x14ac:dyDescent="0.25">
      <c r="A9" s="36" t="s">
        <v>23</v>
      </c>
      <c r="B9" s="37"/>
      <c r="C9" s="38"/>
      <c r="D9" s="42" t="s">
        <v>3</v>
      </c>
      <c r="E9" s="43"/>
      <c r="G9" s="83" t="s">
        <v>1</v>
      </c>
      <c r="H9" s="83" t="s">
        <v>4</v>
      </c>
      <c r="I9" s="83" t="s">
        <v>43</v>
      </c>
      <c r="J9" s="83" t="s">
        <v>46</v>
      </c>
      <c r="P9" s="39"/>
      <c r="Q9" s="40"/>
      <c r="R9" s="41"/>
      <c r="S9" s="44"/>
      <c r="T9" s="45"/>
      <c r="U9" s="26"/>
      <c r="V9" s="26"/>
      <c r="W9" s="26"/>
    </row>
    <row r="10" spans="1:23" ht="16" customHeight="1" thickBot="1" x14ac:dyDescent="0.25">
      <c r="A10" s="39"/>
      <c r="B10" s="40"/>
      <c r="C10" s="41"/>
      <c r="D10" s="44"/>
      <c r="E10" s="45"/>
      <c r="G10" s="84"/>
      <c r="H10" s="84"/>
      <c r="I10" s="84"/>
      <c r="J10" s="84"/>
      <c r="P10" s="36" t="s">
        <v>3</v>
      </c>
      <c r="Q10" s="37"/>
      <c r="R10" s="38"/>
      <c r="S10" s="42">
        <v>2</v>
      </c>
      <c r="T10" s="43"/>
      <c r="U10" s="26"/>
      <c r="V10" s="26"/>
      <c r="W10" s="26"/>
    </row>
    <row r="11" spans="1:23" ht="15" customHeight="1" thickBot="1" x14ac:dyDescent="0.25">
      <c r="A11" s="36" t="s">
        <v>24</v>
      </c>
      <c r="B11" s="37"/>
      <c r="C11" s="38"/>
      <c r="D11" s="42" t="s">
        <v>4</v>
      </c>
      <c r="E11" s="43"/>
      <c r="G11" s="83" t="s">
        <v>1</v>
      </c>
      <c r="H11" s="83" t="s">
        <v>5</v>
      </c>
      <c r="I11" s="83" t="s">
        <v>43</v>
      </c>
      <c r="J11" s="83" t="s">
        <v>47</v>
      </c>
      <c r="P11" s="39"/>
      <c r="Q11" s="40"/>
      <c r="R11" s="41"/>
      <c r="S11" s="44"/>
      <c r="T11" s="45"/>
      <c r="U11" s="26"/>
      <c r="V11" s="26"/>
      <c r="W11" s="26"/>
    </row>
    <row r="12" spans="1:23" ht="16" customHeight="1" thickBot="1" x14ac:dyDescent="0.25">
      <c r="A12" s="39"/>
      <c r="B12" s="40"/>
      <c r="C12" s="41"/>
      <c r="D12" s="44"/>
      <c r="E12" s="45"/>
      <c r="G12" s="84"/>
      <c r="H12" s="84"/>
      <c r="I12" s="84"/>
      <c r="J12" s="84"/>
      <c r="P12" s="36" t="s">
        <v>96</v>
      </c>
      <c r="Q12" s="37"/>
      <c r="R12" s="38"/>
      <c r="S12" s="42">
        <v>3</v>
      </c>
      <c r="T12" s="43"/>
      <c r="U12" s="26"/>
      <c r="V12" s="26"/>
      <c r="W12" s="26"/>
    </row>
    <row r="13" spans="1:23" ht="15" customHeight="1" thickBot="1" x14ac:dyDescent="0.25">
      <c r="A13" s="36" t="s">
        <v>25</v>
      </c>
      <c r="B13" s="37"/>
      <c r="C13" s="38"/>
      <c r="D13" s="42" t="s">
        <v>5</v>
      </c>
      <c r="E13" s="43"/>
      <c r="G13" s="83" t="s">
        <v>1</v>
      </c>
      <c r="H13" s="83" t="s">
        <v>6</v>
      </c>
      <c r="I13" s="83" t="s">
        <v>43</v>
      </c>
      <c r="J13" s="83" t="s">
        <v>48</v>
      </c>
      <c r="P13" s="39"/>
      <c r="Q13" s="40"/>
      <c r="R13" s="41"/>
      <c r="S13" s="44"/>
      <c r="T13" s="45"/>
      <c r="U13" s="26"/>
      <c r="V13" s="26"/>
      <c r="W13" s="26"/>
    </row>
    <row r="14" spans="1:23" ht="16" customHeight="1" thickBot="1" x14ac:dyDescent="0.25">
      <c r="A14" s="39"/>
      <c r="B14" s="40"/>
      <c r="C14" s="41"/>
      <c r="D14" s="44"/>
      <c r="E14" s="45"/>
      <c r="G14" s="84"/>
      <c r="H14" s="84"/>
      <c r="I14" s="84"/>
      <c r="J14" s="84"/>
      <c r="P14" s="36" t="s">
        <v>94</v>
      </c>
      <c r="Q14" s="37"/>
      <c r="R14" s="38"/>
      <c r="S14" s="42">
        <v>4</v>
      </c>
      <c r="T14" s="43"/>
      <c r="U14" s="26"/>
      <c r="V14" s="26"/>
      <c r="W14" s="26"/>
    </row>
    <row r="15" spans="1:23" ht="15" customHeight="1" thickBot="1" x14ac:dyDescent="0.25">
      <c r="A15" s="36" t="s">
        <v>26</v>
      </c>
      <c r="B15" s="37"/>
      <c r="C15" s="38"/>
      <c r="D15" s="42" t="s">
        <v>6</v>
      </c>
      <c r="E15" s="43"/>
      <c r="G15" s="83" t="s">
        <v>1</v>
      </c>
      <c r="H15" s="83" t="s">
        <v>7</v>
      </c>
      <c r="I15" s="83" t="s">
        <v>43</v>
      </c>
      <c r="J15" s="83" t="s">
        <v>49</v>
      </c>
      <c r="P15" s="39"/>
      <c r="Q15" s="40"/>
      <c r="R15" s="41"/>
      <c r="S15" s="44"/>
      <c r="T15" s="45"/>
      <c r="U15" s="26"/>
      <c r="V15" s="26"/>
      <c r="W15" s="26"/>
    </row>
    <row r="16" spans="1:23" ht="16" customHeight="1" thickBot="1" x14ac:dyDescent="0.25">
      <c r="A16" s="39"/>
      <c r="B16" s="40"/>
      <c r="C16" s="41"/>
      <c r="D16" s="44"/>
      <c r="E16" s="45"/>
      <c r="G16" s="84"/>
      <c r="H16" s="84"/>
      <c r="I16" s="84"/>
      <c r="J16" s="84"/>
    </row>
    <row r="17" spans="1:10" ht="15" customHeight="1" x14ac:dyDescent="0.2">
      <c r="A17" s="36" t="s">
        <v>27</v>
      </c>
      <c r="B17" s="37"/>
      <c r="C17" s="38"/>
      <c r="D17" s="42" t="s">
        <v>7</v>
      </c>
      <c r="E17" s="43"/>
      <c r="G17" s="83" t="s">
        <v>1</v>
      </c>
      <c r="H17" s="83" t="s">
        <v>8</v>
      </c>
      <c r="I17" s="83" t="s">
        <v>43</v>
      </c>
      <c r="J17" s="83" t="s">
        <v>50</v>
      </c>
    </row>
    <row r="18" spans="1:10" ht="16" customHeight="1" thickBot="1" x14ac:dyDescent="0.25">
      <c r="A18" s="39"/>
      <c r="B18" s="40"/>
      <c r="C18" s="41"/>
      <c r="D18" s="44"/>
      <c r="E18" s="45"/>
      <c r="G18" s="84"/>
      <c r="H18" s="84"/>
      <c r="I18" s="84"/>
      <c r="J18" s="84"/>
    </row>
    <row r="19" spans="1:10" ht="15" customHeight="1" x14ac:dyDescent="0.2">
      <c r="A19" s="36" t="s">
        <v>28</v>
      </c>
      <c r="B19" s="37"/>
      <c r="C19" s="38"/>
      <c r="D19" s="42" t="s">
        <v>8</v>
      </c>
      <c r="E19" s="43"/>
      <c r="G19" s="83" t="s">
        <v>1</v>
      </c>
      <c r="H19" s="83" t="s">
        <v>9</v>
      </c>
      <c r="I19" s="83" t="s">
        <v>43</v>
      </c>
      <c r="J19" s="83" t="s">
        <v>51</v>
      </c>
    </row>
    <row r="20" spans="1:10" ht="16" customHeight="1" thickBot="1" x14ac:dyDescent="0.25">
      <c r="A20" s="39"/>
      <c r="B20" s="40"/>
      <c r="C20" s="41"/>
      <c r="D20" s="44"/>
      <c r="E20" s="45"/>
      <c r="G20" s="84"/>
      <c r="H20" s="84"/>
      <c r="I20" s="84"/>
      <c r="J20" s="84"/>
    </row>
    <row r="21" spans="1:10" ht="15" customHeight="1" x14ac:dyDescent="0.2">
      <c r="A21" s="36" t="s">
        <v>29</v>
      </c>
      <c r="B21" s="37"/>
      <c r="C21" s="38"/>
      <c r="D21" s="42" t="s">
        <v>9</v>
      </c>
      <c r="E21" s="43"/>
      <c r="G21" s="83" t="s">
        <v>1</v>
      </c>
      <c r="H21" s="83" t="s">
        <v>10</v>
      </c>
      <c r="I21" s="83" t="s">
        <v>43</v>
      </c>
      <c r="J21" s="83" t="s">
        <v>52</v>
      </c>
    </row>
    <row r="22" spans="1:10" ht="16" customHeight="1" thickBot="1" x14ac:dyDescent="0.25">
      <c r="A22" s="39"/>
      <c r="B22" s="40"/>
      <c r="C22" s="41"/>
      <c r="D22" s="44"/>
      <c r="E22" s="45"/>
      <c r="G22" s="84"/>
      <c r="H22" s="84"/>
      <c r="I22" s="84"/>
      <c r="J22" s="84"/>
    </row>
    <row r="23" spans="1:10" ht="15" customHeight="1" x14ac:dyDescent="0.2">
      <c r="A23" s="36" t="s">
        <v>30</v>
      </c>
      <c r="B23" s="37"/>
      <c r="C23" s="38"/>
      <c r="D23" s="42" t="s">
        <v>10</v>
      </c>
      <c r="E23" s="43"/>
      <c r="G23" s="83" t="s">
        <v>2</v>
      </c>
      <c r="H23" s="83" t="s">
        <v>3</v>
      </c>
      <c r="I23" s="83" t="s">
        <v>43</v>
      </c>
      <c r="J23" s="83" t="s">
        <v>53</v>
      </c>
    </row>
    <row r="24" spans="1:10" ht="16" customHeight="1" thickBot="1" x14ac:dyDescent="0.25">
      <c r="A24" s="39"/>
      <c r="B24" s="40"/>
      <c r="C24" s="41"/>
      <c r="D24" s="44"/>
      <c r="E24" s="45"/>
      <c r="G24" s="84"/>
      <c r="H24" s="84"/>
      <c r="I24" s="84"/>
      <c r="J24" s="84"/>
    </row>
    <row r="25" spans="1:10" ht="15" customHeight="1" x14ac:dyDescent="0.2">
      <c r="G25" s="83" t="s">
        <v>2</v>
      </c>
      <c r="H25" s="83" t="s">
        <v>4</v>
      </c>
      <c r="I25" s="83" t="s">
        <v>43</v>
      </c>
      <c r="J25" s="83" t="s">
        <v>54</v>
      </c>
    </row>
    <row r="26" spans="1:10" ht="16" customHeight="1" thickBot="1" x14ac:dyDescent="0.25">
      <c r="G26" s="84"/>
      <c r="H26" s="84"/>
      <c r="I26" s="84"/>
      <c r="J26" s="84"/>
    </row>
    <row r="27" spans="1:10" ht="15" customHeight="1" x14ac:dyDescent="0.2">
      <c r="G27" s="83" t="s">
        <v>2</v>
      </c>
      <c r="H27" s="83" t="s">
        <v>5</v>
      </c>
      <c r="I27" s="83" t="s">
        <v>43</v>
      </c>
      <c r="J27" s="83" t="s">
        <v>55</v>
      </c>
    </row>
    <row r="28" spans="1:10" ht="16" customHeight="1" thickBot="1" x14ac:dyDescent="0.25">
      <c r="G28" s="84"/>
      <c r="H28" s="84"/>
      <c r="I28" s="84"/>
      <c r="J28" s="84"/>
    </row>
    <row r="29" spans="1:10" ht="15" customHeight="1" x14ac:dyDescent="0.2">
      <c r="G29" s="83" t="s">
        <v>2</v>
      </c>
      <c r="H29" s="83" t="s">
        <v>6</v>
      </c>
      <c r="I29" s="83" t="s">
        <v>43</v>
      </c>
      <c r="J29" s="83" t="s">
        <v>56</v>
      </c>
    </row>
    <row r="30" spans="1:10" ht="16" customHeight="1" thickBot="1" x14ac:dyDescent="0.25">
      <c r="G30" s="84"/>
      <c r="H30" s="84"/>
      <c r="I30" s="84"/>
      <c r="J30" s="84"/>
    </row>
    <row r="31" spans="1:10" ht="15" customHeight="1" x14ac:dyDescent="0.2">
      <c r="G31" s="83" t="s">
        <v>2</v>
      </c>
      <c r="H31" s="83" t="s">
        <v>7</v>
      </c>
      <c r="I31" s="83" t="s">
        <v>43</v>
      </c>
      <c r="J31" s="83" t="s">
        <v>57</v>
      </c>
    </row>
    <row r="32" spans="1:10" ht="16" customHeight="1" thickBot="1" x14ac:dyDescent="0.25">
      <c r="G32" s="84"/>
      <c r="H32" s="84"/>
      <c r="I32" s="84"/>
      <c r="J32" s="84"/>
    </row>
    <row r="33" spans="7:15" ht="15" customHeight="1" x14ac:dyDescent="0.2">
      <c r="G33" s="83" t="s">
        <v>2</v>
      </c>
      <c r="H33" s="83" t="s">
        <v>8</v>
      </c>
      <c r="I33" s="83" t="s">
        <v>43</v>
      </c>
      <c r="J33" s="83" t="s">
        <v>58</v>
      </c>
    </row>
    <row r="34" spans="7:15" ht="16" customHeight="1" thickBot="1" x14ac:dyDescent="0.25">
      <c r="G34" s="84"/>
      <c r="H34" s="84"/>
      <c r="I34" s="84"/>
      <c r="J34" s="84"/>
    </row>
    <row r="35" spans="7:15" ht="15" customHeight="1" x14ac:dyDescent="0.2">
      <c r="G35" s="82" t="s">
        <v>2</v>
      </c>
      <c r="H35" s="83" t="s">
        <v>9</v>
      </c>
      <c r="I35" s="83" t="s">
        <v>43</v>
      </c>
      <c r="J35" s="83" t="s">
        <v>59</v>
      </c>
    </row>
    <row r="36" spans="7:15" ht="16" customHeight="1" thickBot="1" x14ac:dyDescent="0.25">
      <c r="G36" s="85"/>
      <c r="H36" s="84"/>
      <c r="I36" s="84"/>
      <c r="J36" s="84"/>
    </row>
    <row r="37" spans="7:15" ht="15" customHeight="1" x14ac:dyDescent="0.2">
      <c r="G37" s="82" t="s">
        <v>2</v>
      </c>
      <c r="H37" s="83" t="s">
        <v>10</v>
      </c>
      <c r="I37" s="83" t="s">
        <v>43</v>
      </c>
      <c r="J37" s="83" t="s">
        <v>60</v>
      </c>
    </row>
    <row r="38" spans="7:15" ht="16" customHeight="1" thickBot="1" x14ac:dyDescent="0.25">
      <c r="G38" s="85"/>
      <c r="H38" s="84"/>
      <c r="I38" s="84"/>
      <c r="J38" s="84"/>
    </row>
    <row r="39" spans="7:15" ht="15" customHeight="1" x14ac:dyDescent="0.2">
      <c r="G39" s="83" t="s">
        <v>3</v>
      </c>
      <c r="H39" s="83" t="s">
        <v>4</v>
      </c>
      <c r="I39" s="83" t="s">
        <v>43</v>
      </c>
      <c r="J39" s="83" t="s">
        <v>61</v>
      </c>
    </row>
    <row r="40" spans="7:15" ht="16" customHeight="1" thickBot="1" x14ac:dyDescent="0.25">
      <c r="G40" s="84"/>
      <c r="H40" s="84"/>
      <c r="I40" s="84"/>
      <c r="J40" s="84"/>
    </row>
    <row r="41" spans="7:15" ht="15" customHeight="1" x14ac:dyDescent="0.2">
      <c r="G41" s="83" t="s">
        <v>3</v>
      </c>
      <c r="H41" s="83" t="s">
        <v>5</v>
      </c>
      <c r="I41" s="83" t="s">
        <v>43</v>
      </c>
      <c r="J41" s="83" t="s">
        <v>62</v>
      </c>
    </row>
    <row r="42" spans="7:15" ht="16" customHeight="1" thickBot="1" x14ac:dyDescent="0.25">
      <c r="G42" s="84"/>
      <c r="H42" s="84"/>
      <c r="I42" s="84"/>
      <c r="J42" s="84"/>
    </row>
    <row r="43" spans="7:15" ht="15" customHeight="1" x14ac:dyDescent="0.2">
      <c r="G43" s="83" t="s">
        <v>3</v>
      </c>
      <c r="H43" s="83" t="s">
        <v>6</v>
      </c>
      <c r="I43" s="83" t="s">
        <v>67</v>
      </c>
      <c r="J43" s="83" t="s">
        <v>97</v>
      </c>
      <c r="L43" s="28"/>
      <c r="M43" s="28"/>
      <c r="N43" s="28"/>
      <c r="O43" s="28"/>
    </row>
    <row r="44" spans="7:15" ht="16" customHeight="1" thickBot="1" x14ac:dyDescent="0.25">
      <c r="G44" s="84"/>
      <c r="H44" s="84"/>
      <c r="I44" s="84"/>
      <c r="J44" s="84"/>
      <c r="L44" s="28"/>
      <c r="M44" s="28"/>
      <c r="N44" s="28"/>
      <c r="O44" s="28"/>
    </row>
    <row r="45" spans="7:15" ht="15" customHeight="1" x14ac:dyDescent="0.2">
      <c r="G45" s="83" t="s">
        <v>3</v>
      </c>
      <c r="H45" s="83" t="s">
        <v>7</v>
      </c>
      <c r="I45" s="83" t="s">
        <v>43</v>
      </c>
      <c r="J45" s="83" t="s">
        <v>63</v>
      </c>
      <c r="L45" s="29"/>
      <c r="M45" s="29"/>
      <c r="N45" s="29"/>
      <c r="O45" s="29"/>
    </row>
    <row r="46" spans="7:15" ht="16" customHeight="1" thickBot="1" x14ac:dyDescent="0.25">
      <c r="G46" s="84"/>
      <c r="H46" s="84"/>
      <c r="I46" s="84"/>
      <c r="J46" s="84"/>
      <c r="L46" s="29"/>
      <c r="M46" s="29"/>
      <c r="N46" s="29"/>
      <c r="O46" s="29"/>
    </row>
    <row r="47" spans="7:15" ht="15" customHeight="1" x14ac:dyDescent="0.2">
      <c r="G47" s="83" t="s">
        <v>3</v>
      </c>
      <c r="H47" s="83" t="s">
        <v>8</v>
      </c>
      <c r="I47" s="83" t="s">
        <v>43</v>
      </c>
      <c r="J47" s="83" t="s">
        <v>64</v>
      </c>
      <c r="L47" s="29"/>
      <c r="M47" s="29"/>
      <c r="N47" s="29"/>
      <c r="O47" s="29"/>
    </row>
    <row r="48" spans="7:15" ht="16" customHeight="1" thickBot="1" x14ac:dyDescent="0.25">
      <c r="G48" s="84"/>
      <c r="H48" s="84"/>
      <c r="I48" s="84"/>
      <c r="J48" s="84"/>
      <c r="L48" s="29"/>
      <c r="M48" s="29"/>
      <c r="N48" s="29"/>
      <c r="O48" s="29"/>
    </row>
    <row r="49" spans="7:15" ht="15" customHeight="1" x14ac:dyDescent="0.2">
      <c r="G49" s="83" t="s">
        <v>3</v>
      </c>
      <c r="H49" s="83" t="s">
        <v>9</v>
      </c>
      <c r="I49" s="83" t="s">
        <v>43</v>
      </c>
      <c r="J49" s="83" t="s">
        <v>65</v>
      </c>
      <c r="L49" s="29"/>
      <c r="M49" s="29"/>
      <c r="N49" s="29"/>
      <c r="O49" s="29"/>
    </row>
    <row r="50" spans="7:15" ht="16" customHeight="1" thickBot="1" x14ac:dyDescent="0.25">
      <c r="G50" s="84"/>
      <c r="H50" s="84"/>
      <c r="I50" s="84"/>
      <c r="J50" s="84"/>
      <c r="L50" s="29"/>
      <c r="M50" s="29"/>
      <c r="N50" s="29"/>
      <c r="O50" s="29"/>
    </row>
    <row r="51" spans="7:15" ht="15" customHeight="1" x14ac:dyDescent="0.2">
      <c r="G51" s="83" t="s">
        <v>3</v>
      </c>
      <c r="H51" s="83" t="s">
        <v>10</v>
      </c>
      <c r="I51" s="83" t="s">
        <v>43</v>
      </c>
      <c r="J51" s="83" t="s">
        <v>66</v>
      </c>
    </row>
    <row r="52" spans="7:15" ht="16" customHeight="1" thickBot="1" x14ac:dyDescent="0.25">
      <c r="G52" s="84"/>
      <c r="H52" s="84"/>
      <c r="I52" s="84"/>
      <c r="J52" s="84"/>
    </row>
    <row r="53" spans="7:15" ht="15" customHeight="1" x14ac:dyDescent="0.2">
      <c r="G53" s="83" t="s">
        <v>4</v>
      </c>
      <c r="H53" s="83" t="s">
        <v>5</v>
      </c>
      <c r="I53" s="83" t="s">
        <v>43</v>
      </c>
      <c r="J53" s="83" t="s">
        <v>68</v>
      </c>
    </row>
    <row r="54" spans="7:15" ht="16" customHeight="1" thickBot="1" x14ac:dyDescent="0.25">
      <c r="G54" s="84"/>
      <c r="H54" s="84"/>
      <c r="I54" s="84"/>
      <c r="J54" s="84"/>
    </row>
    <row r="55" spans="7:15" ht="15" customHeight="1" x14ac:dyDescent="0.2">
      <c r="G55" s="83" t="s">
        <v>4</v>
      </c>
      <c r="H55" s="83" t="s">
        <v>6</v>
      </c>
      <c r="I55" s="83" t="s">
        <v>43</v>
      </c>
      <c r="J55" s="83" t="s">
        <v>69</v>
      </c>
    </row>
    <row r="56" spans="7:15" ht="15" customHeight="1" thickBot="1" x14ac:dyDescent="0.25">
      <c r="G56" s="84"/>
      <c r="H56" s="84"/>
      <c r="I56" s="84"/>
      <c r="J56" s="84"/>
    </row>
    <row r="57" spans="7:15" x14ac:dyDescent="0.2">
      <c r="G57" s="82" t="s">
        <v>4</v>
      </c>
      <c r="H57" s="82" t="s">
        <v>7</v>
      </c>
      <c r="I57" s="82" t="s">
        <v>43</v>
      </c>
      <c r="J57" s="82" t="s">
        <v>70</v>
      </c>
    </row>
    <row r="58" spans="7:15" ht="16" thickBot="1" x14ac:dyDescent="0.25">
      <c r="G58" s="81"/>
      <c r="H58" s="81"/>
      <c r="I58" s="81"/>
      <c r="J58" s="81"/>
    </row>
    <row r="59" spans="7:15" x14ac:dyDescent="0.2">
      <c r="G59" s="80" t="s">
        <v>4</v>
      </c>
      <c r="H59" s="80" t="s">
        <v>8</v>
      </c>
      <c r="I59" s="80" t="s">
        <v>43</v>
      </c>
      <c r="J59" s="80" t="s">
        <v>71</v>
      </c>
    </row>
    <row r="60" spans="7:15" ht="16" thickBot="1" x14ac:dyDescent="0.25">
      <c r="G60" s="81"/>
      <c r="H60" s="81"/>
      <c r="I60" s="81"/>
      <c r="J60" s="81"/>
    </row>
    <row r="61" spans="7:15" x14ac:dyDescent="0.2">
      <c r="G61" s="80" t="s">
        <v>4</v>
      </c>
      <c r="H61" s="80" t="s">
        <v>9</v>
      </c>
      <c r="I61" s="80" t="s">
        <v>43</v>
      </c>
      <c r="J61" s="80" t="s">
        <v>72</v>
      </c>
    </row>
    <row r="62" spans="7:15" ht="16" thickBot="1" x14ac:dyDescent="0.25">
      <c r="G62" s="81"/>
      <c r="H62" s="81"/>
      <c r="I62" s="81"/>
      <c r="J62" s="81"/>
    </row>
    <row r="63" spans="7:15" x14ac:dyDescent="0.2">
      <c r="G63" s="80" t="s">
        <v>4</v>
      </c>
      <c r="H63" s="80" t="s">
        <v>10</v>
      </c>
      <c r="I63" s="80" t="s">
        <v>43</v>
      </c>
      <c r="J63" s="80" t="s">
        <v>73</v>
      </c>
    </row>
    <row r="64" spans="7:15" ht="16" thickBot="1" x14ac:dyDescent="0.25">
      <c r="G64" s="81"/>
      <c r="H64" s="81"/>
      <c r="I64" s="81"/>
      <c r="J64" s="81"/>
    </row>
    <row r="65" spans="7:10" x14ac:dyDescent="0.2">
      <c r="G65" s="80" t="s">
        <v>5</v>
      </c>
      <c r="H65" s="80" t="s">
        <v>6</v>
      </c>
      <c r="I65" s="80" t="s">
        <v>43</v>
      </c>
      <c r="J65" s="80" t="s">
        <v>74</v>
      </c>
    </row>
    <row r="66" spans="7:10" ht="16" thickBot="1" x14ac:dyDescent="0.25">
      <c r="G66" s="81"/>
      <c r="H66" s="81"/>
      <c r="I66" s="81"/>
      <c r="J66" s="81"/>
    </row>
    <row r="67" spans="7:10" ht="15" customHeight="1" x14ac:dyDescent="0.2">
      <c r="G67" s="80" t="s">
        <v>5</v>
      </c>
      <c r="H67" s="80" t="s">
        <v>7</v>
      </c>
      <c r="I67" s="80" t="s">
        <v>43</v>
      </c>
      <c r="J67" s="80" t="s">
        <v>76</v>
      </c>
    </row>
    <row r="68" spans="7:10" ht="16" customHeight="1" thickBot="1" x14ac:dyDescent="0.25">
      <c r="G68" s="81"/>
      <c r="H68" s="81"/>
      <c r="I68" s="81"/>
      <c r="J68" s="81"/>
    </row>
    <row r="69" spans="7:10" x14ac:dyDescent="0.2">
      <c r="G69" s="80" t="s">
        <v>5</v>
      </c>
      <c r="H69" s="80" t="s">
        <v>8</v>
      </c>
      <c r="I69" s="80" t="s">
        <v>43</v>
      </c>
      <c r="J69" s="80" t="s">
        <v>75</v>
      </c>
    </row>
    <row r="70" spans="7:10" ht="16" thickBot="1" x14ac:dyDescent="0.25">
      <c r="G70" s="81"/>
      <c r="H70" s="81"/>
      <c r="I70" s="81"/>
      <c r="J70" s="81"/>
    </row>
    <row r="71" spans="7:10" x14ac:dyDescent="0.2">
      <c r="G71" s="80" t="s">
        <v>5</v>
      </c>
      <c r="H71" s="80" t="s">
        <v>9</v>
      </c>
      <c r="I71" s="80" t="s">
        <v>78</v>
      </c>
      <c r="J71" s="80" t="s">
        <v>79</v>
      </c>
    </row>
    <row r="72" spans="7:10" ht="16" thickBot="1" x14ac:dyDescent="0.25">
      <c r="G72" s="81"/>
      <c r="H72" s="81"/>
      <c r="I72" s="81"/>
      <c r="J72" s="81"/>
    </row>
    <row r="73" spans="7:10" x14ac:dyDescent="0.2">
      <c r="G73" s="80" t="s">
        <v>5</v>
      </c>
      <c r="H73" s="80" t="s">
        <v>10</v>
      </c>
      <c r="I73" s="80" t="s">
        <v>43</v>
      </c>
      <c r="J73" s="80" t="s">
        <v>77</v>
      </c>
    </row>
    <row r="74" spans="7:10" ht="16" thickBot="1" x14ac:dyDescent="0.25">
      <c r="G74" s="81"/>
      <c r="H74" s="81"/>
      <c r="I74" s="81"/>
      <c r="J74" s="81"/>
    </row>
    <row r="75" spans="7:10" x14ac:dyDescent="0.2">
      <c r="G75" s="80" t="s">
        <v>6</v>
      </c>
      <c r="H75" s="80" t="s">
        <v>7</v>
      </c>
      <c r="I75" s="80" t="s">
        <v>43</v>
      </c>
      <c r="J75" s="80" t="s">
        <v>81</v>
      </c>
    </row>
    <row r="76" spans="7:10" ht="16" thickBot="1" x14ac:dyDescent="0.25">
      <c r="G76" s="81"/>
      <c r="H76" s="81"/>
      <c r="I76" s="81"/>
      <c r="J76" s="81"/>
    </row>
    <row r="77" spans="7:10" x14ac:dyDescent="0.2">
      <c r="G77" s="80" t="s">
        <v>6</v>
      </c>
      <c r="H77" s="80" t="s">
        <v>8</v>
      </c>
      <c r="I77" s="80" t="s">
        <v>43</v>
      </c>
      <c r="J77" s="80" t="s">
        <v>82</v>
      </c>
    </row>
    <row r="78" spans="7:10" ht="16" thickBot="1" x14ac:dyDescent="0.25">
      <c r="G78" s="81"/>
      <c r="H78" s="81"/>
      <c r="I78" s="81"/>
      <c r="J78" s="81"/>
    </row>
    <row r="79" spans="7:10" x14ac:dyDescent="0.2">
      <c r="G79" s="80" t="s">
        <v>6</v>
      </c>
      <c r="H79" s="80" t="s">
        <v>9</v>
      </c>
      <c r="I79" s="80" t="s">
        <v>83</v>
      </c>
      <c r="J79" s="80" t="s">
        <v>84</v>
      </c>
    </row>
    <row r="80" spans="7:10" ht="16" thickBot="1" x14ac:dyDescent="0.25">
      <c r="G80" s="81"/>
      <c r="H80" s="81"/>
      <c r="I80" s="81"/>
      <c r="J80" s="81"/>
    </row>
    <row r="81" spans="7:10" x14ac:dyDescent="0.2">
      <c r="G81" s="80" t="s">
        <v>6</v>
      </c>
      <c r="H81" s="80" t="s">
        <v>10</v>
      </c>
      <c r="I81" s="80" t="s">
        <v>43</v>
      </c>
      <c r="J81" s="80" t="s">
        <v>80</v>
      </c>
    </row>
    <row r="82" spans="7:10" ht="16" thickBot="1" x14ac:dyDescent="0.25">
      <c r="G82" s="81"/>
      <c r="H82" s="81"/>
      <c r="I82" s="81"/>
      <c r="J82" s="81"/>
    </row>
    <row r="83" spans="7:10" x14ac:dyDescent="0.2">
      <c r="G83" s="80" t="s">
        <v>7</v>
      </c>
      <c r="H83" s="80" t="s">
        <v>8</v>
      </c>
      <c r="I83" s="80" t="s">
        <v>43</v>
      </c>
      <c r="J83" s="80" t="s">
        <v>85</v>
      </c>
    </row>
    <row r="84" spans="7:10" ht="16" thickBot="1" x14ac:dyDescent="0.25">
      <c r="G84" s="81"/>
      <c r="H84" s="81"/>
      <c r="I84" s="81"/>
      <c r="J84" s="81"/>
    </row>
    <row r="85" spans="7:10" x14ac:dyDescent="0.2">
      <c r="G85" s="80" t="s">
        <v>7</v>
      </c>
      <c r="H85" s="80" t="s">
        <v>9</v>
      </c>
      <c r="I85" s="80" t="s">
        <v>43</v>
      </c>
      <c r="J85" s="80" t="s">
        <v>86</v>
      </c>
    </row>
    <row r="86" spans="7:10" ht="16" thickBot="1" x14ac:dyDescent="0.25">
      <c r="G86" s="81"/>
      <c r="H86" s="81"/>
      <c r="I86" s="81"/>
      <c r="J86" s="81"/>
    </row>
    <row r="87" spans="7:10" x14ac:dyDescent="0.2">
      <c r="G87" s="80" t="s">
        <v>7</v>
      </c>
      <c r="H87" s="80" t="s">
        <v>10</v>
      </c>
      <c r="I87" s="80" t="s">
        <v>43</v>
      </c>
      <c r="J87" s="80" t="s">
        <v>87</v>
      </c>
    </row>
    <row r="88" spans="7:10" ht="16" thickBot="1" x14ac:dyDescent="0.25">
      <c r="G88" s="81"/>
      <c r="H88" s="81"/>
      <c r="I88" s="81"/>
      <c r="J88" s="81"/>
    </row>
    <row r="89" spans="7:10" x14ac:dyDescent="0.2">
      <c r="G89" s="80" t="s">
        <v>8</v>
      </c>
      <c r="H89" s="80" t="s">
        <v>9</v>
      </c>
      <c r="I89" s="80" t="s">
        <v>43</v>
      </c>
      <c r="J89" s="80" t="s">
        <v>88</v>
      </c>
    </row>
    <row r="90" spans="7:10" ht="16" thickBot="1" x14ac:dyDescent="0.25">
      <c r="G90" s="81"/>
      <c r="H90" s="81"/>
      <c r="I90" s="81"/>
      <c r="J90" s="81"/>
    </row>
    <row r="91" spans="7:10" x14ac:dyDescent="0.2">
      <c r="G91" s="80" t="s">
        <v>8</v>
      </c>
      <c r="H91" s="80" t="s">
        <v>10</v>
      </c>
      <c r="I91" s="80" t="s">
        <v>43</v>
      </c>
      <c r="J91" s="80" t="s">
        <v>89</v>
      </c>
    </row>
    <row r="92" spans="7:10" ht="16" thickBot="1" x14ac:dyDescent="0.25">
      <c r="G92" s="81"/>
      <c r="H92" s="81"/>
      <c r="I92" s="81"/>
      <c r="J92" s="81"/>
    </row>
    <row r="93" spans="7:10" x14ac:dyDescent="0.2">
      <c r="G93" s="80" t="s">
        <v>9</v>
      </c>
      <c r="H93" s="80" t="s">
        <v>10</v>
      </c>
      <c r="I93" s="80" t="s">
        <v>78</v>
      </c>
      <c r="J93" s="80" t="s">
        <v>92</v>
      </c>
    </row>
    <row r="94" spans="7:10" ht="16" thickBot="1" x14ac:dyDescent="0.25">
      <c r="G94" s="81"/>
      <c r="H94" s="81"/>
      <c r="I94" s="81"/>
      <c r="J94" s="81"/>
    </row>
  </sheetData>
  <mergeCells count="220">
    <mergeCell ref="A1:E2"/>
    <mergeCell ref="A3:C4"/>
    <mergeCell ref="D3:E4"/>
    <mergeCell ref="A5:C6"/>
    <mergeCell ref="D5:E6"/>
    <mergeCell ref="A7:C8"/>
    <mergeCell ref="D7:E8"/>
    <mergeCell ref="A21:C22"/>
    <mergeCell ref="D21:E22"/>
    <mergeCell ref="A23:C24"/>
    <mergeCell ref="D23:E24"/>
    <mergeCell ref="G7:G8"/>
    <mergeCell ref="G9:G10"/>
    <mergeCell ref="G11:G12"/>
    <mergeCell ref="G13:G14"/>
    <mergeCell ref="A15:C16"/>
    <mergeCell ref="D15:E16"/>
    <mergeCell ref="A17:C18"/>
    <mergeCell ref="D17:E18"/>
    <mergeCell ref="A19:C20"/>
    <mergeCell ref="D19:E20"/>
    <mergeCell ref="A9:C10"/>
    <mergeCell ref="D9:E10"/>
    <mergeCell ref="A11:C12"/>
    <mergeCell ref="D11:E12"/>
    <mergeCell ref="A13:C14"/>
    <mergeCell ref="D13:E14"/>
    <mergeCell ref="J3:J4"/>
    <mergeCell ref="G1:J2"/>
    <mergeCell ref="G5:G6"/>
    <mergeCell ref="H5:H6"/>
    <mergeCell ref="I5:I6"/>
    <mergeCell ref="J5:J6"/>
    <mergeCell ref="G3:G4"/>
    <mergeCell ref="H3:H4"/>
    <mergeCell ref="I3:I4"/>
    <mergeCell ref="H7:H8"/>
    <mergeCell ref="I7:I8"/>
    <mergeCell ref="J7:J8"/>
    <mergeCell ref="H9:H10"/>
    <mergeCell ref="H11:H12"/>
    <mergeCell ref="H13:H14"/>
    <mergeCell ref="H15:H16"/>
    <mergeCell ref="G39:G40"/>
    <mergeCell ref="G41:G42"/>
    <mergeCell ref="G27:G28"/>
    <mergeCell ref="G29:G30"/>
    <mergeCell ref="G31:G32"/>
    <mergeCell ref="G33:G34"/>
    <mergeCell ref="G35:G36"/>
    <mergeCell ref="G37:G38"/>
    <mergeCell ref="G15:G16"/>
    <mergeCell ref="G17:G18"/>
    <mergeCell ref="G19:G20"/>
    <mergeCell ref="G21:G22"/>
    <mergeCell ref="G23:G24"/>
    <mergeCell ref="G25:G26"/>
    <mergeCell ref="H17:H18"/>
    <mergeCell ref="H19:H20"/>
    <mergeCell ref="H21:H22"/>
    <mergeCell ref="H23:H24"/>
    <mergeCell ref="H25:H26"/>
    <mergeCell ref="H27:H28"/>
    <mergeCell ref="G51:G52"/>
    <mergeCell ref="G53:G54"/>
    <mergeCell ref="G55:G56"/>
    <mergeCell ref="G43:G44"/>
    <mergeCell ref="G45:G46"/>
    <mergeCell ref="G47:G48"/>
    <mergeCell ref="G49:G50"/>
    <mergeCell ref="I31:I32"/>
    <mergeCell ref="I33:I34"/>
    <mergeCell ref="I35:I36"/>
    <mergeCell ref="I37:I38"/>
    <mergeCell ref="H53:H54"/>
    <mergeCell ref="I9:I10"/>
    <mergeCell ref="I11:I12"/>
    <mergeCell ref="I13:I14"/>
    <mergeCell ref="I15:I16"/>
    <mergeCell ref="I17:I18"/>
    <mergeCell ref="I19:I20"/>
    <mergeCell ref="I21:I22"/>
    <mergeCell ref="I23:I24"/>
    <mergeCell ref="I25:I26"/>
    <mergeCell ref="H41:H42"/>
    <mergeCell ref="H43:H44"/>
    <mergeCell ref="H45:H46"/>
    <mergeCell ref="H47:H48"/>
    <mergeCell ref="H49:H50"/>
    <mergeCell ref="H51:H52"/>
    <mergeCell ref="H29:H30"/>
    <mergeCell ref="H31:H32"/>
    <mergeCell ref="H33:H34"/>
    <mergeCell ref="H35:H36"/>
    <mergeCell ref="J25:J26"/>
    <mergeCell ref="J27:J28"/>
    <mergeCell ref="J29:J30"/>
    <mergeCell ref="J31:J32"/>
    <mergeCell ref="J33:J34"/>
    <mergeCell ref="J35:J36"/>
    <mergeCell ref="I51:I52"/>
    <mergeCell ref="I53:I54"/>
    <mergeCell ref="J9:J10"/>
    <mergeCell ref="J11:J12"/>
    <mergeCell ref="J13:J14"/>
    <mergeCell ref="J15:J16"/>
    <mergeCell ref="J17:J18"/>
    <mergeCell ref="J19:J20"/>
    <mergeCell ref="J21:J22"/>
    <mergeCell ref="J23:J24"/>
    <mergeCell ref="I39:I40"/>
    <mergeCell ref="I41:I42"/>
    <mergeCell ref="I43:I44"/>
    <mergeCell ref="I45:I46"/>
    <mergeCell ref="I47:I48"/>
    <mergeCell ref="I49:I50"/>
    <mergeCell ref="I27:I28"/>
    <mergeCell ref="I29:I30"/>
    <mergeCell ref="J49:J50"/>
    <mergeCell ref="J51:J52"/>
    <mergeCell ref="J53:J54"/>
    <mergeCell ref="H55:H56"/>
    <mergeCell ref="I55:I56"/>
    <mergeCell ref="J55:J56"/>
    <mergeCell ref="J37:J38"/>
    <mergeCell ref="J39:J40"/>
    <mergeCell ref="J41:J42"/>
    <mergeCell ref="J43:J44"/>
    <mergeCell ref="J45:J46"/>
    <mergeCell ref="J47:J48"/>
    <mergeCell ref="H37:H38"/>
    <mergeCell ref="H39:H40"/>
    <mergeCell ref="G61:G62"/>
    <mergeCell ref="H61:H62"/>
    <mergeCell ref="I61:I62"/>
    <mergeCell ref="J61:J62"/>
    <mergeCell ref="G63:G64"/>
    <mergeCell ref="H63:H64"/>
    <mergeCell ref="G57:G58"/>
    <mergeCell ref="H57:H58"/>
    <mergeCell ref="I57:I58"/>
    <mergeCell ref="J57:J58"/>
    <mergeCell ref="G59:G60"/>
    <mergeCell ref="H59:H60"/>
    <mergeCell ref="I59:I60"/>
    <mergeCell ref="J59:J60"/>
    <mergeCell ref="G67:G68"/>
    <mergeCell ref="H67:H68"/>
    <mergeCell ref="I67:I68"/>
    <mergeCell ref="J67:J68"/>
    <mergeCell ref="G69:G70"/>
    <mergeCell ref="H69:H70"/>
    <mergeCell ref="I69:I70"/>
    <mergeCell ref="J69:J70"/>
    <mergeCell ref="I63:I64"/>
    <mergeCell ref="J63:J64"/>
    <mergeCell ref="G65:G66"/>
    <mergeCell ref="H65:H66"/>
    <mergeCell ref="I65:I66"/>
    <mergeCell ref="J65:J66"/>
    <mergeCell ref="G75:G76"/>
    <mergeCell ref="H75:H76"/>
    <mergeCell ref="I75:I76"/>
    <mergeCell ref="J75:J76"/>
    <mergeCell ref="G77:G78"/>
    <mergeCell ref="H77:H78"/>
    <mergeCell ref="I77:I78"/>
    <mergeCell ref="J77:J78"/>
    <mergeCell ref="G71:G72"/>
    <mergeCell ref="H71:H72"/>
    <mergeCell ref="I71:I72"/>
    <mergeCell ref="J71:J72"/>
    <mergeCell ref="G73:G74"/>
    <mergeCell ref="H73:H74"/>
    <mergeCell ref="I73:I74"/>
    <mergeCell ref="J73:J74"/>
    <mergeCell ref="J85:J86"/>
    <mergeCell ref="G79:G80"/>
    <mergeCell ref="H79:H80"/>
    <mergeCell ref="I79:I80"/>
    <mergeCell ref="J79:J80"/>
    <mergeCell ref="G81:G82"/>
    <mergeCell ref="H81:H82"/>
    <mergeCell ref="I81:I82"/>
    <mergeCell ref="J81:J82"/>
    <mergeCell ref="L1:O2"/>
    <mergeCell ref="G91:G92"/>
    <mergeCell ref="H91:H92"/>
    <mergeCell ref="I91:I92"/>
    <mergeCell ref="J91:J92"/>
    <mergeCell ref="G93:G94"/>
    <mergeCell ref="H93:H94"/>
    <mergeCell ref="I93:I94"/>
    <mergeCell ref="J93:J94"/>
    <mergeCell ref="G87:G88"/>
    <mergeCell ref="H87:H88"/>
    <mergeCell ref="I87:I88"/>
    <mergeCell ref="J87:J88"/>
    <mergeCell ref="G89:G90"/>
    <mergeCell ref="H89:H90"/>
    <mergeCell ref="I89:I90"/>
    <mergeCell ref="J89:J90"/>
    <mergeCell ref="G83:G84"/>
    <mergeCell ref="H83:H84"/>
    <mergeCell ref="I83:I84"/>
    <mergeCell ref="J83:J84"/>
    <mergeCell ref="G85:G86"/>
    <mergeCell ref="H85:H86"/>
    <mergeCell ref="I85:I86"/>
    <mergeCell ref="P14:R15"/>
    <mergeCell ref="S14:T15"/>
    <mergeCell ref="P4:T5"/>
    <mergeCell ref="P6:R7"/>
    <mergeCell ref="S6:T7"/>
    <mergeCell ref="P8:R9"/>
    <mergeCell ref="S8:T9"/>
    <mergeCell ref="P10:R11"/>
    <mergeCell ref="S10:T11"/>
    <mergeCell ref="P12:R13"/>
    <mergeCell ref="S12:T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5E24-2475-44BF-9820-C36A65376B61}">
  <dimension ref="A1:AB37"/>
  <sheetViews>
    <sheetView zoomScale="75" zoomScaleNormal="85" workbookViewId="0">
      <selection activeCell="K40" sqref="K40"/>
    </sheetView>
  </sheetViews>
  <sheetFormatPr baseColWidth="10" defaultColWidth="8.83203125" defaultRowHeight="16" x14ac:dyDescent="0.2"/>
  <cols>
    <col min="1" max="22" width="8.83203125" style="1"/>
    <col min="23" max="23" width="13.83203125" style="1" customWidth="1"/>
    <col min="24" max="24" width="10.83203125" style="1" customWidth="1"/>
    <col min="25" max="25" width="13.33203125" style="1" customWidth="1"/>
    <col min="26" max="16384" width="8.83203125" style="1"/>
  </cols>
  <sheetData>
    <row r="1" spans="1:28" ht="16" customHeight="1" x14ac:dyDescent="0.2">
      <c r="A1" s="88" t="s">
        <v>31</v>
      </c>
      <c r="B1" s="89"/>
      <c r="C1" s="89"/>
      <c r="D1" s="89"/>
      <c r="E1" s="89"/>
      <c r="F1" s="89"/>
      <c r="G1" s="89"/>
      <c r="H1" s="89"/>
      <c r="I1" s="89"/>
      <c r="J1" s="90"/>
      <c r="L1" s="68" t="s">
        <v>13</v>
      </c>
      <c r="M1" s="69"/>
      <c r="N1" s="69"/>
      <c r="O1" s="69"/>
      <c r="P1" s="69"/>
      <c r="Q1" s="69"/>
      <c r="R1" s="69"/>
      <c r="S1" s="69"/>
      <c r="T1" s="69"/>
      <c r="U1" s="69"/>
      <c r="V1" s="70"/>
      <c r="X1" s="46" t="s">
        <v>32</v>
      </c>
      <c r="Y1" s="47"/>
      <c r="Z1" s="47"/>
      <c r="AA1" s="47"/>
      <c r="AB1" s="48"/>
    </row>
    <row r="2" spans="1:28" ht="17" customHeight="1" thickBot="1" x14ac:dyDescent="0.25">
      <c r="A2" s="91"/>
      <c r="B2" s="92"/>
      <c r="C2" s="92"/>
      <c r="D2" s="92"/>
      <c r="E2" s="92"/>
      <c r="F2" s="92"/>
      <c r="G2" s="92"/>
      <c r="H2" s="92"/>
      <c r="I2" s="92"/>
      <c r="J2" s="93"/>
      <c r="L2" s="71"/>
      <c r="M2" s="72"/>
      <c r="N2" s="72"/>
      <c r="O2" s="72"/>
      <c r="P2" s="72"/>
      <c r="Q2" s="72"/>
      <c r="R2" s="72"/>
      <c r="S2" s="72"/>
      <c r="T2" s="72"/>
      <c r="U2" s="72"/>
      <c r="V2" s="73"/>
      <c r="X2" s="49"/>
      <c r="Y2" s="50"/>
      <c r="Z2" s="50"/>
      <c r="AA2" s="50"/>
      <c r="AB2" s="51"/>
    </row>
    <row r="3" spans="1:28" x14ac:dyDescent="0.2">
      <c r="L3" s="64" t="s">
        <v>11</v>
      </c>
      <c r="M3" s="62" t="s">
        <v>1</v>
      </c>
      <c r="N3" s="62" t="s">
        <v>2</v>
      </c>
      <c r="O3" s="62" t="s">
        <v>3</v>
      </c>
      <c r="P3" s="62" t="s">
        <v>4</v>
      </c>
      <c r="Q3" s="62" t="s">
        <v>5</v>
      </c>
      <c r="R3" s="62" t="s">
        <v>6</v>
      </c>
      <c r="S3" s="62" t="s">
        <v>7</v>
      </c>
      <c r="T3" s="62" t="s">
        <v>8</v>
      </c>
      <c r="U3" s="62" t="s">
        <v>9</v>
      </c>
      <c r="V3" s="62" t="s">
        <v>10</v>
      </c>
      <c r="X3" s="52" t="s">
        <v>20</v>
      </c>
      <c r="Y3" s="53"/>
      <c r="Z3" s="54"/>
      <c r="AA3" s="58" t="s">
        <v>33</v>
      </c>
      <c r="AB3" s="59"/>
    </row>
    <row r="4" spans="1:28" ht="17" thickBot="1" x14ac:dyDescent="0.25">
      <c r="L4" s="65"/>
      <c r="M4" s="66"/>
      <c r="N4" s="66"/>
      <c r="O4" s="66"/>
      <c r="P4" s="66"/>
      <c r="Q4" s="66"/>
      <c r="R4" s="66"/>
      <c r="S4" s="66"/>
      <c r="T4" s="66"/>
      <c r="U4" s="66"/>
      <c r="V4" s="66"/>
      <c r="X4" s="55"/>
      <c r="Y4" s="56"/>
      <c r="Z4" s="57"/>
      <c r="AA4" s="60"/>
      <c r="AB4" s="61"/>
    </row>
    <row r="5" spans="1:28" x14ac:dyDescent="0.2">
      <c r="L5" s="64" t="s">
        <v>1</v>
      </c>
      <c r="M5" s="62">
        <v>0</v>
      </c>
      <c r="N5" s="62">
        <v>1</v>
      </c>
      <c r="O5" s="62">
        <v>1</v>
      </c>
      <c r="P5" s="62">
        <v>1</v>
      </c>
      <c r="Q5" s="62">
        <v>1</v>
      </c>
      <c r="R5" s="62">
        <v>1</v>
      </c>
      <c r="S5" s="62">
        <v>1</v>
      </c>
      <c r="T5" s="62">
        <v>1</v>
      </c>
      <c r="U5" s="62">
        <v>1</v>
      </c>
      <c r="V5" s="62">
        <v>1</v>
      </c>
      <c r="X5" s="36" t="s">
        <v>21</v>
      </c>
      <c r="Y5" s="37"/>
      <c r="Z5" s="38"/>
      <c r="AA5" s="42" t="s">
        <v>1</v>
      </c>
      <c r="AB5" s="43"/>
    </row>
    <row r="6" spans="1:28" ht="17" thickBot="1" x14ac:dyDescent="0.25">
      <c r="L6" s="65"/>
      <c r="M6" s="66"/>
      <c r="N6" s="66"/>
      <c r="O6" s="66"/>
      <c r="P6" s="66"/>
      <c r="Q6" s="66"/>
      <c r="R6" s="66"/>
      <c r="S6" s="66"/>
      <c r="T6" s="66"/>
      <c r="U6" s="66"/>
      <c r="V6" s="66"/>
      <c r="X6" s="39"/>
      <c r="Y6" s="40"/>
      <c r="Z6" s="41"/>
      <c r="AA6" s="44"/>
      <c r="AB6" s="45"/>
    </row>
    <row r="7" spans="1:28" x14ac:dyDescent="0.2">
      <c r="L7" s="64" t="s">
        <v>2</v>
      </c>
      <c r="M7" s="62">
        <v>1</v>
      </c>
      <c r="N7" s="62">
        <v>0</v>
      </c>
      <c r="O7" s="62">
        <v>1</v>
      </c>
      <c r="P7" s="62">
        <v>1</v>
      </c>
      <c r="Q7" s="62">
        <v>1</v>
      </c>
      <c r="R7" s="62">
        <v>1</v>
      </c>
      <c r="S7" s="62">
        <v>1</v>
      </c>
      <c r="T7" s="62">
        <v>1</v>
      </c>
      <c r="U7" s="62">
        <v>1</v>
      </c>
      <c r="V7" s="62">
        <v>1</v>
      </c>
      <c r="X7" s="36" t="s">
        <v>22</v>
      </c>
      <c r="Y7" s="37"/>
      <c r="Z7" s="38"/>
      <c r="AA7" s="42" t="s">
        <v>2</v>
      </c>
      <c r="AB7" s="43"/>
    </row>
    <row r="8" spans="1:28" ht="17" thickBot="1" x14ac:dyDescent="0.25">
      <c r="L8" s="65"/>
      <c r="M8" s="66"/>
      <c r="N8" s="66"/>
      <c r="O8" s="66"/>
      <c r="P8" s="66"/>
      <c r="Q8" s="66"/>
      <c r="R8" s="66"/>
      <c r="S8" s="66"/>
      <c r="T8" s="66"/>
      <c r="U8" s="66"/>
      <c r="V8" s="66"/>
      <c r="X8" s="39"/>
      <c r="Y8" s="40"/>
      <c r="Z8" s="41"/>
      <c r="AA8" s="44"/>
      <c r="AB8" s="45"/>
    </row>
    <row r="9" spans="1:28" x14ac:dyDescent="0.2">
      <c r="L9" s="64" t="s">
        <v>3</v>
      </c>
      <c r="M9" s="62">
        <v>1</v>
      </c>
      <c r="N9" s="62">
        <v>1</v>
      </c>
      <c r="O9" s="62">
        <v>0</v>
      </c>
      <c r="P9" s="62">
        <v>1</v>
      </c>
      <c r="Q9" s="62">
        <v>1</v>
      </c>
      <c r="R9" s="62">
        <v>0</v>
      </c>
      <c r="S9" s="62">
        <v>1</v>
      </c>
      <c r="T9" s="62">
        <v>1</v>
      </c>
      <c r="U9" s="62">
        <v>1</v>
      </c>
      <c r="V9" s="62">
        <v>1</v>
      </c>
      <c r="X9" s="36" t="s">
        <v>23</v>
      </c>
      <c r="Y9" s="37"/>
      <c r="Z9" s="38"/>
      <c r="AA9" s="42" t="s">
        <v>3</v>
      </c>
      <c r="AB9" s="43"/>
    </row>
    <row r="10" spans="1:28" ht="17" thickBot="1" x14ac:dyDescent="0.25">
      <c r="L10" s="67"/>
      <c r="M10" s="66"/>
      <c r="N10" s="66"/>
      <c r="O10" s="66"/>
      <c r="P10" s="66"/>
      <c r="Q10" s="66"/>
      <c r="R10" s="66"/>
      <c r="S10" s="66"/>
      <c r="T10" s="66"/>
      <c r="U10" s="66"/>
      <c r="V10" s="66"/>
      <c r="X10" s="39"/>
      <c r="Y10" s="40"/>
      <c r="Z10" s="41"/>
      <c r="AA10" s="44"/>
      <c r="AB10" s="45"/>
    </row>
    <row r="11" spans="1:28" x14ac:dyDescent="0.2">
      <c r="L11" s="64" t="s">
        <v>4</v>
      </c>
      <c r="M11" s="62">
        <v>1</v>
      </c>
      <c r="N11" s="62">
        <v>1</v>
      </c>
      <c r="O11" s="62">
        <v>1</v>
      </c>
      <c r="P11" s="62">
        <v>0</v>
      </c>
      <c r="Q11" s="62">
        <v>1</v>
      </c>
      <c r="R11" s="62">
        <v>1</v>
      </c>
      <c r="S11" s="62">
        <v>1</v>
      </c>
      <c r="T11" s="62">
        <v>1</v>
      </c>
      <c r="U11" s="62">
        <v>1</v>
      </c>
      <c r="V11" s="62">
        <v>1</v>
      </c>
      <c r="X11" s="36" t="s">
        <v>24</v>
      </c>
      <c r="Y11" s="37"/>
      <c r="Z11" s="38"/>
      <c r="AA11" s="42" t="s">
        <v>4</v>
      </c>
      <c r="AB11" s="43"/>
    </row>
    <row r="12" spans="1:28" ht="17" thickBot="1" x14ac:dyDescent="0.25">
      <c r="L12" s="67"/>
      <c r="M12" s="66"/>
      <c r="N12" s="66"/>
      <c r="O12" s="66"/>
      <c r="P12" s="66"/>
      <c r="Q12" s="66"/>
      <c r="R12" s="66"/>
      <c r="S12" s="66"/>
      <c r="T12" s="66"/>
      <c r="U12" s="66"/>
      <c r="V12" s="66"/>
      <c r="X12" s="39"/>
      <c r="Y12" s="40"/>
      <c r="Z12" s="41"/>
      <c r="AA12" s="44"/>
      <c r="AB12" s="45"/>
    </row>
    <row r="13" spans="1:28" x14ac:dyDescent="0.2">
      <c r="L13" s="64" t="s">
        <v>5</v>
      </c>
      <c r="M13" s="62">
        <v>1</v>
      </c>
      <c r="N13" s="62">
        <v>1</v>
      </c>
      <c r="O13" s="62">
        <v>1</v>
      </c>
      <c r="P13" s="62">
        <v>1</v>
      </c>
      <c r="Q13" s="62">
        <v>0</v>
      </c>
      <c r="R13" s="62">
        <v>1</v>
      </c>
      <c r="S13" s="62">
        <v>1</v>
      </c>
      <c r="T13" s="62">
        <v>1</v>
      </c>
      <c r="U13" s="62">
        <v>0</v>
      </c>
      <c r="V13" s="62">
        <v>1</v>
      </c>
      <c r="X13" s="36" t="s">
        <v>25</v>
      </c>
      <c r="Y13" s="37"/>
      <c r="Z13" s="38"/>
      <c r="AA13" s="42" t="s">
        <v>5</v>
      </c>
      <c r="AB13" s="43"/>
    </row>
    <row r="14" spans="1:28" ht="17" thickBot="1" x14ac:dyDescent="0.25">
      <c r="L14" s="67"/>
      <c r="M14" s="66"/>
      <c r="N14" s="66"/>
      <c r="O14" s="66"/>
      <c r="P14" s="66"/>
      <c r="Q14" s="66"/>
      <c r="R14" s="66"/>
      <c r="S14" s="66"/>
      <c r="T14" s="66"/>
      <c r="U14" s="66"/>
      <c r="V14" s="66"/>
      <c r="X14" s="39"/>
      <c r="Y14" s="40"/>
      <c r="Z14" s="41"/>
      <c r="AA14" s="44"/>
      <c r="AB14" s="45"/>
    </row>
    <row r="15" spans="1:28" x14ac:dyDescent="0.2">
      <c r="L15" s="64" t="s">
        <v>6</v>
      </c>
      <c r="M15" s="62">
        <v>1</v>
      </c>
      <c r="N15" s="62">
        <v>1</v>
      </c>
      <c r="O15" s="62">
        <v>0</v>
      </c>
      <c r="P15" s="62">
        <v>1</v>
      </c>
      <c r="Q15" s="62">
        <v>1</v>
      </c>
      <c r="R15" s="62">
        <v>0</v>
      </c>
      <c r="S15" s="62">
        <v>1</v>
      </c>
      <c r="T15" s="62">
        <v>1</v>
      </c>
      <c r="U15" s="62">
        <v>0</v>
      </c>
      <c r="V15" s="62">
        <v>1</v>
      </c>
      <c r="X15" s="36" t="s">
        <v>26</v>
      </c>
      <c r="Y15" s="37"/>
      <c r="Z15" s="38"/>
      <c r="AA15" s="42" t="s">
        <v>6</v>
      </c>
      <c r="AB15" s="43"/>
    </row>
    <row r="16" spans="1:28" ht="17" thickBot="1" x14ac:dyDescent="0.25">
      <c r="L16" s="67"/>
      <c r="M16" s="66"/>
      <c r="N16" s="66"/>
      <c r="O16" s="66"/>
      <c r="P16" s="66"/>
      <c r="Q16" s="66"/>
      <c r="R16" s="66"/>
      <c r="S16" s="66"/>
      <c r="T16" s="66"/>
      <c r="U16" s="66"/>
      <c r="V16" s="66"/>
      <c r="X16" s="39"/>
      <c r="Y16" s="40"/>
      <c r="Z16" s="41"/>
      <c r="AA16" s="44"/>
      <c r="AB16" s="45"/>
    </row>
    <row r="17" spans="12:28" x14ac:dyDescent="0.2">
      <c r="L17" s="64" t="s">
        <v>7</v>
      </c>
      <c r="M17" s="62">
        <v>1</v>
      </c>
      <c r="N17" s="62">
        <v>1</v>
      </c>
      <c r="O17" s="62">
        <v>1</v>
      </c>
      <c r="P17" s="62">
        <v>1</v>
      </c>
      <c r="Q17" s="62">
        <v>1</v>
      </c>
      <c r="R17" s="62">
        <v>1</v>
      </c>
      <c r="S17" s="62">
        <v>0</v>
      </c>
      <c r="T17" s="62">
        <v>1</v>
      </c>
      <c r="U17" s="62">
        <v>1</v>
      </c>
      <c r="V17" s="62">
        <v>1</v>
      </c>
      <c r="X17" s="36" t="s">
        <v>27</v>
      </c>
      <c r="Y17" s="37"/>
      <c r="Z17" s="38"/>
      <c r="AA17" s="42" t="s">
        <v>7</v>
      </c>
      <c r="AB17" s="43"/>
    </row>
    <row r="18" spans="12:28" ht="17" thickBot="1" x14ac:dyDescent="0.25">
      <c r="L18" s="67"/>
      <c r="M18" s="66"/>
      <c r="N18" s="66"/>
      <c r="O18" s="66"/>
      <c r="P18" s="66"/>
      <c r="Q18" s="66"/>
      <c r="R18" s="66"/>
      <c r="S18" s="66"/>
      <c r="T18" s="66"/>
      <c r="U18" s="66"/>
      <c r="V18" s="66"/>
      <c r="X18" s="39"/>
      <c r="Y18" s="40"/>
      <c r="Z18" s="41"/>
      <c r="AA18" s="44"/>
      <c r="AB18" s="45"/>
    </row>
    <row r="19" spans="12:28" x14ac:dyDescent="0.2">
      <c r="L19" s="64" t="s">
        <v>8</v>
      </c>
      <c r="M19" s="62">
        <v>1</v>
      </c>
      <c r="N19" s="62">
        <v>1</v>
      </c>
      <c r="O19" s="62">
        <v>1</v>
      </c>
      <c r="P19" s="62">
        <v>1</v>
      </c>
      <c r="Q19" s="62">
        <v>1</v>
      </c>
      <c r="R19" s="62">
        <v>1</v>
      </c>
      <c r="S19" s="62">
        <v>1</v>
      </c>
      <c r="T19" s="62">
        <v>0</v>
      </c>
      <c r="U19" s="62">
        <v>1</v>
      </c>
      <c r="V19" s="62">
        <v>1</v>
      </c>
      <c r="X19" s="36" t="s">
        <v>28</v>
      </c>
      <c r="Y19" s="37"/>
      <c r="Z19" s="38"/>
      <c r="AA19" s="42" t="s">
        <v>8</v>
      </c>
      <c r="AB19" s="43"/>
    </row>
    <row r="20" spans="12:28" ht="17" thickBot="1" x14ac:dyDescent="0.25">
      <c r="L20" s="67"/>
      <c r="M20" s="66"/>
      <c r="N20" s="66"/>
      <c r="O20" s="66"/>
      <c r="P20" s="66"/>
      <c r="Q20" s="66"/>
      <c r="R20" s="66"/>
      <c r="S20" s="66"/>
      <c r="T20" s="66"/>
      <c r="U20" s="66"/>
      <c r="V20" s="66"/>
      <c r="X20" s="39"/>
      <c r="Y20" s="40"/>
      <c r="Z20" s="41"/>
      <c r="AA20" s="44"/>
      <c r="AB20" s="45"/>
    </row>
    <row r="21" spans="12:28" x14ac:dyDescent="0.2">
      <c r="L21" s="64" t="s">
        <v>9</v>
      </c>
      <c r="M21" s="62">
        <v>1</v>
      </c>
      <c r="N21" s="62">
        <v>1</v>
      </c>
      <c r="O21" s="62">
        <v>1</v>
      </c>
      <c r="P21" s="62">
        <v>1</v>
      </c>
      <c r="Q21" s="62">
        <v>0</v>
      </c>
      <c r="R21" s="62">
        <v>0</v>
      </c>
      <c r="S21" s="62">
        <v>1</v>
      </c>
      <c r="T21" s="62">
        <v>1</v>
      </c>
      <c r="U21" s="62">
        <v>0</v>
      </c>
      <c r="V21" s="62">
        <v>0</v>
      </c>
      <c r="X21" s="36" t="s">
        <v>29</v>
      </c>
      <c r="Y21" s="37"/>
      <c r="Z21" s="38"/>
      <c r="AA21" s="42" t="s">
        <v>9</v>
      </c>
      <c r="AB21" s="43"/>
    </row>
    <row r="22" spans="12:28" ht="17" thickBot="1" x14ac:dyDescent="0.25">
      <c r="L22" s="65"/>
      <c r="M22" s="63"/>
      <c r="N22" s="63"/>
      <c r="O22" s="63"/>
      <c r="P22" s="63"/>
      <c r="Q22" s="63"/>
      <c r="R22" s="63"/>
      <c r="S22" s="63"/>
      <c r="T22" s="63"/>
      <c r="U22" s="63"/>
      <c r="V22" s="63"/>
      <c r="X22" s="39"/>
      <c r="Y22" s="40"/>
      <c r="Z22" s="41"/>
      <c r="AA22" s="44"/>
      <c r="AB22" s="45"/>
    </row>
    <row r="23" spans="12:28" x14ac:dyDescent="0.2">
      <c r="L23" s="64" t="s">
        <v>10</v>
      </c>
      <c r="M23" s="62">
        <v>1</v>
      </c>
      <c r="N23" s="62">
        <v>1</v>
      </c>
      <c r="O23" s="62">
        <v>1</v>
      </c>
      <c r="P23" s="62">
        <v>1</v>
      </c>
      <c r="Q23" s="62">
        <v>1</v>
      </c>
      <c r="R23" s="62">
        <v>1</v>
      </c>
      <c r="S23" s="62">
        <v>1</v>
      </c>
      <c r="T23" s="62">
        <v>1</v>
      </c>
      <c r="U23" s="62">
        <v>0</v>
      </c>
      <c r="V23" s="62">
        <v>0</v>
      </c>
      <c r="X23" s="36" t="s">
        <v>30</v>
      </c>
      <c r="Y23" s="37"/>
      <c r="Z23" s="38"/>
      <c r="AA23" s="42" t="s">
        <v>10</v>
      </c>
      <c r="AB23" s="43"/>
    </row>
    <row r="24" spans="12:28" ht="17" thickBot="1" x14ac:dyDescent="0.25">
      <c r="L24" s="65"/>
      <c r="M24" s="63"/>
      <c r="N24" s="63"/>
      <c r="O24" s="63"/>
      <c r="P24" s="63"/>
      <c r="Q24" s="63"/>
      <c r="R24" s="63"/>
      <c r="S24" s="63"/>
      <c r="T24" s="63"/>
      <c r="U24" s="63"/>
      <c r="V24" s="63"/>
      <c r="X24" s="39"/>
      <c r="Y24" s="40"/>
      <c r="Z24" s="41"/>
      <c r="AA24" s="44"/>
      <c r="AB24" s="45"/>
    </row>
    <row r="26" spans="12:28" x14ac:dyDescent="0.2">
      <c r="X26" s="2"/>
      <c r="Y26" s="2"/>
    </row>
    <row r="27" spans="12:28" x14ac:dyDescent="0.2">
      <c r="X27" s="21"/>
      <c r="Y27" s="21"/>
    </row>
    <row r="28" spans="12:28" x14ac:dyDescent="0.2">
      <c r="X28" s="22"/>
      <c r="Y28" s="22"/>
    </row>
    <row r="29" spans="12:28" x14ac:dyDescent="0.2">
      <c r="X29" s="22"/>
      <c r="Y29" s="22"/>
    </row>
    <row r="30" spans="12:28" x14ac:dyDescent="0.2">
      <c r="X30" s="22"/>
      <c r="Y30" s="22"/>
    </row>
    <row r="31" spans="12:28" x14ac:dyDescent="0.2">
      <c r="X31" s="22"/>
      <c r="Y31" s="22"/>
    </row>
    <row r="32" spans="12:28" x14ac:dyDescent="0.2">
      <c r="X32" s="22"/>
      <c r="Y32" s="22"/>
    </row>
    <row r="33" spans="24:25" x14ac:dyDescent="0.2">
      <c r="X33" s="22"/>
      <c r="Y33" s="22"/>
    </row>
    <row r="34" spans="24:25" x14ac:dyDescent="0.2">
      <c r="X34" s="22"/>
      <c r="Y34" s="22"/>
    </row>
    <row r="35" spans="24:25" x14ac:dyDescent="0.2">
      <c r="X35" s="22"/>
      <c r="Y35" s="22"/>
    </row>
    <row r="36" spans="24:25" x14ac:dyDescent="0.2">
      <c r="X36" s="22"/>
      <c r="Y36" s="22"/>
    </row>
    <row r="37" spans="24:25" x14ac:dyDescent="0.2">
      <c r="X37" s="22"/>
      <c r="Y37" s="22"/>
    </row>
  </sheetData>
  <mergeCells count="146">
    <mergeCell ref="A1:J2"/>
    <mergeCell ref="L1:V2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L15:L16"/>
    <mergeCell ref="L17:L18"/>
    <mergeCell ref="L19:L20"/>
    <mergeCell ref="L21:L22"/>
    <mergeCell ref="L23:L24"/>
    <mergeCell ref="L5:L6"/>
    <mergeCell ref="L7:L8"/>
    <mergeCell ref="L9:L10"/>
    <mergeCell ref="L11:L12"/>
    <mergeCell ref="L13:L14"/>
    <mergeCell ref="R5:R6"/>
    <mergeCell ref="S5:S6"/>
    <mergeCell ref="T5:T6"/>
    <mergeCell ref="U5:U6"/>
    <mergeCell ref="V5:V6"/>
    <mergeCell ref="M5:M6"/>
    <mergeCell ref="N5:N6"/>
    <mergeCell ref="O5:O6"/>
    <mergeCell ref="P5:P6"/>
    <mergeCell ref="Q5:Q6"/>
    <mergeCell ref="R7:R8"/>
    <mergeCell ref="S7:S8"/>
    <mergeCell ref="T7:T8"/>
    <mergeCell ref="U7:U8"/>
    <mergeCell ref="V7:V8"/>
    <mergeCell ref="M7:M8"/>
    <mergeCell ref="N7:N8"/>
    <mergeCell ref="O7:O8"/>
    <mergeCell ref="P7:P8"/>
    <mergeCell ref="Q7:Q8"/>
    <mergeCell ref="M19:M20"/>
    <mergeCell ref="M21:M22"/>
    <mergeCell ref="N21:N22"/>
    <mergeCell ref="N19:N20"/>
    <mergeCell ref="N17:N18"/>
    <mergeCell ref="M9:M10"/>
    <mergeCell ref="M11:M12"/>
    <mergeCell ref="M13:M14"/>
    <mergeCell ref="M15:M16"/>
    <mergeCell ref="M17:M18"/>
    <mergeCell ref="O17:O18"/>
    <mergeCell ref="O19:O20"/>
    <mergeCell ref="O21:O22"/>
    <mergeCell ref="P21:P22"/>
    <mergeCell ref="P9:P10"/>
    <mergeCell ref="P13:P14"/>
    <mergeCell ref="N15:N16"/>
    <mergeCell ref="N13:N14"/>
    <mergeCell ref="N9:N10"/>
    <mergeCell ref="N11:N12"/>
    <mergeCell ref="O9:O10"/>
    <mergeCell ref="O11:O12"/>
    <mergeCell ref="O13:O14"/>
    <mergeCell ref="O15:O16"/>
    <mergeCell ref="V9:V10"/>
    <mergeCell ref="P11:P12"/>
    <mergeCell ref="Q11:Q12"/>
    <mergeCell ref="R11:R12"/>
    <mergeCell ref="S11:S12"/>
    <mergeCell ref="T11:T12"/>
    <mergeCell ref="U11:U12"/>
    <mergeCell ref="V11:V12"/>
    <mergeCell ref="Q9:Q10"/>
    <mergeCell ref="R9:R10"/>
    <mergeCell ref="S9:S10"/>
    <mergeCell ref="T9:T10"/>
    <mergeCell ref="U9:U10"/>
    <mergeCell ref="V13:V14"/>
    <mergeCell ref="V15:V16"/>
    <mergeCell ref="U15:U16"/>
    <mergeCell ref="T15:T16"/>
    <mergeCell ref="S15:S16"/>
    <mergeCell ref="Q13:Q14"/>
    <mergeCell ref="R13:R14"/>
    <mergeCell ref="S13:S14"/>
    <mergeCell ref="T13:T14"/>
    <mergeCell ref="U13:U14"/>
    <mergeCell ref="V17:V18"/>
    <mergeCell ref="V19:V20"/>
    <mergeCell ref="U19:U20"/>
    <mergeCell ref="T19:T20"/>
    <mergeCell ref="S19:S20"/>
    <mergeCell ref="R15:R16"/>
    <mergeCell ref="Q15:Q16"/>
    <mergeCell ref="P15:P16"/>
    <mergeCell ref="P17:P18"/>
    <mergeCell ref="Q17:Q18"/>
    <mergeCell ref="R17:R18"/>
    <mergeCell ref="X1:AB2"/>
    <mergeCell ref="X3:Z4"/>
    <mergeCell ref="T21:T22"/>
    <mergeCell ref="U21:U22"/>
    <mergeCell ref="V21:V22"/>
    <mergeCell ref="P19:P20"/>
    <mergeCell ref="M23:M24"/>
    <mergeCell ref="N23:N24"/>
    <mergeCell ref="O23:O24"/>
    <mergeCell ref="P23:P24"/>
    <mergeCell ref="Q23:Q24"/>
    <mergeCell ref="R23:R24"/>
    <mergeCell ref="S23:S24"/>
    <mergeCell ref="T23:T24"/>
    <mergeCell ref="U23:U24"/>
    <mergeCell ref="V23:V24"/>
    <mergeCell ref="R19:R20"/>
    <mergeCell ref="Q19:Q20"/>
    <mergeCell ref="Q21:Q22"/>
    <mergeCell ref="R21:R22"/>
    <mergeCell ref="S21:S22"/>
    <mergeCell ref="S17:S18"/>
    <mergeCell ref="T17:T18"/>
    <mergeCell ref="U17:U18"/>
    <mergeCell ref="X9:Z10"/>
    <mergeCell ref="AA9:AB10"/>
    <mergeCell ref="X11:Z12"/>
    <mergeCell ref="AA11:AB12"/>
    <mergeCell ref="X13:Z14"/>
    <mergeCell ref="AA13:AB14"/>
    <mergeCell ref="X5:Z6"/>
    <mergeCell ref="X7:Z8"/>
    <mergeCell ref="AA3:AB4"/>
    <mergeCell ref="AA5:AB6"/>
    <mergeCell ref="AA7:AB8"/>
    <mergeCell ref="X21:Z22"/>
    <mergeCell ref="AA21:AB22"/>
    <mergeCell ref="X23:Z24"/>
    <mergeCell ref="AA23:AB24"/>
    <mergeCell ref="X15:Z16"/>
    <mergeCell ref="AA15:AB16"/>
    <mergeCell ref="X17:Z18"/>
    <mergeCell ref="AA17:AB18"/>
    <mergeCell ref="X19:Z20"/>
    <mergeCell ref="AA19:AB2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24BC-5B50-49D5-8656-6DA4832AC30C}">
  <dimension ref="A1:AM252"/>
  <sheetViews>
    <sheetView topLeftCell="B15" zoomScaleNormal="100" workbookViewId="0">
      <selection activeCell="T46" sqref="T46"/>
    </sheetView>
  </sheetViews>
  <sheetFormatPr baseColWidth="10" defaultColWidth="8.83203125" defaultRowHeight="16" x14ac:dyDescent="0.2"/>
  <cols>
    <col min="1" max="1" width="12.5" style="5" customWidth="1"/>
    <col min="2" max="12" width="5.83203125" style="5" customWidth="1"/>
    <col min="13" max="13" width="5.83203125" style="1" customWidth="1"/>
    <col min="14" max="14" width="8.83203125" style="6" customWidth="1"/>
    <col min="15" max="15" width="5.83203125" style="1" customWidth="1"/>
    <col min="16" max="16" width="9.33203125" style="5" customWidth="1"/>
    <col min="17" max="17" width="5.83203125" style="1" customWidth="1"/>
    <col min="18" max="18" width="8.83203125" style="1"/>
    <col min="19" max="19" width="4.5" style="1" customWidth="1"/>
    <col min="20" max="20" width="8.83203125" style="1" customWidth="1"/>
    <col min="21" max="21" width="4.5" style="1" customWidth="1"/>
    <col min="22" max="22" width="9.5" style="1" customWidth="1"/>
    <col min="23" max="23" width="4.5" style="1" customWidth="1"/>
    <col min="24" max="24" width="8.1640625" style="1" customWidth="1"/>
    <col min="25" max="25" width="4.1640625" style="1" customWidth="1"/>
    <col min="26" max="26" width="8.83203125" style="1"/>
    <col min="27" max="27" width="9.83203125" style="1" customWidth="1"/>
    <col min="28" max="28" width="3.83203125" style="1" customWidth="1"/>
    <col min="29" max="16384" width="8.83203125" style="1"/>
  </cols>
  <sheetData>
    <row r="1" spans="1:22" x14ac:dyDescent="0.2">
      <c r="A1" s="17" t="s">
        <v>19</v>
      </c>
    </row>
    <row r="2" spans="1:22" ht="17" x14ac:dyDescent="0.2">
      <c r="A2" s="98" t="s">
        <v>18</v>
      </c>
      <c r="B2" s="15"/>
      <c r="C2" s="18" t="s">
        <v>1</v>
      </c>
      <c r="D2" s="18" t="s">
        <v>2</v>
      </c>
      <c r="E2" s="18" t="s">
        <v>3</v>
      </c>
      <c r="F2" s="18" t="s">
        <v>4</v>
      </c>
      <c r="G2" s="18" t="s">
        <v>5</v>
      </c>
      <c r="H2" s="18" t="s">
        <v>6</v>
      </c>
      <c r="I2" s="18" t="s">
        <v>7</v>
      </c>
      <c r="J2" s="18" t="s">
        <v>8</v>
      </c>
      <c r="K2" s="18" t="s">
        <v>9</v>
      </c>
      <c r="L2" s="18" t="s">
        <v>10</v>
      </c>
    </row>
    <row r="3" spans="1:22" ht="17" x14ac:dyDescent="0.2">
      <c r="A3" s="98"/>
      <c r="B3" s="11" t="s">
        <v>1</v>
      </c>
      <c r="C3" s="4">
        <v>0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N3" s="16">
        <v>1</v>
      </c>
      <c r="P3" s="4" cm="1">
        <f t="array" ref="P3">MMULT(C3:L3,N$3:N$12)</f>
        <v>9</v>
      </c>
      <c r="R3" s="30">
        <f t="shared" ref="R3:R12" si="0">P3/P$14</f>
        <v>0.34462781148036759</v>
      </c>
      <c r="T3" s="3">
        <f t="shared" ref="T3:T12" si="1">(R3-N3)^2</f>
        <v>0.42951270548501264</v>
      </c>
    </row>
    <row r="4" spans="1:22" ht="17" x14ac:dyDescent="0.2">
      <c r="A4" s="98"/>
      <c r="B4" s="11" t="s">
        <v>2</v>
      </c>
      <c r="C4" s="4">
        <v>1</v>
      </c>
      <c r="D4" s="4">
        <v>0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N4" s="16">
        <v>1</v>
      </c>
      <c r="P4" s="4" cm="1">
        <f t="array" ref="P4">MMULT(C4:L4,N$3:N$12)</f>
        <v>9</v>
      </c>
      <c r="R4" s="30">
        <f t="shared" si="0"/>
        <v>0.34462781148036759</v>
      </c>
      <c r="T4" s="3">
        <f t="shared" si="1"/>
        <v>0.42951270548501264</v>
      </c>
    </row>
    <row r="5" spans="1:22" ht="17" x14ac:dyDescent="0.2">
      <c r="A5" s="98"/>
      <c r="B5" s="11" t="s">
        <v>3</v>
      </c>
      <c r="C5" s="4">
        <v>1</v>
      </c>
      <c r="D5" s="4">
        <v>1</v>
      </c>
      <c r="E5" s="4">
        <v>0</v>
      </c>
      <c r="F5" s="4">
        <v>1</v>
      </c>
      <c r="G5" s="4">
        <v>1</v>
      </c>
      <c r="H5" s="4">
        <v>0</v>
      </c>
      <c r="I5" s="4">
        <v>1</v>
      </c>
      <c r="J5" s="4">
        <v>1</v>
      </c>
      <c r="K5" s="4">
        <v>1</v>
      </c>
      <c r="L5" s="4">
        <v>1</v>
      </c>
      <c r="N5" s="16">
        <v>1</v>
      </c>
      <c r="P5" s="4" cm="1">
        <f t="array" ref="P5">MMULT(C5:L5,N$3:N$12)</f>
        <v>8</v>
      </c>
      <c r="R5" s="31">
        <f t="shared" si="0"/>
        <v>0.30633583242699342</v>
      </c>
      <c r="T5" s="3">
        <f t="shared" si="1"/>
        <v>0.48116997737475226</v>
      </c>
    </row>
    <row r="6" spans="1:22" ht="17" x14ac:dyDescent="0.2">
      <c r="A6" s="98"/>
      <c r="B6" s="11" t="s">
        <v>4</v>
      </c>
      <c r="C6" s="4">
        <v>1</v>
      </c>
      <c r="D6" s="4">
        <v>1</v>
      </c>
      <c r="E6" s="4">
        <v>1</v>
      </c>
      <c r="F6" s="4">
        <v>0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N6" s="16">
        <v>1</v>
      </c>
      <c r="P6" s="4" cm="1">
        <f t="array" ref="P6">MMULT(C6:L6,N$3:N$12)</f>
        <v>9</v>
      </c>
      <c r="R6" s="30">
        <f t="shared" si="0"/>
        <v>0.34462781148036759</v>
      </c>
      <c r="T6" s="3">
        <f t="shared" si="1"/>
        <v>0.42951270548501264</v>
      </c>
    </row>
    <row r="7" spans="1:22" ht="15.5" customHeight="1" x14ac:dyDescent="0.2">
      <c r="A7" s="98"/>
      <c r="B7" s="11" t="s">
        <v>5</v>
      </c>
      <c r="C7" s="4">
        <v>1</v>
      </c>
      <c r="D7" s="4">
        <v>1</v>
      </c>
      <c r="E7" s="4">
        <v>1</v>
      </c>
      <c r="F7" s="4">
        <v>1</v>
      </c>
      <c r="G7" s="4">
        <v>0</v>
      </c>
      <c r="H7" s="4">
        <v>1</v>
      </c>
      <c r="I7" s="4">
        <v>1</v>
      </c>
      <c r="J7" s="4">
        <v>1</v>
      </c>
      <c r="K7" s="4">
        <v>0</v>
      </c>
      <c r="L7" s="4">
        <v>1</v>
      </c>
      <c r="M7" s="5" t="s">
        <v>15</v>
      </c>
      <c r="N7" s="16">
        <v>1</v>
      </c>
      <c r="O7" s="13" t="s">
        <v>14</v>
      </c>
      <c r="P7" s="4" cm="1">
        <f t="array" ref="P7">MMULT(C7:L7,N$3:N$12)</f>
        <v>8</v>
      </c>
      <c r="Q7" s="13" t="s">
        <v>14</v>
      </c>
      <c r="R7" s="31">
        <f t="shared" si="0"/>
        <v>0.30633583242699342</v>
      </c>
      <c r="T7" s="3">
        <f t="shared" si="1"/>
        <v>0.48116997737475226</v>
      </c>
      <c r="V7" s="12">
        <f>SQRT(T3+T4+T5+T6+T7+T8+T9+T10+T11+T12)</f>
        <v>2.1725826647671282</v>
      </c>
    </row>
    <row r="8" spans="1:22" ht="17" x14ac:dyDescent="0.2">
      <c r="A8" s="98"/>
      <c r="B8" s="11" t="s">
        <v>6</v>
      </c>
      <c r="C8" s="4">
        <v>1</v>
      </c>
      <c r="D8" s="4">
        <v>1</v>
      </c>
      <c r="E8" s="4">
        <v>0</v>
      </c>
      <c r="F8" s="4">
        <v>1</v>
      </c>
      <c r="G8" s="4">
        <v>1</v>
      </c>
      <c r="H8" s="4">
        <v>0</v>
      </c>
      <c r="I8" s="4">
        <v>1</v>
      </c>
      <c r="J8" s="4">
        <v>1</v>
      </c>
      <c r="K8" s="4">
        <v>0</v>
      </c>
      <c r="L8" s="4">
        <v>1</v>
      </c>
      <c r="N8" s="16">
        <v>1</v>
      </c>
      <c r="P8" s="4" cm="1">
        <f t="array" ref="P8">MMULT(C8:L8,N$3:N$12)</f>
        <v>7</v>
      </c>
      <c r="R8" s="32">
        <f t="shared" si="0"/>
        <v>0.26804385337361925</v>
      </c>
      <c r="T8" s="3">
        <f t="shared" si="1"/>
        <v>0.53575980058413986</v>
      </c>
    </row>
    <row r="9" spans="1:22" ht="17" x14ac:dyDescent="0.2">
      <c r="A9" s="98"/>
      <c r="B9" s="11" t="s">
        <v>7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0</v>
      </c>
      <c r="J9" s="4">
        <v>1</v>
      </c>
      <c r="K9" s="4">
        <v>1</v>
      </c>
      <c r="L9" s="4">
        <v>1</v>
      </c>
      <c r="N9" s="16">
        <v>1</v>
      </c>
      <c r="P9" s="4" cm="1">
        <f t="array" ref="P9">MMULT(C9:L9,N$3:N$12)</f>
        <v>9</v>
      </c>
      <c r="R9" s="30">
        <f t="shared" si="0"/>
        <v>0.34462781148036759</v>
      </c>
      <c r="T9" s="3">
        <f t="shared" si="1"/>
        <v>0.42951270548501264</v>
      </c>
    </row>
    <row r="10" spans="1:22" ht="17" x14ac:dyDescent="0.2">
      <c r="A10" s="98"/>
      <c r="B10" s="11" t="s">
        <v>8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0</v>
      </c>
      <c r="K10" s="4">
        <v>1</v>
      </c>
      <c r="L10" s="4">
        <v>1</v>
      </c>
      <c r="N10" s="16">
        <v>1</v>
      </c>
      <c r="P10" s="4" cm="1">
        <f t="array" ref="P10">MMULT(C10:L10,N$3:N$12)</f>
        <v>9</v>
      </c>
      <c r="R10" s="30">
        <f t="shared" si="0"/>
        <v>0.34462781148036759</v>
      </c>
      <c r="T10" s="3">
        <f t="shared" si="1"/>
        <v>0.42951270548501264</v>
      </c>
    </row>
    <row r="11" spans="1:22" ht="17" x14ac:dyDescent="0.2">
      <c r="A11" s="98"/>
      <c r="B11" s="11" t="s">
        <v>9</v>
      </c>
      <c r="C11" s="4">
        <v>1</v>
      </c>
      <c r="D11" s="4">
        <v>1</v>
      </c>
      <c r="E11" s="4">
        <v>1</v>
      </c>
      <c r="F11" s="4">
        <v>1</v>
      </c>
      <c r="G11" s="4">
        <v>0</v>
      </c>
      <c r="H11" s="4">
        <v>0</v>
      </c>
      <c r="I11" s="4">
        <v>1</v>
      </c>
      <c r="J11" s="4">
        <v>1</v>
      </c>
      <c r="K11" s="4">
        <v>0</v>
      </c>
      <c r="L11" s="4">
        <v>0</v>
      </c>
      <c r="N11" s="16">
        <v>1</v>
      </c>
      <c r="P11" s="4" cm="1">
        <f t="array" ref="P11">MMULT(C11:L11,N$3:N$12)</f>
        <v>6</v>
      </c>
      <c r="R11" s="9">
        <f t="shared" si="0"/>
        <v>0.22975187432024508</v>
      </c>
      <c r="T11" s="3">
        <f t="shared" si="1"/>
        <v>0.59328217511317549</v>
      </c>
    </row>
    <row r="12" spans="1:22" ht="17" x14ac:dyDescent="0.2">
      <c r="A12" s="98"/>
      <c r="B12" s="11" t="s">
        <v>10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0</v>
      </c>
      <c r="L12" s="4">
        <v>0</v>
      </c>
      <c r="N12" s="16">
        <v>1</v>
      </c>
      <c r="P12" s="4" cm="1">
        <f t="array" ref="P12">MMULT(C12:L12,N$3:N$12)</f>
        <v>8</v>
      </c>
      <c r="R12" s="31">
        <f t="shared" si="0"/>
        <v>0.30633583242699342</v>
      </c>
      <c r="T12" s="3">
        <f t="shared" si="1"/>
        <v>0.48116997737475226</v>
      </c>
    </row>
    <row r="14" spans="1:22" x14ac:dyDescent="0.2">
      <c r="P14" s="7">
        <f>SQRT(P3^2+P4^2+P5^2+P6^2+P7^2+P8^2+P9^2+P10^2+P11^2+P12^2)</f>
        <v>26.115129714401192</v>
      </c>
    </row>
    <row r="16" spans="1:22" ht="17" x14ac:dyDescent="0.2">
      <c r="A16" s="98" t="s">
        <v>17</v>
      </c>
      <c r="B16" s="15"/>
      <c r="C16" s="18" t="s">
        <v>1</v>
      </c>
      <c r="D16" s="18" t="s">
        <v>2</v>
      </c>
      <c r="E16" s="18" t="s">
        <v>3</v>
      </c>
      <c r="F16" s="18" t="s">
        <v>4</v>
      </c>
      <c r="G16" s="18" t="s">
        <v>5</v>
      </c>
      <c r="H16" s="18" t="s">
        <v>6</v>
      </c>
      <c r="I16" s="18" t="s">
        <v>7</v>
      </c>
      <c r="J16" s="18" t="s">
        <v>8</v>
      </c>
      <c r="K16" s="18" t="s">
        <v>9</v>
      </c>
      <c r="L16" s="18" t="s">
        <v>10</v>
      </c>
    </row>
    <row r="17" spans="1:39" ht="17" x14ac:dyDescent="0.2">
      <c r="A17" s="98"/>
      <c r="B17" s="11" t="s">
        <v>1</v>
      </c>
      <c r="C17" s="4">
        <v>0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N17" s="10">
        <f t="shared" ref="N17:N26" si="2">R3</f>
        <v>0.34462781148036759</v>
      </c>
      <c r="P17" s="4" cm="1">
        <f t="array" ref="P17">MMULT(C17:L17,N$17:N$26)</f>
        <v>2.7953144708963147</v>
      </c>
      <c r="R17" s="30">
        <f t="shared" ref="R17:R26" si="3">P17/P$28</f>
        <v>0.33703956516361</v>
      </c>
      <c r="T17" s="3">
        <f t="shared" ref="T17:T26" si="4">(R17-N17)^2</f>
        <v>5.7581482163785057E-5</v>
      </c>
    </row>
    <row r="18" spans="1:39" ht="17" x14ac:dyDescent="0.2">
      <c r="A18" s="98"/>
      <c r="B18" s="11" t="s">
        <v>2</v>
      </c>
      <c r="C18" s="4">
        <v>1</v>
      </c>
      <c r="D18" s="4">
        <v>0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N18" s="10">
        <f t="shared" si="2"/>
        <v>0.34462781148036759</v>
      </c>
      <c r="P18" s="4" cm="1">
        <f t="array" ref="P18">MMULT(C18:L18,N$17:N$26)</f>
        <v>2.7953144708963147</v>
      </c>
      <c r="R18" s="30">
        <f t="shared" si="3"/>
        <v>0.33703956516361</v>
      </c>
      <c r="T18" s="3">
        <f t="shared" si="4"/>
        <v>5.7581482163785057E-5</v>
      </c>
    </row>
    <row r="19" spans="1:39" ht="17" x14ac:dyDescent="0.2">
      <c r="A19" s="98"/>
      <c r="B19" s="11" t="s">
        <v>3</v>
      </c>
      <c r="C19" s="4">
        <v>1</v>
      </c>
      <c r="D19" s="4">
        <v>1</v>
      </c>
      <c r="E19" s="4">
        <v>0</v>
      </c>
      <c r="F19" s="4">
        <v>1</v>
      </c>
      <c r="G19" s="4">
        <v>1</v>
      </c>
      <c r="H19" s="4">
        <v>0</v>
      </c>
      <c r="I19" s="4">
        <v>1</v>
      </c>
      <c r="J19" s="4">
        <v>1</v>
      </c>
      <c r="K19" s="4">
        <v>1</v>
      </c>
      <c r="L19" s="4">
        <v>1</v>
      </c>
      <c r="N19" s="10">
        <f t="shared" si="2"/>
        <v>0.30633583242699342</v>
      </c>
      <c r="P19" s="4" cm="1">
        <f t="array" ref="P19">MMULT(C19:L19,N$17:N$26)</f>
        <v>2.5655625965760698</v>
      </c>
      <c r="R19" s="32">
        <f t="shared" si="3"/>
        <v>0.30933768309536808</v>
      </c>
      <c r="T19" s="3">
        <f t="shared" si="4"/>
        <v>9.0111074352214017E-6</v>
      </c>
    </row>
    <row r="20" spans="1:39" ht="17" x14ac:dyDescent="0.2">
      <c r="A20" s="98"/>
      <c r="B20" s="11" t="s">
        <v>4</v>
      </c>
      <c r="C20" s="4">
        <v>1</v>
      </c>
      <c r="D20" s="4">
        <v>1</v>
      </c>
      <c r="E20" s="4">
        <v>1</v>
      </c>
      <c r="F20" s="4">
        <v>0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N20" s="10">
        <f t="shared" si="2"/>
        <v>0.34462781148036759</v>
      </c>
      <c r="P20" s="4" cm="1">
        <f t="array" ref="P20">MMULT(C20:L20,N$17:N$26)</f>
        <v>2.7953144708963147</v>
      </c>
      <c r="R20" s="30">
        <f t="shared" si="3"/>
        <v>0.33703956516361</v>
      </c>
      <c r="T20" s="3">
        <f t="shared" si="4"/>
        <v>5.7581482163785057E-5</v>
      </c>
    </row>
    <row r="21" spans="1:39" ht="14.5" customHeight="1" x14ac:dyDescent="0.2">
      <c r="A21" s="98"/>
      <c r="B21" s="11" t="s">
        <v>5</v>
      </c>
      <c r="C21" s="4">
        <v>1</v>
      </c>
      <c r="D21" s="4">
        <v>1</v>
      </c>
      <c r="E21" s="4">
        <v>1</v>
      </c>
      <c r="F21" s="4">
        <v>1</v>
      </c>
      <c r="G21" s="4">
        <v>0</v>
      </c>
      <c r="H21" s="4">
        <v>1</v>
      </c>
      <c r="I21" s="4">
        <v>1</v>
      </c>
      <c r="J21" s="4">
        <v>1</v>
      </c>
      <c r="K21" s="4">
        <v>0</v>
      </c>
      <c r="L21" s="4">
        <v>1</v>
      </c>
      <c r="M21" s="5" t="s">
        <v>15</v>
      </c>
      <c r="N21" s="10">
        <f t="shared" si="2"/>
        <v>0.30633583242699342</v>
      </c>
      <c r="O21" s="13" t="s">
        <v>14</v>
      </c>
      <c r="P21" s="4" cm="1">
        <f t="array" ref="P21">MMULT(C21:L21,N$17:N$26)</f>
        <v>2.6038545756294438</v>
      </c>
      <c r="Q21" s="13" t="s">
        <v>14</v>
      </c>
      <c r="R21" s="31">
        <f t="shared" si="3"/>
        <v>0.31395466344007505</v>
      </c>
      <c r="T21" s="3">
        <f t="shared" si="4"/>
        <v>5.80465860058946E-5</v>
      </c>
      <c r="V21" s="12">
        <f>SQRT(T17+T18+T19+T20+T21+T22+T23+T24+T25+T26)</f>
        <v>2.8656551520284027E-2</v>
      </c>
    </row>
    <row r="22" spans="1:39" ht="17" x14ac:dyDescent="0.2">
      <c r="A22" s="98"/>
      <c r="B22" s="11" t="s">
        <v>6</v>
      </c>
      <c r="C22" s="4">
        <v>1</v>
      </c>
      <c r="D22" s="4">
        <v>1</v>
      </c>
      <c r="E22" s="4">
        <v>0</v>
      </c>
      <c r="F22" s="4">
        <v>1</v>
      </c>
      <c r="G22" s="4">
        <v>1</v>
      </c>
      <c r="H22" s="4">
        <v>0</v>
      </c>
      <c r="I22" s="4">
        <v>1</v>
      </c>
      <c r="J22" s="4">
        <v>1</v>
      </c>
      <c r="K22" s="4">
        <v>0</v>
      </c>
      <c r="L22" s="4">
        <v>1</v>
      </c>
      <c r="N22" s="10">
        <f t="shared" si="2"/>
        <v>0.26804385337361925</v>
      </c>
      <c r="P22" s="4" cm="1">
        <f t="array" ref="P22">MMULT(C22:L22,N$17:N$26)</f>
        <v>2.3358107222558249</v>
      </c>
      <c r="R22" s="33">
        <f t="shared" si="3"/>
        <v>0.28163580102712615</v>
      </c>
      <c r="T22" s="3">
        <f t="shared" si="4"/>
        <v>1.8474104101567196E-4</v>
      </c>
    </row>
    <row r="23" spans="1:39" ht="17" x14ac:dyDescent="0.2">
      <c r="A23" s="98"/>
      <c r="B23" s="11" t="s">
        <v>7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0</v>
      </c>
      <c r="J23" s="4">
        <v>1</v>
      </c>
      <c r="K23" s="4">
        <v>1</v>
      </c>
      <c r="L23" s="4">
        <v>1</v>
      </c>
      <c r="N23" s="10">
        <f t="shared" si="2"/>
        <v>0.34462781148036759</v>
      </c>
      <c r="P23" s="4" cm="1">
        <f t="array" ref="P23">MMULT(C23:L23,N$17:N$26)</f>
        <v>2.7953144708963147</v>
      </c>
      <c r="R23" s="30">
        <f t="shared" si="3"/>
        <v>0.33703956516361</v>
      </c>
      <c r="T23" s="3">
        <f t="shared" si="4"/>
        <v>5.7581482163785057E-5</v>
      </c>
    </row>
    <row r="24" spans="1:39" ht="17" x14ac:dyDescent="0.2">
      <c r="A24" s="98"/>
      <c r="B24" s="11" t="s">
        <v>8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0</v>
      </c>
      <c r="K24" s="4">
        <v>1</v>
      </c>
      <c r="L24" s="4">
        <v>1</v>
      </c>
      <c r="N24" s="10">
        <f t="shared" si="2"/>
        <v>0.34462781148036759</v>
      </c>
      <c r="P24" s="4" cm="1">
        <f t="array" ref="P24">MMULT(C24:L24,N$17:N$26)</f>
        <v>2.7953144708963147</v>
      </c>
      <c r="R24" s="30">
        <f t="shared" si="3"/>
        <v>0.33703956516361</v>
      </c>
      <c r="T24" s="3">
        <f t="shared" si="4"/>
        <v>5.7581482163785057E-5</v>
      </c>
    </row>
    <row r="25" spans="1:39" ht="17" x14ac:dyDescent="0.2">
      <c r="A25" s="98"/>
      <c r="B25" s="11" t="s">
        <v>9</v>
      </c>
      <c r="C25" s="4">
        <v>1</v>
      </c>
      <c r="D25" s="4">
        <v>1</v>
      </c>
      <c r="E25" s="4">
        <v>1</v>
      </c>
      <c r="F25" s="4">
        <v>1</v>
      </c>
      <c r="G25" s="4">
        <v>0</v>
      </c>
      <c r="H25" s="4">
        <v>0</v>
      </c>
      <c r="I25" s="4">
        <v>1</v>
      </c>
      <c r="J25" s="4">
        <v>1</v>
      </c>
      <c r="K25" s="4">
        <v>0</v>
      </c>
      <c r="L25" s="4">
        <v>0</v>
      </c>
      <c r="N25" s="10">
        <f t="shared" si="2"/>
        <v>0.22975187432024508</v>
      </c>
      <c r="P25" s="4" cm="1">
        <f t="array" ref="P25">MMULT(C25:L25,N$17:N$26)</f>
        <v>2.0294748898288315</v>
      </c>
      <c r="R25" s="34">
        <f t="shared" si="3"/>
        <v>0.2446999582694703</v>
      </c>
      <c r="T25" s="3">
        <f t="shared" si="4"/>
        <v>2.2344521375308485E-4</v>
      </c>
    </row>
    <row r="26" spans="1:39" ht="17" x14ac:dyDescent="0.2">
      <c r="A26" s="98"/>
      <c r="B26" s="11" t="s">
        <v>10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0</v>
      </c>
      <c r="L26" s="4">
        <v>0</v>
      </c>
      <c r="N26" s="10">
        <f t="shared" si="2"/>
        <v>0.30633583242699342</v>
      </c>
      <c r="P26" s="4" cm="1">
        <f t="array" ref="P26">MMULT(C26:L26,N$17:N$26)</f>
        <v>2.6038545756294438</v>
      </c>
      <c r="R26" s="31">
        <f t="shared" si="3"/>
        <v>0.31395466344007505</v>
      </c>
      <c r="T26" s="3">
        <f t="shared" si="4"/>
        <v>5.80465860058946E-5</v>
      </c>
    </row>
    <row r="28" spans="1:39" ht="17" thickBot="1" x14ac:dyDescent="0.25">
      <c r="P28" s="7">
        <f>SQRT(P17^2+P18^2+P19^2+P20^2+P21^2+P22^2+P23^2+P24^2+P25^2+P26^2)</f>
        <v>8.2937279768307857</v>
      </c>
    </row>
    <row r="29" spans="1:39" x14ac:dyDescent="0.2">
      <c r="AC29" s="46" t="s">
        <v>100</v>
      </c>
      <c r="AD29" s="47"/>
      <c r="AE29" s="47"/>
      <c r="AF29" s="47"/>
      <c r="AG29" s="48"/>
      <c r="AI29" s="46" t="s">
        <v>32</v>
      </c>
      <c r="AJ29" s="47"/>
      <c r="AK29" s="47"/>
      <c r="AL29" s="47"/>
      <c r="AM29" s="48"/>
    </row>
    <row r="30" spans="1:39" ht="18" customHeight="1" thickBot="1" x14ac:dyDescent="0.25">
      <c r="A30" s="98" t="s">
        <v>16</v>
      </c>
      <c r="B30" s="15"/>
      <c r="C30" s="18" t="s">
        <v>1</v>
      </c>
      <c r="D30" s="18" t="s">
        <v>2</v>
      </c>
      <c r="E30" s="18" t="s">
        <v>3</v>
      </c>
      <c r="F30" s="18" t="s">
        <v>4</v>
      </c>
      <c r="G30" s="18" t="s">
        <v>5</v>
      </c>
      <c r="H30" s="18" t="s">
        <v>6</v>
      </c>
      <c r="I30" s="18" t="s">
        <v>7</v>
      </c>
      <c r="J30" s="18" t="s">
        <v>8</v>
      </c>
      <c r="K30" s="18" t="s">
        <v>9</v>
      </c>
      <c r="L30" s="18" t="s">
        <v>10</v>
      </c>
      <c r="AC30" s="49"/>
      <c r="AD30" s="50"/>
      <c r="AE30" s="50"/>
      <c r="AF30" s="50"/>
      <c r="AG30" s="51"/>
      <c r="AI30" s="49"/>
      <c r="AJ30" s="50"/>
      <c r="AK30" s="50"/>
      <c r="AL30" s="50"/>
      <c r="AM30" s="51"/>
    </row>
    <row r="31" spans="1:39" ht="17" customHeight="1" x14ac:dyDescent="0.2">
      <c r="A31" s="98"/>
      <c r="B31" s="11" t="s">
        <v>1</v>
      </c>
      <c r="C31" s="4">
        <v>0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N31" s="10">
        <f t="shared" ref="N31:N40" si="5">R17</f>
        <v>0.33703956516361</v>
      </c>
      <c r="P31" s="4" cm="1">
        <f t="array" ref="P31">MMULT(C31:L31,N$31:N$40)</f>
        <v>2.8117410299265546</v>
      </c>
      <c r="R31" s="30">
        <f t="shared" ref="R31:R40" si="6">P31/P$42</f>
        <v>0.33894125286685833</v>
      </c>
      <c r="T31" s="8">
        <f t="shared" ref="T31:T40" si="7">(R31-N31)^2</f>
        <v>3.6164161206859225E-6</v>
      </c>
      <c r="AC31" s="52" t="s">
        <v>35</v>
      </c>
      <c r="AD31" s="53"/>
      <c r="AE31" s="54"/>
      <c r="AF31" s="58" t="s">
        <v>36</v>
      </c>
      <c r="AG31" s="59"/>
      <c r="AI31" s="52" t="s">
        <v>20</v>
      </c>
      <c r="AJ31" s="53"/>
      <c r="AK31" s="54"/>
      <c r="AL31" s="58" t="s">
        <v>33</v>
      </c>
      <c r="AM31" s="59"/>
    </row>
    <row r="32" spans="1:39" ht="18" customHeight="1" thickBot="1" x14ac:dyDescent="0.25">
      <c r="A32" s="98"/>
      <c r="B32" s="11" t="s">
        <v>2</v>
      </c>
      <c r="C32" s="4">
        <v>1</v>
      </c>
      <c r="D32" s="4">
        <v>0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N32" s="10">
        <f t="shared" si="5"/>
        <v>0.33703956516361</v>
      </c>
      <c r="P32" s="4" cm="1">
        <f t="array" ref="P32">MMULT(C32:L32,N$31:N$40)</f>
        <v>2.8117410299265546</v>
      </c>
      <c r="R32" s="30">
        <f t="shared" si="6"/>
        <v>0.33894125286685833</v>
      </c>
      <c r="T32" s="8">
        <f t="shared" si="7"/>
        <v>3.6164161206859225E-6</v>
      </c>
      <c r="AC32" s="55"/>
      <c r="AD32" s="56"/>
      <c r="AE32" s="57"/>
      <c r="AF32" s="60"/>
      <c r="AG32" s="61"/>
      <c r="AI32" s="55"/>
      <c r="AJ32" s="56"/>
      <c r="AK32" s="57"/>
      <c r="AL32" s="60"/>
      <c r="AM32" s="61"/>
    </row>
    <row r="33" spans="1:39" ht="17" customHeight="1" x14ac:dyDescent="0.2">
      <c r="A33" s="98"/>
      <c r="B33" s="11" t="s">
        <v>3</v>
      </c>
      <c r="C33" s="4">
        <v>1</v>
      </c>
      <c r="D33" s="4">
        <v>1</v>
      </c>
      <c r="E33" s="4">
        <v>0</v>
      </c>
      <c r="F33" s="4">
        <v>1</v>
      </c>
      <c r="G33" s="4">
        <v>1</v>
      </c>
      <c r="H33" s="4">
        <v>0</v>
      </c>
      <c r="I33" s="4">
        <v>1</v>
      </c>
      <c r="J33" s="4">
        <v>1</v>
      </c>
      <c r="K33" s="4">
        <v>1</v>
      </c>
      <c r="L33" s="4">
        <v>1</v>
      </c>
      <c r="N33" s="10">
        <f t="shared" si="5"/>
        <v>0.30933768309536808</v>
      </c>
      <c r="P33" s="4" cm="1">
        <f t="array" ref="P33">MMULT(C33:L33,N$31:N$40)</f>
        <v>2.5578071109676705</v>
      </c>
      <c r="R33" s="32">
        <f t="shared" si="6"/>
        <v>0.3083307948903769</v>
      </c>
      <c r="T33" s="8">
        <f t="shared" si="7"/>
        <v>1.0138238573503489E-6</v>
      </c>
      <c r="AC33" s="36" t="s">
        <v>95</v>
      </c>
      <c r="AD33" s="37"/>
      <c r="AE33" s="38"/>
      <c r="AF33" s="111">
        <v>1</v>
      </c>
      <c r="AG33" s="112"/>
      <c r="AI33" s="36" t="s">
        <v>21</v>
      </c>
      <c r="AJ33" s="37"/>
      <c r="AK33" s="38"/>
      <c r="AL33" s="42" t="s">
        <v>1</v>
      </c>
      <c r="AM33" s="43"/>
    </row>
    <row r="34" spans="1:39" ht="18" customHeight="1" thickBot="1" x14ac:dyDescent="0.25">
      <c r="A34" s="98"/>
      <c r="B34" s="11" t="s">
        <v>4</v>
      </c>
      <c r="C34" s="4">
        <v>1</v>
      </c>
      <c r="D34" s="4">
        <v>1</v>
      </c>
      <c r="E34" s="4">
        <v>1</v>
      </c>
      <c r="F34" s="4">
        <v>0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N34" s="10">
        <f t="shared" si="5"/>
        <v>0.33703956516361</v>
      </c>
      <c r="P34" s="4" cm="1">
        <f t="array" ref="P34">MMULT(C34:L34,N$31:N$40)</f>
        <v>2.8117410299265546</v>
      </c>
      <c r="R34" s="30">
        <f t="shared" si="6"/>
        <v>0.33894125286685833</v>
      </c>
      <c r="T34" s="8">
        <f t="shared" si="7"/>
        <v>3.6164161206859225E-6</v>
      </c>
      <c r="AC34" s="39"/>
      <c r="AD34" s="40"/>
      <c r="AE34" s="41"/>
      <c r="AF34" s="113"/>
      <c r="AG34" s="114"/>
      <c r="AI34" s="39"/>
      <c r="AJ34" s="40"/>
      <c r="AK34" s="41"/>
      <c r="AL34" s="44"/>
      <c r="AM34" s="45"/>
    </row>
    <row r="35" spans="1:39" ht="15.5" customHeight="1" x14ac:dyDescent="0.2">
      <c r="A35" s="98"/>
      <c r="B35" s="11" t="s">
        <v>5</v>
      </c>
      <c r="C35" s="4">
        <v>1</v>
      </c>
      <c r="D35" s="4">
        <v>1</v>
      </c>
      <c r="E35" s="4">
        <v>1</v>
      </c>
      <c r="F35" s="4">
        <v>1</v>
      </c>
      <c r="G35" s="4">
        <v>0</v>
      </c>
      <c r="H35" s="4">
        <v>1</v>
      </c>
      <c r="I35" s="4">
        <v>1</v>
      </c>
      <c r="J35" s="4">
        <v>1</v>
      </c>
      <c r="K35" s="4">
        <v>0</v>
      </c>
      <c r="L35" s="4">
        <v>1</v>
      </c>
      <c r="M35" s="5" t="s">
        <v>15</v>
      </c>
      <c r="N35" s="10">
        <f t="shared" si="5"/>
        <v>0.31395466344007505</v>
      </c>
      <c r="O35" s="13" t="s">
        <v>14</v>
      </c>
      <c r="P35" s="4" cm="1">
        <f t="array" ref="P35">MMULT(C35:L35,N$31:N$40)</f>
        <v>2.5901259733806192</v>
      </c>
      <c r="Q35" s="13" t="s">
        <v>14</v>
      </c>
      <c r="R35" s="31">
        <f t="shared" si="6"/>
        <v>0.3122266713601109</v>
      </c>
      <c r="T35" s="8">
        <f t="shared" si="7"/>
        <v>2.9859566284188566E-6</v>
      </c>
      <c r="V35" s="12">
        <f>SQRT(T31+T32+T33+T34+T35+T36+T37+T38+T39+T40)</f>
        <v>7.1514355616547438E-3</v>
      </c>
      <c r="X35" s="2"/>
      <c r="AC35" s="36" t="s">
        <v>96</v>
      </c>
      <c r="AD35" s="37"/>
      <c r="AE35" s="38"/>
      <c r="AF35" s="99">
        <v>2</v>
      </c>
      <c r="AG35" s="100"/>
      <c r="AI35" s="36" t="s">
        <v>22</v>
      </c>
      <c r="AJ35" s="37"/>
      <c r="AK35" s="38"/>
      <c r="AL35" s="42" t="s">
        <v>2</v>
      </c>
      <c r="AM35" s="43"/>
    </row>
    <row r="36" spans="1:39" ht="18" customHeight="1" thickBot="1" x14ac:dyDescent="0.25">
      <c r="A36" s="98"/>
      <c r="B36" s="11" t="s">
        <v>6</v>
      </c>
      <c r="C36" s="4">
        <v>1</v>
      </c>
      <c r="D36" s="4">
        <v>1</v>
      </c>
      <c r="E36" s="4">
        <v>0</v>
      </c>
      <c r="F36" s="4">
        <v>1</v>
      </c>
      <c r="G36" s="4">
        <v>1</v>
      </c>
      <c r="H36" s="4">
        <v>0</v>
      </c>
      <c r="I36" s="4">
        <v>1</v>
      </c>
      <c r="J36" s="4">
        <v>1</v>
      </c>
      <c r="K36" s="4">
        <v>0</v>
      </c>
      <c r="L36" s="4">
        <v>1</v>
      </c>
      <c r="N36" s="10">
        <f t="shared" si="5"/>
        <v>0.28163580102712615</v>
      </c>
      <c r="P36" s="4" cm="1">
        <f t="array" ref="P36">MMULT(C36:L36,N$31:N$40)</f>
        <v>2.3131071526982003</v>
      </c>
      <c r="R36" s="9">
        <f t="shared" si="6"/>
        <v>0.27883344447667657</v>
      </c>
      <c r="T36" s="8">
        <f t="shared" si="7"/>
        <v>7.8532022358476727E-6</v>
      </c>
      <c r="AC36" s="39"/>
      <c r="AD36" s="40"/>
      <c r="AE36" s="41"/>
      <c r="AF36" s="101"/>
      <c r="AG36" s="102"/>
      <c r="AI36" s="39"/>
      <c r="AJ36" s="40"/>
      <c r="AK36" s="41"/>
      <c r="AL36" s="44"/>
      <c r="AM36" s="45"/>
    </row>
    <row r="37" spans="1:39" ht="17" customHeight="1" x14ac:dyDescent="0.2">
      <c r="A37" s="98"/>
      <c r="B37" s="11" t="s">
        <v>7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0</v>
      </c>
      <c r="J37" s="4">
        <v>1</v>
      </c>
      <c r="K37" s="4">
        <v>1</v>
      </c>
      <c r="L37" s="4">
        <v>1</v>
      </c>
      <c r="N37" s="10">
        <f t="shared" si="5"/>
        <v>0.33703956516361</v>
      </c>
      <c r="P37" s="4" cm="1">
        <f t="array" ref="P37">MMULT(C37:L37,N$31:N$40)</f>
        <v>2.8117410299265546</v>
      </c>
      <c r="R37" s="30">
        <f t="shared" si="6"/>
        <v>0.33894125286685833</v>
      </c>
      <c r="T37" s="8">
        <f t="shared" si="7"/>
        <v>3.6164161206859225E-6</v>
      </c>
      <c r="AB37" s="35"/>
      <c r="AC37" s="36" t="s">
        <v>3</v>
      </c>
      <c r="AD37" s="37"/>
      <c r="AE37" s="38"/>
      <c r="AF37" s="103">
        <v>3</v>
      </c>
      <c r="AG37" s="104"/>
      <c r="AI37" s="36" t="s">
        <v>23</v>
      </c>
      <c r="AJ37" s="37"/>
      <c r="AK37" s="38"/>
      <c r="AL37" s="42" t="s">
        <v>3</v>
      </c>
      <c r="AM37" s="43"/>
    </row>
    <row r="38" spans="1:39" ht="18" customHeight="1" thickBot="1" x14ac:dyDescent="0.25">
      <c r="A38" s="98"/>
      <c r="B38" s="11" t="s">
        <v>8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0</v>
      </c>
      <c r="K38" s="4">
        <v>1</v>
      </c>
      <c r="L38" s="4">
        <v>1</v>
      </c>
      <c r="N38" s="10">
        <f t="shared" si="5"/>
        <v>0.33703956516361</v>
      </c>
      <c r="P38" s="4" cm="1">
        <f t="array" ref="P38">MMULT(C38:L38,N$31:N$40)</f>
        <v>2.8117410299265546</v>
      </c>
      <c r="R38" s="30">
        <f t="shared" si="6"/>
        <v>0.33894125286685833</v>
      </c>
      <c r="T38" s="8">
        <f t="shared" si="7"/>
        <v>3.6164161206859225E-6</v>
      </c>
      <c r="AC38" s="39"/>
      <c r="AD38" s="40"/>
      <c r="AE38" s="41"/>
      <c r="AF38" s="105"/>
      <c r="AG38" s="106"/>
      <c r="AI38" s="39"/>
      <c r="AJ38" s="40"/>
      <c r="AK38" s="41"/>
      <c r="AL38" s="44"/>
      <c r="AM38" s="45"/>
    </row>
    <row r="39" spans="1:39" ht="17" customHeight="1" x14ac:dyDescent="0.2">
      <c r="A39" s="98"/>
      <c r="B39" s="11" t="s">
        <v>9</v>
      </c>
      <c r="C39" s="4">
        <v>1</v>
      </c>
      <c r="D39" s="4">
        <v>1</v>
      </c>
      <c r="E39" s="4">
        <v>1</v>
      </c>
      <c r="F39" s="4">
        <v>1</v>
      </c>
      <c r="G39" s="4">
        <v>0</v>
      </c>
      <c r="H39" s="4">
        <v>0</v>
      </c>
      <c r="I39" s="4">
        <v>1</v>
      </c>
      <c r="J39" s="4">
        <v>1</v>
      </c>
      <c r="K39" s="4">
        <v>0</v>
      </c>
      <c r="L39" s="4">
        <v>0</v>
      </c>
      <c r="N39" s="10">
        <f t="shared" si="5"/>
        <v>0.2446999582694703</v>
      </c>
      <c r="P39" s="4" cm="1">
        <f t="array" ref="P39">MMULT(C39:L39,N$31:N$40)</f>
        <v>1.994535508913418</v>
      </c>
      <c r="R39" s="34">
        <f t="shared" si="6"/>
        <v>0.2404312335607271</v>
      </c>
      <c r="T39" s="8">
        <f t="shared" si="7"/>
        <v>1.8222010639034758E-5</v>
      </c>
      <c r="AC39" s="36" t="s">
        <v>6</v>
      </c>
      <c r="AD39" s="37"/>
      <c r="AE39" s="38"/>
      <c r="AF39" s="107">
        <v>4</v>
      </c>
      <c r="AG39" s="108"/>
      <c r="AI39" s="36" t="s">
        <v>24</v>
      </c>
      <c r="AJ39" s="37"/>
      <c r="AK39" s="38"/>
      <c r="AL39" s="42" t="s">
        <v>4</v>
      </c>
      <c r="AM39" s="43"/>
    </row>
    <row r="40" spans="1:39" ht="18" customHeight="1" thickBot="1" x14ac:dyDescent="0.25">
      <c r="A40" s="98"/>
      <c r="B40" s="11" t="s">
        <v>10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0</v>
      </c>
      <c r="L40" s="4">
        <v>0</v>
      </c>
      <c r="N40" s="10">
        <f t="shared" si="5"/>
        <v>0.31395466344007505</v>
      </c>
      <c r="P40" s="4" cm="1">
        <f t="array" ref="P40">MMULT(C40:L40,N$31:N$40)</f>
        <v>2.5901259733806192</v>
      </c>
      <c r="R40" s="31">
        <f t="shared" si="6"/>
        <v>0.3122266713601109</v>
      </c>
      <c r="T40" s="8">
        <f t="shared" si="7"/>
        <v>2.9859566284188566E-6</v>
      </c>
      <c r="AC40" s="39"/>
      <c r="AD40" s="40"/>
      <c r="AE40" s="41"/>
      <c r="AF40" s="109"/>
      <c r="AG40" s="110"/>
      <c r="AI40" s="39"/>
      <c r="AJ40" s="40"/>
      <c r="AK40" s="41"/>
      <c r="AL40" s="44"/>
      <c r="AM40" s="45"/>
    </row>
    <row r="41" spans="1:39" ht="16" customHeight="1" x14ac:dyDescent="0.2">
      <c r="T41" s="14"/>
      <c r="AC41" s="36" t="s">
        <v>9</v>
      </c>
      <c r="AD41" s="37"/>
      <c r="AE41" s="38"/>
      <c r="AF41" s="94">
        <v>4</v>
      </c>
      <c r="AG41" s="95"/>
      <c r="AI41" s="36" t="s">
        <v>25</v>
      </c>
      <c r="AJ41" s="37"/>
      <c r="AK41" s="38"/>
      <c r="AL41" s="42" t="s">
        <v>5</v>
      </c>
      <c r="AM41" s="43"/>
    </row>
    <row r="42" spans="1:39" ht="17" customHeight="1" thickBot="1" x14ac:dyDescent="0.25">
      <c r="P42" s="7">
        <f>SQRT(P31^2+P32^2+P33^2+P34^2+P35^2+P36^2+P37^2+P38^2+P39^2+P40^2)</f>
        <v>8.2956589265664054</v>
      </c>
      <c r="T42" s="14"/>
      <c r="AC42" s="39"/>
      <c r="AD42" s="40"/>
      <c r="AE42" s="41"/>
      <c r="AF42" s="96"/>
      <c r="AG42" s="97"/>
      <c r="AI42" s="39"/>
      <c r="AJ42" s="40"/>
      <c r="AK42" s="41"/>
      <c r="AL42" s="44"/>
      <c r="AM42" s="45"/>
    </row>
    <row r="43" spans="1:39" ht="16" customHeight="1" x14ac:dyDescent="0.2">
      <c r="T43" s="14"/>
      <c r="AI43" s="36" t="s">
        <v>26</v>
      </c>
      <c r="AJ43" s="37"/>
      <c r="AK43" s="38"/>
      <c r="AL43" s="42" t="s">
        <v>6</v>
      </c>
      <c r="AM43" s="43"/>
    </row>
    <row r="44" spans="1:39" ht="17" customHeight="1" thickBot="1" x14ac:dyDescent="0.25">
      <c r="A44" s="24"/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T44" s="14"/>
      <c r="AI44" s="39"/>
      <c r="AJ44" s="40"/>
      <c r="AK44" s="41"/>
      <c r="AL44" s="44"/>
      <c r="AM44" s="45"/>
    </row>
    <row r="45" spans="1:39" ht="16" customHeight="1" x14ac:dyDescent="0.2">
      <c r="A45" s="24"/>
      <c r="B45" s="20"/>
      <c r="T45" s="14"/>
      <c r="AI45" s="36" t="s">
        <v>27</v>
      </c>
      <c r="AJ45" s="37"/>
      <c r="AK45" s="38"/>
      <c r="AL45" s="42" t="s">
        <v>7</v>
      </c>
      <c r="AM45" s="43"/>
    </row>
    <row r="46" spans="1:39" ht="17" customHeight="1" thickBot="1" x14ac:dyDescent="0.25">
      <c r="A46" s="24"/>
      <c r="B46" s="20"/>
      <c r="T46" s="14"/>
      <c r="AI46" s="39"/>
      <c r="AJ46" s="40"/>
      <c r="AK46" s="41"/>
      <c r="AL46" s="44"/>
      <c r="AM46" s="45"/>
    </row>
    <row r="47" spans="1:39" ht="16" customHeight="1" x14ac:dyDescent="0.2">
      <c r="A47" s="24"/>
      <c r="B47" s="20"/>
      <c r="T47" s="14"/>
      <c r="AI47" s="36" t="s">
        <v>28</v>
      </c>
      <c r="AJ47" s="37"/>
      <c r="AK47" s="38"/>
      <c r="AL47" s="42" t="s">
        <v>8</v>
      </c>
      <c r="AM47" s="43"/>
    </row>
    <row r="48" spans="1:39" ht="17" customHeight="1" thickBot="1" x14ac:dyDescent="0.25">
      <c r="A48" s="24"/>
      <c r="B48" s="20"/>
      <c r="T48" s="14"/>
      <c r="AI48" s="39"/>
      <c r="AJ48" s="40"/>
      <c r="AK48" s="41"/>
      <c r="AL48" s="44"/>
      <c r="AM48" s="45"/>
    </row>
    <row r="49" spans="1:39" ht="15" customHeight="1" x14ac:dyDescent="0.2">
      <c r="A49" s="24"/>
      <c r="B49" s="20"/>
      <c r="M49" s="5"/>
      <c r="O49" s="13"/>
      <c r="Q49" s="13"/>
      <c r="T49" s="14"/>
      <c r="V49" s="23"/>
      <c r="AI49" s="36" t="s">
        <v>29</v>
      </c>
      <c r="AJ49" s="37"/>
      <c r="AK49" s="38"/>
      <c r="AL49" s="42" t="s">
        <v>9</v>
      </c>
      <c r="AM49" s="43"/>
    </row>
    <row r="50" spans="1:39" ht="17" customHeight="1" thickBot="1" x14ac:dyDescent="0.25">
      <c r="A50" s="24"/>
      <c r="B50" s="20"/>
      <c r="T50" s="14"/>
      <c r="AI50" s="39"/>
      <c r="AJ50" s="40"/>
      <c r="AK50" s="41"/>
      <c r="AL50" s="44"/>
      <c r="AM50" s="45"/>
    </row>
    <row r="51" spans="1:39" ht="16" customHeight="1" x14ac:dyDescent="0.2">
      <c r="A51" s="24"/>
      <c r="B51" s="20"/>
      <c r="T51" s="14"/>
      <c r="AI51" s="36" t="s">
        <v>30</v>
      </c>
      <c r="AJ51" s="37"/>
      <c r="AK51" s="38"/>
      <c r="AL51" s="42" t="s">
        <v>10</v>
      </c>
      <c r="AM51" s="43"/>
    </row>
    <row r="52" spans="1:39" ht="17" customHeight="1" thickBot="1" x14ac:dyDescent="0.25">
      <c r="A52" s="24"/>
      <c r="B52" s="20"/>
      <c r="T52" s="14"/>
      <c r="AI52" s="39"/>
      <c r="AJ52" s="40"/>
      <c r="AK52" s="41"/>
      <c r="AL52" s="44"/>
      <c r="AM52" s="45"/>
    </row>
    <row r="53" spans="1:39" ht="16" customHeight="1" x14ac:dyDescent="0.2">
      <c r="A53" s="24"/>
      <c r="B53" s="20"/>
      <c r="T53" s="14"/>
    </row>
    <row r="54" spans="1:39" ht="17" customHeight="1" x14ac:dyDescent="0.2">
      <c r="A54" s="24"/>
      <c r="B54" s="20"/>
      <c r="T54" s="14"/>
    </row>
    <row r="55" spans="1:39" ht="16" customHeight="1" x14ac:dyDescent="0.2">
      <c r="T55" s="14"/>
    </row>
    <row r="56" spans="1:39" ht="17" customHeight="1" x14ac:dyDescent="0.2">
      <c r="P56" s="17"/>
      <c r="T56" s="14"/>
    </row>
    <row r="57" spans="1:39" ht="16" customHeight="1" x14ac:dyDescent="0.2">
      <c r="T57" s="14"/>
    </row>
    <row r="58" spans="1:39" ht="17" customHeight="1" x14ac:dyDescent="0.2">
      <c r="A58" s="24"/>
      <c r="B58" s="19"/>
      <c r="C58" s="20"/>
      <c r="D58" s="20"/>
      <c r="E58" s="20"/>
      <c r="F58" s="20"/>
      <c r="G58" s="20"/>
      <c r="H58" s="20"/>
      <c r="I58" s="20"/>
      <c r="J58" s="20"/>
      <c r="K58" s="20"/>
      <c r="L58" s="20"/>
      <c r="T58" s="14"/>
    </row>
    <row r="59" spans="1:39" ht="16" customHeight="1" x14ac:dyDescent="0.2">
      <c r="A59" s="24"/>
      <c r="B59" s="20"/>
      <c r="T59" s="14"/>
    </row>
    <row r="60" spans="1:39" ht="17" customHeight="1" x14ac:dyDescent="0.2">
      <c r="A60" s="24"/>
      <c r="B60" s="20"/>
      <c r="T60" s="14"/>
    </row>
    <row r="61" spans="1:39" ht="16" customHeight="1" x14ac:dyDescent="0.2">
      <c r="A61" s="24"/>
      <c r="B61" s="20"/>
      <c r="T61" s="14"/>
    </row>
    <row r="62" spans="1:39" ht="17" customHeight="1" x14ac:dyDescent="0.2">
      <c r="A62" s="24"/>
      <c r="B62" s="20"/>
      <c r="T62" s="14"/>
    </row>
    <row r="63" spans="1:39" ht="14.5" customHeight="1" x14ac:dyDescent="0.2">
      <c r="A63" s="24"/>
      <c r="B63" s="20"/>
      <c r="M63" s="5"/>
      <c r="O63" s="13"/>
      <c r="Q63" s="13"/>
      <c r="T63" s="14"/>
      <c r="V63" s="23"/>
    </row>
    <row r="64" spans="1:39" ht="17" customHeight="1" x14ac:dyDescent="0.2">
      <c r="A64" s="24"/>
      <c r="B64" s="20"/>
      <c r="T64" s="14"/>
    </row>
    <row r="65" spans="1:22" ht="16" customHeight="1" x14ac:dyDescent="0.2">
      <c r="A65" s="24"/>
      <c r="B65" s="20"/>
      <c r="T65" s="14"/>
    </row>
    <row r="66" spans="1:22" ht="17" customHeight="1" x14ac:dyDescent="0.2">
      <c r="A66" s="24"/>
      <c r="B66" s="20"/>
      <c r="T66" s="14"/>
    </row>
    <row r="67" spans="1:22" ht="17" customHeight="1" x14ac:dyDescent="0.2">
      <c r="A67" s="24"/>
      <c r="B67" s="20"/>
      <c r="T67" s="14"/>
    </row>
    <row r="68" spans="1:22" x14ac:dyDescent="0.2">
      <c r="A68" s="24"/>
      <c r="B68" s="20"/>
      <c r="T68" s="14"/>
    </row>
    <row r="70" spans="1:22" x14ac:dyDescent="0.2">
      <c r="P70" s="17"/>
    </row>
    <row r="73" spans="1:22" x14ac:dyDescent="0.2">
      <c r="A73" s="24"/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T73" s="14"/>
    </row>
    <row r="74" spans="1:22" x14ac:dyDescent="0.2">
      <c r="A74" s="24"/>
      <c r="B74" s="20"/>
      <c r="T74" s="14"/>
    </row>
    <row r="75" spans="1:22" x14ac:dyDescent="0.2">
      <c r="A75" s="24"/>
      <c r="B75" s="20"/>
      <c r="T75" s="14"/>
    </row>
    <row r="76" spans="1:22" x14ac:dyDescent="0.2">
      <c r="A76" s="24"/>
      <c r="B76" s="20"/>
      <c r="T76" s="14"/>
    </row>
    <row r="77" spans="1:22" x14ac:dyDescent="0.2">
      <c r="A77" s="24"/>
      <c r="B77" s="20"/>
      <c r="T77" s="14"/>
    </row>
    <row r="78" spans="1:22" x14ac:dyDescent="0.2">
      <c r="A78" s="24"/>
      <c r="B78" s="20"/>
      <c r="M78" s="5"/>
      <c r="O78" s="13"/>
      <c r="Q78" s="13"/>
      <c r="T78" s="14"/>
      <c r="V78" s="23"/>
    </row>
    <row r="79" spans="1:22" x14ac:dyDescent="0.2">
      <c r="A79" s="24"/>
      <c r="B79" s="20"/>
      <c r="T79" s="14"/>
    </row>
    <row r="80" spans="1:22" x14ac:dyDescent="0.2">
      <c r="A80" s="24"/>
      <c r="B80" s="20"/>
      <c r="T80" s="14"/>
    </row>
    <row r="81" spans="1:22" x14ac:dyDescent="0.2">
      <c r="A81" s="24"/>
      <c r="B81" s="20"/>
      <c r="T81" s="14"/>
    </row>
    <row r="82" spans="1:22" x14ac:dyDescent="0.2">
      <c r="A82" s="24"/>
      <c r="B82" s="20"/>
      <c r="T82" s="14"/>
    </row>
    <row r="83" spans="1:22" x14ac:dyDescent="0.2">
      <c r="A83" s="24"/>
      <c r="B83" s="20"/>
      <c r="T83" s="14"/>
    </row>
    <row r="85" spans="1:22" x14ac:dyDescent="0.2">
      <c r="P85" s="17"/>
    </row>
    <row r="88" spans="1:22" x14ac:dyDescent="0.2">
      <c r="A88" s="24"/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T88" s="14"/>
    </row>
    <row r="89" spans="1:22" x14ac:dyDescent="0.2">
      <c r="A89" s="24"/>
      <c r="B89" s="20"/>
      <c r="T89" s="14"/>
    </row>
    <row r="90" spans="1:22" x14ac:dyDescent="0.2">
      <c r="A90" s="24"/>
      <c r="B90" s="20"/>
      <c r="T90" s="14"/>
    </row>
    <row r="91" spans="1:22" x14ac:dyDescent="0.2">
      <c r="A91" s="24"/>
      <c r="B91" s="20"/>
      <c r="T91" s="14"/>
    </row>
    <row r="92" spans="1:22" x14ac:dyDescent="0.2">
      <c r="A92" s="24"/>
      <c r="B92" s="20"/>
      <c r="T92" s="14"/>
    </row>
    <row r="93" spans="1:22" x14ac:dyDescent="0.2">
      <c r="A93" s="24"/>
      <c r="B93" s="20"/>
      <c r="M93" s="5"/>
      <c r="O93" s="13"/>
      <c r="Q93" s="13"/>
      <c r="T93" s="14"/>
      <c r="V93" s="23"/>
    </row>
    <row r="94" spans="1:22" x14ac:dyDescent="0.2">
      <c r="A94" s="24"/>
      <c r="B94" s="20"/>
      <c r="T94" s="14"/>
    </row>
    <row r="95" spans="1:22" x14ac:dyDescent="0.2">
      <c r="A95" s="24"/>
      <c r="B95" s="20"/>
      <c r="T95" s="14"/>
    </row>
    <row r="96" spans="1:22" x14ac:dyDescent="0.2">
      <c r="A96" s="24"/>
      <c r="B96" s="20"/>
      <c r="T96" s="14"/>
    </row>
    <row r="97" spans="1:22" x14ac:dyDescent="0.2">
      <c r="A97" s="24"/>
      <c r="B97" s="20"/>
      <c r="T97" s="14"/>
    </row>
    <row r="98" spans="1:22" x14ac:dyDescent="0.2">
      <c r="A98" s="24"/>
      <c r="B98" s="20"/>
      <c r="T98" s="14"/>
    </row>
    <row r="100" spans="1:22" x14ac:dyDescent="0.2">
      <c r="P100" s="17"/>
    </row>
    <row r="103" spans="1:22" x14ac:dyDescent="0.2">
      <c r="A103" s="24"/>
      <c r="B103" s="19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T103" s="14"/>
    </row>
    <row r="104" spans="1:22" x14ac:dyDescent="0.2">
      <c r="A104" s="24"/>
      <c r="B104" s="20"/>
      <c r="T104" s="14"/>
    </row>
    <row r="105" spans="1:22" x14ac:dyDescent="0.2">
      <c r="A105" s="24"/>
      <c r="B105" s="20"/>
      <c r="T105" s="14"/>
    </row>
    <row r="106" spans="1:22" x14ac:dyDescent="0.2">
      <c r="A106" s="24"/>
      <c r="B106" s="20"/>
      <c r="T106" s="14"/>
    </row>
    <row r="107" spans="1:22" x14ac:dyDescent="0.2">
      <c r="A107" s="24"/>
      <c r="B107" s="20"/>
      <c r="T107" s="14"/>
    </row>
    <row r="108" spans="1:22" x14ac:dyDescent="0.2">
      <c r="A108" s="24"/>
      <c r="B108" s="20"/>
      <c r="M108" s="5"/>
      <c r="O108" s="13"/>
      <c r="Q108" s="13"/>
      <c r="T108" s="14"/>
      <c r="V108" s="23"/>
    </row>
    <row r="109" spans="1:22" x14ac:dyDescent="0.2">
      <c r="A109" s="24"/>
      <c r="B109" s="20"/>
      <c r="T109" s="14"/>
    </row>
    <row r="110" spans="1:22" x14ac:dyDescent="0.2">
      <c r="A110" s="24"/>
      <c r="B110" s="20"/>
      <c r="T110" s="14"/>
    </row>
    <row r="111" spans="1:22" x14ac:dyDescent="0.2">
      <c r="A111" s="24"/>
      <c r="B111" s="20"/>
      <c r="T111" s="14"/>
    </row>
    <row r="112" spans="1:22" x14ac:dyDescent="0.2">
      <c r="A112" s="24"/>
      <c r="B112" s="20"/>
      <c r="T112" s="14"/>
    </row>
    <row r="113" spans="1:22" x14ac:dyDescent="0.2">
      <c r="A113" s="24"/>
      <c r="B113" s="20"/>
      <c r="T113" s="14"/>
    </row>
    <row r="115" spans="1:22" x14ac:dyDescent="0.2">
      <c r="P115" s="17"/>
    </row>
    <row r="118" spans="1:22" x14ac:dyDescent="0.2">
      <c r="A118" s="24"/>
      <c r="B118" s="19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T118" s="14"/>
    </row>
    <row r="119" spans="1:22" x14ac:dyDescent="0.2">
      <c r="A119" s="24"/>
      <c r="B119" s="20"/>
      <c r="T119" s="14"/>
    </row>
    <row r="120" spans="1:22" x14ac:dyDescent="0.2">
      <c r="A120" s="24"/>
      <c r="B120" s="20"/>
      <c r="T120" s="14"/>
    </row>
    <row r="121" spans="1:22" x14ac:dyDescent="0.2">
      <c r="A121" s="24"/>
      <c r="B121" s="20"/>
      <c r="T121" s="14"/>
    </row>
    <row r="122" spans="1:22" x14ac:dyDescent="0.2">
      <c r="A122" s="24"/>
      <c r="B122" s="20"/>
      <c r="T122" s="14"/>
    </row>
    <row r="123" spans="1:22" x14ac:dyDescent="0.2">
      <c r="A123" s="24"/>
      <c r="B123" s="20"/>
      <c r="M123" s="5"/>
      <c r="O123" s="13"/>
      <c r="Q123" s="13"/>
      <c r="T123" s="14"/>
      <c r="V123" s="23"/>
    </row>
    <row r="124" spans="1:22" x14ac:dyDescent="0.2">
      <c r="A124" s="24"/>
      <c r="B124" s="20"/>
      <c r="T124" s="14"/>
    </row>
    <row r="125" spans="1:22" x14ac:dyDescent="0.2">
      <c r="A125" s="24"/>
      <c r="B125" s="20"/>
      <c r="T125" s="14"/>
    </row>
    <row r="126" spans="1:22" x14ac:dyDescent="0.2">
      <c r="A126" s="24"/>
      <c r="B126" s="20"/>
      <c r="T126" s="14"/>
    </row>
    <row r="127" spans="1:22" x14ac:dyDescent="0.2">
      <c r="A127" s="24"/>
      <c r="B127" s="20"/>
      <c r="T127" s="14"/>
    </row>
    <row r="128" spans="1:22" x14ac:dyDescent="0.2">
      <c r="A128" s="24"/>
      <c r="B128" s="20"/>
      <c r="T128" s="14"/>
    </row>
    <row r="130" spans="1:22" x14ac:dyDescent="0.2">
      <c r="P130" s="17"/>
    </row>
    <row r="133" spans="1:22" x14ac:dyDescent="0.2">
      <c r="A133" s="24"/>
      <c r="B133" s="19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T133" s="14"/>
    </row>
    <row r="134" spans="1:22" x14ac:dyDescent="0.2">
      <c r="A134" s="24"/>
      <c r="B134" s="20"/>
      <c r="T134" s="14"/>
    </row>
    <row r="135" spans="1:22" x14ac:dyDescent="0.2">
      <c r="A135" s="24"/>
      <c r="B135" s="20"/>
      <c r="T135" s="14"/>
    </row>
    <row r="136" spans="1:22" x14ac:dyDescent="0.2">
      <c r="A136" s="24"/>
      <c r="B136" s="20"/>
      <c r="T136" s="14"/>
    </row>
    <row r="137" spans="1:22" x14ac:dyDescent="0.2">
      <c r="A137" s="24"/>
      <c r="B137" s="20"/>
      <c r="T137" s="14"/>
    </row>
    <row r="138" spans="1:22" x14ac:dyDescent="0.2">
      <c r="A138" s="24"/>
      <c r="B138" s="20"/>
      <c r="M138" s="5"/>
      <c r="O138" s="13"/>
      <c r="Q138" s="13"/>
      <c r="T138" s="14"/>
      <c r="V138" s="23"/>
    </row>
    <row r="139" spans="1:22" x14ac:dyDescent="0.2">
      <c r="A139" s="24"/>
      <c r="B139" s="20"/>
      <c r="T139" s="14"/>
    </row>
    <row r="140" spans="1:22" x14ac:dyDescent="0.2">
      <c r="A140" s="24"/>
      <c r="B140" s="20"/>
      <c r="T140" s="14"/>
    </row>
    <row r="141" spans="1:22" x14ac:dyDescent="0.2">
      <c r="A141" s="24"/>
      <c r="B141" s="20"/>
      <c r="T141" s="14"/>
    </row>
    <row r="142" spans="1:22" x14ac:dyDescent="0.2">
      <c r="A142" s="24"/>
      <c r="B142" s="20"/>
      <c r="T142" s="14"/>
    </row>
    <row r="143" spans="1:22" x14ac:dyDescent="0.2">
      <c r="A143" s="24"/>
      <c r="B143" s="20"/>
      <c r="T143" s="14"/>
    </row>
    <row r="145" spans="1:22" x14ac:dyDescent="0.2">
      <c r="P145" s="17"/>
    </row>
    <row r="148" spans="1:22" x14ac:dyDescent="0.2">
      <c r="A148" s="24"/>
      <c r="B148" s="19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T148" s="14"/>
    </row>
    <row r="149" spans="1:22" x14ac:dyDescent="0.2">
      <c r="A149" s="24"/>
      <c r="B149" s="20"/>
      <c r="T149" s="14"/>
    </row>
    <row r="150" spans="1:22" x14ac:dyDescent="0.2">
      <c r="A150" s="24"/>
      <c r="B150" s="20"/>
      <c r="T150" s="14"/>
    </row>
    <row r="151" spans="1:22" x14ac:dyDescent="0.2">
      <c r="A151" s="24"/>
      <c r="B151" s="20"/>
      <c r="T151" s="14"/>
    </row>
    <row r="152" spans="1:22" x14ac:dyDescent="0.2">
      <c r="A152" s="24"/>
      <c r="B152" s="20"/>
      <c r="T152" s="14"/>
    </row>
    <row r="153" spans="1:22" x14ac:dyDescent="0.2">
      <c r="A153" s="24"/>
      <c r="B153" s="20"/>
      <c r="M153" s="5"/>
      <c r="O153" s="13"/>
      <c r="Q153" s="13"/>
      <c r="T153" s="14"/>
      <c r="V153" s="23"/>
    </row>
    <row r="154" spans="1:22" x14ac:dyDescent="0.2">
      <c r="A154" s="24"/>
      <c r="B154" s="20"/>
      <c r="T154" s="14"/>
    </row>
    <row r="155" spans="1:22" x14ac:dyDescent="0.2">
      <c r="A155" s="24"/>
      <c r="B155" s="20"/>
      <c r="T155" s="14"/>
    </row>
    <row r="156" spans="1:22" x14ac:dyDescent="0.2">
      <c r="A156" s="24"/>
      <c r="B156" s="20"/>
      <c r="T156" s="14"/>
    </row>
    <row r="157" spans="1:22" x14ac:dyDescent="0.2">
      <c r="A157" s="24"/>
      <c r="B157" s="20"/>
      <c r="T157" s="14"/>
    </row>
    <row r="158" spans="1:22" x14ac:dyDescent="0.2">
      <c r="A158" s="24"/>
      <c r="B158" s="20"/>
      <c r="T158" s="14"/>
    </row>
    <row r="160" spans="1:22" x14ac:dyDescent="0.2">
      <c r="P160" s="17"/>
    </row>
    <row r="163" spans="1:22" x14ac:dyDescent="0.2">
      <c r="A163" s="24"/>
      <c r="B163" s="19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T163" s="14"/>
    </row>
    <row r="164" spans="1:22" x14ac:dyDescent="0.2">
      <c r="A164" s="24"/>
      <c r="B164" s="20"/>
      <c r="T164" s="14"/>
    </row>
    <row r="165" spans="1:22" x14ac:dyDescent="0.2">
      <c r="A165" s="24"/>
      <c r="B165" s="20"/>
      <c r="T165" s="14"/>
    </row>
    <row r="166" spans="1:22" x14ac:dyDescent="0.2">
      <c r="A166" s="24"/>
      <c r="B166" s="20"/>
      <c r="T166" s="14"/>
    </row>
    <row r="167" spans="1:22" x14ac:dyDescent="0.2">
      <c r="A167" s="24"/>
      <c r="B167" s="20"/>
      <c r="T167" s="14"/>
    </row>
    <row r="168" spans="1:22" x14ac:dyDescent="0.2">
      <c r="A168" s="24"/>
      <c r="B168" s="20"/>
      <c r="M168" s="5"/>
      <c r="O168" s="13"/>
      <c r="Q168" s="13"/>
      <c r="T168" s="14"/>
      <c r="V168" s="23"/>
    </row>
    <row r="169" spans="1:22" x14ac:dyDescent="0.2">
      <c r="A169" s="24"/>
      <c r="B169" s="20"/>
      <c r="T169" s="14"/>
    </row>
    <row r="170" spans="1:22" x14ac:dyDescent="0.2">
      <c r="A170" s="24"/>
      <c r="B170" s="20"/>
      <c r="T170" s="14"/>
    </row>
    <row r="171" spans="1:22" x14ac:dyDescent="0.2">
      <c r="A171" s="24"/>
      <c r="B171" s="20"/>
      <c r="T171" s="14"/>
    </row>
    <row r="172" spans="1:22" x14ac:dyDescent="0.2">
      <c r="A172" s="24"/>
      <c r="B172" s="20"/>
      <c r="T172" s="14"/>
    </row>
    <row r="173" spans="1:22" x14ac:dyDescent="0.2">
      <c r="A173" s="24"/>
      <c r="B173" s="20"/>
      <c r="T173" s="14"/>
    </row>
    <row r="175" spans="1:22" x14ac:dyDescent="0.2">
      <c r="P175" s="17"/>
    </row>
    <row r="178" spans="1:22" x14ac:dyDescent="0.2">
      <c r="A178" s="24"/>
      <c r="B178" s="19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T178" s="14"/>
    </row>
    <row r="179" spans="1:22" x14ac:dyDescent="0.2">
      <c r="A179" s="24"/>
      <c r="B179" s="20"/>
      <c r="T179" s="14"/>
    </row>
    <row r="180" spans="1:22" x14ac:dyDescent="0.2">
      <c r="A180" s="24"/>
      <c r="B180" s="20"/>
      <c r="T180" s="14"/>
    </row>
    <row r="181" spans="1:22" x14ac:dyDescent="0.2">
      <c r="A181" s="24"/>
      <c r="B181" s="20"/>
      <c r="T181" s="14"/>
    </row>
    <row r="182" spans="1:22" x14ac:dyDescent="0.2">
      <c r="A182" s="24"/>
      <c r="B182" s="20"/>
      <c r="T182" s="14"/>
    </row>
    <row r="183" spans="1:22" x14ac:dyDescent="0.2">
      <c r="A183" s="24"/>
      <c r="B183" s="20"/>
      <c r="M183" s="5"/>
      <c r="O183" s="13"/>
      <c r="Q183" s="13"/>
      <c r="T183" s="14"/>
      <c r="V183" s="23"/>
    </row>
    <row r="184" spans="1:22" x14ac:dyDescent="0.2">
      <c r="A184" s="24"/>
      <c r="B184" s="20"/>
      <c r="T184" s="14"/>
    </row>
    <row r="185" spans="1:22" x14ac:dyDescent="0.2">
      <c r="A185" s="24"/>
      <c r="B185" s="20"/>
      <c r="T185" s="14"/>
    </row>
    <row r="186" spans="1:22" x14ac:dyDescent="0.2">
      <c r="A186" s="24"/>
      <c r="B186" s="20"/>
      <c r="T186" s="14"/>
    </row>
    <row r="187" spans="1:22" x14ac:dyDescent="0.2">
      <c r="A187" s="24"/>
      <c r="B187" s="20"/>
      <c r="T187" s="14"/>
    </row>
    <row r="188" spans="1:22" x14ac:dyDescent="0.2">
      <c r="A188" s="24"/>
      <c r="B188" s="20"/>
      <c r="T188" s="14"/>
    </row>
    <row r="190" spans="1:22" x14ac:dyDescent="0.2">
      <c r="P190" s="17"/>
    </row>
    <row r="193" spans="1:22" x14ac:dyDescent="0.2">
      <c r="A193" s="24"/>
      <c r="B193" s="19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T193" s="14"/>
    </row>
    <row r="194" spans="1:22" x14ac:dyDescent="0.2">
      <c r="A194" s="24"/>
      <c r="B194" s="20"/>
      <c r="T194" s="14"/>
    </row>
    <row r="195" spans="1:22" x14ac:dyDescent="0.2">
      <c r="A195" s="24"/>
      <c r="B195" s="20"/>
      <c r="T195" s="14"/>
    </row>
    <row r="196" spans="1:22" x14ac:dyDescent="0.2">
      <c r="A196" s="24"/>
      <c r="B196" s="20"/>
      <c r="T196" s="14"/>
    </row>
    <row r="197" spans="1:22" x14ac:dyDescent="0.2">
      <c r="A197" s="24"/>
      <c r="B197" s="20"/>
      <c r="T197" s="14"/>
    </row>
    <row r="198" spans="1:22" x14ac:dyDescent="0.2">
      <c r="A198" s="24"/>
      <c r="B198" s="20"/>
      <c r="M198" s="5"/>
      <c r="O198" s="13"/>
      <c r="Q198" s="13"/>
      <c r="T198" s="14"/>
      <c r="V198" s="23"/>
    </row>
    <row r="199" spans="1:22" x14ac:dyDescent="0.2">
      <c r="A199" s="24"/>
      <c r="B199" s="20"/>
      <c r="T199" s="14"/>
    </row>
    <row r="200" spans="1:22" x14ac:dyDescent="0.2">
      <c r="A200" s="24"/>
      <c r="B200" s="20"/>
      <c r="T200" s="14"/>
    </row>
    <row r="201" spans="1:22" x14ac:dyDescent="0.2">
      <c r="A201" s="24"/>
      <c r="B201" s="20"/>
      <c r="T201" s="14"/>
    </row>
    <row r="202" spans="1:22" x14ac:dyDescent="0.2">
      <c r="A202" s="24"/>
      <c r="B202" s="20"/>
      <c r="T202" s="14"/>
    </row>
    <row r="203" spans="1:22" x14ac:dyDescent="0.2">
      <c r="A203" s="24"/>
      <c r="B203" s="20"/>
      <c r="T203" s="14"/>
    </row>
    <row r="205" spans="1:22" x14ac:dyDescent="0.2">
      <c r="P205" s="17"/>
    </row>
    <row r="208" spans="1:22" x14ac:dyDescent="0.2">
      <c r="A208" s="24"/>
      <c r="B208" s="19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T208" s="14"/>
    </row>
    <row r="209" spans="1:22" x14ac:dyDescent="0.2">
      <c r="A209" s="24"/>
      <c r="B209" s="20"/>
      <c r="T209" s="14"/>
    </row>
    <row r="210" spans="1:22" x14ac:dyDescent="0.2">
      <c r="A210" s="24"/>
      <c r="B210" s="20"/>
      <c r="T210" s="14"/>
    </row>
    <row r="211" spans="1:22" x14ac:dyDescent="0.2">
      <c r="A211" s="24"/>
      <c r="B211" s="20"/>
      <c r="T211" s="14"/>
    </row>
    <row r="212" spans="1:22" x14ac:dyDescent="0.2">
      <c r="A212" s="24"/>
      <c r="B212" s="20"/>
      <c r="T212" s="14"/>
    </row>
    <row r="213" spans="1:22" x14ac:dyDescent="0.2">
      <c r="A213" s="24"/>
      <c r="B213" s="20"/>
      <c r="M213" s="5"/>
      <c r="O213" s="13"/>
      <c r="Q213" s="13"/>
      <c r="T213" s="14"/>
      <c r="V213" s="23"/>
    </row>
    <row r="214" spans="1:22" x14ac:dyDescent="0.2">
      <c r="A214" s="24"/>
      <c r="B214" s="20"/>
      <c r="T214" s="14"/>
    </row>
    <row r="215" spans="1:22" x14ac:dyDescent="0.2">
      <c r="A215" s="24"/>
      <c r="B215" s="20"/>
      <c r="T215" s="14"/>
    </row>
    <row r="216" spans="1:22" x14ac:dyDescent="0.2">
      <c r="A216" s="24"/>
      <c r="B216" s="20"/>
      <c r="T216" s="14"/>
    </row>
    <row r="217" spans="1:22" x14ac:dyDescent="0.2">
      <c r="A217" s="24"/>
      <c r="B217" s="20"/>
      <c r="T217" s="14"/>
    </row>
    <row r="218" spans="1:22" x14ac:dyDescent="0.2">
      <c r="A218" s="24"/>
      <c r="B218" s="20"/>
      <c r="T218" s="14"/>
    </row>
    <row r="220" spans="1:22" x14ac:dyDescent="0.2">
      <c r="P220" s="17"/>
    </row>
    <row r="223" spans="1:22" x14ac:dyDescent="0.2">
      <c r="A223" s="24"/>
      <c r="B223" s="19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T223" s="14"/>
    </row>
    <row r="224" spans="1:22" x14ac:dyDescent="0.2">
      <c r="A224" s="24"/>
      <c r="B224" s="20"/>
      <c r="T224" s="14"/>
    </row>
    <row r="225" spans="1:22" x14ac:dyDescent="0.2">
      <c r="A225" s="24"/>
      <c r="B225" s="20"/>
      <c r="T225" s="14"/>
    </row>
    <row r="226" spans="1:22" x14ac:dyDescent="0.2">
      <c r="A226" s="24"/>
      <c r="B226" s="20"/>
      <c r="T226" s="14"/>
    </row>
    <row r="227" spans="1:22" x14ac:dyDescent="0.2">
      <c r="A227" s="24"/>
      <c r="B227" s="20"/>
      <c r="T227" s="14"/>
    </row>
    <row r="228" spans="1:22" x14ac:dyDescent="0.2">
      <c r="A228" s="24"/>
      <c r="B228" s="20"/>
      <c r="M228" s="5"/>
      <c r="O228" s="13"/>
      <c r="Q228" s="13"/>
      <c r="T228" s="14"/>
      <c r="V228" s="23"/>
    </row>
    <row r="229" spans="1:22" x14ac:dyDescent="0.2">
      <c r="A229" s="24"/>
      <c r="B229" s="20"/>
      <c r="T229" s="14"/>
    </row>
    <row r="230" spans="1:22" x14ac:dyDescent="0.2">
      <c r="A230" s="24"/>
      <c r="B230" s="20"/>
      <c r="T230" s="14"/>
    </row>
    <row r="231" spans="1:22" x14ac:dyDescent="0.2">
      <c r="A231" s="24"/>
      <c r="B231" s="20"/>
      <c r="T231" s="14"/>
    </row>
    <row r="232" spans="1:22" x14ac:dyDescent="0.2">
      <c r="A232" s="24"/>
      <c r="B232" s="20"/>
      <c r="T232" s="14"/>
    </row>
    <row r="233" spans="1:22" x14ac:dyDescent="0.2">
      <c r="A233" s="24"/>
      <c r="B233" s="20"/>
      <c r="T233" s="14"/>
    </row>
    <row r="235" spans="1:22" x14ac:dyDescent="0.2">
      <c r="P235" s="17"/>
    </row>
    <row r="238" spans="1:22" x14ac:dyDescent="0.2">
      <c r="A238" s="24"/>
      <c r="B238" s="19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T238" s="14"/>
    </row>
    <row r="239" spans="1:22" x14ac:dyDescent="0.2">
      <c r="A239" s="24"/>
      <c r="B239" s="20"/>
      <c r="T239" s="14"/>
    </row>
    <row r="240" spans="1:22" x14ac:dyDescent="0.2">
      <c r="A240" s="24"/>
      <c r="B240" s="20"/>
      <c r="T240" s="14"/>
    </row>
    <row r="241" spans="1:22" x14ac:dyDescent="0.2">
      <c r="A241" s="24"/>
      <c r="B241" s="20"/>
      <c r="T241" s="14"/>
    </row>
    <row r="242" spans="1:22" x14ac:dyDescent="0.2">
      <c r="A242" s="24"/>
      <c r="B242" s="20"/>
      <c r="T242" s="14"/>
    </row>
    <row r="243" spans="1:22" x14ac:dyDescent="0.2">
      <c r="A243" s="24"/>
      <c r="B243" s="20"/>
      <c r="M243" s="5"/>
      <c r="O243" s="13"/>
      <c r="Q243" s="13"/>
      <c r="T243" s="14"/>
      <c r="V243" s="23"/>
    </row>
    <row r="244" spans="1:22" x14ac:dyDescent="0.2">
      <c r="A244" s="24"/>
      <c r="B244" s="20"/>
      <c r="T244" s="14"/>
    </row>
    <row r="245" spans="1:22" x14ac:dyDescent="0.2">
      <c r="A245" s="24"/>
      <c r="B245" s="20"/>
      <c r="T245" s="14"/>
    </row>
    <row r="246" spans="1:22" x14ac:dyDescent="0.2">
      <c r="A246" s="24"/>
      <c r="B246" s="20"/>
      <c r="T246" s="14"/>
    </row>
    <row r="247" spans="1:22" x14ac:dyDescent="0.2">
      <c r="A247" s="24"/>
      <c r="B247" s="20"/>
      <c r="T247" s="14"/>
    </row>
    <row r="248" spans="1:22" x14ac:dyDescent="0.2">
      <c r="A248" s="24"/>
      <c r="B248" s="20"/>
      <c r="T248" s="14"/>
    </row>
    <row r="250" spans="1:22" x14ac:dyDescent="0.2">
      <c r="P250" s="17"/>
    </row>
    <row r="252" spans="1:22" x14ac:dyDescent="0.2">
      <c r="S252" s="25"/>
      <c r="T252" s="2"/>
      <c r="U252" s="2"/>
      <c r="V252" s="2"/>
    </row>
  </sheetData>
  <mergeCells count="39">
    <mergeCell ref="AI47:AK48"/>
    <mergeCell ref="AL47:AM48"/>
    <mergeCell ref="AI49:AK50"/>
    <mergeCell ref="AL49:AM50"/>
    <mergeCell ref="AI51:AK52"/>
    <mergeCell ref="AL51:AM52"/>
    <mergeCell ref="AI41:AK42"/>
    <mergeCell ref="AL41:AM42"/>
    <mergeCell ref="AI43:AK44"/>
    <mergeCell ref="AL43:AM44"/>
    <mergeCell ref="AI45:AK46"/>
    <mergeCell ref="AL45:AM46"/>
    <mergeCell ref="AI35:AK36"/>
    <mergeCell ref="AL35:AM36"/>
    <mergeCell ref="AI37:AK38"/>
    <mergeCell ref="AL37:AM38"/>
    <mergeCell ref="AI39:AK40"/>
    <mergeCell ref="AL39:AM40"/>
    <mergeCell ref="AI29:AM30"/>
    <mergeCell ref="AI31:AK32"/>
    <mergeCell ref="AL31:AM32"/>
    <mergeCell ref="AI33:AK34"/>
    <mergeCell ref="AL33:AM34"/>
    <mergeCell ref="AC41:AE42"/>
    <mergeCell ref="AF41:AG42"/>
    <mergeCell ref="A2:A12"/>
    <mergeCell ref="A16:A26"/>
    <mergeCell ref="A30:A40"/>
    <mergeCell ref="AC35:AE36"/>
    <mergeCell ref="AF35:AG36"/>
    <mergeCell ref="AC37:AE38"/>
    <mergeCell ref="AF37:AG38"/>
    <mergeCell ref="AC39:AE40"/>
    <mergeCell ref="AF39:AG40"/>
    <mergeCell ref="AC29:AG30"/>
    <mergeCell ref="AC31:AE32"/>
    <mergeCell ref="AF31:AG32"/>
    <mergeCell ref="AC33:AE34"/>
    <mergeCell ref="AF33:AG34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67DEB-78EC-674F-B524-3970125B928D}">
  <dimension ref="A1:S73"/>
  <sheetViews>
    <sheetView topLeftCell="A21" workbookViewId="0">
      <selection activeCell="T38" sqref="T38"/>
    </sheetView>
  </sheetViews>
  <sheetFormatPr baseColWidth="10" defaultRowHeight="15" x14ac:dyDescent="0.2"/>
  <cols>
    <col min="3" max="3" width="13.1640625" customWidth="1"/>
    <col min="4" max="4" width="12" customWidth="1"/>
    <col min="5" max="5" width="12.83203125" customWidth="1"/>
    <col min="6" max="6" width="12" customWidth="1"/>
    <col min="7" max="8" width="10.83203125" customWidth="1"/>
    <col min="9" max="9" width="12.5" customWidth="1"/>
    <col min="10" max="10" width="13" customWidth="1"/>
    <col min="11" max="12" width="10.83203125" customWidth="1"/>
  </cols>
  <sheetData>
    <row r="1" spans="1:18" x14ac:dyDescent="0.2">
      <c r="A1" s="46" t="s">
        <v>32</v>
      </c>
      <c r="B1" s="47"/>
      <c r="C1" s="47"/>
      <c r="D1" s="47"/>
      <c r="E1" s="48"/>
      <c r="G1" s="68" t="s">
        <v>13</v>
      </c>
      <c r="H1" s="69"/>
      <c r="I1" s="69"/>
      <c r="J1" s="69"/>
      <c r="K1" s="69"/>
      <c r="L1" s="69"/>
      <c r="M1" s="69"/>
      <c r="N1" s="69"/>
      <c r="O1" s="69"/>
      <c r="P1" s="69"/>
      <c r="Q1" s="70"/>
    </row>
    <row r="2" spans="1:18" ht="16" thickBot="1" x14ac:dyDescent="0.25">
      <c r="A2" s="49"/>
      <c r="B2" s="50"/>
      <c r="C2" s="50"/>
      <c r="D2" s="50"/>
      <c r="E2" s="51"/>
      <c r="G2" s="71"/>
      <c r="H2" s="72"/>
      <c r="I2" s="72"/>
      <c r="J2" s="72"/>
      <c r="K2" s="72"/>
      <c r="L2" s="72"/>
      <c r="M2" s="72"/>
      <c r="N2" s="72"/>
      <c r="O2" s="72"/>
      <c r="P2" s="72"/>
      <c r="Q2" s="73"/>
    </row>
    <row r="3" spans="1:18" x14ac:dyDescent="0.2">
      <c r="A3" s="52" t="s">
        <v>20</v>
      </c>
      <c r="B3" s="53"/>
      <c r="C3" s="54"/>
      <c r="D3" s="58" t="s">
        <v>33</v>
      </c>
      <c r="E3" s="59"/>
      <c r="G3" s="64" t="s">
        <v>11</v>
      </c>
      <c r="H3" s="62" t="s">
        <v>1</v>
      </c>
      <c r="I3" s="62" t="s">
        <v>2</v>
      </c>
      <c r="J3" s="62" t="s">
        <v>3</v>
      </c>
      <c r="K3" s="62" t="s">
        <v>4</v>
      </c>
      <c r="L3" s="62" t="s">
        <v>5</v>
      </c>
      <c r="M3" s="62" t="s">
        <v>6</v>
      </c>
      <c r="N3" s="62" t="s">
        <v>7</v>
      </c>
      <c r="O3" s="62" t="s">
        <v>8</v>
      </c>
      <c r="P3" s="62" t="s">
        <v>9</v>
      </c>
      <c r="Q3" s="62" t="s">
        <v>10</v>
      </c>
    </row>
    <row r="4" spans="1:18" ht="16" thickBot="1" x14ac:dyDescent="0.25">
      <c r="A4" s="55"/>
      <c r="B4" s="56"/>
      <c r="C4" s="57"/>
      <c r="D4" s="60"/>
      <c r="E4" s="61"/>
      <c r="G4" s="65"/>
      <c r="H4" s="66"/>
      <c r="I4" s="66"/>
      <c r="J4" s="66"/>
      <c r="K4" s="66"/>
      <c r="L4" s="66"/>
      <c r="M4" s="66"/>
      <c r="N4" s="66"/>
      <c r="O4" s="66"/>
      <c r="P4" s="66"/>
      <c r="Q4" s="66"/>
    </row>
    <row r="5" spans="1:18" x14ac:dyDescent="0.2">
      <c r="A5" s="36" t="s">
        <v>21</v>
      </c>
      <c r="B5" s="37"/>
      <c r="C5" s="38"/>
      <c r="D5" s="42" t="s">
        <v>1</v>
      </c>
      <c r="E5" s="43"/>
      <c r="G5" s="64" t="s">
        <v>1</v>
      </c>
      <c r="H5" s="62">
        <v>0</v>
      </c>
      <c r="I5" s="62">
        <v>1</v>
      </c>
      <c r="J5" s="62">
        <v>1</v>
      </c>
      <c r="K5" s="62">
        <v>1</v>
      </c>
      <c r="L5" s="62">
        <v>1</v>
      </c>
      <c r="M5" s="62">
        <v>1</v>
      </c>
      <c r="N5" s="62">
        <v>1</v>
      </c>
      <c r="O5" s="62">
        <v>1</v>
      </c>
      <c r="P5" s="62">
        <v>1</v>
      </c>
      <c r="Q5" s="62">
        <v>1</v>
      </c>
      <c r="R5" s="62">
        <f>SUM(H5:Q6)</f>
        <v>9</v>
      </c>
    </row>
    <row r="6" spans="1:18" ht="16" thickBot="1" x14ac:dyDescent="0.25">
      <c r="A6" s="39"/>
      <c r="B6" s="40"/>
      <c r="C6" s="41"/>
      <c r="D6" s="44"/>
      <c r="E6" s="45"/>
      <c r="G6" s="65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</row>
    <row r="7" spans="1:18" x14ac:dyDescent="0.2">
      <c r="A7" s="36" t="s">
        <v>22</v>
      </c>
      <c r="B7" s="37"/>
      <c r="C7" s="38"/>
      <c r="D7" s="42" t="s">
        <v>2</v>
      </c>
      <c r="E7" s="43"/>
      <c r="G7" s="64" t="s">
        <v>2</v>
      </c>
      <c r="H7" s="62">
        <v>1</v>
      </c>
      <c r="I7" s="62">
        <v>0</v>
      </c>
      <c r="J7" s="62">
        <v>1</v>
      </c>
      <c r="K7" s="62">
        <v>1</v>
      </c>
      <c r="L7" s="62">
        <v>1</v>
      </c>
      <c r="M7" s="62">
        <v>1</v>
      </c>
      <c r="N7" s="62">
        <v>1</v>
      </c>
      <c r="O7" s="62">
        <v>1</v>
      </c>
      <c r="P7" s="62">
        <v>1</v>
      </c>
      <c r="Q7" s="62">
        <v>1</v>
      </c>
      <c r="R7" s="62">
        <f>SUM(H7:Q8)</f>
        <v>9</v>
      </c>
    </row>
    <row r="8" spans="1:18" ht="16" thickBot="1" x14ac:dyDescent="0.25">
      <c r="A8" s="39"/>
      <c r="B8" s="40"/>
      <c r="C8" s="41"/>
      <c r="D8" s="44"/>
      <c r="E8" s="45"/>
      <c r="G8" s="65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</row>
    <row r="9" spans="1:18" x14ac:dyDescent="0.2">
      <c r="A9" s="36" t="s">
        <v>23</v>
      </c>
      <c r="B9" s="37"/>
      <c r="C9" s="38"/>
      <c r="D9" s="42" t="s">
        <v>3</v>
      </c>
      <c r="E9" s="43"/>
      <c r="G9" s="64" t="s">
        <v>3</v>
      </c>
      <c r="H9" s="62">
        <v>1</v>
      </c>
      <c r="I9" s="62">
        <v>1</v>
      </c>
      <c r="J9" s="62">
        <v>0</v>
      </c>
      <c r="K9" s="62">
        <v>1</v>
      </c>
      <c r="L9" s="62">
        <v>1</v>
      </c>
      <c r="M9" s="62">
        <v>0</v>
      </c>
      <c r="N9" s="62">
        <v>1</v>
      </c>
      <c r="O9" s="62">
        <v>1</v>
      </c>
      <c r="P9" s="62">
        <v>1</v>
      </c>
      <c r="Q9" s="62">
        <v>1</v>
      </c>
      <c r="R9" s="62">
        <f>SUM(H9:Q10)</f>
        <v>8</v>
      </c>
    </row>
    <row r="10" spans="1:18" ht="16" thickBot="1" x14ac:dyDescent="0.25">
      <c r="A10" s="39"/>
      <c r="B10" s="40"/>
      <c r="C10" s="41"/>
      <c r="D10" s="44"/>
      <c r="E10" s="45"/>
      <c r="G10" s="67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</row>
    <row r="11" spans="1:18" x14ac:dyDescent="0.2">
      <c r="A11" s="36" t="s">
        <v>24</v>
      </c>
      <c r="B11" s="37"/>
      <c r="C11" s="38"/>
      <c r="D11" s="42" t="s">
        <v>4</v>
      </c>
      <c r="E11" s="43"/>
      <c r="G11" s="64" t="s">
        <v>4</v>
      </c>
      <c r="H11" s="62">
        <v>1</v>
      </c>
      <c r="I11" s="62">
        <v>1</v>
      </c>
      <c r="J11" s="62">
        <v>1</v>
      </c>
      <c r="K11" s="62">
        <v>0</v>
      </c>
      <c r="L11" s="62">
        <v>1</v>
      </c>
      <c r="M11" s="62">
        <v>1</v>
      </c>
      <c r="N11" s="62">
        <v>1</v>
      </c>
      <c r="O11" s="62">
        <v>1</v>
      </c>
      <c r="P11" s="62">
        <v>1</v>
      </c>
      <c r="Q11" s="62">
        <v>1</v>
      </c>
      <c r="R11" s="62">
        <f>SUM(H11:Q12)</f>
        <v>9</v>
      </c>
    </row>
    <row r="12" spans="1:18" ht="16" thickBot="1" x14ac:dyDescent="0.25">
      <c r="A12" s="39"/>
      <c r="B12" s="40"/>
      <c r="C12" s="41"/>
      <c r="D12" s="44"/>
      <c r="E12" s="45"/>
      <c r="G12" s="67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</row>
    <row r="13" spans="1:18" x14ac:dyDescent="0.2">
      <c r="A13" s="36" t="s">
        <v>25</v>
      </c>
      <c r="B13" s="37"/>
      <c r="C13" s="38"/>
      <c r="D13" s="42" t="s">
        <v>5</v>
      </c>
      <c r="E13" s="43"/>
      <c r="G13" s="64" t="s">
        <v>5</v>
      </c>
      <c r="H13" s="62">
        <v>1</v>
      </c>
      <c r="I13" s="62">
        <v>1</v>
      </c>
      <c r="J13" s="62">
        <v>1</v>
      </c>
      <c r="K13" s="62">
        <v>1</v>
      </c>
      <c r="L13" s="62">
        <v>0</v>
      </c>
      <c r="M13" s="62">
        <v>1</v>
      </c>
      <c r="N13" s="62">
        <v>1</v>
      </c>
      <c r="O13" s="62">
        <v>1</v>
      </c>
      <c r="P13" s="62">
        <v>0</v>
      </c>
      <c r="Q13" s="62">
        <v>1</v>
      </c>
      <c r="R13" s="62">
        <f>SUM(H13:Q14)</f>
        <v>8</v>
      </c>
    </row>
    <row r="14" spans="1:18" ht="16" thickBot="1" x14ac:dyDescent="0.25">
      <c r="A14" s="39"/>
      <c r="B14" s="40"/>
      <c r="C14" s="41"/>
      <c r="D14" s="44"/>
      <c r="E14" s="45"/>
      <c r="G14" s="67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</row>
    <row r="15" spans="1:18" x14ac:dyDescent="0.2">
      <c r="A15" s="36" t="s">
        <v>26</v>
      </c>
      <c r="B15" s="37"/>
      <c r="C15" s="38"/>
      <c r="D15" s="42" t="s">
        <v>6</v>
      </c>
      <c r="E15" s="43"/>
      <c r="G15" s="64" t="s">
        <v>6</v>
      </c>
      <c r="H15" s="62">
        <v>1</v>
      </c>
      <c r="I15" s="62">
        <v>1</v>
      </c>
      <c r="J15" s="62">
        <v>0</v>
      </c>
      <c r="K15" s="62">
        <v>1</v>
      </c>
      <c r="L15" s="62">
        <v>1</v>
      </c>
      <c r="M15" s="62">
        <v>0</v>
      </c>
      <c r="N15" s="62">
        <v>1</v>
      </c>
      <c r="O15" s="62">
        <v>1</v>
      </c>
      <c r="P15" s="62">
        <v>0</v>
      </c>
      <c r="Q15" s="62">
        <v>1</v>
      </c>
      <c r="R15" s="62">
        <f>SUM(H15:Q16)</f>
        <v>7</v>
      </c>
    </row>
    <row r="16" spans="1:18" ht="16" thickBot="1" x14ac:dyDescent="0.25">
      <c r="A16" s="39"/>
      <c r="B16" s="40"/>
      <c r="C16" s="41"/>
      <c r="D16" s="44"/>
      <c r="E16" s="45"/>
      <c r="G16" s="67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</row>
    <row r="17" spans="1:19" x14ac:dyDescent="0.2">
      <c r="A17" s="36" t="s">
        <v>27</v>
      </c>
      <c r="B17" s="37"/>
      <c r="C17" s="38"/>
      <c r="D17" s="42" t="s">
        <v>7</v>
      </c>
      <c r="E17" s="43"/>
      <c r="G17" s="64" t="s">
        <v>7</v>
      </c>
      <c r="H17" s="62">
        <v>1</v>
      </c>
      <c r="I17" s="62">
        <v>1</v>
      </c>
      <c r="J17" s="62">
        <v>1</v>
      </c>
      <c r="K17" s="62">
        <v>1</v>
      </c>
      <c r="L17" s="62">
        <v>1</v>
      </c>
      <c r="M17" s="62">
        <v>1</v>
      </c>
      <c r="N17" s="62">
        <v>0</v>
      </c>
      <c r="O17" s="62">
        <v>1</v>
      </c>
      <c r="P17" s="62">
        <v>1</v>
      </c>
      <c r="Q17" s="62">
        <v>1</v>
      </c>
      <c r="R17" s="62">
        <f>SUM(H17:Q18)</f>
        <v>9</v>
      </c>
    </row>
    <row r="18" spans="1:19" ht="16" thickBot="1" x14ac:dyDescent="0.25">
      <c r="A18" s="39"/>
      <c r="B18" s="40"/>
      <c r="C18" s="41"/>
      <c r="D18" s="44"/>
      <c r="E18" s="45"/>
      <c r="G18" s="67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</row>
    <row r="19" spans="1:19" x14ac:dyDescent="0.2">
      <c r="A19" s="36" t="s">
        <v>28</v>
      </c>
      <c r="B19" s="37"/>
      <c r="C19" s="38"/>
      <c r="D19" s="42" t="s">
        <v>8</v>
      </c>
      <c r="E19" s="43"/>
      <c r="G19" s="64" t="s">
        <v>8</v>
      </c>
      <c r="H19" s="62">
        <v>1</v>
      </c>
      <c r="I19" s="62">
        <v>1</v>
      </c>
      <c r="J19" s="62">
        <v>1</v>
      </c>
      <c r="K19" s="62">
        <v>1</v>
      </c>
      <c r="L19" s="62">
        <v>1</v>
      </c>
      <c r="M19" s="62">
        <v>1</v>
      </c>
      <c r="N19" s="62">
        <v>1</v>
      </c>
      <c r="O19" s="62">
        <v>0</v>
      </c>
      <c r="P19" s="62">
        <v>1</v>
      </c>
      <c r="Q19" s="62">
        <v>1</v>
      </c>
      <c r="R19" s="62">
        <f>SUM(H19:Q20)</f>
        <v>9</v>
      </c>
    </row>
    <row r="20" spans="1:19" ht="16" thickBot="1" x14ac:dyDescent="0.25">
      <c r="A20" s="39"/>
      <c r="B20" s="40"/>
      <c r="C20" s="41"/>
      <c r="D20" s="44"/>
      <c r="E20" s="45"/>
      <c r="G20" s="67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</row>
    <row r="21" spans="1:19" x14ac:dyDescent="0.2">
      <c r="A21" s="36" t="s">
        <v>29</v>
      </c>
      <c r="B21" s="37"/>
      <c r="C21" s="38"/>
      <c r="D21" s="42" t="s">
        <v>9</v>
      </c>
      <c r="E21" s="43"/>
      <c r="G21" s="64" t="s">
        <v>9</v>
      </c>
      <c r="H21" s="62">
        <v>1</v>
      </c>
      <c r="I21" s="62">
        <v>1</v>
      </c>
      <c r="J21" s="62">
        <v>1</v>
      </c>
      <c r="K21" s="62">
        <v>1</v>
      </c>
      <c r="L21" s="62">
        <v>0</v>
      </c>
      <c r="M21" s="62">
        <v>0</v>
      </c>
      <c r="N21" s="62">
        <v>1</v>
      </c>
      <c r="O21" s="62">
        <v>1</v>
      </c>
      <c r="P21" s="62">
        <v>0</v>
      </c>
      <c r="Q21" s="62">
        <v>0</v>
      </c>
      <c r="R21" s="62">
        <f>SUM(H21:Q22)</f>
        <v>6</v>
      </c>
    </row>
    <row r="22" spans="1:19" ht="16" thickBot="1" x14ac:dyDescent="0.25">
      <c r="A22" s="39"/>
      <c r="B22" s="40"/>
      <c r="C22" s="41"/>
      <c r="D22" s="44"/>
      <c r="E22" s="45"/>
      <c r="G22" s="65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6"/>
    </row>
    <row r="23" spans="1:19" ht="15" customHeight="1" x14ac:dyDescent="0.2">
      <c r="A23" s="36" t="s">
        <v>30</v>
      </c>
      <c r="B23" s="37"/>
      <c r="C23" s="38"/>
      <c r="D23" s="42" t="s">
        <v>10</v>
      </c>
      <c r="E23" s="43"/>
      <c r="G23" s="64" t="s">
        <v>10</v>
      </c>
      <c r="H23" s="62">
        <v>1</v>
      </c>
      <c r="I23" s="62">
        <v>1</v>
      </c>
      <c r="J23" s="62">
        <v>1</v>
      </c>
      <c r="K23" s="62">
        <v>1</v>
      </c>
      <c r="L23" s="62">
        <v>1</v>
      </c>
      <c r="M23" s="62">
        <v>1</v>
      </c>
      <c r="N23" s="62">
        <v>1</v>
      </c>
      <c r="O23" s="62">
        <v>1</v>
      </c>
      <c r="P23" s="62">
        <v>0</v>
      </c>
      <c r="Q23" s="62">
        <v>0</v>
      </c>
      <c r="R23" s="62">
        <f>SUM(H23:Q24)</f>
        <v>8</v>
      </c>
    </row>
    <row r="24" spans="1:19" ht="16" customHeight="1" thickBot="1" x14ac:dyDescent="0.25">
      <c r="A24" s="39"/>
      <c r="B24" s="40"/>
      <c r="C24" s="41"/>
      <c r="D24" s="44"/>
      <c r="E24" s="45"/>
      <c r="G24" s="65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9" ht="16" thickBot="1" x14ac:dyDescent="0.25"/>
    <row r="26" spans="1:19" ht="15" customHeight="1" x14ac:dyDescent="0.2">
      <c r="A26" s="131" t="s">
        <v>98</v>
      </c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3"/>
      <c r="O26" s="46" t="s">
        <v>99</v>
      </c>
      <c r="P26" s="47"/>
      <c r="Q26" s="47"/>
      <c r="R26" s="47"/>
      <c r="S26" s="48"/>
    </row>
    <row r="27" spans="1:19" ht="15" customHeight="1" thickBot="1" x14ac:dyDescent="0.25">
      <c r="A27" s="134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6"/>
      <c r="O27" s="49"/>
      <c r="P27" s="50"/>
      <c r="Q27" s="50"/>
      <c r="R27" s="50"/>
      <c r="S27" s="51"/>
    </row>
    <row r="28" spans="1:19" ht="15" customHeight="1" x14ac:dyDescent="0.2">
      <c r="A28" s="134"/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6"/>
      <c r="O28" s="52" t="s">
        <v>35</v>
      </c>
      <c r="P28" s="53"/>
      <c r="Q28" s="54"/>
      <c r="R28" s="58" t="s">
        <v>36</v>
      </c>
      <c r="S28" s="59"/>
    </row>
    <row r="29" spans="1:19" ht="16" customHeight="1" thickBot="1" x14ac:dyDescent="0.25">
      <c r="A29" s="137"/>
      <c r="B29" s="138"/>
      <c r="C29" s="138"/>
      <c r="D29" s="138"/>
      <c r="E29" s="138"/>
      <c r="F29" s="138"/>
      <c r="G29" s="138"/>
      <c r="H29" s="138"/>
      <c r="I29" s="138"/>
      <c r="J29" s="138"/>
      <c r="K29" s="138"/>
      <c r="L29" s="138"/>
      <c r="M29" s="139"/>
      <c r="O29" s="55"/>
      <c r="P29" s="56"/>
      <c r="Q29" s="57"/>
      <c r="R29" s="60"/>
      <c r="S29" s="61"/>
    </row>
    <row r="30" spans="1:19" ht="15" customHeight="1" x14ac:dyDescent="0.2">
      <c r="A30" s="67"/>
      <c r="B30" s="67" t="s">
        <v>11</v>
      </c>
      <c r="C30" s="66" t="s">
        <v>1</v>
      </c>
      <c r="D30" s="66" t="s">
        <v>2</v>
      </c>
      <c r="E30" s="66" t="s">
        <v>3</v>
      </c>
      <c r="F30" s="66" t="s">
        <v>4</v>
      </c>
      <c r="G30" s="66" t="s">
        <v>5</v>
      </c>
      <c r="H30" s="66" t="s">
        <v>6</v>
      </c>
      <c r="I30" s="66" t="s">
        <v>7</v>
      </c>
      <c r="J30" s="66" t="s">
        <v>8</v>
      </c>
      <c r="K30" s="66" t="s">
        <v>9</v>
      </c>
      <c r="L30" s="66" t="s">
        <v>10</v>
      </c>
      <c r="M30" s="66" t="s">
        <v>101</v>
      </c>
      <c r="O30" s="36" t="s">
        <v>95</v>
      </c>
      <c r="P30" s="37"/>
      <c r="Q30" s="38"/>
      <c r="R30" s="111">
        <v>1</v>
      </c>
      <c r="S30" s="112"/>
    </row>
    <row r="31" spans="1:19" ht="16" customHeight="1" thickBot="1" x14ac:dyDescent="0.25">
      <c r="A31" s="65"/>
      <c r="B31" s="65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O31" s="39"/>
      <c r="P31" s="40"/>
      <c r="Q31" s="41"/>
      <c r="R31" s="113"/>
      <c r="S31" s="114"/>
    </row>
    <row r="32" spans="1:19" ht="15" customHeight="1" x14ac:dyDescent="0.2">
      <c r="A32" s="123" t="s">
        <v>12</v>
      </c>
      <c r="B32" s="140">
        <v>0</v>
      </c>
      <c r="C32" s="115">
        <f t="shared" ref="C32:L32" si="0">1/45</f>
        <v>2.2222222222222223E-2</v>
      </c>
      <c r="D32" s="115">
        <f t="shared" si="0"/>
        <v>2.2222222222222223E-2</v>
      </c>
      <c r="E32" s="115">
        <f t="shared" si="0"/>
        <v>2.2222222222222223E-2</v>
      </c>
      <c r="F32" s="115">
        <f t="shared" si="0"/>
        <v>2.2222222222222223E-2</v>
      </c>
      <c r="G32" s="115">
        <f t="shared" si="0"/>
        <v>2.2222222222222223E-2</v>
      </c>
      <c r="H32" s="115">
        <f t="shared" si="0"/>
        <v>2.2222222222222223E-2</v>
      </c>
      <c r="I32" s="115">
        <f t="shared" si="0"/>
        <v>2.2222222222222223E-2</v>
      </c>
      <c r="J32" s="115">
        <f t="shared" si="0"/>
        <v>2.2222222222222223E-2</v>
      </c>
      <c r="K32" s="115">
        <f t="shared" si="0"/>
        <v>2.2222222222222223E-2</v>
      </c>
      <c r="L32" s="115">
        <f t="shared" si="0"/>
        <v>2.2222222222222223E-2</v>
      </c>
      <c r="M32" s="115">
        <v>0</v>
      </c>
      <c r="O32" s="36" t="s">
        <v>3</v>
      </c>
      <c r="P32" s="37"/>
      <c r="Q32" s="38"/>
      <c r="R32" s="99">
        <v>2</v>
      </c>
      <c r="S32" s="100"/>
    </row>
    <row r="33" spans="1:19" ht="16" customHeight="1" thickBot="1" x14ac:dyDescent="0.25">
      <c r="A33" s="124"/>
      <c r="B33" s="122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O33" s="39"/>
      <c r="P33" s="40"/>
      <c r="Q33" s="41"/>
      <c r="R33" s="101"/>
      <c r="S33" s="102"/>
    </row>
    <row r="34" spans="1:19" ht="15" customHeight="1" x14ac:dyDescent="0.2">
      <c r="A34" s="124"/>
      <c r="B34" s="121">
        <v>1</v>
      </c>
      <c r="C34" s="127">
        <f>1-0.85+0.85*(D32/9+E32/8+F32/9+G32/8+H32/7+I32/9+J32/9+K32/6+L32/8)</f>
        <v>0.17132495590828928</v>
      </c>
      <c r="D34" s="127">
        <f>1-0.85+0.85*(C32/9+E32/8+F32/9+G32/8+H32/7+I32/9+J32/9+K32/6+L32/8)</f>
        <v>0.17132495590828928</v>
      </c>
      <c r="E34" s="129">
        <f>1-0.85+0.85*(C32/9+D32/9+F32/9+G32/8+H32/7+I32/9+J32/9+K32/6+L32/8)</f>
        <v>0.17106261022927693</v>
      </c>
      <c r="F34" s="127">
        <f>1-0.85+0.85*(C32/9+D32/9+E32/8+G32/8+H32/7+I32/9+J32/9+K32/6+L32/8)</f>
        <v>0.17132495590828928</v>
      </c>
      <c r="G34" s="119">
        <f>1-0.85+0.85*(C32/9+D32/9+E32/8+F32/9+H32/7+I32/9+J32/9+L32/8)</f>
        <v>0.16791446208112876</v>
      </c>
      <c r="H34" s="125">
        <f>1-0.85+0.85*(C32/9+D32/9+F32/9+G32/8+I32/9+J32/9+L32/8)</f>
        <v>0.16521604938271606</v>
      </c>
      <c r="I34" s="127">
        <f>1-0.85+0.85*(C32/9+D32/9+E32/8+F32/9+G32/8+H32/7+J32/9+K32/6+L32/8)</f>
        <v>0.17132495590828928</v>
      </c>
      <c r="J34" s="127">
        <f>1-0.85+0.85*(C32/9+D32/9+E32/8+F32/9+G32/8+H32/7+I32/9+K32/6+L32/8)</f>
        <v>0.17132495590828928</v>
      </c>
      <c r="K34" s="117">
        <f>1-0.85+0.85*(C32/9+D32/9+E32/8+F32/9+I32/9+J32/9)</f>
        <v>0.16285493827160497</v>
      </c>
      <c r="L34" s="119">
        <f>1-0.85+0.85*(C32/9+D32/9+E32/8+F32/9+G32/8+H32/7+I32/9+J32/9)</f>
        <v>0.16791446208112876</v>
      </c>
      <c r="M34" s="115">
        <f>SUM(C34:L35)-SUM(C32:L33)</f>
        <v>1.4693650793650797</v>
      </c>
      <c r="O34" s="36" t="s">
        <v>96</v>
      </c>
      <c r="P34" s="37"/>
      <c r="Q34" s="38"/>
      <c r="R34" s="103">
        <v>3</v>
      </c>
      <c r="S34" s="104"/>
    </row>
    <row r="35" spans="1:19" ht="16" customHeight="1" thickBot="1" x14ac:dyDescent="0.25">
      <c r="A35" s="124"/>
      <c r="B35" s="122"/>
      <c r="C35" s="128"/>
      <c r="D35" s="128"/>
      <c r="E35" s="130"/>
      <c r="F35" s="128"/>
      <c r="G35" s="120"/>
      <c r="H35" s="126"/>
      <c r="I35" s="128"/>
      <c r="J35" s="128"/>
      <c r="K35" s="118"/>
      <c r="L35" s="120"/>
      <c r="M35" s="116"/>
      <c r="O35" s="39"/>
      <c r="P35" s="40"/>
      <c r="Q35" s="41"/>
      <c r="R35" s="105"/>
      <c r="S35" s="106"/>
    </row>
    <row r="36" spans="1:19" ht="15" customHeight="1" x14ac:dyDescent="0.2">
      <c r="A36" s="124"/>
      <c r="B36" s="121">
        <v>2</v>
      </c>
      <c r="C36" s="127">
        <f t="shared" ref="C36" si="1">1-0.85+0.85*(D34/9+E34/8+F34/9+G34/8+H34/7+I34/9+J34/9+K34/6+L34/8)</f>
        <v>0.3117130517587694</v>
      </c>
      <c r="D36" s="127">
        <f t="shared" ref="D36" si="2">1-0.85+0.85*(C34/9+E34/8+F34/9+G34/8+H34/7+I34/9+J34/9+K34/6+L34/8)</f>
        <v>0.3117130517587694</v>
      </c>
      <c r="E36" s="129">
        <f t="shared" ref="E36" si="3">1-0.85+0.85*(C34/9+D34/9+F34/9+G34/8+H34/7+I34/9+J34/9+K34/6+L34/8)</f>
        <v>0.30971833970213603</v>
      </c>
      <c r="F36" s="127">
        <f t="shared" ref="F36" si="4">1-0.85+0.85*(C34/9+D34/9+E34/8+G34/8+H34/7+I34/9+J34/9+K34/6+L34/8)</f>
        <v>0.3117130517587694</v>
      </c>
      <c r="G36" s="119">
        <f t="shared" ref="G36" si="5">1-0.85+0.85*(C34/9+D34/9+E34/8+F34/9+H34/7+I34/9+J34/9+L34/8)</f>
        <v>0.28698171418773277</v>
      </c>
      <c r="H36" s="125">
        <f t="shared" ref="H36" si="6">1-0.85+0.85*(C34/9+D34/9+F34/9+G34/8+I34/9+J34/9+L34/8)</f>
        <v>0.2665852745933765</v>
      </c>
      <c r="I36" s="127">
        <f t="shared" ref="I36" si="7">1-0.85+0.85*(C34/9+D34/9+E34/8+F34/9+G34/8+H34/7+J34/9+K34/6+L34/8)</f>
        <v>0.3117130517587694</v>
      </c>
      <c r="J36" s="127">
        <f t="shared" ref="J36" si="8">1-0.85+0.85*(C34/9+D34/9+E34/8+F34/9+G34/8+H34/7+I34/9+K34/6+L34/8)</f>
        <v>0.3117130517587694</v>
      </c>
      <c r="K36" s="117">
        <f t="shared" ref="K36" si="9">1-0.85+0.85*(C34/9+D34/9+E34/8+F34/9+I34/9+J34/9)</f>
        <v>0.24907885373799729</v>
      </c>
      <c r="L36" s="119">
        <f t="shared" ref="L36" si="10">1-0.85+0.85*(C34/9+D34/9+E34/8+F34/9+G34/8+H34/7+I34/9+J34/9)</f>
        <v>0.28698171418773277</v>
      </c>
      <c r="M36" s="115">
        <f t="shared" ref="M36" si="11">SUM(C36:L37)-SUM(C34:L35)</f>
        <v>1.2663238536155204</v>
      </c>
      <c r="O36" s="36" t="s">
        <v>6</v>
      </c>
      <c r="P36" s="37"/>
      <c r="Q36" s="38"/>
      <c r="R36" s="107">
        <v>4</v>
      </c>
      <c r="S36" s="108"/>
    </row>
    <row r="37" spans="1:19" ht="16" customHeight="1" thickBot="1" x14ac:dyDescent="0.25">
      <c r="A37" s="124"/>
      <c r="B37" s="122"/>
      <c r="C37" s="128"/>
      <c r="D37" s="128"/>
      <c r="E37" s="130"/>
      <c r="F37" s="128"/>
      <c r="G37" s="120"/>
      <c r="H37" s="126"/>
      <c r="I37" s="128"/>
      <c r="J37" s="128"/>
      <c r="K37" s="118"/>
      <c r="L37" s="120"/>
      <c r="M37" s="116"/>
      <c r="O37" s="39"/>
      <c r="P37" s="40"/>
      <c r="Q37" s="41"/>
      <c r="R37" s="109"/>
      <c r="S37" s="110"/>
    </row>
    <row r="38" spans="1:19" ht="15" customHeight="1" x14ac:dyDescent="0.2">
      <c r="A38" s="124"/>
      <c r="B38" s="121">
        <v>3</v>
      </c>
      <c r="C38" s="127">
        <f t="shared" ref="C38" si="12">1-0.85+0.85*(D36/9+E36/8+F36/9+G36/8+H36/7+I36/9+J36/9+K36/6+L36/8)</f>
        <v>0.42930669185998599</v>
      </c>
      <c r="D38" s="127">
        <f t="shared" ref="D38" si="13">1-0.85+0.85*(C36/9+E36/8+F36/9+G36/8+H36/7+I36/9+J36/9+K36/6+L36/8)</f>
        <v>0.42930669185998599</v>
      </c>
      <c r="E38" s="129">
        <f t="shared" ref="E38" si="14">1-0.85+0.85*(C36/9+D36/9+F36/9+G36/8+H36/7+I36/9+J36/9+K36/6+L36/8)</f>
        <v>0.42583868426607335</v>
      </c>
      <c r="F38" s="127">
        <f t="shared" ref="F38" si="15">1-0.85+0.85*(C36/9+D36/9+E36/8+G36/8+H36/7+I36/9+J36/9+K36/6+L36/8)</f>
        <v>0.42930669185998599</v>
      </c>
      <c r="G38" s="119">
        <f t="shared" ref="G38" si="16">1-0.85+0.85*(C36/9+D36/9+E36/8+F36/9+H36/7+I36/9+J36/9+L36/8)</f>
        <v>0.39296827978076238</v>
      </c>
      <c r="H38" s="125">
        <f t="shared" ref="H38" si="17">1-0.85+0.85*(C36/9+D36/9+F36/9+G36/8+I36/9+J36/9+L36/8)</f>
        <v>0.35818144426208992</v>
      </c>
      <c r="I38" s="127">
        <f t="shared" ref="I38" si="18">1-0.85+0.85*(C36/9+D36/9+E36/8+F36/9+G36/8+H36/7+J36/9+K36/6+L36/8)</f>
        <v>0.42930669185998599</v>
      </c>
      <c r="J38" s="127">
        <f t="shared" ref="J38" si="19">1-0.85+0.85*(C36/9+D36/9+E36/8+F36/9+G36/8+H36/7+I36/9+K36/6+L36/8)</f>
        <v>0.42930669185998599</v>
      </c>
      <c r="K38" s="117">
        <f t="shared" ref="K38" si="20">1-0.85+0.85*(C36/9+D36/9+E36/8+F36/9+I36/9+J36/9)</f>
        <v>0.33010540359054863</v>
      </c>
      <c r="L38" s="119">
        <f t="shared" ref="L38" si="21">1-0.85+0.85*(C36/9+D36/9+E36/8+F36/9+G36/8+H36/7+I36/9+J36/9)</f>
        <v>0.39296827978076238</v>
      </c>
      <c r="M38" s="115">
        <f t="shared" ref="M38" si="22">SUM(C38:L39)-SUM(C36:L37)</f>
        <v>1.0886843957773449</v>
      </c>
      <c r="O38" s="36" t="s">
        <v>9</v>
      </c>
      <c r="P38" s="37"/>
      <c r="Q38" s="38"/>
      <c r="R38" s="94">
        <v>5</v>
      </c>
      <c r="S38" s="95"/>
    </row>
    <row r="39" spans="1:19" ht="16" customHeight="1" thickBot="1" x14ac:dyDescent="0.25">
      <c r="A39" s="124"/>
      <c r="B39" s="122"/>
      <c r="C39" s="128"/>
      <c r="D39" s="128"/>
      <c r="E39" s="130"/>
      <c r="F39" s="128"/>
      <c r="G39" s="120"/>
      <c r="H39" s="126"/>
      <c r="I39" s="128"/>
      <c r="J39" s="128"/>
      <c r="K39" s="118"/>
      <c r="L39" s="120"/>
      <c r="M39" s="116"/>
      <c r="O39" s="39"/>
      <c r="P39" s="40"/>
      <c r="Q39" s="41"/>
      <c r="R39" s="96"/>
      <c r="S39" s="97"/>
    </row>
    <row r="40" spans="1:19" ht="15" customHeight="1" x14ac:dyDescent="0.2">
      <c r="A40" s="124"/>
      <c r="B40" s="121">
        <v>4</v>
      </c>
      <c r="C40" s="127">
        <f t="shared" ref="C40" si="23">1-0.85+0.85*(D38/9+E38/8+F38/9+G38/8+H38/7+I38/9+J38/9+K38/6+L38/8)</f>
        <v>0.53119204095697281</v>
      </c>
      <c r="D40" s="127">
        <f t="shared" ref="D40" si="24">1-0.85+0.85*(C38/9+E38/8+F38/9+G38/8+H38/7+I38/9+J38/9+K38/6+L38/8)</f>
        <v>0.53119204095697281</v>
      </c>
      <c r="E40" s="129">
        <f t="shared" ref="E40" si="25">1-0.85+0.85*(C38/9+D38/9+F38/9+G38/8+H38/7+I38/9+J38/9+K38/6+L38/8)</f>
        <v>0.52649231276270114</v>
      </c>
      <c r="F40" s="127">
        <f t="shared" ref="F40" si="26">1-0.85+0.85*(C38/9+D38/9+E38/8+G38/8+H38/7+I38/9+J38/9+K38/6+L38/8)</f>
        <v>0.53119204095697281</v>
      </c>
      <c r="G40" s="119">
        <f t="shared" ref="G40" si="27">1-0.85+0.85*(C38/9+D38/9+E38/8+F38/9+H38/7+I38/9+J38/9+L38/8)</f>
        <v>0.48321986106393777</v>
      </c>
      <c r="H40" s="125">
        <f t="shared" ref="H40" si="28">1-0.85+0.85*(C38/9+D38/9+F38/9+G38/8+I38/9+J38/9+L38/8)</f>
        <v>0.4362339194984054</v>
      </c>
      <c r="I40" s="127">
        <f t="shared" ref="I40" si="29">1-0.85+0.85*(C38/9+D38/9+E38/8+F38/9+G38/8+H38/7+J38/9+K38/6+L38/8)</f>
        <v>0.53119204095697281</v>
      </c>
      <c r="J40" s="127">
        <f t="shared" ref="J40" si="30">1-0.85+0.85*(C38/9+D38/9+E38/8+F38/9+G38/8+H38/7+I38/9+K38/6+L38/8)</f>
        <v>0.53119204095697281</v>
      </c>
      <c r="K40" s="117">
        <f t="shared" ref="K40" si="31">1-0.85+0.85*(C38/9+D38/9+E38/8+F38/9+I38/9+J38/9)</f>
        <v>0.39797352024826371</v>
      </c>
      <c r="L40" s="119">
        <f t="shared" ref="L40" si="32">1-0.85+0.85*(C38/9+D38/9+E38/8+F38/9+G38/8+H38/7+I38/9+J38/9)</f>
        <v>0.48321986106393777</v>
      </c>
      <c r="M40" s="115">
        <f t="shared" ref="M40" si="33">SUM(C40:L41)-SUM(C38:L39)</f>
        <v>0.93650412844194175</v>
      </c>
    </row>
    <row r="41" spans="1:19" ht="16" customHeight="1" thickBot="1" x14ac:dyDescent="0.25">
      <c r="A41" s="124"/>
      <c r="B41" s="122"/>
      <c r="C41" s="128"/>
      <c r="D41" s="128"/>
      <c r="E41" s="130"/>
      <c r="F41" s="128"/>
      <c r="G41" s="120"/>
      <c r="H41" s="126"/>
      <c r="I41" s="128"/>
      <c r="J41" s="128"/>
      <c r="K41" s="118"/>
      <c r="L41" s="120"/>
      <c r="M41" s="116"/>
    </row>
    <row r="42" spans="1:19" ht="15" customHeight="1" x14ac:dyDescent="0.2">
      <c r="A42" s="124"/>
      <c r="B42" s="121">
        <v>5</v>
      </c>
      <c r="C42" s="127">
        <f t="shared" ref="C42" si="34">1-0.85+0.85*(D40/9+E40/8+F40/9+G40/8+H40/7+I40/9+J40/9+K40/6+L40/8)</f>
        <v>0.61864742120163974</v>
      </c>
      <c r="D42" s="127">
        <f t="shared" ref="D42" si="35">1-0.85+0.85*(C40/9+E40/8+F40/9+G40/8+H40/7+I40/9+J40/9+K40/6+L40/8)</f>
        <v>0.61864742120163974</v>
      </c>
      <c r="E42" s="129">
        <f t="shared" ref="E42" si="36">1-0.85+0.85*(C40/9+D40/9+F40/9+G40/8+H40/7+I40/9+J40/9+K40/6+L40/8)</f>
        <v>0.61287575017209461</v>
      </c>
      <c r="F42" s="127">
        <f t="shared" ref="F42" si="37">1-0.85+0.85*(C40/9+D40/9+E40/8+G40/8+H40/7+I40/9+J40/9+K40/6+L40/8)</f>
        <v>0.61864742120163974</v>
      </c>
      <c r="G42" s="119">
        <f t="shared" ref="G42" si="38">1-0.85+0.85*(C40/9+D40/9+E40/8+F40/9+H40/7+I40/9+J40/9+L40/8)</f>
        <v>0.56109386612991763</v>
      </c>
      <c r="H42" s="125">
        <f t="shared" ref="H42" si="39">1-0.85+0.85*(C40/9+D40/9+F40/9+G40/8+I40/9+J40/9+L40/8)</f>
        <v>0.5035249064835462</v>
      </c>
      <c r="I42" s="127">
        <f t="shared" ref="I42" si="40">1-0.85+0.85*(C40/9+D40/9+E40/8+F40/9+G40/8+H40/7+J40/9+K40/6+L40/8)</f>
        <v>0.61864742120163974</v>
      </c>
      <c r="J42" s="127">
        <f t="shared" ref="J42" si="41">1-0.85+0.85*(C40/9+D40/9+E40/8+F40/9+G40/8+H40/7+I40/9+K40/6+L40/8)</f>
        <v>0.61864742120163974</v>
      </c>
      <c r="K42" s="117">
        <f t="shared" ref="K42" si="42">1-0.85+0.85*(C40/9+D40/9+E40/8+F40/9+I40/9+J40/9)</f>
        <v>0.45678049423849637</v>
      </c>
      <c r="L42" s="119">
        <f t="shared" ref="L42" si="43">1-0.85+0.85*(C40/9+D40/9+E40/8+F40/9+G40/8+H40/7+I40/9+J40/9)</f>
        <v>0.56109386612991763</v>
      </c>
      <c r="M42" s="115">
        <f t="shared" ref="M42" si="44">SUM(C42:L43)-SUM(C40:L41)</f>
        <v>0.80550630974006232</v>
      </c>
    </row>
    <row r="43" spans="1:19" ht="16" customHeight="1" thickBot="1" x14ac:dyDescent="0.25">
      <c r="A43" s="124"/>
      <c r="B43" s="122"/>
      <c r="C43" s="128"/>
      <c r="D43" s="128"/>
      <c r="E43" s="130"/>
      <c r="F43" s="128"/>
      <c r="G43" s="120"/>
      <c r="H43" s="126"/>
      <c r="I43" s="128"/>
      <c r="J43" s="128"/>
      <c r="K43" s="118"/>
      <c r="L43" s="120"/>
      <c r="M43" s="116"/>
    </row>
    <row r="44" spans="1:19" ht="15" customHeight="1" x14ac:dyDescent="0.2">
      <c r="A44" s="124"/>
      <c r="B44" s="121">
        <v>6</v>
      </c>
      <c r="C44" s="127">
        <f t="shared" ref="C44" si="45">1-0.85+0.85*(D42/9+E42/8+F42/9+G42/8+H42/7+I42/9+J42/9+K42/6+L42/8)</f>
        <v>0.69391462310802321</v>
      </c>
      <c r="D44" s="127">
        <f t="shared" ref="D44" si="46">1-0.85+0.85*(C42/9+E42/8+F42/9+G42/8+H42/7+I42/9+J42/9+K42/6+L42/8)</f>
        <v>0.69391462310802321</v>
      </c>
      <c r="E44" s="129">
        <f t="shared" ref="E44" si="47">1-0.85+0.85*(C42/9+D42/9+F42/9+G42/8+H42/7+I42/9+J42/9+K42/6+L42/8)</f>
        <v>0.68722438665461527</v>
      </c>
      <c r="F44" s="127">
        <f t="shared" ref="F44" si="48">1-0.85+0.85*(C42/9+D42/9+E42/8+G42/8+H42/7+I42/9+J42/9+K42/6+L42/8)</f>
        <v>0.69391462310802321</v>
      </c>
      <c r="G44" s="119">
        <f t="shared" ref="G44" si="49">1-0.85+0.85*(C42/9+D42/9+E42/8+F42/9+H42/7+I42/9+J42/9+L42/8)</f>
        <v>0.62801564181697633</v>
      </c>
      <c r="H44" s="125">
        <f t="shared" ref="H44" si="50">1-0.85+0.85*(C42/9+D42/9+F42/9+G42/8+I42/9+J42/9+L42/8)</f>
        <v>0.56137150656449297</v>
      </c>
      <c r="I44" s="127">
        <f t="shared" ref="I44" si="51">1-0.85+0.85*(C42/9+D42/9+E42/8+F42/9+G42/8+H42/7+J42/9+K42/6+L42/8)</f>
        <v>0.69391462310802332</v>
      </c>
      <c r="J44" s="127">
        <f t="shared" ref="J44" si="52">1-0.85+0.85*(C42/9+D42/9+E42/8+F42/9+G42/8+H42/7+I42/9+K42/6+L42/8)</f>
        <v>0.69391462310802332</v>
      </c>
      <c r="K44" s="117">
        <f t="shared" ref="K44" si="53">1-0.85+0.85*(C42/9+D42/9+E42/8+F42/9+I42/9+J42/9)</f>
        <v>0.50725710846767047</v>
      </c>
      <c r="L44" s="119">
        <f t="shared" ref="L44" si="54">1-0.85+0.85*(C42/9+D42/9+E42/8+F42/9+G42/8+H42/7+I42/9+J42/9)</f>
        <v>0.62801564181697633</v>
      </c>
      <c r="M44" s="115">
        <f t="shared" ref="M44" si="55">SUM(C44:L45)-SUM(C42:L43)</f>
        <v>0.69285141169867615</v>
      </c>
    </row>
    <row r="45" spans="1:19" ht="16" customHeight="1" thickBot="1" x14ac:dyDescent="0.25">
      <c r="A45" s="124"/>
      <c r="B45" s="122"/>
      <c r="C45" s="128"/>
      <c r="D45" s="128"/>
      <c r="E45" s="130"/>
      <c r="F45" s="128"/>
      <c r="G45" s="120"/>
      <c r="H45" s="126"/>
      <c r="I45" s="128"/>
      <c r="J45" s="128"/>
      <c r="K45" s="118"/>
      <c r="L45" s="120"/>
      <c r="M45" s="116"/>
    </row>
    <row r="46" spans="1:19" ht="15" customHeight="1" x14ac:dyDescent="0.2">
      <c r="A46" s="124"/>
      <c r="B46" s="121">
        <v>7</v>
      </c>
      <c r="C46" s="127">
        <f t="shared" ref="C46" si="56">1-0.85+0.85*(D44/9+E44/8+F44/9+G44/8+H44/7+I44/9+J44/9+K44/6+L44/8)</f>
        <v>0.75864440303583147</v>
      </c>
      <c r="D46" s="127">
        <f t="shared" ref="D46" si="57">1-0.85+0.85*(C44/9+E44/8+F44/9+G44/8+H44/7+I44/9+J44/9+K44/6+L44/8)</f>
        <v>0.75864440303583147</v>
      </c>
      <c r="E46" s="129">
        <f t="shared" ref="E46" si="58">1-0.85+0.85*(C44/9+D44/9+F44/9+G44/8+H44/7+I44/9+J44/9+K44/6+L44/8)</f>
        <v>0.75116319302509194</v>
      </c>
      <c r="F46" s="127">
        <f t="shared" ref="F46" si="59">1-0.85+0.85*(C44/9+D44/9+E44/8+G44/8+H44/7+I44/9+J44/9+K44/6+L44/8)</f>
        <v>0.75864440303583147</v>
      </c>
      <c r="G46" s="119">
        <f t="shared" ref="G46" si="60">1-0.85+0.85*(C44/9+D44/9+E44/8+F44/9+H44/7+I44/9+J44/9+L44/8)</f>
        <v>0.68559269846450444</v>
      </c>
      <c r="H46" s="125">
        <f t="shared" ref="H46" si="61">1-0.85+0.85*(C44/9+D44/9+F44/9+G44/8+I44/9+J44/9+L44/8)</f>
        <v>0.61113522924267394</v>
      </c>
      <c r="I46" s="127">
        <f t="shared" ref="I46" si="62">1-0.85+0.85*(C44/9+D44/9+E44/8+F44/9+G44/8+H44/7+J44/9+K44/6+L44/8)</f>
        <v>0.75864440303583147</v>
      </c>
      <c r="J46" s="127">
        <f t="shared" ref="J46" si="63">1-0.85+0.85*(C44/9+D44/9+E44/8+F44/9+G44/8+H44/7+I44/9+K44/6+L44/8)</f>
        <v>0.75864440303583147</v>
      </c>
      <c r="K46" s="117">
        <f t="shared" ref="K46" si="64">1-0.85+0.85*(C44/9+D44/9+E44/8+F44/9+I44/9+J44/9)</f>
        <v>0.55069949643861948</v>
      </c>
      <c r="L46" s="119">
        <f t="shared" ref="L46" si="65">1-0.85+0.85*(C44/9+D44/9+E44/8+F44/9+G44/8+H44/7+I44/9+J44/9)</f>
        <v>0.68559269846450444</v>
      </c>
      <c r="M46" s="115">
        <f t="shared" ref="M46" si="66">SUM(C46:L47)-SUM(C44:L45)</f>
        <v>0.59594792995370494</v>
      </c>
    </row>
    <row r="47" spans="1:19" ht="16" customHeight="1" thickBot="1" x14ac:dyDescent="0.25">
      <c r="A47" s="124"/>
      <c r="B47" s="122"/>
      <c r="C47" s="128"/>
      <c r="D47" s="128"/>
      <c r="E47" s="130"/>
      <c r="F47" s="128"/>
      <c r="G47" s="120"/>
      <c r="H47" s="126"/>
      <c r="I47" s="128"/>
      <c r="J47" s="128"/>
      <c r="K47" s="118"/>
      <c r="L47" s="120"/>
      <c r="M47" s="116"/>
    </row>
    <row r="48" spans="1:19" ht="15" customHeight="1" x14ac:dyDescent="0.2">
      <c r="A48" s="124"/>
      <c r="B48" s="121">
        <v>8</v>
      </c>
      <c r="C48" s="127">
        <f t="shared" ref="C48" si="67">1-0.85+0.85*(D46/9+E46/8+F46/9+G46/8+H46/7+I46/9+J46/9+K46/6+L46/8)</f>
        <v>0.81432357421712998</v>
      </c>
      <c r="D48" s="127">
        <f t="shared" ref="D48" si="68">1-0.85+0.85*(C46/9+E46/8+F46/9+G46/8+H46/7+I46/9+J46/9+K46/6+L46/8)</f>
        <v>0.81432357421712998</v>
      </c>
      <c r="E48" s="129">
        <f t="shared" ref="E48" si="69">1-0.85+0.85*(C46/9+D46/9+F46/9+G46/8+H46/7+I46/9+J46/9+K46/6+L46/8)</f>
        <v>0.80616223413382027</v>
      </c>
      <c r="F48" s="127">
        <f t="shared" ref="F48" si="70">1-0.85+0.85*(C46/9+D46/9+E46/8+G46/8+H46/7+I46/9+J46/9+K46/6+L46/8)</f>
        <v>0.81432357421712998</v>
      </c>
      <c r="G48" s="119">
        <f t="shared" ref="G48" si="71">1-0.85+0.85*(C46/9+D46/9+E46/8+F46/9+H46/7+I46/9+J46/9+L46/8)</f>
        <v>0.73511333718541161</v>
      </c>
      <c r="H48" s="125">
        <f t="shared" ref="H48" si="72">1-0.85+0.85*(C46/9+D46/9+F46/9+G46/8+I46/9+J46/9+L46/8)</f>
        <v>0.65393719430173869</v>
      </c>
      <c r="I48" s="127">
        <f t="shared" ref="I48" si="73">1-0.85+0.85*(C46/9+D46/9+E46/8+F46/9+G46/8+H46/7+J46/9+K46/6+L46/8)</f>
        <v>0.81432357421712986</v>
      </c>
      <c r="J48" s="127">
        <f t="shared" ref="J48" si="74">1-0.85+0.85*(C46/9+D46/9+E46/8+F46/9+G46/8+H46/7+I46/9+K46/6+L46/8)</f>
        <v>0.81432357421712986</v>
      </c>
      <c r="K48" s="117">
        <f t="shared" ref="K48" si="75">1-0.85+0.85*(C46/9+D46/9+E46/8+F46/9+I46/9+J46/9)</f>
        <v>0.58805983513694748</v>
      </c>
      <c r="L48" s="119">
        <f t="shared" ref="L48" si="76">1-0.85+0.85*(C46/9+D46/9+E46/8+F46/9+G46/8+H46/7+I46/9+J46/9)</f>
        <v>0.7351133371854115</v>
      </c>
      <c r="M48" s="115">
        <f t="shared" ref="M48" si="77">SUM(C48:L49)-SUM(C46:L47)</f>
        <v>0.51259847821442683</v>
      </c>
    </row>
    <row r="49" spans="1:13" ht="16" customHeight="1" thickBot="1" x14ac:dyDescent="0.25">
      <c r="A49" s="124"/>
      <c r="B49" s="122"/>
      <c r="C49" s="128"/>
      <c r="D49" s="128"/>
      <c r="E49" s="130"/>
      <c r="F49" s="128"/>
      <c r="G49" s="120"/>
      <c r="H49" s="126"/>
      <c r="I49" s="128"/>
      <c r="J49" s="128"/>
      <c r="K49" s="118"/>
      <c r="L49" s="120"/>
      <c r="M49" s="116"/>
    </row>
    <row r="50" spans="1:13" ht="16" customHeight="1" x14ac:dyDescent="0.2">
      <c r="A50" s="124"/>
      <c r="B50" s="121">
        <v>9</v>
      </c>
      <c r="C50" s="127">
        <f t="shared" ref="C50:C72" si="78">1-0.85+0.85*(D48/9+E48/8+F48/9+G48/8+H48/7+I48/9+J48/9+K48/6+L48/8)</f>
        <v>0.8622148077408921</v>
      </c>
      <c r="D50" s="127">
        <f t="shared" ref="D50:D72" si="79">1-0.85+0.85*(C48/9+E48/8+F48/9+G48/8+H48/7+I48/9+J48/9+K48/6+L48/8)</f>
        <v>0.8622148077408921</v>
      </c>
      <c r="E50" s="129">
        <f t="shared" ref="E50:E72" si="80">1-0.85+0.85*(C48/9+D48/9+F48/9+G48/8+H48/7+I48/9+J48/9+K48/6+L48/8)</f>
        <v>0.85346840792912493</v>
      </c>
      <c r="F50" s="127">
        <f t="shared" ref="F50:F72" si="81">1-0.85+0.85*(C48/9+D48/9+E48/8+G48/8+H48/7+I48/9+J48/9+K48/6+L48/8)</f>
        <v>0.8622148077408921</v>
      </c>
      <c r="G50" s="119">
        <f t="shared" ref="G50:G72" si="82">1-0.85+0.85*(C48/9+D48/9+E48/8+F48/9+H48/7+I48/9+J48/9+L48/8)</f>
        <v>0.77770887658549237</v>
      </c>
      <c r="H50" s="125">
        <f t="shared" ref="H50:H72" si="83">1-0.85+0.85*(C48/9+D48/9+F48/9+G48/8+I48/9+J48/9+L48/8)</f>
        <v>0.6907532719766557</v>
      </c>
      <c r="I50" s="127">
        <f t="shared" ref="I50:I72" si="84">1-0.85+0.85*(C48/9+D48/9+E48/8+F48/9+G48/8+H48/7+J48/9+K48/6+L48/8)</f>
        <v>0.8622148077408921</v>
      </c>
      <c r="J50" s="127">
        <f t="shared" ref="J50:J72" si="85">1-0.85+0.85*(C48/9+D48/9+E48/8+F48/9+G48/8+H48/7+I48/9+K48/6+L48/8)</f>
        <v>0.8622148077408921</v>
      </c>
      <c r="K50" s="117">
        <f t="shared" ref="K50:K72" si="86">1-0.85+0.85*(C48/9+D48/9+E48/8+F48/9+I48/9+J48/9)</f>
        <v>0.62019642520147411</v>
      </c>
      <c r="L50" s="119">
        <f t="shared" ref="L50:L72" si="87">1-0.85+0.85*(C48/9+D48/9+E48/8+F48/9+G48/8+H48/7+I48/9+J48/9)</f>
        <v>0.77770887658549237</v>
      </c>
      <c r="M50" s="115">
        <f t="shared" ref="M50" si="88">SUM(C50:L51)-SUM(C48:L49)</f>
        <v>0.44090608795371988</v>
      </c>
    </row>
    <row r="51" spans="1:13" ht="16" customHeight="1" thickBot="1" x14ac:dyDescent="0.25">
      <c r="A51" s="124"/>
      <c r="B51" s="122"/>
      <c r="C51" s="128"/>
      <c r="D51" s="128"/>
      <c r="E51" s="130"/>
      <c r="F51" s="128"/>
      <c r="G51" s="120"/>
      <c r="H51" s="126"/>
      <c r="I51" s="128"/>
      <c r="J51" s="128"/>
      <c r="K51" s="118"/>
      <c r="L51" s="120"/>
      <c r="M51" s="116"/>
    </row>
    <row r="52" spans="1:13" ht="15" customHeight="1" x14ac:dyDescent="0.2">
      <c r="A52" s="124"/>
      <c r="B52" s="121">
        <v>10</v>
      </c>
      <c r="C52" s="127">
        <f t="shared" si="78"/>
        <v>0.90340809191494698</v>
      </c>
      <c r="D52" s="127">
        <f t="shared" si="79"/>
        <v>0.90340809191494698</v>
      </c>
      <c r="E52" s="129">
        <f t="shared" si="80"/>
        <v>0.89415847208133958</v>
      </c>
      <c r="F52" s="127">
        <f t="shared" si="81"/>
        <v>0.90340809191494698</v>
      </c>
      <c r="G52" s="119">
        <f t="shared" si="82"/>
        <v>0.814346762049725</v>
      </c>
      <c r="H52" s="125">
        <f t="shared" si="83"/>
        <v>0.7224201288187273</v>
      </c>
      <c r="I52" s="127">
        <f t="shared" si="84"/>
        <v>0.90340809191494698</v>
      </c>
      <c r="J52" s="127">
        <f t="shared" si="85"/>
        <v>0.90340809191494698</v>
      </c>
      <c r="K52" s="117">
        <f t="shared" si="86"/>
        <v>0.64783801088677961</v>
      </c>
      <c r="L52" s="119">
        <f t="shared" si="87"/>
        <v>0.814346762049725</v>
      </c>
      <c r="M52" s="115">
        <f t="shared" ref="M52" si="89">SUM(C52:L53)-SUM(C50:L51)</f>
        <v>0.37924069847833231</v>
      </c>
    </row>
    <row r="53" spans="1:13" ht="16" customHeight="1" thickBot="1" x14ac:dyDescent="0.25">
      <c r="A53" s="124"/>
      <c r="B53" s="122"/>
      <c r="C53" s="128"/>
      <c r="D53" s="128"/>
      <c r="E53" s="130"/>
      <c r="F53" s="128"/>
      <c r="G53" s="120"/>
      <c r="H53" s="126"/>
      <c r="I53" s="128"/>
      <c r="J53" s="128"/>
      <c r="K53" s="118"/>
      <c r="L53" s="120"/>
      <c r="M53" s="116"/>
    </row>
    <row r="54" spans="1:13" ht="15" customHeight="1" x14ac:dyDescent="0.2">
      <c r="A54" s="124"/>
      <c r="B54" s="121">
        <v>11</v>
      </c>
      <c r="C54" s="127">
        <f t="shared" si="78"/>
        <v>0.93884002174029635</v>
      </c>
      <c r="D54" s="127">
        <f t="shared" si="79"/>
        <v>0.93884002174029635</v>
      </c>
      <c r="E54" s="129">
        <f t="shared" si="80"/>
        <v>0.92915755942917677</v>
      </c>
      <c r="F54" s="127">
        <f t="shared" si="81"/>
        <v>0.93884002174029635</v>
      </c>
      <c r="G54" s="119">
        <f t="shared" si="82"/>
        <v>0.8458605020777421</v>
      </c>
      <c r="H54" s="125">
        <f t="shared" si="83"/>
        <v>0.74965806367318044</v>
      </c>
      <c r="I54" s="127">
        <f t="shared" si="84"/>
        <v>0.93884002174029635</v>
      </c>
      <c r="J54" s="127">
        <f t="shared" si="85"/>
        <v>0.93884002174029635</v>
      </c>
      <c r="K54" s="117">
        <f t="shared" si="86"/>
        <v>0.67161371439625628</v>
      </c>
      <c r="L54" s="119">
        <f t="shared" si="87"/>
        <v>0.8458605020777421</v>
      </c>
      <c r="M54" s="115">
        <f t="shared" ref="M54" si="90">SUM(C54:L55)-SUM(C52:L53)</f>
        <v>0.32619985489454884</v>
      </c>
    </row>
    <row r="55" spans="1:13" ht="16" customHeight="1" thickBot="1" x14ac:dyDescent="0.25">
      <c r="A55" s="124"/>
      <c r="B55" s="122"/>
      <c r="C55" s="128"/>
      <c r="D55" s="128"/>
      <c r="E55" s="130"/>
      <c r="F55" s="128"/>
      <c r="G55" s="120"/>
      <c r="H55" s="126"/>
      <c r="I55" s="128"/>
      <c r="J55" s="128"/>
      <c r="K55" s="118"/>
      <c r="L55" s="120"/>
      <c r="M55" s="116"/>
    </row>
    <row r="56" spans="1:13" ht="15" customHeight="1" x14ac:dyDescent="0.2">
      <c r="A56" s="124"/>
      <c r="B56" s="121">
        <v>12</v>
      </c>
      <c r="C56" s="127">
        <f t="shared" si="78"/>
        <v>0.96931642842063948</v>
      </c>
      <c r="D56" s="127">
        <f t="shared" si="79"/>
        <v>0.96931642842063948</v>
      </c>
      <c r="E56" s="129">
        <f t="shared" si="80"/>
        <v>0.95926166200676199</v>
      </c>
      <c r="F56" s="127">
        <f t="shared" si="81"/>
        <v>0.96931642842063948</v>
      </c>
      <c r="G56" s="119">
        <f t="shared" si="82"/>
        <v>0.87296669814421568</v>
      </c>
      <c r="H56" s="125">
        <f t="shared" si="83"/>
        <v>0.77308647806888231</v>
      </c>
      <c r="I56" s="127">
        <f t="shared" si="84"/>
        <v>0.9693164284206397</v>
      </c>
      <c r="J56" s="127">
        <f t="shared" si="85"/>
        <v>0.9693164284206397</v>
      </c>
      <c r="K56" s="117">
        <f t="shared" si="86"/>
        <v>0.69206411206671226</v>
      </c>
      <c r="L56" s="119">
        <f t="shared" si="87"/>
        <v>0.87296669814421568</v>
      </c>
      <c r="M56" s="115">
        <f t="shared" ref="M56" si="91">SUM(C56:L57)-SUM(C54:L55)</f>
        <v>0.28057734017840552</v>
      </c>
    </row>
    <row r="57" spans="1:13" ht="16" customHeight="1" thickBot="1" x14ac:dyDescent="0.25">
      <c r="A57" s="124"/>
      <c r="B57" s="122"/>
      <c r="C57" s="128"/>
      <c r="D57" s="128"/>
      <c r="E57" s="130"/>
      <c r="F57" s="128"/>
      <c r="G57" s="120"/>
      <c r="H57" s="126"/>
      <c r="I57" s="128"/>
      <c r="J57" s="128"/>
      <c r="K57" s="118"/>
      <c r="L57" s="120"/>
      <c r="M57" s="116"/>
    </row>
    <row r="58" spans="1:13" ht="15" customHeight="1" x14ac:dyDescent="0.2">
      <c r="A58" s="124"/>
      <c r="B58" s="121">
        <v>13</v>
      </c>
      <c r="C58" s="127">
        <f t="shared" si="78"/>
        <v>0.99553038373487357</v>
      </c>
      <c r="D58" s="127">
        <f t="shared" si="79"/>
        <v>0.99553038373487357</v>
      </c>
      <c r="E58" s="129">
        <f t="shared" si="80"/>
        <v>0.98515538371971556</v>
      </c>
      <c r="F58" s="127">
        <f t="shared" si="81"/>
        <v>0.99553038373487357</v>
      </c>
      <c r="G58" s="119">
        <f t="shared" si="82"/>
        <v>0.89628180775399335</v>
      </c>
      <c r="H58" s="125">
        <f t="shared" si="83"/>
        <v>0.79323818122094791</v>
      </c>
      <c r="I58" s="127">
        <f t="shared" si="84"/>
        <v>0.99553038373487357</v>
      </c>
      <c r="J58" s="127">
        <f t="shared" si="85"/>
        <v>0.99553038373487357</v>
      </c>
      <c r="K58" s="117">
        <f t="shared" si="86"/>
        <v>0.70965430945352048</v>
      </c>
      <c r="L58" s="119">
        <f t="shared" si="87"/>
        <v>0.89628180775399346</v>
      </c>
      <c r="M58" s="115">
        <f t="shared" ref="M58" si="92">SUM(C58:L59)-SUM(C56:L57)</f>
        <v>0.24133561804255343</v>
      </c>
    </row>
    <row r="59" spans="1:13" ht="16" customHeight="1" thickBot="1" x14ac:dyDescent="0.25">
      <c r="A59" s="124"/>
      <c r="B59" s="122"/>
      <c r="C59" s="128"/>
      <c r="D59" s="128"/>
      <c r="E59" s="130"/>
      <c r="F59" s="128"/>
      <c r="G59" s="120"/>
      <c r="H59" s="126"/>
      <c r="I59" s="128"/>
      <c r="J59" s="128"/>
      <c r="K59" s="118"/>
      <c r="L59" s="120"/>
      <c r="M59" s="116"/>
    </row>
    <row r="60" spans="1:13" ht="15" customHeight="1" x14ac:dyDescent="0.2">
      <c r="A60" s="124"/>
      <c r="B60" s="121">
        <v>14</v>
      </c>
      <c r="C60" s="127">
        <f t="shared" si="78"/>
        <v>1.0180780393997355</v>
      </c>
      <c r="D60" s="127">
        <f t="shared" si="79"/>
        <v>1.0180780393997355</v>
      </c>
      <c r="E60" s="129">
        <f t="shared" si="80"/>
        <v>1.0074275938989206</v>
      </c>
      <c r="F60" s="127">
        <f t="shared" si="81"/>
        <v>1.0180780393997355</v>
      </c>
      <c r="G60" s="119">
        <f t="shared" si="82"/>
        <v>0.91633605083936309</v>
      </c>
      <c r="H60" s="125">
        <f t="shared" si="83"/>
        <v>0.81057145424474719</v>
      </c>
      <c r="I60" s="127">
        <f t="shared" si="84"/>
        <v>1.0180780393997355</v>
      </c>
      <c r="J60" s="127">
        <f t="shared" si="85"/>
        <v>1.0180780393997355</v>
      </c>
      <c r="K60" s="117">
        <f t="shared" si="86"/>
        <v>0.72478432961724337</v>
      </c>
      <c r="L60" s="119">
        <f t="shared" si="87"/>
        <v>0.91633605083936309</v>
      </c>
      <c r="M60" s="115">
        <f t="shared" ref="M60" si="93">SUM(C60:L61)-SUM(C58:L59)</f>
        <v>0.2075822678617758</v>
      </c>
    </row>
    <row r="61" spans="1:13" ht="16" customHeight="1" thickBot="1" x14ac:dyDescent="0.25">
      <c r="A61" s="124"/>
      <c r="B61" s="122"/>
      <c r="C61" s="128"/>
      <c r="D61" s="128"/>
      <c r="E61" s="130"/>
      <c r="F61" s="128"/>
      <c r="G61" s="120"/>
      <c r="H61" s="126"/>
      <c r="I61" s="128"/>
      <c r="J61" s="128"/>
      <c r="K61" s="118"/>
      <c r="L61" s="120"/>
      <c r="M61" s="116"/>
    </row>
    <row r="62" spans="1:13" ht="15" customHeight="1" x14ac:dyDescent="0.2">
      <c r="A62" s="124"/>
      <c r="B62" s="121">
        <v>15</v>
      </c>
      <c r="C62" s="127">
        <f t="shared" si="78"/>
        <v>1.0374721657427428</v>
      </c>
      <c r="D62" s="127">
        <f t="shared" si="79"/>
        <v>1.0374721657427428</v>
      </c>
      <c r="E62" s="129">
        <f t="shared" si="80"/>
        <v>1.0265847987231798</v>
      </c>
      <c r="F62" s="127">
        <f t="shared" si="81"/>
        <v>1.0374721657427428</v>
      </c>
      <c r="G62" s="119">
        <f t="shared" si="82"/>
        <v>0.93358549514414824</v>
      </c>
      <c r="H62" s="125">
        <f t="shared" si="83"/>
        <v>0.825480484964351</v>
      </c>
      <c r="I62" s="127">
        <f t="shared" si="84"/>
        <v>1.0374721657427428</v>
      </c>
      <c r="J62" s="127">
        <f t="shared" si="85"/>
        <v>1.0374721657427428</v>
      </c>
      <c r="K62" s="117">
        <f t="shared" si="86"/>
        <v>0.73779825601274651</v>
      </c>
      <c r="L62" s="119">
        <f t="shared" si="87"/>
        <v>0.93358549514414824</v>
      </c>
      <c r="M62" s="115">
        <f t="shared" ref="M62" si="94">SUM(C62:L63)-SUM(C60:L61)</f>
        <v>0.17854968226397361</v>
      </c>
    </row>
    <row r="63" spans="1:13" ht="16" customHeight="1" thickBot="1" x14ac:dyDescent="0.25">
      <c r="A63" s="124"/>
      <c r="B63" s="122"/>
      <c r="C63" s="128"/>
      <c r="D63" s="128"/>
      <c r="E63" s="130"/>
      <c r="F63" s="128"/>
      <c r="G63" s="120"/>
      <c r="H63" s="126"/>
      <c r="I63" s="128"/>
      <c r="J63" s="128"/>
      <c r="K63" s="118"/>
      <c r="L63" s="120"/>
      <c r="M63" s="116"/>
    </row>
    <row r="64" spans="1:13" ht="15" customHeight="1" x14ac:dyDescent="0.2">
      <c r="A64" s="124"/>
      <c r="B64" s="121">
        <v>16</v>
      </c>
      <c r="C64" s="127">
        <f t="shared" si="78"/>
        <v>1.0541538174962524</v>
      </c>
      <c r="D64" s="127">
        <f t="shared" si="79"/>
        <v>1.0541538174962524</v>
      </c>
      <c r="E64" s="129">
        <f t="shared" si="80"/>
        <v>1.0430626649520627</v>
      </c>
      <c r="F64" s="127">
        <f t="shared" si="81"/>
        <v>1.0541538174962524</v>
      </c>
      <c r="G64" s="119">
        <f t="shared" si="82"/>
        <v>0.94842242135552879</v>
      </c>
      <c r="H64" s="125">
        <f t="shared" si="83"/>
        <v>0.83830432931887133</v>
      </c>
      <c r="I64" s="127">
        <f t="shared" si="84"/>
        <v>1.0541538174962524</v>
      </c>
      <c r="J64" s="127">
        <f t="shared" si="85"/>
        <v>1.0541538174962524</v>
      </c>
      <c r="K64" s="117">
        <f t="shared" si="86"/>
        <v>0.74899204646507755</v>
      </c>
      <c r="L64" s="119">
        <f t="shared" si="87"/>
        <v>0.94842242135552879</v>
      </c>
      <c r="M64" s="115">
        <f t="shared" ref="M64" si="95">SUM(C64:L65)-SUM(C62:L63)</f>
        <v>0.15357761222604438</v>
      </c>
    </row>
    <row r="65" spans="1:13" ht="16" customHeight="1" thickBot="1" x14ac:dyDescent="0.25">
      <c r="A65" s="124"/>
      <c r="B65" s="122"/>
      <c r="C65" s="128"/>
      <c r="D65" s="128"/>
      <c r="E65" s="130"/>
      <c r="F65" s="128"/>
      <c r="G65" s="120"/>
      <c r="H65" s="126"/>
      <c r="I65" s="128"/>
      <c r="J65" s="128"/>
      <c r="K65" s="118"/>
      <c r="L65" s="120"/>
      <c r="M65" s="116"/>
    </row>
    <row r="66" spans="1:13" ht="15" customHeight="1" x14ac:dyDescent="0.2">
      <c r="A66" s="124"/>
      <c r="B66" s="121">
        <v>17</v>
      </c>
      <c r="C66" s="127">
        <f t="shared" si="78"/>
        <v>1.0685023630130317</v>
      </c>
      <c r="D66" s="127">
        <f t="shared" si="79"/>
        <v>1.0685023630130317</v>
      </c>
      <c r="E66" s="129">
        <f t="shared" si="80"/>
        <v>1.057235926514299</v>
      </c>
      <c r="F66" s="127">
        <f t="shared" si="81"/>
        <v>1.0685023630130317</v>
      </c>
      <c r="G66" s="119">
        <f t="shared" si="82"/>
        <v>0.96118424581387807</v>
      </c>
      <c r="H66" s="125">
        <f t="shared" si="83"/>
        <v>0.84933462280016914</v>
      </c>
      <c r="I66" s="127">
        <f t="shared" si="84"/>
        <v>1.0685023630130317</v>
      </c>
      <c r="J66" s="127">
        <f t="shared" si="85"/>
        <v>1.0685023630130317</v>
      </c>
      <c r="K66" s="117">
        <f t="shared" si="86"/>
        <v>0.75862026641327585</v>
      </c>
      <c r="L66" s="119">
        <f t="shared" si="87"/>
        <v>0.96118424581387807</v>
      </c>
      <c r="M66" s="115">
        <f t="shared" ref="M66" si="96">SUM(C66:L67)-SUM(C64:L65)</f>
        <v>0.1320981514923254</v>
      </c>
    </row>
    <row r="67" spans="1:13" ht="16" customHeight="1" thickBot="1" x14ac:dyDescent="0.25">
      <c r="A67" s="124"/>
      <c r="B67" s="122"/>
      <c r="C67" s="128"/>
      <c r="D67" s="128"/>
      <c r="E67" s="130"/>
      <c r="F67" s="128"/>
      <c r="G67" s="120"/>
      <c r="H67" s="126"/>
      <c r="I67" s="128"/>
      <c r="J67" s="128"/>
      <c r="K67" s="118"/>
      <c r="L67" s="120"/>
      <c r="M67" s="116"/>
    </row>
    <row r="68" spans="1:13" ht="15" customHeight="1" x14ac:dyDescent="0.2">
      <c r="A68" s="124"/>
      <c r="B68" s="121">
        <v>18</v>
      </c>
      <c r="C68" s="127">
        <f t="shared" si="78"/>
        <v>1.0808441119969574</v>
      </c>
      <c r="D68" s="127">
        <f t="shared" si="79"/>
        <v>1.0808441119969574</v>
      </c>
      <c r="E68" s="129">
        <f t="shared" si="80"/>
        <v>1.0694269068671551</v>
      </c>
      <c r="F68" s="127">
        <f t="shared" si="81"/>
        <v>1.0808441119969574</v>
      </c>
      <c r="G68" s="119">
        <f t="shared" si="82"/>
        <v>0.97216119353302732</v>
      </c>
      <c r="H68" s="125">
        <f t="shared" si="83"/>
        <v>0.8588222125471584</v>
      </c>
      <c r="I68" s="127">
        <f t="shared" si="84"/>
        <v>1.0808441119969574</v>
      </c>
      <c r="J68" s="127">
        <f t="shared" si="85"/>
        <v>1.0808441119969574</v>
      </c>
      <c r="K68" s="117">
        <f t="shared" si="86"/>
        <v>0.76690187750385375</v>
      </c>
      <c r="L68" s="119">
        <f t="shared" si="87"/>
        <v>0.97216119353302732</v>
      </c>
      <c r="M68" s="115">
        <f>SUM(C68:L69)-SUM(C66:L67)</f>
        <v>0.11362282154835057</v>
      </c>
    </row>
    <row r="69" spans="1:13" ht="16" customHeight="1" thickBot="1" x14ac:dyDescent="0.25">
      <c r="A69" s="124"/>
      <c r="B69" s="122"/>
      <c r="C69" s="128"/>
      <c r="D69" s="128"/>
      <c r="E69" s="130"/>
      <c r="F69" s="128"/>
      <c r="G69" s="120"/>
      <c r="H69" s="126"/>
      <c r="I69" s="128"/>
      <c r="J69" s="128"/>
      <c r="K69" s="118"/>
      <c r="L69" s="120"/>
      <c r="M69" s="116"/>
    </row>
    <row r="70" spans="1:13" ht="15" customHeight="1" x14ac:dyDescent="0.2">
      <c r="A70" s="124"/>
      <c r="B70" s="121">
        <v>19</v>
      </c>
      <c r="C70" s="127">
        <f t="shared" si="78"/>
        <v>1.0914597362619154</v>
      </c>
      <c r="D70" s="127">
        <f t="shared" si="79"/>
        <v>1.0914597362619154</v>
      </c>
      <c r="E70" s="129">
        <f t="shared" si="80"/>
        <v>1.0799128490958818</v>
      </c>
      <c r="F70" s="127">
        <f t="shared" si="81"/>
        <v>1.0914597362619154</v>
      </c>
      <c r="G70" s="119">
        <f t="shared" si="82"/>
        <v>0.98160289849125348</v>
      </c>
      <c r="H70" s="125">
        <f t="shared" si="83"/>
        <v>0.86698286206877606</v>
      </c>
      <c r="I70" s="127">
        <f t="shared" si="84"/>
        <v>1.0914597362619154</v>
      </c>
      <c r="J70" s="127">
        <f t="shared" si="85"/>
        <v>1.0914597362619154</v>
      </c>
      <c r="K70" s="117">
        <f t="shared" si="86"/>
        <v>0.77402521729764295</v>
      </c>
      <c r="L70" s="119">
        <f t="shared" si="87"/>
        <v>0.98160289849125337</v>
      </c>
      <c r="M70" s="115">
        <f t="shared" ref="M70" si="97">SUM(C70:L71)-SUM(C68:L69)</f>
        <v>9.7731462785375811E-2</v>
      </c>
    </row>
    <row r="71" spans="1:13" ht="16" customHeight="1" thickBot="1" x14ac:dyDescent="0.25">
      <c r="A71" s="124"/>
      <c r="B71" s="122"/>
      <c r="C71" s="128"/>
      <c r="D71" s="128"/>
      <c r="E71" s="130"/>
      <c r="F71" s="128"/>
      <c r="G71" s="120"/>
      <c r="H71" s="126"/>
      <c r="I71" s="128"/>
      <c r="J71" s="128"/>
      <c r="K71" s="118"/>
      <c r="L71" s="120"/>
      <c r="M71" s="116"/>
    </row>
    <row r="72" spans="1:13" ht="15" customHeight="1" x14ac:dyDescent="0.2">
      <c r="A72" s="124"/>
      <c r="B72" s="121">
        <v>20</v>
      </c>
      <c r="C72" s="127">
        <f t="shared" si="78"/>
        <v>1.1005906526893399</v>
      </c>
      <c r="D72" s="127">
        <f t="shared" si="79"/>
        <v>1.1005906526893399</v>
      </c>
      <c r="E72" s="129">
        <f t="shared" si="80"/>
        <v>1.0889322208976386</v>
      </c>
      <c r="F72" s="127">
        <f t="shared" si="81"/>
        <v>1.1005906526893399</v>
      </c>
      <c r="G72" s="119">
        <f t="shared" si="82"/>
        <v>0.98972408069888107</v>
      </c>
      <c r="H72" s="125">
        <f t="shared" si="83"/>
        <v>0.87400215805307369</v>
      </c>
      <c r="I72" s="127">
        <f t="shared" si="84"/>
        <v>1.1005906526893399</v>
      </c>
      <c r="J72" s="127">
        <f t="shared" si="85"/>
        <v>1.1005906526893399</v>
      </c>
      <c r="K72" s="117">
        <f t="shared" si="86"/>
        <v>0.78015228234011968</v>
      </c>
      <c r="L72" s="119">
        <f t="shared" si="87"/>
        <v>0.98972408069888118</v>
      </c>
      <c r="M72" s="115">
        <f t="shared" ref="M72" si="98">SUM(C72:L73)-SUM(C70:L71)</f>
        <v>8.4062679380908278E-2</v>
      </c>
    </row>
    <row r="73" spans="1:13" ht="16" customHeight="1" thickBot="1" x14ac:dyDescent="0.25">
      <c r="A73" s="124"/>
      <c r="B73" s="122"/>
      <c r="C73" s="128"/>
      <c r="D73" s="128"/>
      <c r="E73" s="130"/>
      <c r="F73" s="128"/>
      <c r="G73" s="120"/>
      <c r="H73" s="126"/>
      <c r="I73" s="128"/>
      <c r="J73" s="128"/>
      <c r="K73" s="118"/>
      <c r="L73" s="120"/>
      <c r="M73" s="116"/>
    </row>
  </sheetData>
  <mergeCells count="435">
    <mergeCell ref="R38:S39"/>
    <mergeCell ref="O38:Q39"/>
    <mergeCell ref="O32:Q33"/>
    <mergeCell ref="R32:S33"/>
    <mergeCell ref="O34:Q35"/>
    <mergeCell ref="R34:S35"/>
    <mergeCell ref="O36:Q37"/>
    <mergeCell ref="R36:S37"/>
    <mergeCell ref="O26:S27"/>
    <mergeCell ref="O28:Q29"/>
    <mergeCell ref="R28:S29"/>
    <mergeCell ref="O30:Q31"/>
    <mergeCell ref="R30:S31"/>
    <mergeCell ref="R21:R22"/>
    <mergeCell ref="R23:R24"/>
    <mergeCell ref="L48:L49"/>
    <mergeCell ref="L50:L51"/>
    <mergeCell ref="R5:R6"/>
    <mergeCell ref="R7:R8"/>
    <mergeCell ref="R9:R10"/>
    <mergeCell ref="R11:R12"/>
    <mergeCell ref="R13:R14"/>
    <mergeCell ref="R15:R16"/>
    <mergeCell ref="R17:R18"/>
    <mergeCell ref="R19:R20"/>
    <mergeCell ref="L36:L37"/>
    <mergeCell ref="L38:L39"/>
    <mergeCell ref="L40:L41"/>
    <mergeCell ref="L42:L43"/>
    <mergeCell ref="L44:L45"/>
    <mergeCell ref="L46:L47"/>
    <mergeCell ref="L23:L24"/>
    <mergeCell ref="M23:M24"/>
    <mergeCell ref="N23:N24"/>
    <mergeCell ref="O23:O24"/>
    <mergeCell ref="P23:P24"/>
    <mergeCell ref="Q23:Q24"/>
    <mergeCell ref="K34:K35"/>
    <mergeCell ref="K36:K37"/>
    <mergeCell ref="K38:K39"/>
    <mergeCell ref="K40:K41"/>
    <mergeCell ref="K42:K43"/>
    <mergeCell ref="K44:K45"/>
    <mergeCell ref="K46:K47"/>
    <mergeCell ref="K48:K49"/>
    <mergeCell ref="K50:K51"/>
    <mergeCell ref="I48:I49"/>
    <mergeCell ref="I50:I51"/>
    <mergeCell ref="J34:J35"/>
    <mergeCell ref="J36:J37"/>
    <mergeCell ref="J38:J39"/>
    <mergeCell ref="J40:J41"/>
    <mergeCell ref="J42:J43"/>
    <mergeCell ref="J44:J45"/>
    <mergeCell ref="J46:J47"/>
    <mergeCell ref="J48:J49"/>
    <mergeCell ref="I36:I37"/>
    <mergeCell ref="I38:I39"/>
    <mergeCell ref="I40:I41"/>
    <mergeCell ref="I42:I43"/>
    <mergeCell ref="I44:I45"/>
    <mergeCell ref="I46:I47"/>
    <mergeCell ref="J50:J51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D42:D43"/>
    <mergeCell ref="D44:D45"/>
    <mergeCell ref="D46:D47"/>
    <mergeCell ref="D48:D49"/>
    <mergeCell ref="D50:D51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B50:B51"/>
    <mergeCell ref="C32:C33"/>
    <mergeCell ref="D32:D33"/>
    <mergeCell ref="E32:E33"/>
    <mergeCell ref="F32:F33"/>
    <mergeCell ref="G32:G33"/>
    <mergeCell ref="C36:C37"/>
    <mergeCell ref="C38:C39"/>
    <mergeCell ref="C40:C41"/>
    <mergeCell ref="C42:C43"/>
    <mergeCell ref="B38:B39"/>
    <mergeCell ref="B40:B41"/>
    <mergeCell ref="B42:B43"/>
    <mergeCell ref="B44:B45"/>
    <mergeCell ref="B46:B47"/>
    <mergeCell ref="B48:B49"/>
    <mergeCell ref="C44:C45"/>
    <mergeCell ref="C46:C47"/>
    <mergeCell ref="C48:C49"/>
    <mergeCell ref="C50:C51"/>
    <mergeCell ref="D34:D35"/>
    <mergeCell ref="D36:D37"/>
    <mergeCell ref="D38:D39"/>
    <mergeCell ref="D40:D41"/>
    <mergeCell ref="J30:J31"/>
    <mergeCell ref="K30:K31"/>
    <mergeCell ref="A26:M29"/>
    <mergeCell ref="L30:L31"/>
    <mergeCell ref="B32:B33"/>
    <mergeCell ref="B34:B35"/>
    <mergeCell ref="B36:B37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H32:H33"/>
    <mergeCell ref="I32:I33"/>
    <mergeCell ref="J32:J33"/>
    <mergeCell ref="K32:K33"/>
    <mergeCell ref="L32:L33"/>
    <mergeCell ref="C34:C35"/>
    <mergeCell ref="I34:I35"/>
    <mergeCell ref="L34:L35"/>
    <mergeCell ref="M21:M22"/>
    <mergeCell ref="N21:N22"/>
    <mergeCell ref="O21:O22"/>
    <mergeCell ref="P21:P22"/>
    <mergeCell ref="Q21:Q22"/>
    <mergeCell ref="G23:G24"/>
    <mergeCell ref="H23:H24"/>
    <mergeCell ref="I23:I24"/>
    <mergeCell ref="J23:J24"/>
    <mergeCell ref="K23:K24"/>
    <mergeCell ref="G21:G22"/>
    <mergeCell ref="H21:H22"/>
    <mergeCell ref="I21:I22"/>
    <mergeCell ref="J21:J22"/>
    <mergeCell ref="K21:K22"/>
    <mergeCell ref="L21:L22"/>
    <mergeCell ref="L19:L20"/>
    <mergeCell ref="M19:M20"/>
    <mergeCell ref="N19:N20"/>
    <mergeCell ref="O19:O20"/>
    <mergeCell ref="P19:P20"/>
    <mergeCell ref="Q19:Q20"/>
    <mergeCell ref="M17:M18"/>
    <mergeCell ref="N17:N18"/>
    <mergeCell ref="O17:O18"/>
    <mergeCell ref="P17:P18"/>
    <mergeCell ref="Q17:Q18"/>
    <mergeCell ref="L17:L18"/>
    <mergeCell ref="G19:G20"/>
    <mergeCell ref="H19:H20"/>
    <mergeCell ref="I19:I20"/>
    <mergeCell ref="J19:J20"/>
    <mergeCell ref="K19:K20"/>
    <mergeCell ref="G17:G18"/>
    <mergeCell ref="H17:H18"/>
    <mergeCell ref="I17:I18"/>
    <mergeCell ref="J17:J18"/>
    <mergeCell ref="K17:K18"/>
    <mergeCell ref="L15:L16"/>
    <mergeCell ref="M15:M16"/>
    <mergeCell ref="N15:N16"/>
    <mergeCell ref="O15:O16"/>
    <mergeCell ref="P15:P16"/>
    <mergeCell ref="Q15:Q16"/>
    <mergeCell ref="M13:M14"/>
    <mergeCell ref="N13:N14"/>
    <mergeCell ref="O13:O14"/>
    <mergeCell ref="P13:P14"/>
    <mergeCell ref="Q13:Q14"/>
    <mergeCell ref="L13:L14"/>
    <mergeCell ref="G15:G16"/>
    <mergeCell ref="H15:H16"/>
    <mergeCell ref="I15:I16"/>
    <mergeCell ref="J15:J16"/>
    <mergeCell ref="K15:K16"/>
    <mergeCell ref="G13:G14"/>
    <mergeCell ref="H13:H14"/>
    <mergeCell ref="I13:I14"/>
    <mergeCell ref="J13:J14"/>
    <mergeCell ref="K13:K14"/>
    <mergeCell ref="N11:N12"/>
    <mergeCell ref="O11:O12"/>
    <mergeCell ref="P11:P12"/>
    <mergeCell ref="Q11:Q12"/>
    <mergeCell ref="M9:M10"/>
    <mergeCell ref="N9:N10"/>
    <mergeCell ref="O9:O10"/>
    <mergeCell ref="P9:P10"/>
    <mergeCell ref="Q9:Q10"/>
    <mergeCell ref="Q7:Q8"/>
    <mergeCell ref="G9:G10"/>
    <mergeCell ref="H9:H10"/>
    <mergeCell ref="I9:I10"/>
    <mergeCell ref="J9:J10"/>
    <mergeCell ref="K9:K10"/>
    <mergeCell ref="L9:L10"/>
    <mergeCell ref="G7:G8"/>
    <mergeCell ref="H7:H8"/>
    <mergeCell ref="I7:I8"/>
    <mergeCell ref="J7:J8"/>
    <mergeCell ref="K7:K8"/>
    <mergeCell ref="L7:L8"/>
    <mergeCell ref="M7:M8"/>
    <mergeCell ref="J11:J12"/>
    <mergeCell ref="K11:K12"/>
    <mergeCell ref="L11:L12"/>
    <mergeCell ref="M11:M12"/>
    <mergeCell ref="P3:P4"/>
    <mergeCell ref="Q3:Q4"/>
    <mergeCell ref="G5:G6"/>
    <mergeCell ref="H5:H6"/>
    <mergeCell ref="I5:I6"/>
    <mergeCell ref="J5:J6"/>
    <mergeCell ref="K5:K6"/>
    <mergeCell ref="L5:L6"/>
    <mergeCell ref="M5:M6"/>
    <mergeCell ref="N5:N6"/>
    <mergeCell ref="J3:J4"/>
    <mergeCell ref="K3:K4"/>
    <mergeCell ref="L3:L4"/>
    <mergeCell ref="M3:M4"/>
    <mergeCell ref="N3:N4"/>
    <mergeCell ref="O3:O4"/>
    <mergeCell ref="O5:O6"/>
    <mergeCell ref="N7:N8"/>
    <mergeCell ref="O7:O8"/>
    <mergeCell ref="P7:P8"/>
    <mergeCell ref="A7:C8"/>
    <mergeCell ref="D7:E8"/>
    <mergeCell ref="A9:C10"/>
    <mergeCell ref="D9:E10"/>
    <mergeCell ref="A11:C12"/>
    <mergeCell ref="D11:E12"/>
    <mergeCell ref="G11:G12"/>
    <mergeCell ref="H11:H12"/>
    <mergeCell ref="I11:I12"/>
    <mergeCell ref="A19:C20"/>
    <mergeCell ref="D19:E20"/>
    <mergeCell ref="A21:C22"/>
    <mergeCell ref="D21:E22"/>
    <mergeCell ref="A23:C24"/>
    <mergeCell ref="D23:E24"/>
    <mergeCell ref="A13:C14"/>
    <mergeCell ref="D13:E14"/>
    <mergeCell ref="A15:C16"/>
    <mergeCell ref="D15:E16"/>
    <mergeCell ref="A17:C18"/>
    <mergeCell ref="D17:E18"/>
    <mergeCell ref="A1:E2"/>
    <mergeCell ref="A3:C4"/>
    <mergeCell ref="D3:E4"/>
    <mergeCell ref="A5:C6"/>
    <mergeCell ref="D5:E6"/>
    <mergeCell ref="G1:Q2"/>
    <mergeCell ref="G3:G4"/>
    <mergeCell ref="H3:H4"/>
    <mergeCell ref="I3:I4"/>
    <mergeCell ref="P5:P6"/>
    <mergeCell ref="Q5:Q6"/>
    <mergeCell ref="L52:L53"/>
    <mergeCell ref="L54:L55"/>
    <mergeCell ref="L56:L57"/>
    <mergeCell ref="L58:L59"/>
    <mergeCell ref="J52:J53"/>
    <mergeCell ref="J54:J55"/>
    <mergeCell ref="J56:J57"/>
    <mergeCell ref="J58:J59"/>
    <mergeCell ref="C52:C53"/>
    <mergeCell ref="C54:C55"/>
    <mergeCell ref="C56:C57"/>
    <mergeCell ref="C58:C59"/>
    <mergeCell ref="D52:D53"/>
    <mergeCell ref="D54:D55"/>
    <mergeCell ref="D56:D57"/>
    <mergeCell ref="D58:D59"/>
    <mergeCell ref="E52:E53"/>
    <mergeCell ref="E54:E55"/>
    <mergeCell ref="E56:E57"/>
    <mergeCell ref="E58:E59"/>
    <mergeCell ref="H52:H53"/>
    <mergeCell ref="H54:H55"/>
    <mergeCell ref="H56:H57"/>
    <mergeCell ref="H58:H59"/>
    <mergeCell ref="I52:I53"/>
    <mergeCell ref="I54:I55"/>
    <mergeCell ref="I56:I57"/>
    <mergeCell ref="I58:I59"/>
    <mergeCell ref="E60:E61"/>
    <mergeCell ref="F52:F53"/>
    <mergeCell ref="F54:F55"/>
    <mergeCell ref="F56:F57"/>
    <mergeCell ref="F58:F59"/>
    <mergeCell ref="G52:G53"/>
    <mergeCell ref="G54:G55"/>
    <mergeCell ref="G56:G57"/>
    <mergeCell ref="G58:G59"/>
    <mergeCell ref="B52:B53"/>
    <mergeCell ref="B54:B55"/>
    <mergeCell ref="B56:B57"/>
    <mergeCell ref="B58:B59"/>
    <mergeCell ref="B60:B61"/>
    <mergeCell ref="B62:B63"/>
    <mergeCell ref="C64:C65"/>
    <mergeCell ref="L64:L65"/>
    <mergeCell ref="E62:E63"/>
    <mergeCell ref="F60:F61"/>
    <mergeCell ref="F62:F63"/>
    <mergeCell ref="G60:G61"/>
    <mergeCell ref="G62:G63"/>
    <mergeCell ref="K52:K53"/>
    <mergeCell ref="K54:K55"/>
    <mergeCell ref="K56:K57"/>
    <mergeCell ref="K58:K59"/>
    <mergeCell ref="H62:H63"/>
    <mergeCell ref="I60:I61"/>
    <mergeCell ref="I62:I63"/>
    <mergeCell ref="J60:J61"/>
    <mergeCell ref="J62:J63"/>
    <mergeCell ref="K60:K61"/>
    <mergeCell ref="K62:K63"/>
    <mergeCell ref="C62:C63"/>
    <mergeCell ref="D60:D61"/>
    <mergeCell ref="D62:D63"/>
    <mergeCell ref="J64:J65"/>
    <mergeCell ref="J66:J67"/>
    <mergeCell ref="K64:K65"/>
    <mergeCell ref="K66:K67"/>
    <mergeCell ref="L60:L61"/>
    <mergeCell ref="L62:L63"/>
    <mergeCell ref="C60:C61"/>
    <mergeCell ref="H60:H61"/>
    <mergeCell ref="B64:B65"/>
    <mergeCell ref="B66:B67"/>
    <mergeCell ref="C68:C69"/>
    <mergeCell ref="G68:G69"/>
    <mergeCell ref="K68:K69"/>
    <mergeCell ref="E64:E65"/>
    <mergeCell ref="E66:E67"/>
    <mergeCell ref="F64:F65"/>
    <mergeCell ref="F66:F67"/>
    <mergeCell ref="G64:G65"/>
    <mergeCell ref="G66:G67"/>
    <mergeCell ref="H64:H65"/>
    <mergeCell ref="H66:H67"/>
    <mergeCell ref="I64:I65"/>
    <mergeCell ref="I66:I67"/>
    <mergeCell ref="I68:I69"/>
    <mergeCell ref="B68:B69"/>
    <mergeCell ref="C66:C67"/>
    <mergeCell ref="D64:D65"/>
    <mergeCell ref="D66:D67"/>
    <mergeCell ref="I70:I71"/>
    <mergeCell ref="I72:I73"/>
    <mergeCell ref="J68:J69"/>
    <mergeCell ref="J70:J71"/>
    <mergeCell ref="J72:J73"/>
    <mergeCell ref="C72:C73"/>
    <mergeCell ref="D68:D69"/>
    <mergeCell ref="D70:D71"/>
    <mergeCell ref="D72:D73"/>
    <mergeCell ref="E68:E69"/>
    <mergeCell ref="E70:E71"/>
    <mergeCell ref="E72:E73"/>
    <mergeCell ref="F68:F69"/>
    <mergeCell ref="F70:F71"/>
    <mergeCell ref="F72:F73"/>
    <mergeCell ref="C70:C71"/>
    <mergeCell ref="G70:G71"/>
    <mergeCell ref="B70:B71"/>
    <mergeCell ref="B72:B73"/>
    <mergeCell ref="A32:A73"/>
    <mergeCell ref="M30:M31"/>
    <mergeCell ref="M32:M33"/>
    <mergeCell ref="M34:M35"/>
    <mergeCell ref="M36:M37"/>
    <mergeCell ref="M38:M39"/>
    <mergeCell ref="M40:M41"/>
    <mergeCell ref="M42:M43"/>
    <mergeCell ref="M44:M45"/>
    <mergeCell ref="M46:M47"/>
    <mergeCell ref="M48:M49"/>
    <mergeCell ref="M50:M51"/>
    <mergeCell ref="M52:M53"/>
    <mergeCell ref="M54:M55"/>
    <mergeCell ref="M56:M57"/>
    <mergeCell ref="M58:M59"/>
    <mergeCell ref="M60:M61"/>
    <mergeCell ref="G72:G73"/>
    <mergeCell ref="H68:H69"/>
    <mergeCell ref="H70:H71"/>
    <mergeCell ref="H72:H73"/>
    <mergeCell ref="M62:M63"/>
    <mergeCell ref="M64:M65"/>
    <mergeCell ref="M66:M67"/>
    <mergeCell ref="M68:M69"/>
    <mergeCell ref="M70:M71"/>
    <mergeCell ref="M72:M73"/>
    <mergeCell ref="K72:K73"/>
    <mergeCell ref="L68:L69"/>
    <mergeCell ref="L70:L71"/>
    <mergeCell ref="L72:L73"/>
    <mergeCell ref="K70:K71"/>
    <mergeCell ref="L66:L6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Closeness Centrality_final</vt:lpstr>
      <vt:lpstr>Betweeness Centrality_final</vt:lpstr>
      <vt:lpstr>Đồ thị &amp; Ma trận kề</vt:lpstr>
      <vt:lpstr>EigenVector</vt:lpstr>
      <vt:lpstr>PageRank_final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Tâm Hoàng</dc:creator>
  <cp:lastModifiedBy>Trương Khánh Long</cp:lastModifiedBy>
  <dcterms:created xsi:type="dcterms:W3CDTF">2015-06-05T18:19:34Z</dcterms:created>
  <dcterms:modified xsi:type="dcterms:W3CDTF">2024-06-29T02:20:21Z</dcterms:modified>
</cp:coreProperties>
</file>