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welane\Downloads\Twelane Mudaka Business Analyst Project\"/>
    </mc:Choice>
  </mc:AlternateContent>
  <xr:revisionPtr revIDLastSave="0" documentId="13_ncr:1_{716EF6B4-FE15-4E74-B1D9-5D33DFBE3875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Monthly sales growth" sheetId="7" r:id="rId1"/>
    <sheet name="Pivot Table " sheetId="6" r:id="rId2"/>
  </sheets>
  <definedNames>
    <definedName name="_xlnm._FilterDatabase" localSheetId="0" hidden="1">'Monthly sales growth'!$A$1:$P$1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7" l="1" a="1"/>
  <c r="G2" i="7" s="1"/>
  <c r="K2" i="7" s="1"/>
  <c r="I4" i="7" l="1"/>
  <c r="M4" i="7" s="1"/>
  <c r="H10" i="7"/>
  <c r="I3" i="7"/>
  <c r="M3" i="7" s="1"/>
  <c r="H9" i="7"/>
  <c r="J7" i="7"/>
  <c r="N7" i="7" s="1"/>
  <c r="H8" i="7"/>
  <c r="L8" i="7" s="1"/>
  <c r="J6" i="7"/>
  <c r="N6" i="7" s="1"/>
  <c r="H2" i="7"/>
  <c r="L2" i="7" s="1"/>
  <c r="K9" i="7"/>
  <c r="I2" i="7"/>
  <c r="K8" i="7"/>
  <c r="I11" i="7"/>
  <c r="M11" i="7" s="1"/>
  <c r="I5" i="7"/>
  <c r="M5" i="7" s="1"/>
  <c r="H11" i="7"/>
  <c r="L11" i="7" s="1"/>
  <c r="H3" i="7"/>
  <c r="L3" i="7" s="1"/>
  <c r="I6" i="7"/>
  <c r="M6" i="7" s="1"/>
  <c r="J8" i="7"/>
  <c r="N8" i="7" s="1"/>
  <c r="K10" i="7"/>
  <c r="J5" i="7"/>
  <c r="N5" i="7" s="1"/>
  <c r="K7" i="7"/>
  <c r="H7" i="7"/>
  <c r="I10" i="7"/>
  <c r="J2" i="7"/>
  <c r="N2" i="7" s="1"/>
  <c r="J4" i="7"/>
  <c r="N4" i="7" s="1"/>
  <c r="K6" i="7"/>
  <c r="H6" i="7"/>
  <c r="I9" i="7"/>
  <c r="J11" i="7"/>
  <c r="N11" i="7" s="1"/>
  <c r="J3" i="7"/>
  <c r="N3" i="7" s="1"/>
  <c r="K5" i="7"/>
  <c r="H5" i="7"/>
  <c r="I8" i="7"/>
  <c r="M8" i="7" s="1"/>
  <c r="J10" i="7"/>
  <c r="N10" i="7" s="1"/>
  <c r="K4" i="7"/>
  <c r="H4" i="7"/>
  <c r="L4" i="7" s="1"/>
  <c r="I7" i="7"/>
  <c r="M7" i="7" s="1"/>
  <c r="J9" i="7"/>
  <c r="N9" i="7" s="1"/>
  <c r="K11" i="7"/>
  <c r="K3" i="7"/>
  <c r="M10" i="7" l="1"/>
  <c r="M9" i="7"/>
  <c r="M2" i="7"/>
  <c r="L7" i="7"/>
  <c r="L5" i="7"/>
  <c r="L9" i="7"/>
  <c r="L6" i="7"/>
  <c r="L10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<sst xmlns="http://schemas.openxmlformats.org/spreadsheetml/2006/main" count="122" uniqueCount="19">
  <si>
    <t>Date</t>
  </si>
  <si>
    <t>ProductID</t>
  </si>
  <si>
    <t>StoreLocation</t>
  </si>
  <si>
    <t>SalesQuantity</t>
  </si>
  <si>
    <t>SalesRevenue</t>
  </si>
  <si>
    <t>Store D</t>
  </si>
  <si>
    <t>Store B</t>
  </si>
  <si>
    <t>Store A</t>
  </si>
  <si>
    <t>Store C</t>
  </si>
  <si>
    <t>January Sales</t>
  </si>
  <si>
    <t>February Sales</t>
  </si>
  <si>
    <t>March Sales</t>
  </si>
  <si>
    <t>April Sales</t>
  </si>
  <si>
    <t>February Growth %</t>
  </si>
  <si>
    <t>March Growth %</t>
  </si>
  <si>
    <t>April Growth %</t>
  </si>
  <si>
    <t>ProductlD</t>
  </si>
  <si>
    <t>Total</t>
  </si>
  <si>
    <t>Total Sales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</si>
</sst>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9" fontId="0" fillId="0" borderId="0" xfId="1" applyFont="1"/>
    <xf numFmtId="2" fontId="1" fillId="2" borderId="2" xfId="0" applyNumberFormat="1" applyFont="1" applyFill="1" applyBorder="1" applyAlignment="1">
      <alignment horizontal="center" vertical="top"/>
    </xf>
    <xf numFmtId="2" fontId="1" fillId="2" borderId="0" xfId="0" applyNumberFormat="1" applyFont="1" applyFill="1"/>
    <xf numFmtId="0" fontId="1" fillId="2" borderId="3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pkey" refreshedDate="45576.834508912034" createdVersion="7" refreshedVersion="7" minRefreshableVersion="3" recordCount="103" xr:uid="{D2653193-E38A-4679-BAF8-D0F61ED4A3EE}">
  <cacheSource type="worksheet">
    <worksheetSource ref="A1:H1048576" sheet="Monthly sales growth "/>
  </cacheSource>
  <cacheFields count="8">
    <cacheField name="Date" numFmtId="0">
      <sharedItems containsNonDate="0" containsDate="1" containsString="0" containsBlank="1" minDate="2024-01-01T00:00:00" maxDate="2024-04-10T00:00:00"/>
    </cacheField>
    <cacheField name="ProductID" numFmtId="0">
      <sharedItems containsString="0" containsBlank="1" containsNumber="1" containsInteger="1" minValue="1" maxValue="10" count="11">
        <n v="7"/>
        <n v="4"/>
        <n v="8"/>
        <n v="5"/>
        <n v="10"/>
        <n v="3"/>
        <n v="6"/>
        <n v="2"/>
        <n v="1"/>
        <n v="9"/>
        <m/>
      </sharedItems>
    </cacheField>
    <cacheField name="StoreLocation" numFmtId="0">
      <sharedItems containsBlank="1" count="5">
        <s v="Store D"/>
        <s v="Store B"/>
        <s v="Store A"/>
        <s v="Store C"/>
        <m/>
      </sharedItems>
    </cacheField>
    <cacheField name="SalesQuantity" numFmtId="0">
      <sharedItems containsString="0" containsBlank="1" containsNumber="1" containsInteger="1" minValue="1" maxValue="9"/>
    </cacheField>
    <cacheField name="SalesRevenue" numFmtId="0">
      <sharedItems containsString="0" containsBlank="1" containsNumber="1" minValue="21.44" maxValue="734.59"/>
    </cacheField>
    <cacheField name="Month-Year" numFmtId="0">
      <sharedItems containsBlank="1"/>
    </cacheField>
    <cacheField name="MonthlySales " numFmtId="0">
      <sharedItems containsString="0" containsBlank="1" containsNumber="1" minValue="22.61" maxValue="1982.9900000000002"/>
    </cacheField>
    <cacheField name="GrowthPercentage " numFmtId="2">
      <sharedItems containsString="0" containsBlank="1" containsNumber="1" minValue="-100" maxValue="2361.565678903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d v="2024-01-01T00:00:00"/>
    <x v="0"/>
    <x v="0"/>
    <n v="1"/>
    <n v="505.89"/>
    <s v="2024-01"/>
    <n v="1038.1099999999999"/>
    <n v="22.557339780948077"/>
  </r>
  <r>
    <d v="2024-01-02T00:00:00"/>
    <x v="1"/>
    <x v="1"/>
    <n v="3"/>
    <n v="343.38"/>
    <s v="2024-01"/>
    <n v="1272.28"/>
    <n v="3.6477819347942342"/>
  </r>
  <r>
    <d v="2024-01-03T00:00:00"/>
    <x v="2"/>
    <x v="2"/>
    <n v="8"/>
    <n v="150.91999999999999"/>
    <s v="2024-01"/>
    <n v="1318.69"/>
    <n v="28.750502392525924"/>
  </r>
  <r>
    <d v="2024-01-04T00:00:00"/>
    <x v="3"/>
    <x v="0"/>
    <n v="6"/>
    <n v="518.66999999999996"/>
    <s v="2024-01"/>
    <n v="1697.8200000000002"/>
    <n v="-38.856298076356751"/>
  </r>
  <r>
    <d v="2024-01-05T00:00:00"/>
    <x v="0"/>
    <x v="3"/>
    <n v="8"/>
    <n v="282.17"/>
    <s v="2024-01"/>
    <n v="1038.1099999999999"/>
    <n v="-28.10877459999422"/>
  </r>
  <r>
    <d v="2024-01-06T00:00:00"/>
    <x v="4"/>
    <x v="3"/>
    <n v="9"/>
    <n v="196.43"/>
    <s v="2024-01"/>
    <n v="746.31"/>
    <n v="-39.501011643954918"/>
  </r>
  <r>
    <d v="2024-01-07T00:00:00"/>
    <x v="5"/>
    <x v="1"/>
    <n v="4"/>
    <n v="77.180000000000007"/>
    <s v="2024-01"/>
    <n v="451.51"/>
    <n v="129.91960310956566"/>
  </r>
  <r>
    <d v="2024-01-08T00:00:00"/>
    <x v="0"/>
    <x v="0"/>
    <n v="1"/>
    <n v="68.47"/>
    <s v="2024-01"/>
    <n v="1038.1099999999999"/>
    <n v="27.027964281241889"/>
  </r>
  <r>
    <d v="2024-01-09T00:00:00"/>
    <x v="2"/>
    <x v="2"/>
    <n v="1"/>
    <n v="172.86"/>
    <s v="2024-01"/>
    <n v="1318.69"/>
    <n v="28.750502392525924"/>
  </r>
  <r>
    <d v="2024-01-10T00:00:00"/>
    <x v="3"/>
    <x v="3"/>
    <n v="4"/>
    <n v="415.11"/>
    <s v="2024-01"/>
    <n v="1697.8200000000002"/>
    <n v="-25.06390547879046"/>
  </r>
  <r>
    <d v="2024-01-11T00:00:00"/>
    <x v="1"/>
    <x v="0"/>
    <n v="7"/>
    <n v="550.33000000000004"/>
    <s v="2024-01"/>
    <n v="1272.28"/>
    <n v="3.6477819347942342"/>
  </r>
  <r>
    <d v="2024-01-12T00:00:00"/>
    <x v="2"/>
    <x v="0"/>
    <n v="2"/>
    <n v="147.44999999999999"/>
    <s v="2024-01"/>
    <n v="1318.69"/>
    <n v="0"/>
  </r>
  <r>
    <d v="2024-01-13T00:00:00"/>
    <x v="2"/>
    <x v="1"/>
    <n v="3"/>
    <n v="215.47"/>
    <s v="2024-01"/>
    <n v="1318.69"/>
    <n v="-65.760717075279246"/>
  </r>
  <r>
    <d v="2024-01-14T00:00:00"/>
    <x v="5"/>
    <x v="3"/>
    <n v="1"/>
    <n v="33.869999999999997"/>
    <s v="2024-01"/>
    <n v="451.51"/>
    <n v="24.466789218400482"/>
  </r>
  <r>
    <d v="2024-01-15T00:00:00"/>
    <x v="6"/>
    <x v="3"/>
    <n v="5"/>
    <n v="223.71"/>
    <s v="2024-01"/>
    <n v="561.98"/>
    <n v="202.11395423324677"/>
  </r>
  <r>
    <d v="2024-01-16T00:00:00"/>
    <x v="3"/>
    <x v="2"/>
    <n v="1"/>
    <n v="487.85"/>
    <s v="2024-01"/>
    <n v="1697.8200000000002"/>
    <n v="-69.556843481641167"/>
  </r>
  <r>
    <d v="2024-01-17T00:00:00"/>
    <x v="7"/>
    <x v="3"/>
    <n v="8"/>
    <n v="272.27"/>
    <s v="2024-01"/>
    <n v="516.87"/>
    <n v="155.1299166134618"/>
  </r>
  <r>
    <d v="2024-01-18T00:00:00"/>
    <x v="2"/>
    <x v="2"/>
    <n v="1"/>
    <n v="631.99"/>
    <s v="2024-01"/>
    <n v="1318.69"/>
    <n v="-57.38346389219604"/>
  </r>
  <r>
    <d v="2024-01-19T00:00:00"/>
    <x v="6"/>
    <x v="3"/>
    <n v="1"/>
    <n v="200.41"/>
    <s v="2024-01"/>
    <n v="561.98"/>
    <n v="-8.0269760489697166"/>
  </r>
  <r>
    <d v="2024-01-20T00:00:00"/>
    <x v="7"/>
    <x v="1"/>
    <n v="2"/>
    <n v="244.6"/>
    <s v="2024-01"/>
    <n v="516.87"/>
    <n v="228.48104939346453"/>
  </r>
  <r>
    <d v="2024-01-21T00:00:00"/>
    <x v="3"/>
    <x v="3"/>
    <n v="2"/>
    <n v="276.19"/>
    <s v="2024-01"/>
    <n v="1697.8200000000002"/>
    <n v="-69.807753472099506"/>
  </r>
  <r>
    <d v="2024-01-22T00:00:00"/>
    <x v="8"/>
    <x v="2"/>
    <n v="6"/>
    <n v="371.53"/>
    <s v="2024-01"/>
    <n v="512.61"/>
    <n v="45.590214783168477"/>
  </r>
  <r>
    <d v="2024-01-23T00:00:00"/>
    <x v="4"/>
    <x v="2"/>
    <n v="7"/>
    <n v="488.94"/>
    <s v="2024-01"/>
    <n v="746.31"/>
    <n v="-24.69885168361672"/>
  </r>
  <r>
    <d v="2024-01-24T00:00:00"/>
    <x v="6"/>
    <x v="1"/>
    <n v="5"/>
    <n v="137.86000000000001"/>
    <s v="2024-01"/>
    <n v="561.98"/>
    <n v="-69.595003380903236"/>
  </r>
  <r>
    <d v="2024-01-25T00:00:00"/>
    <x v="9"/>
    <x v="3"/>
    <n v="1"/>
    <n v="75.02"/>
    <s v="2024-01"/>
    <n v="170.87"/>
    <n v="200"/>
  </r>
  <r>
    <d v="2024-01-26T00:00:00"/>
    <x v="8"/>
    <x v="3"/>
    <n v="1"/>
    <n v="141.08000000000001"/>
    <s v="2024-01"/>
    <n v="512.61"/>
    <n v="45.590214783168477"/>
  </r>
  <r>
    <d v="2024-01-27T00:00:00"/>
    <x v="4"/>
    <x v="1"/>
    <n v="3"/>
    <n v="60.94"/>
    <s v="2024-01"/>
    <n v="746.31"/>
    <n v="-39.501011643954918"/>
  </r>
  <r>
    <d v="2024-01-28T00:00:00"/>
    <x v="5"/>
    <x v="3"/>
    <n v="2"/>
    <n v="340.46"/>
    <s v="2024-01"/>
    <n v="451.51"/>
    <n v="129.91960310956566"/>
  </r>
  <r>
    <d v="2024-01-29T00:00:00"/>
    <x v="0"/>
    <x v="3"/>
    <n v="5"/>
    <n v="181.58"/>
    <s v="2024-01"/>
    <n v="1038.1099999999999"/>
    <n v="22.557339780948077"/>
  </r>
  <r>
    <d v="2024-01-30T00:00:00"/>
    <x v="1"/>
    <x v="2"/>
    <n v="6"/>
    <n v="378.57"/>
    <s v="2024-01"/>
    <n v="1272.28"/>
    <n v="-86.569780237054729"/>
  </r>
  <r>
    <d v="2024-01-31T00:00:00"/>
    <x v="9"/>
    <x v="3"/>
    <n v="7"/>
    <n v="95.85"/>
    <s v="2024-01"/>
    <n v="170.87"/>
    <n v="384.1985134897875"/>
  </r>
  <r>
    <d v="2024-02-01T00:00:00"/>
    <x v="5"/>
    <x v="3"/>
    <n v="4"/>
    <n v="461.69"/>
    <s v="2024-02"/>
    <n v="827.34999999999991"/>
    <n v="-17.10158941197799"/>
  </r>
  <r>
    <d v="2024-02-02T00:00:00"/>
    <x v="3"/>
    <x v="1"/>
    <n v="7"/>
    <n v="303.2"/>
    <s v="2024-02"/>
    <n v="685.86"/>
    <n v="20.629574548741711"/>
  </r>
  <r>
    <d v="2024-02-03T00:00:00"/>
    <x v="5"/>
    <x v="1"/>
    <n v="8"/>
    <n v="68.349999999999994"/>
    <s v="2024-02"/>
    <n v="827.34999999999991"/>
    <n v="21.42503172780566"/>
  </r>
  <r>
    <d v="2024-02-04T00:00:00"/>
    <x v="0"/>
    <x v="0"/>
    <n v="1"/>
    <n v="467.74"/>
    <s v="2024-02"/>
    <n v="1004.61"/>
    <n v="-31.728730552154566"/>
  </r>
  <r>
    <d v="2024-02-05T00:00:00"/>
    <x v="3"/>
    <x v="2"/>
    <n v="6"/>
    <n v="194.15"/>
    <s v="2024-02"/>
    <n v="685.86"/>
    <n v="9.8329105065173561"/>
  </r>
  <r>
    <d v="2024-02-06T00:00:00"/>
    <x v="9"/>
    <x v="3"/>
    <n v="8"/>
    <n v="194"/>
    <s v="2024-02"/>
    <n v="753.3"/>
    <n v="33.361210673038642"/>
  </r>
  <r>
    <d v="2024-02-07T00:00:00"/>
    <x v="0"/>
    <x v="3"/>
    <n v="5"/>
    <n v="386.9"/>
    <s v="2024-02"/>
    <n v="1004.61"/>
    <n v="10.099441574342274"/>
  </r>
  <r>
    <d v="2024-02-08T00:00:00"/>
    <x v="7"/>
    <x v="0"/>
    <n v="4"/>
    <n v="260.31"/>
    <s v="2024-02"/>
    <n v="1106.07"/>
    <n v="-49.681304076595517"/>
  </r>
  <r>
    <d v="2024-02-09T00:00:00"/>
    <x v="1"/>
    <x v="3"/>
    <n v="2"/>
    <n v="36.5"/>
    <s v="2024-02"/>
    <n v="556.55999999999995"/>
    <n v="35.349288486416562"/>
  </r>
  <r>
    <d v="2024-02-10T00:00:00"/>
    <x v="9"/>
    <x v="2"/>
    <n v="6"/>
    <n v="357.27"/>
    <s v="2024-02"/>
    <n v="753.3"/>
    <n v="46.829948227797694"/>
  </r>
  <r>
    <d v="2024-02-11T00:00:00"/>
    <x v="7"/>
    <x v="0"/>
    <n v="6"/>
    <n v="433.01"/>
    <s v="2024-02"/>
    <n v="1106.07"/>
    <n v="-33.045828925836524"/>
  </r>
  <r>
    <d v="2024-02-12T00:00:00"/>
    <x v="4"/>
    <x v="2"/>
    <n v="1"/>
    <n v="154.09"/>
    <s v="2024-02"/>
    <n v="740.56"/>
    <n v="1.7203197580209586"/>
  </r>
  <r>
    <d v="2024-02-13T00:00:00"/>
    <x v="9"/>
    <x v="0"/>
    <n v="9"/>
    <n v="202.03"/>
    <s v="2024-02"/>
    <n v="753.3"/>
    <n v="-1.6912252754546675"/>
  </r>
  <r>
    <d v="2024-02-14T00:00:00"/>
    <x v="4"/>
    <x v="0"/>
    <n v="6"/>
    <n v="420.78"/>
    <s v="2024-02"/>
    <n v="740.56"/>
    <n v="-7.3863022577508817"/>
  </r>
  <r>
    <d v="2024-02-15T00:00:00"/>
    <x v="3"/>
    <x v="1"/>
    <n v="3"/>
    <n v="188.51"/>
    <s v="2024-02"/>
    <n v="685.86"/>
    <n v="61.267605633802802"/>
  </r>
  <r>
    <d v="2024-02-16T00:00:00"/>
    <x v="7"/>
    <x v="2"/>
    <n v="4"/>
    <n v="72.64"/>
    <s v="2024-02"/>
    <n v="1106.07"/>
    <n v="-49.681304076595517"/>
  </r>
  <r>
    <d v="2024-02-17T00:00:00"/>
    <x v="1"/>
    <x v="3"/>
    <n v="4"/>
    <n v="245.22"/>
    <s v="2024-02"/>
    <n v="556.55999999999995"/>
    <n v="80.503449762828822"/>
  </r>
  <r>
    <d v="2024-02-18T00:00:00"/>
    <x v="0"/>
    <x v="3"/>
    <n v="3"/>
    <n v="149.97"/>
    <s v="2024-02"/>
    <n v="1004.61"/>
    <n v="-48.830889598948851"/>
  </r>
  <r>
    <d v="2024-02-19T00:00:00"/>
    <x v="2"/>
    <x v="2"/>
    <n v="3"/>
    <n v="130.69999999999999"/>
    <s v="2024-02"/>
    <n v="514.04999999999995"/>
    <n v="60.947378659663457"/>
  </r>
  <r>
    <d v="2024-02-20T00:00:00"/>
    <x v="5"/>
    <x v="3"/>
    <n v="3"/>
    <n v="297.31"/>
    <s v="2024-02"/>
    <n v="827.34999999999991"/>
    <n v="-97.267178340484691"/>
  </r>
  <r>
    <d v="2024-02-21T00:00:00"/>
    <x v="8"/>
    <x v="3"/>
    <n v="4"/>
    <n v="22.61"/>
    <s v="2024-02"/>
    <n v="22.61"/>
    <n v="2361.56567890314"/>
  </r>
  <r>
    <d v="2024-02-22T00:00:00"/>
    <x v="1"/>
    <x v="2"/>
    <n v="7"/>
    <n v="56.65"/>
    <s v="2024-02"/>
    <n v="556.55999999999995"/>
    <n v="98.733290211297984"/>
  </r>
  <r>
    <d v="2024-02-23T00:00:00"/>
    <x v="7"/>
    <x v="0"/>
    <n v="4"/>
    <n v="266.89"/>
    <s v="2024-02"/>
    <n v="1106.07"/>
    <n v="-53.524641297567065"/>
  </r>
  <r>
    <d v="2024-02-24T00:00:00"/>
    <x v="2"/>
    <x v="2"/>
    <n v="9"/>
    <n v="383.35"/>
    <s v="2024-02"/>
    <n v="514.04999999999995"/>
    <n v="8.2696235774730074"/>
  </r>
  <r>
    <d v="2024-02-25T00:00:00"/>
    <x v="1"/>
    <x v="0"/>
    <n v="1"/>
    <n v="218.19"/>
    <s v="2024-02"/>
    <n v="556.55999999999995"/>
    <n v="98.733290211297984"/>
  </r>
  <r>
    <d v="2024-02-26T00:00:00"/>
    <x v="7"/>
    <x v="3"/>
    <n v="8"/>
    <n v="73.22"/>
    <s v="2024-02"/>
    <n v="1106.07"/>
    <n v="-69.826502843400505"/>
  </r>
  <r>
    <d v="2024-02-27T00:00:00"/>
    <x v="6"/>
    <x v="3"/>
    <n v="7"/>
    <n v="42.35"/>
    <s v="2024-02"/>
    <n v="333.74"/>
    <n v="0"/>
  </r>
  <r>
    <d v="2024-02-28T00:00:00"/>
    <x v="6"/>
    <x v="3"/>
    <n v="2"/>
    <n v="291.39"/>
    <s v="2024-02"/>
    <n v="333.74"/>
    <n v="121.89728531191943"/>
  </r>
  <r>
    <d v="2024-02-29T00:00:00"/>
    <x v="4"/>
    <x v="1"/>
    <n v="8"/>
    <n v="165.69"/>
    <s v="2024-02"/>
    <n v="740.56"/>
    <n v="-47.915091282272861"/>
  </r>
  <r>
    <d v="2024-03-01T00:00:00"/>
    <x v="1"/>
    <x v="0"/>
    <n v="1"/>
    <n v="248.73"/>
    <s v="2024-03"/>
    <n v="385.72"/>
    <n v="-54.352898475578151"/>
  </r>
  <r>
    <d v="2024-03-02T00:00:00"/>
    <x v="6"/>
    <x v="1"/>
    <n v="9"/>
    <n v="176.07"/>
    <s v="2024-03"/>
    <n v="176.07"/>
    <n v="109.36559322996536"/>
  </r>
  <r>
    <d v="2024-03-03T00:00:00"/>
    <x v="7"/>
    <x v="1"/>
    <n v="9"/>
    <n v="276.57"/>
    <s v="2024-03"/>
    <n v="368.63"/>
    <n v="310.72348967799695"/>
  </r>
  <r>
    <d v="2024-03-04T00:00:00"/>
    <x v="4"/>
    <x v="2"/>
    <n v="2"/>
    <n v="392.15"/>
    <s v="2024-03"/>
    <n v="1514.0500000000002"/>
    <n v="-75.652719527096195"/>
  </r>
  <r>
    <d v="2024-03-05T00:00:00"/>
    <x v="7"/>
    <x v="1"/>
    <n v="7"/>
    <n v="55.14"/>
    <s v="2024-03"/>
    <n v="368.63"/>
    <n v="310.72348967799695"/>
  </r>
  <r>
    <d v="2024-03-06T00:00:00"/>
    <x v="4"/>
    <x v="2"/>
    <n v="3"/>
    <n v="654.77"/>
    <s v="2024-03"/>
    <n v="1514.0500000000002"/>
    <n v="-74.523958918133488"/>
  </r>
  <r>
    <d v="2024-03-07T00:00:00"/>
    <x v="1"/>
    <x v="2"/>
    <n v="7"/>
    <n v="136.99"/>
    <s v="2024-03"/>
    <n v="385.72"/>
    <n v="204.20512288706837"/>
  </r>
  <r>
    <d v="2024-03-08T00:00:00"/>
    <x v="2"/>
    <x v="1"/>
    <n v="9"/>
    <n v="219.53"/>
    <s v="2024-03"/>
    <n v="1173.3800000000001"/>
    <n v="-27.147215735737788"/>
  </r>
  <r>
    <d v="2024-03-09T00:00:00"/>
    <x v="0"/>
    <x v="0"/>
    <n v="4"/>
    <n v="734.59"/>
    <s v="2024-03"/>
    <n v="854.84"/>
    <n v="131.97206494782648"/>
  </r>
  <r>
    <d v="2024-03-10T00:00:00"/>
    <x v="9"/>
    <x v="0"/>
    <n v="1"/>
    <n v="630.70000000000005"/>
    <s v="2024-03"/>
    <n v="1982.9900000000002"/>
    <n v="-40.827739928088391"/>
  </r>
  <r>
    <d v="2024-03-11T00:00:00"/>
    <x v="2"/>
    <x v="0"/>
    <n v="2"/>
    <n v="161.68"/>
    <s v="2024-03"/>
    <n v="1173.3800000000001"/>
    <n v="-39.033390717414647"/>
  </r>
  <r>
    <d v="2024-03-12T00:00:00"/>
    <x v="3"/>
    <x v="0"/>
    <n v="1"/>
    <n v="219.01"/>
    <s v="2024-03"/>
    <n v="715.37"/>
    <n v="-48.470022505836141"/>
  </r>
  <r>
    <d v="2024-03-13T00:00:00"/>
    <x v="7"/>
    <x v="0"/>
    <n v="5"/>
    <n v="36.92"/>
    <s v="2024-03"/>
    <n v="368.63"/>
    <n v="94.061796381195236"/>
  </r>
  <r>
    <d v="2024-03-14T00:00:00"/>
    <x v="3"/>
    <x v="1"/>
    <n v="5"/>
    <n v="496.36"/>
    <s v="2024-03"/>
    <n v="715.37"/>
    <n v="64.024211247326562"/>
  </r>
  <r>
    <d v="2024-03-15T00:00:00"/>
    <x v="2"/>
    <x v="1"/>
    <n v="7"/>
    <n v="52.94"/>
    <s v="2024-03"/>
    <n v="1173.3800000000001"/>
    <n v="29.033220269648368"/>
  </r>
  <r>
    <d v="2024-03-16T00:00:00"/>
    <x v="4"/>
    <x v="3"/>
    <n v="9"/>
    <n v="467.13"/>
    <s v="2024-03"/>
    <n v="1514.0500000000002"/>
    <n v="30.972557048974604"/>
  </r>
  <r>
    <d v="2024-03-17T00:00:00"/>
    <x v="9"/>
    <x v="0"/>
    <n v="9"/>
    <n v="294.19"/>
    <s v="2024-03"/>
    <n v="1982.9900000000002"/>
    <n v="0"/>
  </r>
  <r>
    <d v="2024-03-18T00:00:00"/>
    <x v="9"/>
    <x v="1"/>
    <n v="3"/>
    <n v="322.10000000000002"/>
    <s v="2024-03"/>
    <n v="1982.9900000000002"/>
    <n v="-82.84408897674723"/>
  </r>
  <r>
    <d v="2024-03-19T00:00:00"/>
    <x v="8"/>
    <x v="3"/>
    <n v="3"/>
    <n v="252.7"/>
    <s v="2024-03"/>
    <n v="340.2"/>
    <n v="482.88947677836569"/>
  </r>
  <r>
    <d v="2024-03-20T00:00:00"/>
    <x v="9"/>
    <x v="0"/>
    <n v="3"/>
    <n v="63.73"/>
    <s v="2024-03"/>
    <n v="1982.9900000000002"/>
    <n v="-56.891361025522059"/>
  </r>
  <r>
    <d v="2024-03-21T00:00:00"/>
    <x v="0"/>
    <x v="2"/>
    <n v="4"/>
    <n v="120.25"/>
    <s v="2024-03"/>
    <n v="854.84"/>
    <n v="131.97206494782648"/>
  </r>
  <r>
    <d v="2024-03-22T00:00:00"/>
    <x v="9"/>
    <x v="3"/>
    <n v="8"/>
    <n v="672.27"/>
    <s v="2024-03"/>
    <n v="1982.9900000000002"/>
    <n v="-40.827739928088391"/>
  </r>
  <r>
    <d v="2024-03-23T00:00:00"/>
    <x v="2"/>
    <x v="1"/>
    <n v="6"/>
    <n v="127.25"/>
    <s v="2024-03"/>
    <n v="1173.3800000000001"/>
    <n v="-71.006834955427905"/>
  </r>
  <r>
    <d v="2024-03-24T00:00:00"/>
    <x v="8"/>
    <x v="2"/>
    <n v="8"/>
    <n v="21.44"/>
    <s v="2024-03"/>
    <n v="340.2"/>
    <n v="244.90887713109939"/>
  </r>
  <r>
    <d v="2024-03-25T00:00:00"/>
    <x v="2"/>
    <x v="2"/>
    <n v="1"/>
    <n v="171.01"/>
    <s v="2024-03"/>
    <n v="1173.3800000000001"/>
    <n v="0"/>
  </r>
  <r>
    <d v="2024-03-26T00:00:00"/>
    <x v="2"/>
    <x v="2"/>
    <n v="8"/>
    <n v="317.2"/>
    <s v="2024-03"/>
    <n v="1173.3800000000001"/>
    <n v="-50.501116432869154"/>
  </r>
  <r>
    <d v="2024-03-27T00:00:00"/>
    <x v="5"/>
    <x v="3"/>
    <n v="4"/>
    <n v="58.85"/>
    <s v="2024-03"/>
    <n v="580.80999999999995"/>
    <n v="-41.426628329402035"/>
  </r>
  <r>
    <d v="2024-03-28T00:00:00"/>
    <x v="8"/>
    <x v="1"/>
    <n v="1"/>
    <n v="66.06"/>
    <s v="2024-03"/>
    <n v="340.2"/>
    <n v="244.90887713109939"/>
  </r>
  <r>
    <d v="2024-03-29T00:00:00"/>
    <x v="2"/>
    <x v="2"/>
    <n v="8"/>
    <n v="123.77"/>
    <s v="2024-03"/>
    <n v="1173.3800000000001"/>
    <n v="-50.501116432869154"/>
  </r>
  <r>
    <d v="2024-03-30T00:00:00"/>
    <x v="5"/>
    <x v="0"/>
    <n v="4"/>
    <n v="117.21"/>
    <s v="2024-03"/>
    <n v="580.80999999999995"/>
    <n v="0"/>
  </r>
  <r>
    <d v="2024-03-31T00:00:00"/>
    <x v="5"/>
    <x v="2"/>
    <n v="6"/>
    <n v="404.75"/>
    <s v="2024-03"/>
    <n v="580.80999999999995"/>
    <n v="-49.503279902205534"/>
  </r>
  <r>
    <d v="2024-04-01T00:00:00"/>
    <x v="8"/>
    <x v="2"/>
    <n v="8"/>
    <n v="293.29000000000002"/>
    <s v="2024-04"/>
    <n v="293.29000000000002"/>
    <n v="-77.029561185175083"/>
  </r>
  <r>
    <d v="2024-04-02T00:00:00"/>
    <x v="3"/>
    <x v="3"/>
    <n v="4"/>
    <n v="67.37"/>
    <s v="2024-04"/>
    <n v="67.37"/>
    <n v="1437.2420958883777"/>
  </r>
  <r>
    <d v="2024-04-03T00:00:00"/>
    <x v="4"/>
    <x v="3"/>
    <n v="3"/>
    <n v="527.44000000000005"/>
    <s v="2024-04"/>
    <n v="1035.6400000000001"/>
    <n v="37.006102506662522"/>
  </r>
  <r>
    <d v="2024-04-04T00:00:00"/>
    <x v="0"/>
    <x v="1"/>
    <n v="9"/>
    <n v="684.79"/>
    <s v="2024-04"/>
    <n v="1418.8899999999999"/>
    <n v="-27.010550500743523"/>
  </r>
  <r>
    <d v="2024-04-05T00:00:00"/>
    <x v="4"/>
    <x v="0"/>
    <n v="3"/>
    <n v="508.2"/>
    <s v="2024-04"/>
    <n v="1035.6400000000001"/>
    <n v="-85.364605461357229"/>
  </r>
  <r>
    <d v="2024-04-06T00:00:00"/>
    <x v="9"/>
    <x v="3"/>
    <n v="9"/>
    <n v="117.2"/>
    <s v="2024-04"/>
    <n v="151.57"/>
    <n v="836.12852147522597"/>
  </r>
  <r>
    <d v="2024-04-07T00:00:00"/>
    <x v="0"/>
    <x v="2"/>
    <n v="2"/>
    <n v="734.1"/>
    <s v="2024-04"/>
    <n v="1418.8899999999999"/>
    <n v="-89.317706094200403"/>
  </r>
  <r>
    <d v="2024-04-08T00:00:00"/>
    <x v="9"/>
    <x v="1"/>
    <n v="2"/>
    <n v="34.369999999999997"/>
    <s v="2024-04"/>
    <n v="151.57"/>
    <n v="-67.335224648677183"/>
  </r>
  <r>
    <d v="2024-04-09T00:00:00"/>
    <x v="2"/>
    <x v="2"/>
    <n v="2"/>
    <n v="49.51"/>
    <s v="2024-04"/>
    <n v="49.51"/>
    <n v="-100"/>
  </r>
  <r>
    <m/>
    <x v="10"/>
    <x v="4"/>
    <m/>
    <m/>
    <m/>
    <m/>
    <m/>
  </r>
  <r>
    <m/>
    <x v="10"/>
    <x v="4"/>
    <m/>
    <m/>
    <m/>
    <m/>
    <m/>
  </r>
  <r>
    <m/>
    <x v="10"/>
    <x v="4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939788-FAD8-4AB6-86E1-79F85D0C26DA}" name="PivotTable2" cacheId="0" applyNumberFormats="0" applyBorderFormats="0" applyFontFormats="0" applyPatternFormats="0" applyAlignmentFormats="0" applyWidthHeightFormats="1" dataCaption="Values" grandTotalCaption="Total" updatedVersion="7" minRefreshableVersion="3" useAutoFormatting="1" itemPrintTitles="1" createdVersion="7" indent="0" outline="1" outlineData="1" multipleFieldFilters="0" rowHeaderCaption="ProductlD" colHeaderCaption="StoreLocation">
  <location ref="A1:F13" firstHeaderRow="1" firstDataRow="2" firstDataCol="1"/>
  <pivotFields count="8">
    <pivotField showAll="0"/>
    <pivotField axis="axisRow" showAll="0">
      <items count="12">
        <item x="8"/>
        <item x="7"/>
        <item x="5"/>
        <item x="1"/>
        <item x="3"/>
        <item x="6"/>
        <item x="0"/>
        <item x="2"/>
        <item x="9"/>
        <item x="4"/>
        <item h="1" x="10"/>
        <item t="default"/>
      </items>
    </pivotField>
    <pivotField axis="axisCol" showAll="0">
      <items count="6">
        <item x="2"/>
        <item x="1"/>
        <item x="3"/>
        <item x="0"/>
        <item x="4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Total Sales Reven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EBB43-8915-49F2-A66B-DBD15315041C}">
  <dimension ref="A1:N101"/>
  <sheetViews>
    <sheetView workbookViewId="0">
      <selection activeCell="G1" sqref="G1"/>
    </sheetView>
  </sheetViews>
  <sheetFormatPr defaultRowHeight="14.4" x14ac:dyDescent="0.3"/>
  <cols>
    <col min="1" max="1" width="18.109375" bestFit="1" customWidth="1"/>
    <col min="2" max="2" width="13.88671875" bestFit="1" customWidth="1"/>
    <col min="3" max="3" width="12.6640625" bestFit="1" customWidth="1"/>
    <col min="4" max="4" width="14.88671875" customWidth="1"/>
    <col min="5" max="5" width="17" bestFit="1" customWidth="1"/>
    <col min="6" max="6" width="12.5546875" customWidth="1"/>
    <col min="7" max="7" width="9.44140625" bestFit="1" customWidth="1"/>
    <col min="8" max="8" width="12.21875" style="5" bestFit="1" customWidth="1"/>
    <col min="9" max="9" width="13.21875" style="5" bestFit="1" customWidth="1"/>
    <col min="10" max="10" width="11.109375" bestFit="1" customWidth="1"/>
    <col min="11" max="11" width="9.5546875" bestFit="1" customWidth="1"/>
    <col min="12" max="12" width="17.21875" bestFit="1" customWidth="1"/>
    <col min="13" max="13" width="15.109375" bestFit="1" customWidth="1"/>
    <col min="14" max="14" width="13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1" t="s">
        <v>1</v>
      </c>
      <c r="H1" s="7" t="s">
        <v>9</v>
      </c>
      <c r="I1" s="8" t="s">
        <v>10</v>
      </c>
      <c r="J1" s="9" t="s">
        <v>11</v>
      </c>
      <c r="K1" s="9" t="s">
        <v>12</v>
      </c>
      <c r="L1" s="10" t="s">
        <v>13</v>
      </c>
      <c r="M1" s="10" t="s">
        <v>14</v>
      </c>
      <c r="N1" s="10" t="s">
        <v>15</v>
      </c>
    </row>
    <row r="2" spans="1:14" x14ac:dyDescent="0.3">
      <c r="A2" s="2">
        <v>45292</v>
      </c>
      <c r="B2">
        <v>7</v>
      </c>
      <c r="C2" t="s">
        <v>5</v>
      </c>
      <c r="D2">
        <v>1</v>
      </c>
      <c r="E2">
        <v>505.89</v>
      </c>
      <c r="G2" cm="1">
        <f t="array" ref="G2:G11">_xlfn.UNIQUE(B2:B100)</f>
        <v>7</v>
      </c>
      <c r="H2" s="5">
        <f t="shared" ref="H2:H11" si="0">SUMIFS(E:E, B:B, G2, A:A, "&gt;=2024-01-01", A:A, "&lt;=2024-01-31")</f>
        <v>1038.1099999999999</v>
      </c>
      <c r="I2" s="5">
        <f>SUMIFS(E:E, B:B, G2, A:A, "&gt;=2024-02-01", A:A, "&lt;=2024-02-29")</f>
        <v>1004.61</v>
      </c>
      <c r="J2">
        <f>SUMIFS(E:E, B:B, G2, A:A, "&gt;=2024-03-01", A:A, "&lt;=2024-03-31")</f>
        <v>854.84</v>
      </c>
      <c r="K2">
        <f t="shared" ref="K2:K11" si="1">SUMIFS(E:E, B:B, G2, A:A, "&gt;=2024-04-01", A:A, "&lt;=2024-04-30")</f>
        <v>1418.8899999999999</v>
      </c>
      <c r="L2" s="6">
        <f>IF(H2=0, "", (I2-H2)/H2)</f>
        <v>-3.2270183313906894E-2</v>
      </c>
      <c r="M2" s="6">
        <f>IF(I2=0, "", (J2-I2)/I2)</f>
        <v>-0.1490827286210569</v>
      </c>
      <c r="N2" s="6">
        <f>IF(J2=0, "", (K2-J2)/J2)</f>
        <v>0.6598310795002571</v>
      </c>
    </row>
    <row r="3" spans="1:14" x14ac:dyDescent="0.3">
      <c r="A3" s="2">
        <v>45293</v>
      </c>
      <c r="B3">
        <v>4</v>
      </c>
      <c r="C3" t="s">
        <v>6</v>
      </c>
      <c r="D3">
        <v>3</v>
      </c>
      <c r="E3">
        <v>343.38</v>
      </c>
      <c r="G3">
        <v>4</v>
      </c>
      <c r="H3" s="5">
        <f t="shared" si="0"/>
        <v>1272.28</v>
      </c>
      <c r="I3" s="5">
        <f t="shared" ref="I3:I11" si="2">SUMIFS(E:E, B:B, G3, A:A, "&gt;=2024-02-01", A:A, "&lt;=2024-02-29")</f>
        <v>556.55999999999995</v>
      </c>
      <c r="J3">
        <f t="shared" ref="J3:J11" si="3">SUMIFS(E:E, B:B, G3, A:A, "&gt;=2024-03-01", A:A, "&lt;=2024-03-31")</f>
        <v>385.72</v>
      </c>
      <c r="K3">
        <f t="shared" si="1"/>
        <v>0</v>
      </c>
      <c r="L3" s="6">
        <f>IF(H3=0, "", (I3-H3)/H3)</f>
        <v>-0.56254912440657723</v>
      </c>
      <c r="M3" s="6">
        <f>IF(I3=0, "", (J3-I3)/I3)</f>
        <v>-0.30695702170475769</v>
      </c>
      <c r="N3" s="6">
        <f t="shared" ref="N3:N11" si="4">IF(J3=0, "", (K3-J3)/J3)</f>
        <v>-1</v>
      </c>
    </row>
    <row r="4" spans="1:14" x14ac:dyDescent="0.3">
      <c r="A4" s="2">
        <v>45294</v>
      </c>
      <c r="B4">
        <v>8</v>
      </c>
      <c r="C4" t="s">
        <v>7</v>
      </c>
      <c r="D4">
        <v>8</v>
      </c>
      <c r="E4">
        <v>150.91999999999999</v>
      </c>
      <c r="G4">
        <v>8</v>
      </c>
      <c r="H4" s="5">
        <f t="shared" si="0"/>
        <v>1318.69</v>
      </c>
      <c r="I4" s="5">
        <f t="shared" si="2"/>
        <v>514.04999999999995</v>
      </c>
      <c r="J4">
        <f t="shared" si="3"/>
        <v>1173.3800000000001</v>
      </c>
      <c r="K4">
        <f t="shared" si="1"/>
        <v>49.51</v>
      </c>
      <c r="L4" s="6">
        <f t="shared" ref="L4:L11" si="5">IF(H4=0, "", (I4-H4)/H4)</f>
        <v>-0.61018131630633432</v>
      </c>
      <c r="M4" s="6">
        <f>IF(I4=0, "", (J4-I4)/I4)</f>
        <v>1.2826184223324584</v>
      </c>
      <c r="N4" s="6">
        <f t="shared" si="4"/>
        <v>-0.95780565545688523</v>
      </c>
    </row>
    <row r="5" spans="1:14" x14ac:dyDescent="0.3">
      <c r="A5" s="2">
        <v>45295</v>
      </c>
      <c r="B5">
        <v>5</v>
      </c>
      <c r="C5" t="s">
        <v>5</v>
      </c>
      <c r="D5">
        <v>6</v>
      </c>
      <c r="E5">
        <v>518.66999999999996</v>
      </c>
      <c r="G5">
        <v>5</v>
      </c>
      <c r="H5" s="5">
        <f t="shared" si="0"/>
        <v>1697.8200000000002</v>
      </c>
      <c r="I5" s="5">
        <f t="shared" si="2"/>
        <v>685.86</v>
      </c>
      <c r="J5">
        <f t="shared" si="3"/>
        <v>715.37</v>
      </c>
      <c r="K5">
        <f t="shared" si="1"/>
        <v>67.37</v>
      </c>
      <c r="L5" s="6">
        <f t="shared" si="5"/>
        <v>-0.59603491536205255</v>
      </c>
      <c r="M5" s="6">
        <f t="shared" ref="M5:M11" si="6">IF(I5=0, "", (J5-I5)/I5)</f>
        <v>4.3026273583530152E-2</v>
      </c>
      <c r="N5" s="6">
        <f t="shared" si="4"/>
        <v>-0.9058249577141898</v>
      </c>
    </row>
    <row r="6" spans="1:14" x14ac:dyDescent="0.3">
      <c r="A6" s="2">
        <v>45296</v>
      </c>
      <c r="B6">
        <v>7</v>
      </c>
      <c r="C6" t="s">
        <v>8</v>
      </c>
      <c r="D6">
        <v>8</v>
      </c>
      <c r="E6">
        <v>282.17</v>
      </c>
      <c r="G6">
        <v>10</v>
      </c>
      <c r="H6" s="5">
        <f t="shared" si="0"/>
        <v>746.31</v>
      </c>
      <c r="I6" s="5">
        <f t="shared" si="2"/>
        <v>740.56</v>
      </c>
      <c r="J6">
        <f t="shared" si="3"/>
        <v>1514.0500000000002</v>
      </c>
      <c r="K6">
        <f t="shared" si="1"/>
        <v>1035.6400000000001</v>
      </c>
      <c r="L6" s="6">
        <f t="shared" si="5"/>
        <v>-7.7045731666465682E-3</v>
      </c>
      <c r="M6" s="6">
        <f t="shared" si="6"/>
        <v>1.0444663497893489</v>
      </c>
      <c r="N6" s="6">
        <f>IF(J6=0, "", (K6-J6)/J6)</f>
        <v>-0.31598031769096135</v>
      </c>
    </row>
    <row r="7" spans="1:14" x14ac:dyDescent="0.3">
      <c r="A7" s="2">
        <v>45297</v>
      </c>
      <c r="B7">
        <v>10</v>
      </c>
      <c r="C7" t="s">
        <v>8</v>
      </c>
      <c r="D7">
        <v>9</v>
      </c>
      <c r="E7">
        <v>196.43</v>
      </c>
      <c r="G7">
        <v>3</v>
      </c>
      <c r="H7" s="5">
        <f t="shared" si="0"/>
        <v>451.51</v>
      </c>
      <c r="I7" s="5">
        <f t="shared" si="2"/>
        <v>827.34999999999991</v>
      </c>
      <c r="J7">
        <f t="shared" si="3"/>
        <v>580.80999999999995</v>
      </c>
      <c r="K7">
        <f t="shared" si="1"/>
        <v>0</v>
      </c>
      <c r="L7" s="6">
        <f t="shared" si="5"/>
        <v>0.83240681269517824</v>
      </c>
      <c r="M7" s="6">
        <f>IF(I7=0, "", (J7-I7)/I7)</f>
        <v>-0.29798755061340421</v>
      </c>
      <c r="N7" s="6">
        <f t="shared" si="4"/>
        <v>-1</v>
      </c>
    </row>
    <row r="8" spans="1:14" x14ac:dyDescent="0.3">
      <c r="A8" s="2">
        <v>45298</v>
      </c>
      <c r="B8">
        <v>3</v>
      </c>
      <c r="C8" t="s">
        <v>6</v>
      </c>
      <c r="D8">
        <v>4</v>
      </c>
      <c r="E8">
        <v>77.180000000000007</v>
      </c>
      <c r="G8">
        <v>6</v>
      </c>
      <c r="H8" s="5">
        <f t="shared" si="0"/>
        <v>561.98</v>
      </c>
      <c r="I8" s="5">
        <f t="shared" si="2"/>
        <v>333.74</v>
      </c>
      <c r="J8">
        <f t="shared" si="3"/>
        <v>176.07</v>
      </c>
      <c r="K8">
        <f t="shared" si="1"/>
        <v>0</v>
      </c>
      <c r="L8" s="6">
        <f>IF(H8=0, "", (I8-H8)/H8)</f>
        <v>-0.40613544966013027</v>
      </c>
      <c r="M8" s="6">
        <f>IF(I8=0, "", (J8-I8)/I8)</f>
        <v>-0.47243363097021635</v>
      </c>
      <c r="N8" s="6">
        <f>IF(J8=0, "", (K8-J8)/J8)</f>
        <v>-1</v>
      </c>
    </row>
    <row r="9" spans="1:14" x14ac:dyDescent="0.3">
      <c r="A9" s="2">
        <v>45299</v>
      </c>
      <c r="B9">
        <v>7</v>
      </c>
      <c r="C9" t="s">
        <v>5</v>
      </c>
      <c r="D9">
        <v>1</v>
      </c>
      <c r="E9">
        <v>68.47</v>
      </c>
      <c r="G9">
        <v>2</v>
      </c>
      <c r="H9" s="5">
        <f t="shared" si="0"/>
        <v>516.87</v>
      </c>
      <c r="I9" s="5">
        <f t="shared" si="2"/>
        <v>1106.07</v>
      </c>
      <c r="J9">
        <f t="shared" si="3"/>
        <v>368.63</v>
      </c>
      <c r="K9">
        <f t="shared" si="1"/>
        <v>0</v>
      </c>
      <c r="L9" s="6">
        <f t="shared" si="5"/>
        <v>1.1399384758256426</v>
      </c>
      <c r="M9" s="6">
        <f t="shared" si="6"/>
        <v>-0.66672091278128864</v>
      </c>
      <c r="N9" s="6">
        <f t="shared" si="4"/>
        <v>-1</v>
      </c>
    </row>
    <row r="10" spans="1:14" x14ac:dyDescent="0.3">
      <c r="A10" s="2">
        <v>45300</v>
      </c>
      <c r="B10">
        <v>8</v>
      </c>
      <c r="C10" t="s">
        <v>7</v>
      </c>
      <c r="D10">
        <v>1</v>
      </c>
      <c r="E10">
        <v>172.86</v>
      </c>
      <c r="G10">
        <v>1</v>
      </c>
      <c r="H10" s="5">
        <f t="shared" si="0"/>
        <v>512.61</v>
      </c>
      <c r="I10" s="5">
        <f t="shared" si="2"/>
        <v>22.61</v>
      </c>
      <c r="J10">
        <f t="shared" si="3"/>
        <v>340.2</v>
      </c>
      <c r="K10">
        <f t="shared" si="1"/>
        <v>293.29000000000002</v>
      </c>
      <c r="L10" s="6">
        <f t="shared" si="5"/>
        <v>-0.95589239382766622</v>
      </c>
      <c r="M10" s="6">
        <f t="shared" si="6"/>
        <v>14.046439628482972</v>
      </c>
      <c r="N10" s="6">
        <f t="shared" si="4"/>
        <v>-0.13788947677836558</v>
      </c>
    </row>
    <row r="11" spans="1:14" x14ac:dyDescent="0.3">
      <c r="A11" s="2">
        <v>45301</v>
      </c>
      <c r="B11">
        <v>5</v>
      </c>
      <c r="C11" t="s">
        <v>8</v>
      </c>
      <c r="D11">
        <v>4</v>
      </c>
      <c r="E11">
        <v>415.11</v>
      </c>
      <c r="G11">
        <v>9</v>
      </c>
      <c r="H11" s="5">
        <f t="shared" si="0"/>
        <v>170.87</v>
      </c>
      <c r="I11" s="5">
        <f t="shared" si="2"/>
        <v>753.3</v>
      </c>
      <c r="J11">
        <f t="shared" si="3"/>
        <v>1982.9900000000002</v>
      </c>
      <c r="K11">
        <f t="shared" si="1"/>
        <v>151.57</v>
      </c>
      <c r="L11" s="6">
        <f t="shared" si="5"/>
        <v>3.4086147363492709</v>
      </c>
      <c r="M11" s="6">
        <f t="shared" si="6"/>
        <v>1.6324040886764906</v>
      </c>
      <c r="N11" s="6">
        <f t="shared" si="4"/>
        <v>-0.92356491964155141</v>
      </c>
    </row>
    <row r="12" spans="1:14" x14ac:dyDescent="0.3">
      <c r="A12" s="2">
        <v>45302</v>
      </c>
      <c r="B12">
        <v>4</v>
      </c>
      <c r="C12" t="s">
        <v>5</v>
      </c>
      <c r="D12">
        <v>7</v>
      </c>
      <c r="E12">
        <v>550.33000000000004</v>
      </c>
      <c r="M12" s="6"/>
      <c r="N12" s="6"/>
    </row>
    <row r="13" spans="1:14" x14ac:dyDescent="0.3">
      <c r="A13" s="2">
        <v>45303</v>
      </c>
      <c r="B13">
        <v>8</v>
      </c>
      <c r="C13" t="s">
        <v>5</v>
      </c>
      <c r="D13">
        <v>2</v>
      </c>
      <c r="E13">
        <v>147.44999999999999</v>
      </c>
    </row>
    <row r="14" spans="1:14" x14ac:dyDescent="0.3">
      <c r="A14" s="2">
        <v>45304</v>
      </c>
      <c r="B14">
        <v>8</v>
      </c>
      <c r="C14" t="s">
        <v>6</v>
      </c>
      <c r="D14">
        <v>3</v>
      </c>
      <c r="E14">
        <v>215.47</v>
      </c>
    </row>
    <row r="15" spans="1:14" x14ac:dyDescent="0.3">
      <c r="A15" s="2">
        <v>45305</v>
      </c>
      <c r="B15">
        <v>3</v>
      </c>
      <c r="C15" t="s">
        <v>8</v>
      </c>
      <c r="D15">
        <v>1</v>
      </c>
      <c r="E15">
        <v>33.869999999999997</v>
      </c>
    </row>
    <row r="16" spans="1:14" x14ac:dyDescent="0.3">
      <c r="A16" s="2">
        <v>45306</v>
      </c>
      <c r="B16">
        <v>6</v>
      </c>
      <c r="C16" t="s">
        <v>8</v>
      </c>
      <c r="D16">
        <v>5</v>
      </c>
      <c r="E16">
        <v>223.71</v>
      </c>
    </row>
    <row r="17" spans="1:5" x14ac:dyDescent="0.3">
      <c r="A17" s="2">
        <v>45307</v>
      </c>
      <c r="B17">
        <v>5</v>
      </c>
      <c r="C17" t="s">
        <v>7</v>
      </c>
      <c r="D17">
        <v>1</v>
      </c>
      <c r="E17">
        <v>487.85</v>
      </c>
    </row>
    <row r="18" spans="1:5" x14ac:dyDescent="0.3">
      <c r="A18" s="2">
        <v>45308</v>
      </c>
      <c r="B18">
        <v>2</v>
      </c>
      <c r="C18" t="s">
        <v>8</v>
      </c>
      <c r="D18">
        <v>8</v>
      </c>
      <c r="E18">
        <v>272.27</v>
      </c>
    </row>
    <row r="19" spans="1:5" x14ac:dyDescent="0.3">
      <c r="A19" s="2">
        <v>45309</v>
      </c>
      <c r="B19">
        <v>8</v>
      </c>
      <c r="C19" t="s">
        <v>7</v>
      </c>
      <c r="D19">
        <v>1</v>
      </c>
      <c r="E19">
        <v>631.99</v>
      </c>
    </row>
    <row r="20" spans="1:5" x14ac:dyDescent="0.3">
      <c r="A20" s="2">
        <v>45310</v>
      </c>
      <c r="B20">
        <v>6</v>
      </c>
      <c r="C20" t="s">
        <v>8</v>
      </c>
      <c r="D20">
        <v>1</v>
      </c>
      <c r="E20">
        <v>200.41</v>
      </c>
    </row>
    <row r="21" spans="1:5" x14ac:dyDescent="0.3">
      <c r="A21" s="2">
        <v>45311</v>
      </c>
      <c r="B21">
        <v>2</v>
      </c>
      <c r="C21" t="s">
        <v>6</v>
      </c>
      <c r="D21">
        <v>2</v>
      </c>
      <c r="E21">
        <v>244.6</v>
      </c>
    </row>
    <row r="22" spans="1:5" x14ac:dyDescent="0.3">
      <c r="A22" s="2">
        <v>45312</v>
      </c>
      <c r="B22">
        <v>5</v>
      </c>
      <c r="C22" t="s">
        <v>8</v>
      </c>
      <c r="D22">
        <v>2</v>
      </c>
      <c r="E22">
        <v>276.19</v>
      </c>
    </row>
    <row r="23" spans="1:5" x14ac:dyDescent="0.3">
      <c r="A23" s="2">
        <v>45313</v>
      </c>
      <c r="B23">
        <v>1</v>
      </c>
      <c r="C23" t="s">
        <v>7</v>
      </c>
      <c r="D23">
        <v>6</v>
      </c>
      <c r="E23">
        <v>371.53</v>
      </c>
    </row>
    <row r="24" spans="1:5" x14ac:dyDescent="0.3">
      <c r="A24" s="2">
        <v>45314</v>
      </c>
      <c r="B24">
        <v>10</v>
      </c>
      <c r="C24" t="s">
        <v>7</v>
      </c>
      <c r="D24">
        <v>7</v>
      </c>
      <c r="E24">
        <v>488.94</v>
      </c>
    </row>
    <row r="25" spans="1:5" x14ac:dyDescent="0.3">
      <c r="A25" s="2">
        <v>45315</v>
      </c>
      <c r="B25">
        <v>6</v>
      </c>
      <c r="C25" t="s">
        <v>6</v>
      </c>
      <c r="D25">
        <v>5</v>
      </c>
      <c r="E25">
        <v>137.86000000000001</v>
      </c>
    </row>
    <row r="26" spans="1:5" x14ac:dyDescent="0.3">
      <c r="A26" s="2">
        <v>45316</v>
      </c>
      <c r="B26">
        <v>9</v>
      </c>
      <c r="C26" t="s">
        <v>8</v>
      </c>
      <c r="D26">
        <v>1</v>
      </c>
      <c r="E26">
        <v>75.02</v>
      </c>
    </row>
    <row r="27" spans="1:5" x14ac:dyDescent="0.3">
      <c r="A27" s="2">
        <v>45317</v>
      </c>
      <c r="B27">
        <v>1</v>
      </c>
      <c r="C27" t="s">
        <v>8</v>
      </c>
      <c r="D27">
        <v>1</v>
      </c>
      <c r="E27">
        <v>141.08000000000001</v>
      </c>
    </row>
    <row r="28" spans="1:5" x14ac:dyDescent="0.3">
      <c r="A28" s="2">
        <v>45318</v>
      </c>
      <c r="B28">
        <v>10</v>
      </c>
      <c r="C28" t="s">
        <v>6</v>
      </c>
      <c r="D28">
        <v>3</v>
      </c>
      <c r="E28">
        <v>60.94</v>
      </c>
    </row>
    <row r="29" spans="1:5" x14ac:dyDescent="0.3">
      <c r="A29" s="2">
        <v>45319</v>
      </c>
      <c r="B29">
        <v>3</v>
      </c>
      <c r="C29" t="s">
        <v>8</v>
      </c>
      <c r="D29">
        <v>2</v>
      </c>
      <c r="E29">
        <v>340.46</v>
      </c>
    </row>
    <row r="30" spans="1:5" x14ac:dyDescent="0.3">
      <c r="A30" s="2">
        <v>45320</v>
      </c>
      <c r="B30">
        <v>7</v>
      </c>
      <c r="C30" t="s">
        <v>8</v>
      </c>
      <c r="D30">
        <v>5</v>
      </c>
      <c r="E30">
        <v>181.58</v>
      </c>
    </row>
    <row r="31" spans="1:5" x14ac:dyDescent="0.3">
      <c r="A31" s="2">
        <v>45321</v>
      </c>
      <c r="B31">
        <v>4</v>
      </c>
      <c r="C31" t="s">
        <v>7</v>
      </c>
      <c r="D31">
        <v>6</v>
      </c>
      <c r="E31">
        <v>378.57</v>
      </c>
    </row>
    <row r="32" spans="1:5" x14ac:dyDescent="0.3">
      <c r="A32" s="2">
        <v>45322</v>
      </c>
      <c r="B32">
        <v>9</v>
      </c>
      <c r="C32" t="s">
        <v>8</v>
      </c>
      <c r="D32">
        <v>7</v>
      </c>
      <c r="E32">
        <v>95.85</v>
      </c>
    </row>
    <row r="33" spans="1:5" x14ac:dyDescent="0.3">
      <c r="A33" s="2">
        <v>45323</v>
      </c>
      <c r="B33">
        <v>3</v>
      </c>
      <c r="C33" t="s">
        <v>8</v>
      </c>
      <c r="D33">
        <v>4</v>
      </c>
      <c r="E33">
        <v>461.69</v>
      </c>
    </row>
    <row r="34" spans="1:5" x14ac:dyDescent="0.3">
      <c r="A34" s="2">
        <v>45324</v>
      </c>
      <c r="B34">
        <v>5</v>
      </c>
      <c r="C34" t="s">
        <v>6</v>
      </c>
      <c r="D34">
        <v>7</v>
      </c>
      <c r="E34">
        <v>303.2</v>
      </c>
    </row>
    <row r="35" spans="1:5" x14ac:dyDescent="0.3">
      <c r="A35" s="2">
        <v>45325</v>
      </c>
      <c r="B35">
        <v>3</v>
      </c>
      <c r="C35" t="s">
        <v>6</v>
      </c>
      <c r="D35">
        <v>8</v>
      </c>
      <c r="E35">
        <v>68.349999999999994</v>
      </c>
    </row>
    <row r="36" spans="1:5" x14ac:dyDescent="0.3">
      <c r="A36" s="2">
        <v>45326</v>
      </c>
      <c r="B36">
        <v>7</v>
      </c>
      <c r="C36" t="s">
        <v>5</v>
      </c>
      <c r="D36">
        <v>1</v>
      </c>
      <c r="E36">
        <v>467.74</v>
      </c>
    </row>
    <row r="37" spans="1:5" x14ac:dyDescent="0.3">
      <c r="A37" s="2">
        <v>45327</v>
      </c>
      <c r="B37">
        <v>5</v>
      </c>
      <c r="C37" t="s">
        <v>7</v>
      </c>
      <c r="D37">
        <v>6</v>
      </c>
      <c r="E37">
        <v>194.15</v>
      </c>
    </row>
    <row r="38" spans="1:5" x14ac:dyDescent="0.3">
      <c r="A38" s="2">
        <v>45328</v>
      </c>
      <c r="B38">
        <v>9</v>
      </c>
      <c r="C38" t="s">
        <v>8</v>
      </c>
      <c r="D38">
        <v>8</v>
      </c>
      <c r="E38">
        <v>194</v>
      </c>
    </row>
    <row r="39" spans="1:5" x14ac:dyDescent="0.3">
      <c r="A39" s="2">
        <v>45329</v>
      </c>
      <c r="B39">
        <v>7</v>
      </c>
      <c r="C39" t="s">
        <v>8</v>
      </c>
      <c r="D39">
        <v>5</v>
      </c>
      <c r="E39">
        <v>386.9</v>
      </c>
    </row>
    <row r="40" spans="1:5" x14ac:dyDescent="0.3">
      <c r="A40" s="2">
        <v>45330</v>
      </c>
      <c r="B40">
        <v>2</v>
      </c>
      <c r="C40" t="s">
        <v>5</v>
      </c>
      <c r="D40">
        <v>4</v>
      </c>
      <c r="E40">
        <v>260.31</v>
      </c>
    </row>
    <row r="41" spans="1:5" x14ac:dyDescent="0.3">
      <c r="A41" s="2">
        <v>45331</v>
      </c>
      <c r="B41">
        <v>4</v>
      </c>
      <c r="C41" t="s">
        <v>8</v>
      </c>
      <c r="D41">
        <v>2</v>
      </c>
      <c r="E41">
        <v>36.5</v>
      </c>
    </row>
    <row r="42" spans="1:5" x14ac:dyDescent="0.3">
      <c r="A42" s="2">
        <v>45332</v>
      </c>
      <c r="B42">
        <v>9</v>
      </c>
      <c r="C42" t="s">
        <v>7</v>
      </c>
      <c r="D42">
        <v>6</v>
      </c>
      <c r="E42">
        <v>357.27</v>
      </c>
    </row>
    <row r="43" spans="1:5" x14ac:dyDescent="0.3">
      <c r="A43" s="2">
        <v>45333</v>
      </c>
      <c r="B43">
        <v>2</v>
      </c>
      <c r="C43" t="s">
        <v>5</v>
      </c>
      <c r="D43">
        <v>6</v>
      </c>
      <c r="E43">
        <v>433.01</v>
      </c>
    </row>
    <row r="44" spans="1:5" x14ac:dyDescent="0.3">
      <c r="A44" s="2">
        <v>45334</v>
      </c>
      <c r="B44">
        <v>10</v>
      </c>
      <c r="C44" t="s">
        <v>7</v>
      </c>
      <c r="D44">
        <v>1</v>
      </c>
      <c r="E44">
        <v>154.09</v>
      </c>
    </row>
    <row r="45" spans="1:5" x14ac:dyDescent="0.3">
      <c r="A45" s="2">
        <v>45335</v>
      </c>
      <c r="B45">
        <v>9</v>
      </c>
      <c r="C45" t="s">
        <v>5</v>
      </c>
      <c r="D45">
        <v>9</v>
      </c>
      <c r="E45">
        <v>202.03</v>
      </c>
    </row>
    <row r="46" spans="1:5" x14ac:dyDescent="0.3">
      <c r="A46" s="2">
        <v>45336</v>
      </c>
      <c r="B46">
        <v>10</v>
      </c>
      <c r="C46" t="s">
        <v>5</v>
      </c>
      <c r="D46">
        <v>6</v>
      </c>
      <c r="E46">
        <v>420.78</v>
      </c>
    </row>
    <row r="47" spans="1:5" x14ac:dyDescent="0.3">
      <c r="A47" s="2">
        <v>45337</v>
      </c>
      <c r="B47">
        <v>5</v>
      </c>
      <c r="C47" t="s">
        <v>6</v>
      </c>
      <c r="D47">
        <v>3</v>
      </c>
      <c r="E47">
        <v>188.51</v>
      </c>
    </row>
    <row r="48" spans="1:5" x14ac:dyDescent="0.3">
      <c r="A48" s="2">
        <v>45338</v>
      </c>
      <c r="B48">
        <v>2</v>
      </c>
      <c r="C48" t="s">
        <v>7</v>
      </c>
      <c r="D48">
        <v>4</v>
      </c>
      <c r="E48">
        <v>72.64</v>
      </c>
    </row>
    <row r="49" spans="1:5" x14ac:dyDescent="0.3">
      <c r="A49" s="2">
        <v>45339</v>
      </c>
      <c r="B49">
        <v>4</v>
      </c>
      <c r="C49" t="s">
        <v>8</v>
      </c>
      <c r="D49">
        <v>4</v>
      </c>
      <c r="E49">
        <v>245.22</v>
      </c>
    </row>
    <row r="50" spans="1:5" x14ac:dyDescent="0.3">
      <c r="A50" s="2">
        <v>45340</v>
      </c>
      <c r="B50">
        <v>7</v>
      </c>
      <c r="C50" t="s">
        <v>8</v>
      </c>
      <c r="D50">
        <v>3</v>
      </c>
      <c r="E50">
        <v>149.97</v>
      </c>
    </row>
    <row r="51" spans="1:5" x14ac:dyDescent="0.3">
      <c r="A51" s="2">
        <v>45341</v>
      </c>
      <c r="B51">
        <v>8</v>
      </c>
      <c r="C51" t="s">
        <v>7</v>
      </c>
      <c r="D51">
        <v>3</v>
      </c>
      <c r="E51">
        <v>130.69999999999999</v>
      </c>
    </row>
    <row r="52" spans="1:5" x14ac:dyDescent="0.3">
      <c r="A52" s="2">
        <v>45342</v>
      </c>
      <c r="B52">
        <v>3</v>
      </c>
      <c r="C52" t="s">
        <v>8</v>
      </c>
      <c r="D52">
        <v>3</v>
      </c>
      <c r="E52">
        <v>297.31</v>
      </c>
    </row>
    <row r="53" spans="1:5" x14ac:dyDescent="0.3">
      <c r="A53" s="2">
        <v>45343</v>
      </c>
      <c r="B53">
        <v>1</v>
      </c>
      <c r="C53" t="s">
        <v>8</v>
      </c>
      <c r="D53">
        <v>4</v>
      </c>
      <c r="E53">
        <v>22.61</v>
      </c>
    </row>
    <row r="54" spans="1:5" x14ac:dyDescent="0.3">
      <c r="A54" s="2">
        <v>45344</v>
      </c>
      <c r="B54">
        <v>4</v>
      </c>
      <c r="C54" t="s">
        <v>7</v>
      </c>
      <c r="D54">
        <v>7</v>
      </c>
      <c r="E54">
        <v>56.65</v>
      </c>
    </row>
    <row r="55" spans="1:5" x14ac:dyDescent="0.3">
      <c r="A55" s="2">
        <v>45345</v>
      </c>
      <c r="B55">
        <v>2</v>
      </c>
      <c r="C55" t="s">
        <v>5</v>
      </c>
      <c r="D55">
        <v>4</v>
      </c>
      <c r="E55">
        <v>266.89</v>
      </c>
    </row>
    <row r="56" spans="1:5" x14ac:dyDescent="0.3">
      <c r="A56" s="2">
        <v>45346</v>
      </c>
      <c r="B56">
        <v>8</v>
      </c>
      <c r="C56" t="s">
        <v>7</v>
      </c>
      <c r="D56">
        <v>9</v>
      </c>
      <c r="E56">
        <v>383.35</v>
      </c>
    </row>
    <row r="57" spans="1:5" x14ac:dyDescent="0.3">
      <c r="A57" s="2">
        <v>45347</v>
      </c>
      <c r="B57">
        <v>4</v>
      </c>
      <c r="C57" t="s">
        <v>5</v>
      </c>
      <c r="D57">
        <v>1</v>
      </c>
      <c r="E57">
        <v>218.19</v>
      </c>
    </row>
    <row r="58" spans="1:5" x14ac:dyDescent="0.3">
      <c r="A58" s="2">
        <v>45348</v>
      </c>
      <c r="B58">
        <v>2</v>
      </c>
      <c r="C58" t="s">
        <v>8</v>
      </c>
      <c r="D58">
        <v>8</v>
      </c>
      <c r="E58">
        <v>73.22</v>
      </c>
    </row>
    <row r="59" spans="1:5" x14ac:dyDescent="0.3">
      <c r="A59" s="2">
        <v>45349</v>
      </c>
      <c r="B59">
        <v>6</v>
      </c>
      <c r="C59" t="s">
        <v>8</v>
      </c>
      <c r="D59">
        <v>7</v>
      </c>
      <c r="E59">
        <v>42.35</v>
      </c>
    </row>
    <row r="60" spans="1:5" x14ac:dyDescent="0.3">
      <c r="A60" s="2">
        <v>45350</v>
      </c>
      <c r="B60">
        <v>6</v>
      </c>
      <c r="C60" t="s">
        <v>8</v>
      </c>
      <c r="D60">
        <v>2</v>
      </c>
      <c r="E60">
        <v>291.39</v>
      </c>
    </row>
    <row r="61" spans="1:5" x14ac:dyDescent="0.3">
      <c r="A61" s="2">
        <v>45351</v>
      </c>
      <c r="B61">
        <v>10</v>
      </c>
      <c r="C61" t="s">
        <v>6</v>
      </c>
      <c r="D61">
        <v>8</v>
      </c>
      <c r="E61">
        <v>165.69</v>
      </c>
    </row>
    <row r="62" spans="1:5" x14ac:dyDescent="0.3">
      <c r="A62" s="2">
        <v>45352</v>
      </c>
      <c r="B62">
        <v>4</v>
      </c>
      <c r="C62" t="s">
        <v>5</v>
      </c>
      <c r="D62">
        <v>1</v>
      </c>
      <c r="E62">
        <v>248.73</v>
      </c>
    </row>
    <row r="63" spans="1:5" x14ac:dyDescent="0.3">
      <c r="A63" s="2">
        <v>45353</v>
      </c>
      <c r="B63">
        <v>6</v>
      </c>
      <c r="C63" t="s">
        <v>6</v>
      </c>
      <c r="D63">
        <v>9</v>
      </c>
      <c r="E63">
        <v>176.07</v>
      </c>
    </row>
    <row r="64" spans="1:5" x14ac:dyDescent="0.3">
      <c r="A64" s="2">
        <v>45354</v>
      </c>
      <c r="B64">
        <v>2</v>
      </c>
      <c r="C64" t="s">
        <v>6</v>
      </c>
      <c r="D64">
        <v>9</v>
      </c>
      <c r="E64">
        <v>276.57</v>
      </c>
    </row>
    <row r="65" spans="1:5" x14ac:dyDescent="0.3">
      <c r="A65" s="2">
        <v>45355</v>
      </c>
      <c r="B65">
        <v>10</v>
      </c>
      <c r="C65" t="s">
        <v>7</v>
      </c>
      <c r="D65">
        <v>2</v>
      </c>
      <c r="E65">
        <v>392.15</v>
      </c>
    </row>
    <row r="66" spans="1:5" x14ac:dyDescent="0.3">
      <c r="A66" s="2">
        <v>45356</v>
      </c>
      <c r="B66">
        <v>2</v>
      </c>
      <c r="C66" t="s">
        <v>6</v>
      </c>
      <c r="D66">
        <v>7</v>
      </c>
      <c r="E66">
        <v>55.14</v>
      </c>
    </row>
    <row r="67" spans="1:5" x14ac:dyDescent="0.3">
      <c r="A67" s="2">
        <v>45357</v>
      </c>
      <c r="B67">
        <v>10</v>
      </c>
      <c r="C67" t="s">
        <v>7</v>
      </c>
      <c r="D67">
        <v>3</v>
      </c>
      <c r="E67">
        <v>654.77</v>
      </c>
    </row>
    <row r="68" spans="1:5" x14ac:dyDescent="0.3">
      <c r="A68" s="2">
        <v>45358</v>
      </c>
      <c r="B68">
        <v>4</v>
      </c>
      <c r="C68" t="s">
        <v>7</v>
      </c>
      <c r="D68">
        <v>7</v>
      </c>
      <c r="E68">
        <v>136.99</v>
      </c>
    </row>
    <row r="69" spans="1:5" x14ac:dyDescent="0.3">
      <c r="A69" s="2">
        <v>45359</v>
      </c>
      <c r="B69">
        <v>8</v>
      </c>
      <c r="C69" t="s">
        <v>6</v>
      </c>
      <c r="D69">
        <v>9</v>
      </c>
      <c r="E69">
        <v>219.53</v>
      </c>
    </row>
    <row r="70" spans="1:5" x14ac:dyDescent="0.3">
      <c r="A70" s="2">
        <v>45360</v>
      </c>
      <c r="B70">
        <v>7</v>
      </c>
      <c r="C70" t="s">
        <v>5</v>
      </c>
      <c r="D70">
        <v>4</v>
      </c>
      <c r="E70">
        <v>734.59</v>
      </c>
    </row>
    <row r="71" spans="1:5" x14ac:dyDescent="0.3">
      <c r="A71" s="2">
        <v>45361</v>
      </c>
      <c r="B71">
        <v>9</v>
      </c>
      <c r="C71" t="s">
        <v>5</v>
      </c>
      <c r="D71">
        <v>1</v>
      </c>
      <c r="E71">
        <v>630.70000000000005</v>
      </c>
    </row>
    <row r="72" spans="1:5" x14ac:dyDescent="0.3">
      <c r="A72" s="2">
        <v>45362</v>
      </c>
      <c r="B72">
        <v>8</v>
      </c>
      <c r="C72" t="s">
        <v>5</v>
      </c>
      <c r="D72">
        <v>2</v>
      </c>
      <c r="E72">
        <v>161.68</v>
      </c>
    </row>
    <row r="73" spans="1:5" x14ac:dyDescent="0.3">
      <c r="A73" s="2">
        <v>45363</v>
      </c>
      <c r="B73">
        <v>5</v>
      </c>
      <c r="C73" t="s">
        <v>5</v>
      </c>
      <c r="D73">
        <v>1</v>
      </c>
      <c r="E73">
        <v>219.01</v>
      </c>
    </row>
    <row r="74" spans="1:5" x14ac:dyDescent="0.3">
      <c r="A74" s="2">
        <v>45364</v>
      </c>
      <c r="B74">
        <v>2</v>
      </c>
      <c r="C74" t="s">
        <v>5</v>
      </c>
      <c r="D74">
        <v>5</v>
      </c>
      <c r="E74">
        <v>36.92</v>
      </c>
    </row>
    <row r="75" spans="1:5" x14ac:dyDescent="0.3">
      <c r="A75" s="2">
        <v>45365</v>
      </c>
      <c r="B75">
        <v>5</v>
      </c>
      <c r="C75" t="s">
        <v>6</v>
      </c>
      <c r="D75">
        <v>5</v>
      </c>
      <c r="E75">
        <v>496.36</v>
      </c>
    </row>
    <row r="76" spans="1:5" x14ac:dyDescent="0.3">
      <c r="A76" s="2">
        <v>45366</v>
      </c>
      <c r="B76">
        <v>8</v>
      </c>
      <c r="C76" t="s">
        <v>6</v>
      </c>
      <c r="D76">
        <v>7</v>
      </c>
      <c r="E76">
        <v>52.94</v>
      </c>
    </row>
    <row r="77" spans="1:5" x14ac:dyDescent="0.3">
      <c r="A77" s="2">
        <v>45367</v>
      </c>
      <c r="B77">
        <v>10</v>
      </c>
      <c r="C77" t="s">
        <v>8</v>
      </c>
      <c r="D77">
        <v>9</v>
      </c>
      <c r="E77">
        <v>467.13</v>
      </c>
    </row>
    <row r="78" spans="1:5" x14ac:dyDescent="0.3">
      <c r="A78" s="2">
        <v>45368</v>
      </c>
      <c r="B78">
        <v>9</v>
      </c>
      <c r="C78" t="s">
        <v>5</v>
      </c>
      <c r="D78">
        <v>9</v>
      </c>
      <c r="E78">
        <v>294.19</v>
      </c>
    </row>
    <row r="79" spans="1:5" x14ac:dyDescent="0.3">
      <c r="A79" s="2">
        <v>45369</v>
      </c>
      <c r="B79">
        <v>9</v>
      </c>
      <c r="C79" t="s">
        <v>6</v>
      </c>
      <c r="D79">
        <v>3</v>
      </c>
      <c r="E79">
        <v>322.10000000000002</v>
      </c>
    </row>
    <row r="80" spans="1:5" x14ac:dyDescent="0.3">
      <c r="A80" s="2">
        <v>45370</v>
      </c>
      <c r="B80">
        <v>1</v>
      </c>
      <c r="C80" t="s">
        <v>8</v>
      </c>
      <c r="D80">
        <v>3</v>
      </c>
      <c r="E80">
        <v>252.7</v>
      </c>
    </row>
    <row r="81" spans="1:5" x14ac:dyDescent="0.3">
      <c r="A81" s="2">
        <v>45371</v>
      </c>
      <c r="B81">
        <v>9</v>
      </c>
      <c r="C81" t="s">
        <v>5</v>
      </c>
      <c r="D81">
        <v>3</v>
      </c>
      <c r="E81">
        <v>63.73</v>
      </c>
    </row>
    <row r="82" spans="1:5" x14ac:dyDescent="0.3">
      <c r="A82" s="2">
        <v>45372</v>
      </c>
      <c r="B82">
        <v>7</v>
      </c>
      <c r="C82" t="s">
        <v>7</v>
      </c>
      <c r="D82">
        <v>4</v>
      </c>
      <c r="E82">
        <v>120.25</v>
      </c>
    </row>
    <row r="83" spans="1:5" x14ac:dyDescent="0.3">
      <c r="A83" s="2">
        <v>45373</v>
      </c>
      <c r="B83">
        <v>9</v>
      </c>
      <c r="C83" t="s">
        <v>8</v>
      </c>
      <c r="D83">
        <v>8</v>
      </c>
      <c r="E83">
        <v>672.27</v>
      </c>
    </row>
    <row r="84" spans="1:5" x14ac:dyDescent="0.3">
      <c r="A84" s="2">
        <v>45374</v>
      </c>
      <c r="B84">
        <v>8</v>
      </c>
      <c r="C84" t="s">
        <v>6</v>
      </c>
      <c r="D84">
        <v>6</v>
      </c>
      <c r="E84">
        <v>127.25</v>
      </c>
    </row>
    <row r="85" spans="1:5" x14ac:dyDescent="0.3">
      <c r="A85" s="2">
        <v>45375</v>
      </c>
      <c r="B85">
        <v>1</v>
      </c>
      <c r="C85" t="s">
        <v>7</v>
      </c>
      <c r="D85">
        <v>8</v>
      </c>
      <c r="E85">
        <v>21.44</v>
      </c>
    </row>
    <row r="86" spans="1:5" x14ac:dyDescent="0.3">
      <c r="A86" s="2">
        <v>45376</v>
      </c>
      <c r="B86">
        <v>8</v>
      </c>
      <c r="C86" t="s">
        <v>7</v>
      </c>
      <c r="D86">
        <v>1</v>
      </c>
      <c r="E86">
        <v>171.01</v>
      </c>
    </row>
    <row r="87" spans="1:5" x14ac:dyDescent="0.3">
      <c r="A87" s="2">
        <v>45377</v>
      </c>
      <c r="B87">
        <v>8</v>
      </c>
      <c r="C87" t="s">
        <v>7</v>
      </c>
      <c r="D87">
        <v>8</v>
      </c>
      <c r="E87">
        <v>317.2</v>
      </c>
    </row>
    <row r="88" spans="1:5" x14ac:dyDescent="0.3">
      <c r="A88" s="2">
        <v>45378</v>
      </c>
      <c r="B88">
        <v>3</v>
      </c>
      <c r="C88" t="s">
        <v>8</v>
      </c>
      <c r="D88">
        <v>4</v>
      </c>
      <c r="E88">
        <v>58.85</v>
      </c>
    </row>
    <row r="89" spans="1:5" x14ac:dyDescent="0.3">
      <c r="A89" s="2">
        <v>45379</v>
      </c>
      <c r="B89">
        <v>1</v>
      </c>
      <c r="C89" t="s">
        <v>6</v>
      </c>
      <c r="D89">
        <v>1</v>
      </c>
      <c r="E89">
        <v>66.06</v>
      </c>
    </row>
    <row r="90" spans="1:5" x14ac:dyDescent="0.3">
      <c r="A90" s="2">
        <v>45380</v>
      </c>
      <c r="B90">
        <v>8</v>
      </c>
      <c r="C90" t="s">
        <v>7</v>
      </c>
      <c r="D90">
        <v>8</v>
      </c>
      <c r="E90">
        <v>123.77</v>
      </c>
    </row>
    <row r="91" spans="1:5" x14ac:dyDescent="0.3">
      <c r="A91" s="2">
        <v>45381</v>
      </c>
      <c r="B91">
        <v>3</v>
      </c>
      <c r="C91" t="s">
        <v>5</v>
      </c>
      <c r="D91">
        <v>4</v>
      </c>
      <c r="E91">
        <v>117.21</v>
      </c>
    </row>
    <row r="92" spans="1:5" x14ac:dyDescent="0.3">
      <c r="A92" s="2">
        <v>45382</v>
      </c>
      <c r="B92">
        <v>3</v>
      </c>
      <c r="C92" t="s">
        <v>7</v>
      </c>
      <c r="D92">
        <v>6</v>
      </c>
      <c r="E92">
        <v>404.75</v>
      </c>
    </row>
    <row r="93" spans="1:5" x14ac:dyDescent="0.3">
      <c r="A93" s="2">
        <v>45383</v>
      </c>
      <c r="B93">
        <v>1</v>
      </c>
      <c r="C93" t="s">
        <v>7</v>
      </c>
      <c r="D93">
        <v>8</v>
      </c>
      <c r="E93">
        <v>293.29000000000002</v>
      </c>
    </row>
    <row r="94" spans="1:5" x14ac:dyDescent="0.3">
      <c r="A94" s="2">
        <v>45384</v>
      </c>
      <c r="B94">
        <v>5</v>
      </c>
      <c r="C94" t="s">
        <v>8</v>
      </c>
      <c r="D94">
        <v>4</v>
      </c>
      <c r="E94">
        <v>67.37</v>
      </c>
    </row>
    <row r="95" spans="1:5" x14ac:dyDescent="0.3">
      <c r="A95" s="2">
        <v>45385</v>
      </c>
      <c r="B95">
        <v>10</v>
      </c>
      <c r="C95" t="s">
        <v>8</v>
      </c>
      <c r="D95">
        <v>3</v>
      </c>
      <c r="E95">
        <v>527.44000000000005</v>
      </c>
    </row>
    <row r="96" spans="1:5" x14ac:dyDescent="0.3">
      <c r="A96" s="2">
        <v>45386</v>
      </c>
      <c r="B96">
        <v>7</v>
      </c>
      <c r="C96" t="s">
        <v>6</v>
      </c>
      <c r="D96">
        <v>9</v>
      </c>
      <c r="E96">
        <v>684.79</v>
      </c>
    </row>
    <row r="97" spans="1:5" x14ac:dyDescent="0.3">
      <c r="A97" s="2">
        <v>45387</v>
      </c>
      <c r="B97">
        <v>10</v>
      </c>
      <c r="C97" t="s">
        <v>5</v>
      </c>
      <c r="D97">
        <v>3</v>
      </c>
      <c r="E97">
        <v>508.2</v>
      </c>
    </row>
    <row r="98" spans="1:5" x14ac:dyDescent="0.3">
      <c r="A98" s="2">
        <v>45388</v>
      </c>
      <c r="B98">
        <v>9</v>
      </c>
      <c r="C98" t="s">
        <v>8</v>
      </c>
      <c r="D98">
        <v>9</v>
      </c>
      <c r="E98">
        <v>117.2</v>
      </c>
    </row>
    <row r="99" spans="1:5" x14ac:dyDescent="0.3">
      <c r="A99" s="2">
        <v>45389</v>
      </c>
      <c r="B99">
        <v>7</v>
      </c>
      <c r="C99" t="s">
        <v>7</v>
      </c>
      <c r="D99">
        <v>2</v>
      </c>
      <c r="E99">
        <v>734.1</v>
      </c>
    </row>
    <row r="100" spans="1:5" x14ac:dyDescent="0.3">
      <c r="A100" s="2">
        <v>45390</v>
      </c>
      <c r="B100">
        <v>9</v>
      </c>
      <c r="C100" t="s">
        <v>6</v>
      </c>
      <c r="D100">
        <v>2</v>
      </c>
      <c r="E100">
        <v>34.369999999999997</v>
      </c>
    </row>
    <row r="101" spans="1:5" x14ac:dyDescent="0.3">
      <c r="A101" s="2">
        <v>45391</v>
      </c>
      <c r="B101">
        <v>8</v>
      </c>
      <c r="C101" t="s">
        <v>7</v>
      </c>
      <c r="D101">
        <v>2</v>
      </c>
      <c r="E101">
        <v>49.51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6306-D028-433A-A3E8-9E93331AE496}">
  <dimension ref="A1:F13"/>
  <sheetViews>
    <sheetView tabSelected="1" workbookViewId="0"/>
  </sheetViews>
  <sheetFormatPr defaultRowHeight="14.4" x14ac:dyDescent="0.3"/>
  <cols>
    <col min="1" max="1" width="19.21875" bestFit="1" customWidth="1"/>
    <col min="2" max="2" width="14.88671875" bestFit="1" customWidth="1"/>
    <col min="3" max="5" width="8" bestFit="1" customWidth="1"/>
    <col min="6" max="7" width="10.77734375" bestFit="1" customWidth="1"/>
  </cols>
  <sheetData>
    <row r="1" spans="1:6" x14ac:dyDescent="0.3">
      <c r="A1" s="3" t="s">
        <v>18</v>
      </c>
      <c r="B1" s="3" t="s">
        <v>2</v>
      </c>
    </row>
    <row r="2" spans="1:6" x14ac:dyDescent="0.3">
      <c r="A2" s="3" t="s">
        <v>16</v>
      </c>
      <c r="B2" t="s">
        <v>7</v>
      </c>
      <c r="C2" t="s">
        <v>6</v>
      </c>
      <c r="D2" t="s">
        <v>8</v>
      </c>
      <c r="E2" t="s">
        <v>5</v>
      </c>
      <c r="F2" t="s">
        <v>17</v>
      </c>
    </row>
    <row r="3" spans="1:6" x14ac:dyDescent="0.3">
      <c r="A3" s="4">
        <v>1</v>
      </c>
      <c r="B3">
        <v>686.26</v>
      </c>
      <c r="C3">
        <v>66.06</v>
      </c>
      <c r="D3">
        <v>416.39</v>
      </c>
      <c r="F3">
        <v>1168.71</v>
      </c>
    </row>
    <row r="4" spans="1:6" x14ac:dyDescent="0.3">
      <c r="A4" s="4">
        <v>2</v>
      </c>
      <c r="B4">
        <v>72.64</v>
      </c>
      <c r="C4">
        <v>576.30999999999995</v>
      </c>
      <c r="D4">
        <v>345.49</v>
      </c>
      <c r="E4">
        <v>997.12999999999988</v>
      </c>
      <c r="F4">
        <v>1991.5699999999997</v>
      </c>
    </row>
    <row r="5" spans="1:6" x14ac:dyDescent="0.3">
      <c r="A5" s="4">
        <v>3</v>
      </c>
      <c r="B5">
        <v>404.75</v>
      </c>
      <c r="C5">
        <v>145.53</v>
      </c>
      <c r="D5">
        <v>1192.1799999999998</v>
      </c>
      <c r="E5">
        <v>117.21</v>
      </c>
      <c r="F5">
        <v>1859.6699999999998</v>
      </c>
    </row>
    <row r="6" spans="1:6" x14ac:dyDescent="0.3">
      <c r="A6" s="4">
        <v>4</v>
      </c>
      <c r="B6">
        <v>572.21</v>
      </c>
      <c r="C6">
        <v>343.38</v>
      </c>
      <c r="D6">
        <v>281.72000000000003</v>
      </c>
      <c r="E6">
        <v>1017.25</v>
      </c>
      <c r="F6">
        <v>2214.56</v>
      </c>
    </row>
    <row r="7" spans="1:6" x14ac:dyDescent="0.3">
      <c r="A7" s="4">
        <v>5</v>
      </c>
      <c r="B7">
        <v>682</v>
      </c>
      <c r="C7">
        <v>988.06999999999994</v>
      </c>
      <c r="D7">
        <v>758.67</v>
      </c>
      <c r="E7">
        <v>737.68</v>
      </c>
      <c r="F7">
        <v>3166.4199999999996</v>
      </c>
    </row>
    <row r="8" spans="1:6" x14ac:dyDescent="0.3">
      <c r="A8" s="4">
        <v>6</v>
      </c>
      <c r="C8">
        <v>313.93</v>
      </c>
      <c r="D8">
        <v>757.86</v>
      </c>
      <c r="F8">
        <v>1071.79</v>
      </c>
    </row>
    <row r="9" spans="1:6" x14ac:dyDescent="0.3">
      <c r="A9" s="4">
        <v>7</v>
      </c>
      <c r="B9">
        <v>854.35</v>
      </c>
      <c r="C9">
        <v>684.79</v>
      </c>
      <c r="D9">
        <v>1000.62</v>
      </c>
      <c r="E9">
        <v>1776.69</v>
      </c>
      <c r="F9">
        <v>4316.45</v>
      </c>
    </row>
    <row r="10" spans="1:6" x14ac:dyDescent="0.3">
      <c r="A10" s="4">
        <v>8</v>
      </c>
      <c r="B10">
        <v>2131.3100000000004</v>
      </c>
      <c r="C10">
        <v>615.19000000000005</v>
      </c>
      <c r="E10">
        <v>309.13</v>
      </c>
      <c r="F10">
        <v>3055.6300000000006</v>
      </c>
    </row>
    <row r="11" spans="1:6" x14ac:dyDescent="0.3">
      <c r="A11" s="4">
        <v>9</v>
      </c>
      <c r="B11">
        <v>357.27</v>
      </c>
      <c r="C11">
        <v>356.47</v>
      </c>
      <c r="D11">
        <v>1154.3399999999999</v>
      </c>
      <c r="E11">
        <v>1190.6500000000001</v>
      </c>
      <c r="F11">
        <v>3058.73</v>
      </c>
    </row>
    <row r="12" spans="1:6" x14ac:dyDescent="0.3">
      <c r="A12" s="4">
        <v>10</v>
      </c>
      <c r="B12">
        <v>1689.9499999999998</v>
      </c>
      <c r="C12">
        <v>226.63</v>
      </c>
      <c r="D12">
        <v>1191</v>
      </c>
      <c r="E12">
        <v>928.98</v>
      </c>
      <c r="F12">
        <v>4036.56</v>
      </c>
    </row>
    <row r="13" spans="1:6" x14ac:dyDescent="0.3">
      <c r="A13" s="4" t="s">
        <v>17</v>
      </c>
      <c r="B13">
        <v>7450.7400000000007</v>
      </c>
      <c r="C13">
        <v>4316.3599999999997</v>
      </c>
      <c r="D13">
        <v>7098.27</v>
      </c>
      <c r="E13">
        <v>7074.7199999999993</v>
      </c>
      <c r="F13">
        <v>25940.090000000004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sales growth</vt:lpstr>
      <vt:lpstr>Pivot Table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Twelane Mudaka</cp:lastModifiedBy>
  <dcterms:created xsi:type="dcterms:W3CDTF">2024-10-09T06:10:40Z</dcterms:created>
  <dcterms:modified xsi:type="dcterms:W3CDTF">2024-10-13T23:05:28Z</dcterms:modified>
</cp:coreProperties>
</file>