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eethikathiraviam/Documents/"/>
    </mc:Choice>
  </mc:AlternateContent>
  <xr:revisionPtr revIDLastSave="0" documentId="13_ncr:1_{84795D7F-6420-1A49-91D1-61E9E23A43AF}" xr6:coauthVersionLast="46" xr6:coauthVersionMax="46" xr10:uidLastSave="{00000000-0000-0000-0000-000000000000}"/>
  <bookViews>
    <workbookView xWindow="5100" yWindow="2460" windowWidth="22120" windowHeight="13300" xr2:uid="{22E243D4-B059-414A-8251-1CEFC71131A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E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E3" i="2"/>
  <c r="F3" i="2"/>
  <c r="G3" i="2" s="1"/>
  <c r="E4" i="2"/>
  <c r="F4" i="2"/>
  <c r="G4" i="2" s="1"/>
  <c r="E5" i="2"/>
  <c r="F5" i="2"/>
  <c r="G5" i="2" s="1"/>
  <c r="E6" i="2"/>
  <c r="F6" i="2"/>
  <c r="G6" i="2" s="1"/>
  <c r="E7" i="2"/>
  <c r="F7" i="2"/>
  <c r="G7" i="2" s="1"/>
  <c r="E8" i="2"/>
  <c r="F8" i="2"/>
  <c r="G8" i="2" s="1"/>
  <c r="E9" i="2"/>
  <c r="F9" i="2"/>
  <c r="G9" i="2" s="1"/>
  <c r="E10" i="2"/>
  <c r="F10" i="2"/>
  <c r="G10" i="2" s="1"/>
  <c r="E11" i="2"/>
  <c r="F11" i="2"/>
  <c r="G11" i="2" s="1"/>
  <c r="E12" i="2"/>
  <c r="F12" i="2"/>
  <c r="G12" i="2" s="1"/>
  <c r="E13" i="2"/>
  <c r="F13" i="2"/>
  <c r="G13" i="2" s="1"/>
  <c r="E14" i="2"/>
  <c r="F14" i="2"/>
  <c r="G14" i="2"/>
  <c r="E15" i="2"/>
  <c r="F15" i="2"/>
  <c r="G15" i="2" s="1"/>
  <c r="E16" i="2"/>
  <c r="F16" i="2"/>
  <c r="G16" i="2" s="1"/>
  <c r="E17" i="2"/>
  <c r="F17" i="2"/>
  <c r="G17" i="2" s="1"/>
  <c r="E18" i="2"/>
  <c r="F18" i="2"/>
  <c r="G18" i="2" s="1"/>
</calcChain>
</file>

<file path=xl/sharedStrings.xml><?xml version="1.0" encoding="utf-8"?>
<sst xmlns="http://schemas.openxmlformats.org/spreadsheetml/2006/main" count="12" uniqueCount="12">
  <si>
    <t>Load</t>
  </si>
  <si>
    <t>Elongation</t>
  </si>
  <si>
    <t>1.28*10^-4 m2</t>
  </si>
  <si>
    <t>Area</t>
  </si>
  <si>
    <t>Stress (MPa)</t>
  </si>
  <si>
    <t>Stress (Pa)</t>
  </si>
  <si>
    <t>Strain</t>
  </si>
  <si>
    <t>Length (mm)</t>
  </si>
  <si>
    <t>Load (N)</t>
  </si>
  <si>
    <t>strain (mm/mm)</t>
  </si>
  <si>
    <t>stress N/mm2</t>
  </si>
  <si>
    <t>stress in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</si>
</sst>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Normal" xfId="0" builtinId="0"/>
    <cellStyle name="Normal 2" xfId="1" xr:uid="{70EBB8A1-2883-DD44-8135-CA5F1295E3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stress in 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669481073901899"/>
                  <c:y val="-0.107201257861635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4E+18x - 3E+14</a:t>
                    </a:r>
                    <a:endParaRPr lang="en-US" sz="4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E"/>
                </a:p>
              </c:txPr>
            </c:trendlineLbl>
          </c:trendline>
          <c:xVal>
            <c:numRef>
              <c:f>Sheet1!$C$2:$C$18</c:f>
              <c:numCache>
                <c:formatCode>General</c:formatCode>
                <c:ptCount val="17"/>
                <c:pt idx="0">
                  <c:v>0</c:v>
                </c:pt>
                <c:pt idx="1">
                  <c:v>2.010752688172043E-4</c:v>
                </c:pt>
                <c:pt idx="2">
                  <c:v>2.6881720430107527E-4</c:v>
                </c:pt>
                <c:pt idx="3">
                  <c:v>3.2365591397849462E-4</c:v>
                </c:pt>
                <c:pt idx="4">
                  <c:v>3.8602150537634408E-4</c:v>
                </c:pt>
                <c:pt idx="5">
                  <c:v>4.3333333333333337E-4</c:v>
                </c:pt>
                <c:pt idx="6">
                  <c:v>4.8602150537634407E-4</c:v>
                </c:pt>
                <c:pt idx="7">
                  <c:v>5.4301075268817212E-4</c:v>
                </c:pt>
                <c:pt idx="8">
                  <c:v>5.9139784946236559E-4</c:v>
                </c:pt>
                <c:pt idx="9">
                  <c:v>6.4516129032258064E-4</c:v>
                </c:pt>
                <c:pt idx="10">
                  <c:v>6.989247311827957E-4</c:v>
                </c:pt>
                <c:pt idx="11">
                  <c:v>7.5376344086021505E-4</c:v>
                </c:pt>
                <c:pt idx="12">
                  <c:v>8.075268817204301E-4</c:v>
                </c:pt>
                <c:pt idx="13">
                  <c:v>8.6989247311827962E-4</c:v>
                </c:pt>
                <c:pt idx="14">
                  <c:v>9.1505376344086021E-4</c:v>
                </c:pt>
                <c:pt idx="15">
                  <c:v>1.0225806451612904E-3</c:v>
                </c:pt>
                <c:pt idx="16">
                  <c:v>1.2849462365591398E-3</c:v>
                </c:pt>
              </c:numCache>
            </c:numRef>
          </c:xVal>
          <c:yVal>
            <c:numRef>
              <c:f>Sheet1!$E$2:$E$18</c:f>
              <c:numCache>
                <c:formatCode>General</c:formatCode>
                <c:ptCount val="17"/>
                <c:pt idx="0">
                  <c:v>0</c:v>
                </c:pt>
                <c:pt idx="1">
                  <c:v>249683564299122.97</c:v>
                </c:pt>
                <c:pt idx="2">
                  <c:v>499774775233836.31</c:v>
                </c:pt>
                <c:pt idx="3">
                  <c:v>749662162850754.5</c:v>
                </c:pt>
                <c:pt idx="4">
                  <c:v>999753373785467.75</c:v>
                </c:pt>
                <c:pt idx="5">
                  <c:v>1249640761402386</c:v>
                </c:pt>
                <c:pt idx="6">
                  <c:v>1499528149019304</c:v>
                </c:pt>
                <c:pt idx="7">
                  <c:v>1749415536636222.2</c:v>
                </c:pt>
                <c:pt idx="8">
                  <c:v>1999506747570935.5</c:v>
                </c:pt>
                <c:pt idx="9">
                  <c:v>2249394135187853.8</c:v>
                </c:pt>
                <c:pt idx="10">
                  <c:v>2499281522804772</c:v>
                </c:pt>
                <c:pt idx="11">
                  <c:v>2749168910421690</c:v>
                </c:pt>
                <c:pt idx="12">
                  <c:v>2999260121356404</c:v>
                </c:pt>
                <c:pt idx="13">
                  <c:v>3249147508973321.5</c:v>
                </c:pt>
                <c:pt idx="14">
                  <c:v>3499034896590239.5</c:v>
                </c:pt>
                <c:pt idx="15">
                  <c:v>3749126107524953.5</c:v>
                </c:pt>
                <c:pt idx="16">
                  <c:v>3999013495141871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1-DF43-B55A-5B496BA5C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702511"/>
        <c:axId val="889308559"/>
      </c:scatterChart>
      <c:valAx>
        <c:axId val="82470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889308559"/>
        <c:crosses val="autoZero"/>
        <c:crossBetween val="midCat"/>
      </c:valAx>
      <c:valAx>
        <c:axId val="8893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82470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Sheet2!$E$3:$E$18</c:f>
              <c:numCache>
                <c:formatCode>General</c:formatCode>
                <c:ptCount val="16"/>
                <c:pt idx="0">
                  <c:v>0</c:v>
                </c:pt>
                <c:pt idx="1">
                  <c:v>1.0039370078740539E-3</c:v>
                </c:pt>
                <c:pt idx="2">
                  <c:v>2.0275590551181405E-3</c:v>
                </c:pt>
                <c:pt idx="3">
                  <c:v>2.9921259842519889E-3</c:v>
                </c:pt>
                <c:pt idx="4">
                  <c:v>3.9960629921260427E-3</c:v>
                </c:pt>
                <c:pt idx="5">
                  <c:v>5.0000000000000964E-3</c:v>
                </c:pt>
                <c:pt idx="6">
                  <c:v>1.0000000000000054E-2</c:v>
                </c:pt>
                <c:pt idx="7">
                  <c:v>2.0000000000000108E-2</c:v>
                </c:pt>
                <c:pt idx="8">
                  <c:v>4.000000000000007E-2</c:v>
                </c:pt>
                <c:pt idx="9">
                  <c:v>6.0000000000000039E-2</c:v>
                </c:pt>
                <c:pt idx="10">
                  <c:v>7.9645669291338581E-2</c:v>
                </c:pt>
                <c:pt idx="11">
                  <c:v>0.10000000000000012</c:v>
                </c:pt>
                <c:pt idx="12">
                  <c:v>0.12000000000000008</c:v>
                </c:pt>
                <c:pt idx="13">
                  <c:v>0.13500000000000009</c:v>
                </c:pt>
                <c:pt idx="14">
                  <c:v>0.15000000000000011</c:v>
                </c:pt>
                <c:pt idx="15">
                  <c:v>0.16500000000000012</c:v>
                </c:pt>
              </c:numCache>
            </c:numRef>
          </c:xVal>
          <c:yVal>
            <c:numRef>
              <c:f>Sheet2!$G$3:$G$18</c:f>
              <c:numCache>
                <c:formatCode>General</c:formatCode>
                <c:ptCount val="16"/>
                <c:pt idx="0">
                  <c:v>0</c:v>
                </c:pt>
                <c:pt idx="1">
                  <c:v>57.265624999999993</c:v>
                </c:pt>
                <c:pt idx="2">
                  <c:v>117.96874999999999</c:v>
                </c:pt>
                <c:pt idx="3">
                  <c:v>180.46874999999997</c:v>
                </c:pt>
                <c:pt idx="4">
                  <c:v>237.49999999999997</c:v>
                </c:pt>
                <c:pt idx="5">
                  <c:v>268.74999999999994</c:v>
                </c:pt>
                <c:pt idx="6">
                  <c:v>299.99999999999994</c:v>
                </c:pt>
                <c:pt idx="7">
                  <c:v>322.65624999999994</c:v>
                </c:pt>
                <c:pt idx="8">
                  <c:v>349.99999999999994</c:v>
                </c:pt>
                <c:pt idx="9">
                  <c:v>360.93749999999994</c:v>
                </c:pt>
                <c:pt idx="10">
                  <c:v>369.53124999999994</c:v>
                </c:pt>
                <c:pt idx="11">
                  <c:v>371.09374999999994</c:v>
                </c:pt>
                <c:pt idx="12">
                  <c:v>360.15624999999994</c:v>
                </c:pt>
                <c:pt idx="13">
                  <c:v>349.99999999999994</c:v>
                </c:pt>
                <c:pt idx="14">
                  <c:v>332.81249999999994</c:v>
                </c:pt>
                <c:pt idx="15">
                  <c:v>284.37499999999994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F-DD46-AAAF-0E512D339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735568"/>
        <c:axId val="2123050480"/>
      </c:scatterChart>
      <c:valAx>
        <c:axId val="208373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2123050480"/>
        <c:crosses val="autoZero"/>
        <c:crossBetween val="midCat"/>
      </c:valAx>
      <c:valAx>
        <c:axId val="21230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208373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E"/>
                </a:p>
              </c:txPr>
            </c:trendlineLbl>
          </c:trendline>
          <c:xVal>
            <c:numRef>
              <c:f>Sheet2!$E$3:$E$8</c:f>
              <c:numCache>
                <c:formatCode>General</c:formatCode>
                <c:ptCount val="6"/>
                <c:pt idx="0">
                  <c:v>0</c:v>
                </c:pt>
                <c:pt idx="1">
                  <c:v>1.0039370078740539E-3</c:v>
                </c:pt>
                <c:pt idx="2">
                  <c:v>2.0275590551181405E-3</c:v>
                </c:pt>
                <c:pt idx="3">
                  <c:v>2.9921259842519889E-3</c:v>
                </c:pt>
                <c:pt idx="4">
                  <c:v>3.9960629921260427E-3</c:v>
                </c:pt>
                <c:pt idx="5">
                  <c:v>5.0000000000000964E-3</c:v>
                </c:pt>
              </c:numCache>
            </c:numRef>
          </c:xVal>
          <c:yVal>
            <c:numRef>
              <c:f>Sheet2!$G$3:$G$8</c:f>
              <c:numCache>
                <c:formatCode>General</c:formatCode>
                <c:ptCount val="6"/>
                <c:pt idx="0">
                  <c:v>0</c:v>
                </c:pt>
                <c:pt idx="1">
                  <c:v>57.265624999999993</c:v>
                </c:pt>
                <c:pt idx="2">
                  <c:v>117.96874999999999</c:v>
                </c:pt>
                <c:pt idx="3">
                  <c:v>180.46874999999997</c:v>
                </c:pt>
                <c:pt idx="4">
                  <c:v>237.49999999999997</c:v>
                </c:pt>
                <c:pt idx="5">
                  <c:v>268.74999999999994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9-6F43-99FB-82565CD73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432400"/>
        <c:axId val="2127781072"/>
      </c:scatterChart>
      <c:valAx>
        <c:axId val="211943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2127781072"/>
        <c:crosses val="autoZero"/>
        <c:crossBetween val="midCat"/>
      </c:valAx>
      <c:valAx>
        <c:axId val="21277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211943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0</xdr:row>
      <xdr:rowOff>152400</xdr:rowOff>
    </xdr:from>
    <xdr:to>
      <xdr:col>12</xdr:col>
      <xdr:colOff>482600</xdr:colOff>
      <xdr:row>20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55A84-ED8F-2B46-AB59-169DCE53E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0</xdr:row>
      <xdr:rowOff>185737</xdr:rowOff>
    </xdr:from>
    <xdr:to>
      <xdr:col>20</xdr:col>
      <xdr:colOff>152400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A3850-C2C0-0C46-91AA-3093DC7D5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14</xdr:row>
      <xdr:rowOff>100012</xdr:rowOff>
    </xdr:from>
    <xdr:to>
      <xdr:col>20</xdr:col>
      <xdr:colOff>190500</xdr:colOff>
      <xdr:row>28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F01F88-6530-F84C-8639-B4DB1BA9C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571145</xdr:colOff>
      <xdr:row>12</xdr:row>
      <xdr:rowOff>67555</xdr:rowOff>
    </xdr:from>
    <xdr:to>
      <xdr:col>15</xdr:col>
      <xdr:colOff>69545</xdr:colOff>
      <xdr:row>12</xdr:row>
      <xdr:rowOff>93115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3988F43-A9DF-7D4D-9AF0-5FF0D0EA6353}"/>
                </a:ext>
              </a:extLst>
            </xdr14:cNvPr>
            <xdr14:cNvContentPartPr/>
          </xdr14:nvContentPartPr>
          <xdr14:nvPr macro=""/>
          <xdr14:xfrm>
            <a:off x="9994545" y="2353555"/>
            <a:ext cx="171500" cy="2556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68913036-3524-4CB4-97F3-C83A40D9EE4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099720" y="2303640"/>
              <a:ext cx="125640" cy="43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13T12:54:23.96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64,'0'0'24,"0"0"32,0 0 8,0 0-3,0 0-13,0 0-2,0 0 74,6 1 211,21 37 3393,-4-23-2771,-23-4 149,0-24 125,0 11-1203,0 2-70,51-22-1693,-47 13 242</inkml:trace>
  <inkml:trace contextRef="#ctx0" brushRef="#br0" timeOffset="1">398 28 64,'0'0'32,"0"2"3338,0 37-1994,0-37-1272,0-2-32,0-44 411,-61 25 995,67 19-1483,49-7 509,-55 7-517,0 0 26,0 0 19,0 0-3,0 0-39,-34 58 682,36-59-657,-2 1 0,1-1 0,1 0-1,-2 1 1,1-1 0,-1 0 0,2 1 0,0-1 0,-2 1 0,1-1-1,1 1 1,-1-1 0,-1 1 0,2-1 0,0 1 0,-1 0 0,1 0-1,-1-1 1,1 1 0,-2 0 0,2 0 0,-1 0 0,1 0 0,-1 0-1,1 0 1,0 0 0,-1 0 0,1 0 0,-2 0 0,1 1-1,1-1 1,-1 0 0,1 1 0,0-1 0,-2 0 0,1 1 0,1-1-1,-1 1 1,-1-1 0,2 1 0,0 0 0,-2-1 0,1 1 0,-1 0-1,2-1 1,-2 1 0,1 0 0,-1 0 0,2-1 0,-2 1-1,0 0 1,2 0 0,-2 0 0,0 0 0,0 0 0,1-1 0,-1 1-1,0 0 1,0 0 0,0 0-15,49-50-45,-49 48 5,0 1 45,0 0 0,0 0-39,0 0-4,-22 1-178,-29-1 123,13 37 80,38-36-99,0-1-262,6-8-1966,22-3-368</inkml:trace>
  <inkml:trace contextRef="#ctx0" brushRef="#br0" timeOffset="2">398 51 16,'0'0'16,"0"0"0,0 0-32,0 0 32,0 0-32,0 0 0</inkml:trace>
  <inkml:trace contextRef="#ctx0" brushRef="#br0" timeOffset="3">165 28 80,'0'41'603,"0"-39"-483,0-2-5,0 0-43,0 0-27,7-20 1977,-6 20-2004,57 0 984,-41 0-530,-38 0-502,15 0 86,6 0-8,0 0-13,0 0-3,0 0 3,0 0 13,0 0 8,0 0-16,0 0 16,0 0 48,0 0 16,-22-11-803,22-1-646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A0690-03A8-5E47-A59E-DE4A93E2BBB0}">
  <dimension ref="A1:E18"/>
  <sheetViews>
    <sheetView tabSelected="1" workbookViewId="0">
      <selection activeCell="E1" sqref="E1"/>
    </sheetView>
  </sheetViews>
  <sheetFormatPr baseColWidth="10" defaultRowHeight="16" x14ac:dyDescent="0.2"/>
  <cols>
    <col min="5" max="5" width="12.1640625" bestFit="1" customWidth="1"/>
  </cols>
  <sheetData>
    <row r="1" spans="1:5" x14ac:dyDescent="0.2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5" x14ac:dyDescent="0.2">
      <c r="A2">
        <v>0</v>
      </c>
      <c r="B2">
        <v>0</v>
      </c>
      <c r="C2">
        <f>B2/93</f>
        <v>0</v>
      </c>
      <c r="D2">
        <f>A2/(4.90621*10^-8)</f>
        <v>0</v>
      </c>
      <c r="E2">
        <f>D2/(10^6)</f>
        <v>0</v>
      </c>
    </row>
    <row r="3" spans="1:5" x14ac:dyDescent="0.2">
      <c r="A3">
        <v>12.25</v>
      </c>
      <c r="B3">
        <v>1.8700000000000001E-2</v>
      </c>
      <c r="C3">
        <f t="shared" ref="C3:C18" si="0">B3/93</f>
        <v>2.010752688172043E-4</v>
      </c>
      <c r="D3">
        <f t="shared" ref="D3:D18" si="1">A3/(4.90621*10^-8)</f>
        <v>249683564.29912296</v>
      </c>
      <c r="E3">
        <f>D3*(10^6)</f>
        <v>249683564299122.97</v>
      </c>
    </row>
    <row r="4" spans="1:5" x14ac:dyDescent="0.2">
      <c r="A4">
        <v>24.52</v>
      </c>
      <c r="B4">
        <v>2.5000000000000001E-2</v>
      </c>
      <c r="C4">
        <f t="shared" si="0"/>
        <v>2.6881720430107527E-4</v>
      </c>
      <c r="D4">
        <f t="shared" si="1"/>
        <v>499774775.23383629</v>
      </c>
      <c r="E4">
        <f t="shared" ref="E4:E18" si="2">D4*(10^6)</f>
        <v>499774775233836.31</v>
      </c>
    </row>
    <row r="5" spans="1:5" x14ac:dyDescent="0.2">
      <c r="A5">
        <v>36.78</v>
      </c>
      <c r="B5">
        <v>3.0099999999999998E-2</v>
      </c>
      <c r="C5">
        <f t="shared" si="0"/>
        <v>3.2365591397849462E-4</v>
      </c>
      <c r="D5">
        <f t="shared" si="1"/>
        <v>749662162.8507545</v>
      </c>
      <c r="E5">
        <f t="shared" si="2"/>
        <v>749662162850754.5</v>
      </c>
    </row>
    <row r="6" spans="1:5" x14ac:dyDescent="0.2">
      <c r="A6">
        <v>49.05</v>
      </c>
      <c r="B6">
        <v>3.5900000000000001E-2</v>
      </c>
      <c r="C6">
        <f t="shared" si="0"/>
        <v>3.8602150537634408E-4</v>
      </c>
      <c r="D6">
        <f t="shared" si="1"/>
        <v>999753373.78546774</v>
      </c>
      <c r="E6">
        <f t="shared" si="2"/>
        <v>999753373785467.75</v>
      </c>
    </row>
    <row r="7" spans="1:5" x14ac:dyDescent="0.2">
      <c r="A7">
        <v>61.31</v>
      </c>
      <c r="B7">
        <v>4.0300000000000002E-2</v>
      </c>
      <c r="C7">
        <f t="shared" si="0"/>
        <v>4.3333333333333337E-4</v>
      </c>
      <c r="D7">
        <f t="shared" si="1"/>
        <v>1249640761.402386</v>
      </c>
      <c r="E7">
        <f t="shared" si="2"/>
        <v>1249640761402386</v>
      </c>
    </row>
    <row r="8" spans="1:5" x14ac:dyDescent="0.2">
      <c r="A8">
        <v>73.569999999999993</v>
      </c>
      <c r="B8">
        <v>4.5199999999999997E-2</v>
      </c>
      <c r="C8">
        <f t="shared" si="0"/>
        <v>4.8602150537634407E-4</v>
      </c>
      <c r="D8">
        <f t="shared" si="1"/>
        <v>1499528149.019304</v>
      </c>
      <c r="E8">
        <f t="shared" si="2"/>
        <v>1499528149019304</v>
      </c>
    </row>
    <row r="9" spans="1:5" x14ac:dyDescent="0.2">
      <c r="A9">
        <v>85.83</v>
      </c>
      <c r="B9">
        <v>5.0500000000000003E-2</v>
      </c>
      <c r="C9">
        <f t="shared" si="0"/>
        <v>5.4301075268817212E-4</v>
      </c>
      <c r="D9">
        <f t="shared" si="1"/>
        <v>1749415536.6362224</v>
      </c>
      <c r="E9">
        <f t="shared" si="2"/>
        <v>1749415536636222.2</v>
      </c>
    </row>
    <row r="10" spans="1:5" x14ac:dyDescent="0.2">
      <c r="A10">
        <v>98.1</v>
      </c>
      <c r="B10">
        <v>5.5E-2</v>
      </c>
      <c r="C10">
        <f t="shared" si="0"/>
        <v>5.9139784946236559E-4</v>
      </c>
      <c r="D10">
        <f t="shared" si="1"/>
        <v>1999506747.5709355</v>
      </c>
      <c r="E10">
        <f t="shared" si="2"/>
        <v>1999506747570935.5</v>
      </c>
    </row>
    <row r="11" spans="1:5" x14ac:dyDescent="0.2">
      <c r="A11">
        <v>110.36</v>
      </c>
      <c r="B11">
        <v>0.06</v>
      </c>
      <c r="C11">
        <f t="shared" si="0"/>
        <v>6.4516129032258064E-4</v>
      </c>
      <c r="D11">
        <f t="shared" si="1"/>
        <v>2249394135.1878538</v>
      </c>
      <c r="E11">
        <f t="shared" si="2"/>
        <v>2249394135187853.8</v>
      </c>
    </row>
    <row r="12" spans="1:5" x14ac:dyDescent="0.2">
      <c r="A12">
        <v>122.62</v>
      </c>
      <c r="B12">
        <v>6.5000000000000002E-2</v>
      </c>
      <c r="C12">
        <f t="shared" si="0"/>
        <v>6.989247311827957E-4</v>
      </c>
      <c r="D12">
        <f t="shared" si="1"/>
        <v>2499281522.8047719</v>
      </c>
      <c r="E12">
        <f t="shared" si="2"/>
        <v>2499281522804772</v>
      </c>
    </row>
    <row r="13" spans="1:5" x14ac:dyDescent="0.2">
      <c r="A13">
        <v>134.88</v>
      </c>
      <c r="B13">
        <v>7.0099999999999996E-2</v>
      </c>
      <c r="C13">
        <f t="shared" si="0"/>
        <v>7.5376344086021505E-4</v>
      </c>
      <c r="D13">
        <f t="shared" si="1"/>
        <v>2749168910.42169</v>
      </c>
      <c r="E13">
        <f t="shared" si="2"/>
        <v>2749168910421690</v>
      </c>
    </row>
    <row r="14" spans="1:5" x14ac:dyDescent="0.2">
      <c r="A14">
        <v>147.15</v>
      </c>
      <c r="B14">
        <v>7.51E-2</v>
      </c>
      <c r="C14">
        <f t="shared" si="0"/>
        <v>8.075268817204301E-4</v>
      </c>
      <c r="D14">
        <f t="shared" si="1"/>
        <v>2999260121.3564038</v>
      </c>
      <c r="E14">
        <f t="shared" si="2"/>
        <v>2999260121356404</v>
      </c>
    </row>
    <row r="15" spans="1:5" x14ac:dyDescent="0.2">
      <c r="A15">
        <v>159.41</v>
      </c>
      <c r="B15">
        <v>8.09E-2</v>
      </c>
      <c r="C15">
        <f t="shared" si="0"/>
        <v>8.6989247311827962E-4</v>
      </c>
      <c r="D15">
        <f t="shared" si="1"/>
        <v>3249147508.9733214</v>
      </c>
      <c r="E15">
        <f t="shared" si="2"/>
        <v>3249147508973321.5</v>
      </c>
    </row>
    <row r="16" spans="1:5" x14ac:dyDescent="0.2">
      <c r="A16">
        <v>171.67</v>
      </c>
      <c r="B16">
        <v>8.5099999999999995E-2</v>
      </c>
      <c r="C16">
        <f t="shared" si="0"/>
        <v>9.1505376344086021E-4</v>
      </c>
      <c r="D16">
        <f t="shared" si="1"/>
        <v>3499034896.5902395</v>
      </c>
      <c r="E16">
        <f t="shared" si="2"/>
        <v>3499034896590239.5</v>
      </c>
    </row>
    <row r="17" spans="1:5" x14ac:dyDescent="0.2">
      <c r="A17">
        <v>183.94</v>
      </c>
      <c r="B17">
        <v>9.5100000000000004E-2</v>
      </c>
      <c r="C17">
        <f t="shared" si="0"/>
        <v>1.0225806451612904E-3</v>
      </c>
      <c r="D17">
        <f t="shared" si="1"/>
        <v>3749126107.5249534</v>
      </c>
      <c r="E17">
        <f t="shared" si="2"/>
        <v>3749126107524953.5</v>
      </c>
    </row>
    <row r="18" spans="1:5" x14ac:dyDescent="0.2">
      <c r="A18">
        <v>196.2</v>
      </c>
      <c r="B18">
        <v>0.1195</v>
      </c>
      <c r="C18">
        <f t="shared" si="0"/>
        <v>1.2849462365591398E-3</v>
      </c>
      <c r="D18">
        <f t="shared" si="1"/>
        <v>3999013495.141871</v>
      </c>
      <c r="E18">
        <f t="shared" si="2"/>
        <v>3999013495141871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4BD7-E863-294D-AFCA-B4A7BDA886FC}">
  <dimension ref="B2:G20"/>
  <sheetViews>
    <sheetView workbookViewId="0">
      <selection activeCell="F3" sqref="F3"/>
    </sheetView>
  </sheetViews>
  <sheetFormatPr baseColWidth="10" defaultColWidth="8.83203125" defaultRowHeight="15" x14ac:dyDescent="0.2"/>
  <cols>
    <col min="1" max="16384" width="8.83203125" style="1"/>
  </cols>
  <sheetData>
    <row r="2" spans="2:7" x14ac:dyDescent="0.2">
      <c r="B2" s="2" t="s">
        <v>8</v>
      </c>
      <c r="C2" s="2" t="s">
        <v>7</v>
      </c>
      <c r="E2" s="2" t="s">
        <v>6</v>
      </c>
      <c r="F2" s="2" t="s">
        <v>5</v>
      </c>
      <c r="G2" s="2" t="s">
        <v>4</v>
      </c>
    </row>
    <row r="3" spans="2:7" x14ac:dyDescent="0.2">
      <c r="B3" s="1">
        <v>0</v>
      </c>
      <c r="C3" s="1">
        <v>50.8</v>
      </c>
      <c r="E3" s="1">
        <f t="shared" ref="E3:E18" si="0">(C3-50.8)/50.8</f>
        <v>0</v>
      </c>
      <c r="F3" s="1">
        <f t="shared" ref="F3:F18" si="1">B3/(1.28*10^-4)</f>
        <v>0</v>
      </c>
      <c r="G3" s="1">
        <f t="shared" ref="G3:G18" si="2">F3/10^6</f>
        <v>0</v>
      </c>
    </row>
    <row r="4" spans="2:7" x14ac:dyDescent="0.2">
      <c r="B4" s="1">
        <v>7330</v>
      </c>
      <c r="C4" s="1">
        <v>50.850999999999999</v>
      </c>
      <c r="E4" s="1">
        <f t="shared" si="0"/>
        <v>1.0039370078740539E-3</v>
      </c>
      <c r="F4" s="1">
        <f t="shared" si="1"/>
        <v>57265624.999999993</v>
      </c>
      <c r="G4" s="1">
        <f t="shared" si="2"/>
        <v>57.265624999999993</v>
      </c>
    </row>
    <row r="5" spans="2:7" x14ac:dyDescent="0.2">
      <c r="B5" s="1">
        <v>15100</v>
      </c>
      <c r="C5" s="1">
        <v>50.902999999999999</v>
      </c>
      <c r="E5" s="1">
        <f t="shared" si="0"/>
        <v>2.0275590551181405E-3</v>
      </c>
      <c r="F5" s="1">
        <f t="shared" si="1"/>
        <v>117968749.99999999</v>
      </c>
      <c r="G5" s="1">
        <f t="shared" si="2"/>
        <v>117.96874999999999</v>
      </c>
    </row>
    <row r="6" spans="2:7" x14ac:dyDescent="0.2">
      <c r="B6" s="1">
        <v>23100</v>
      </c>
      <c r="C6" s="1">
        <v>50.951999999999998</v>
      </c>
      <c r="E6" s="1">
        <f t="shared" si="0"/>
        <v>2.9921259842519889E-3</v>
      </c>
      <c r="F6" s="1">
        <f t="shared" si="1"/>
        <v>180468749.99999997</v>
      </c>
      <c r="G6" s="1">
        <f t="shared" si="2"/>
        <v>180.46874999999997</v>
      </c>
    </row>
    <row r="7" spans="2:7" x14ac:dyDescent="0.2">
      <c r="B7" s="1">
        <v>30400</v>
      </c>
      <c r="C7" s="1">
        <v>51.003</v>
      </c>
      <c r="E7" s="1">
        <f t="shared" si="0"/>
        <v>3.9960629921260427E-3</v>
      </c>
      <c r="F7" s="1">
        <f t="shared" si="1"/>
        <v>237499999.99999997</v>
      </c>
      <c r="G7" s="1">
        <f t="shared" si="2"/>
        <v>237.49999999999997</v>
      </c>
    </row>
    <row r="8" spans="2:7" x14ac:dyDescent="0.2">
      <c r="B8" s="1">
        <v>34400</v>
      </c>
      <c r="C8" s="1">
        <v>51.054000000000002</v>
      </c>
      <c r="E8" s="1">
        <f t="shared" si="0"/>
        <v>5.0000000000000964E-3</v>
      </c>
      <c r="F8" s="1">
        <f t="shared" si="1"/>
        <v>268749999.99999994</v>
      </c>
      <c r="G8" s="1">
        <f t="shared" si="2"/>
        <v>268.74999999999994</v>
      </c>
    </row>
    <row r="9" spans="2:7" x14ac:dyDescent="0.2">
      <c r="B9" s="1">
        <v>38400</v>
      </c>
      <c r="C9" s="1">
        <v>51.308</v>
      </c>
      <c r="E9" s="1">
        <f t="shared" si="0"/>
        <v>1.0000000000000054E-2</v>
      </c>
      <c r="F9" s="1">
        <f t="shared" si="1"/>
        <v>299999999.99999994</v>
      </c>
      <c r="G9" s="1">
        <f t="shared" si="2"/>
        <v>299.99999999999994</v>
      </c>
    </row>
    <row r="10" spans="2:7" x14ac:dyDescent="0.2">
      <c r="B10" s="1">
        <v>41300</v>
      </c>
      <c r="C10" s="1">
        <v>51.816000000000003</v>
      </c>
      <c r="E10" s="1">
        <f t="shared" si="0"/>
        <v>2.0000000000000108E-2</v>
      </c>
      <c r="F10" s="1">
        <f t="shared" si="1"/>
        <v>322656249.99999994</v>
      </c>
      <c r="G10" s="1">
        <f t="shared" si="2"/>
        <v>322.65624999999994</v>
      </c>
    </row>
    <row r="11" spans="2:7" x14ac:dyDescent="0.2">
      <c r="B11" s="1">
        <v>44800</v>
      </c>
      <c r="C11" s="1">
        <v>52.832000000000001</v>
      </c>
      <c r="E11" s="1">
        <f t="shared" si="0"/>
        <v>4.000000000000007E-2</v>
      </c>
      <c r="F11" s="1">
        <f t="shared" si="1"/>
        <v>349999999.99999994</v>
      </c>
      <c r="G11" s="1">
        <f t="shared" si="2"/>
        <v>349.99999999999994</v>
      </c>
    </row>
    <row r="12" spans="2:7" x14ac:dyDescent="0.2">
      <c r="B12" s="1">
        <v>46200</v>
      </c>
      <c r="C12" s="1">
        <v>53.847999999999999</v>
      </c>
      <c r="E12" s="1">
        <f t="shared" si="0"/>
        <v>6.0000000000000039E-2</v>
      </c>
      <c r="F12" s="1">
        <f t="shared" si="1"/>
        <v>360937499.99999994</v>
      </c>
      <c r="G12" s="1">
        <f t="shared" si="2"/>
        <v>360.93749999999994</v>
      </c>
    </row>
    <row r="13" spans="2:7" x14ac:dyDescent="0.2">
      <c r="B13" s="1">
        <v>47300</v>
      </c>
      <c r="C13" s="1">
        <v>54.845999999999997</v>
      </c>
      <c r="E13" s="1">
        <f t="shared" si="0"/>
        <v>7.9645669291338581E-2</v>
      </c>
      <c r="F13" s="1">
        <f t="shared" si="1"/>
        <v>369531249.99999994</v>
      </c>
      <c r="G13" s="1">
        <f t="shared" si="2"/>
        <v>369.53124999999994</v>
      </c>
    </row>
    <row r="14" spans="2:7" x14ac:dyDescent="0.2">
      <c r="B14" s="1">
        <v>47500</v>
      </c>
      <c r="C14" s="1">
        <v>55.88</v>
      </c>
      <c r="E14" s="1">
        <f t="shared" si="0"/>
        <v>0.10000000000000012</v>
      </c>
      <c r="F14" s="1">
        <f t="shared" si="1"/>
        <v>371093749.99999994</v>
      </c>
      <c r="G14" s="1">
        <f t="shared" si="2"/>
        <v>371.09374999999994</v>
      </c>
    </row>
    <row r="15" spans="2:7" x14ac:dyDescent="0.2">
      <c r="B15" s="1">
        <v>46100</v>
      </c>
      <c r="C15" s="1">
        <v>56.896000000000001</v>
      </c>
      <c r="E15" s="1">
        <f t="shared" si="0"/>
        <v>0.12000000000000008</v>
      </c>
      <c r="F15" s="1">
        <f t="shared" si="1"/>
        <v>360156249.99999994</v>
      </c>
      <c r="G15" s="1">
        <f t="shared" si="2"/>
        <v>360.15624999999994</v>
      </c>
    </row>
    <row r="16" spans="2:7" x14ac:dyDescent="0.2">
      <c r="B16" s="1">
        <v>44800</v>
      </c>
      <c r="C16" s="1">
        <v>57.658000000000001</v>
      </c>
      <c r="E16" s="1">
        <f t="shared" si="0"/>
        <v>0.13500000000000009</v>
      </c>
      <c r="F16" s="1">
        <f t="shared" si="1"/>
        <v>349999999.99999994</v>
      </c>
      <c r="G16" s="1">
        <f t="shared" si="2"/>
        <v>349.99999999999994</v>
      </c>
    </row>
    <row r="17" spans="2:7" x14ac:dyDescent="0.2">
      <c r="B17" s="1">
        <v>42600</v>
      </c>
      <c r="C17" s="1">
        <v>58.42</v>
      </c>
      <c r="E17" s="1">
        <f t="shared" si="0"/>
        <v>0.15000000000000011</v>
      </c>
      <c r="F17" s="1">
        <f t="shared" si="1"/>
        <v>332812499.99999994</v>
      </c>
      <c r="G17" s="1">
        <f t="shared" si="2"/>
        <v>332.81249999999994</v>
      </c>
    </row>
    <row r="18" spans="2:7" x14ac:dyDescent="0.2">
      <c r="B18" s="1">
        <v>36400</v>
      </c>
      <c r="C18" s="1">
        <v>59.182000000000002</v>
      </c>
      <c r="E18" s="1">
        <f t="shared" si="0"/>
        <v>0.16500000000000012</v>
      </c>
      <c r="F18" s="1">
        <f t="shared" si="1"/>
        <v>284374999.99999994</v>
      </c>
      <c r="G18" s="1">
        <f t="shared" si="2"/>
        <v>284.37499999999994</v>
      </c>
    </row>
    <row r="20" spans="2:7" x14ac:dyDescent="0.2">
      <c r="B20" s="1" t="s">
        <v>3</v>
      </c>
      <c r="C20" s="1" t="s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2021-03-13T12:01:53Z</dcterms:created>
  <dcterms:modified xsi:type="dcterms:W3CDTF">2021-03-16T15:17:39Z</dcterms:modified>
</cp:coreProperties>
</file>