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 defaultThemeVersion="124226"/>
  <bookViews>
    <workbookView xWindow="0" yWindow="90" windowWidth="19200" windowHeight="11640" activeTab="1"/>
  </bookViews>
  <sheets>
    <sheet name="考勤" sheetId="1" r:id="rId1"/>
    <sheet name="加班" sheetId="2" r:id="rId2"/>
  </sheets>
  <definedNames>
    <definedName name="_xlnm._FilterDatabase" localSheetId="1" hidden="1">加班!$B$2:$B$8</definedName>
  </definedNames>
  <calcPr calcId="162913"/>
</workbook>
</file>

<file path=xl/calcChain.xml><?xml version="1.0" encoding="utf-8"?>
<calcChain xmlns="http://schemas.openxmlformats.org/spreadsheetml/2006/main">
  <c r="B5" i="1"/>
  <c r="B4"/>
  <c r="B3"/>
  <c r="D5" l="1"/>
  <c r="C5"/>
  <c r="D3"/>
  <c r="C3"/>
  <c r="D4"/>
  <c r="C4"/>
  <c r="C7" i="2" l="1"/>
  <c r="C5"/>
  <c r="C3"/>
  <c r="D20" i="1"/>
  <c r="C20"/>
  <c r="B20"/>
  <c r="D18"/>
  <c r="C18"/>
  <c r="B18"/>
  <c r="D16"/>
  <c r="C16"/>
  <c r="B16"/>
</calcChain>
</file>

<file path=xl/sharedStrings.xml><?xml version="1.0" encoding="utf-8"?>
<sst xmlns="http://schemas.openxmlformats.org/spreadsheetml/2006/main" count="38" uniqueCount="20">
  <si>
    <t>名称</t>
    <phoneticPr fontId="1" type="noConversion"/>
  </si>
  <si>
    <t>总工作天数</t>
    <phoneticPr fontId="1" type="noConversion"/>
  </si>
  <si>
    <t>出勤天数</t>
    <phoneticPr fontId="1" type="noConversion"/>
  </si>
  <si>
    <t>请假天数</t>
    <phoneticPr fontId="1" type="noConversion"/>
  </si>
  <si>
    <t>Derek</t>
    <phoneticPr fontId="1" type="noConversion"/>
  </si>
  <si>
    <t>Xiuya</t>
    <phoneticPr fontId="1" type="noConversion"/>
  </si>
  <si>
    <t>Allen</t>
    <phoneticPr fontId="1" type="noConversion"/>
  </si>
  <si>
    <t>上午</t>
    <phoneticPr fontId="1" type="noConversion"/>
  </si>
  <si>
    <t>下午</t>
    <phoneticPr fontId="1" type="noConversion"/>
  </si>
  <si>
    <t>注：</t>
    <phoneticPr fontId="1" type="noConversion"/>
  </si>
  <si>
    <t>出勤</t>
    <phoneticPr fontId="1" type="noConversion"/>
  </si>
  <si>
    <t>请假</t>
    <phoneticPr fontId="1" type="noConversion"/>
  </si>
  <si>
    <t>累计出勤天数</t>
    <phoneticPr fontId="1" type="noConversion"/>
  </si>
  <si>
    <t>累计请假天数</t>
    <phoneticPr fontId="1" type="noConversion"/>
  </si>
  <si>
    <t>假期</t>
    <phoneticPr fontId="1" type="noConversion"/>
  </si>
  <si>
    <t>假期天数</t>
    <phoneticPr fontId="1" type="noConversion"/>
  </si>
  <si>
    <t>加班天数</t>
    <phoneticPr fontId="1" type="noConversion"/>
  </si>
  <si>
    <t>名字</t>
    <phoneticPr fontId="1" type="noConversion"/>
  </si>
  <si>
    <t>时间区域</t>
    <phoneticPr fontId="1" type="noConversion"/>
  </si>
  <si>
    <t>加班天数</t>
    <phoneticPr fontId="1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</si>
</sst>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name val="宋体"/>
      <family val="2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AB97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7030A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Border="1">
      <alignment vertical="center"/>
    </xf>
    <xf numFmtId="0" fontId="0" fillId="0" borderId="1" xfId="0" applyFill="1" applyBorder="1">
      <alignment vertical="center"/>
    </xf>
    <xf numFmtId="14" fontId="0" fillId="4" borderId="2" xfId="0" applyNumberFormat="1" applyFill="1" applyBorder="1">
      <alignment vertical="center"/>
    </xf>
    <xf numFmtId="0" fontId="0" fillId="3" borderId="3" xfId="0" applyFill="1" applyBorder="1">
      <alignment vertical="center"/>
    </xf>
    <xf numFmtId="0" fontId="2" fillId="6" borderId="3" xfId="0" applyFont="1" applyFill="1" applyBorder="1">
      <alignment vertical="center"/>
    </xf>
    <xf numFmtId="0" fontId="2" fillId="6" borderId="5" xfId="0" applyFont="1" applyFill="1" applyBorder="1">
      <alignment vertical="center"/>
    </xf>
    <xf numFmtId="0" fontId="2" fillId="6" borderId="4" xfId="0" applyFont="1" applyFill="1" applyBorder="1">
      <alignment vertical="center"/>
    </xf>
    <xf numFmtId="0" fontId="2" fillId="6" borderId="6" xfId="0" applyFont="1" applyFill="1" applyBorder="1">
      <alignment vertical="center"/>
    </xf>
    <xf numFmtId="0" fontId="0" fillId="5" borderId="4" xfId="0" applyFill="1" applyBorder="1" applyAlignment="1">
      <alignment horizontal="center" vertical="center"/>
    </xf>
    <xf numFmtId="0" fontId="0" fillId="2" borderId="4" xfId="0" applyFill="1" applyBorder="1">
      <alignment vertical="center"/>
    </xf>
    <xf numFmtId="0" fontId="0" fillId="3" borderId="4" xfId="0" applyFill="1" applyBorder="1">
      <alignment vertical="center"/>
    </xf>
    <xf numFmtId="0" fontId="0" fillId="3" borderId="5" xfId="0" applyFill="1" applyBorder="1">
      <alignment vertical="center"/>
    </xf>
    <xf numFmtId="0" fontId="0" fillId="2" borderId="6" xfId="0" applyFill="1" applyBorder="1">
      <alignment vertical="center"/>
    </xf>
    <xf numFmtId="0" fontId="0" fillId="3" borderId="6" xfId="0" applyFill="1" applyBorder="1">
      <alignment vertical="center"/>
    </xf>
    <xf numFmtId="0" fontId="0" fillId="5" borderId="6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3" borderId="9" xfId="0" applyFill="1" applyBorder="1">
      <alignment vertical="center"/>
    </xf>
    <xf numFmtId="0" fontId="0" fillId="3" borderId="10" xfId="0" applyFill="1" applyBorder="1">
      <alignment vertical="center"/>
    </xf>
    <xf numFmtId="0" fontId="0" fillId="2" borderId="11" xfId="0" applyFill="1" applyBorder="1">
      <alignment vertical="center"/>
    </xf>
    <xf numFmtId="0" fontId="0" fillId="2" borderId="10" xfId="0" applyFill="1" applyBorder="1">
      <alignment vertical="center"/>
    </xf>
    <xf numFmtId="0" fontId="0" fillId="6" borderId="11" xfId="0" applyFont="1" applyFill="1" applyBorder="1">
      <alignment vertical="center"/>
    </xf>
    <xf numFmtId="0" fontId="0" fillId="6" borderId="10" xfId="0" applyFont="1" applyFill="1" applyBorder="1">
      <alignment vertical="center"/>
    </xf>
    <xf numFmtId="0" fontId="0" fillId="3" borderId="2" xfId="0" applyFill="1" applyBorder="1">
      <alignment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colors>
    <mruColors>
      <color rgb="FFFFAB9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AI22"/>
  <sheetViews>
    <sheetView workbookViewId="0">
      <pane xSplit="5" ySplit="21" topLeftCell="F35" activePane="bottomRight" state="frozen"/>
      <selection pane="topRight" activeCell="F1" sqref="F1"/>
      <selection pane="bottomLeft" activeCell="A19" sqref="A19"/>
      <selection pane="bottomRight" activeCell="AB7" sqref="AB7"/>
    </sheetView>
  </sheetViews>
  <sheetFormatPr defaultRowHeight="13.5"/>
  <cols>
    <col min="1" max="1" width="16.625" customWidth="1"/>
    <col min="2" max="2" width="13.125" customWidth="1"/>
    <col min="3" max="3" width="17.5" customWidth="1"/>
    <col min="4" max="5" width="12.875" customWidth="1"/>
    <col min="6" max="35" width="11.375" customWidth="1"/>
  </cols>
  <sheetData>
    <row r="2" spans="1:35">
      <c r="A2" s="1" t="s">
        <v>0</v>
      </c>
      <c r="B2" s="1" t="s">
        <v>1</v>
      </c>
      <c r="C2" s="1" t="s">
        <v>2</v>
      </c>
      <c r="D2" s="1" t="s">
        <v>3</v>
      </c>
      <c r="E2" s="1" t="s">
        <v>16</v>
      </c>
      <c r="F2" s="2"/>
    </row>
    <row r="3" spans="1:35">
      <c r="A3" s="1" t="s">
        <v>4</v>
      </c>
      <c r="B3" s="1">
        <f>COUNTIF(F16:AJ16,1)*0.5+COUNTIF(F17:AJ17,1)*0.5+COUNTIF(F16:AJ16,-1)*0.5+COUNTIF(F17:AJ17,-1)*0.5</f>
        <v>21</v>
      </c>
      <c r="C3" s="1">
        <f>COUNTIF(F16:AJ16,1)*0.5+COUNTIF(F17:AJ17,1)*0.5</f>
        <v>17</v>
      </c>
      <c r="D3" s="1">
        <f>COUNTIF(F16:AJ16,-1)*0.5+COUNTIF(F17:AJ17,-1)*0.5</f>
        <v>4</v>
      </c>
      <c r="E3" s="1">
        <v>0</v>
      </c>
      <c r="F3" s="2"/>
    </row>
    <row r="4" spans="1:35">
      <c r="A4" s="1" t="s">
        <v>5</v>
      </c>
      <c r="B4" s="1">
        <f>COUNTIF(F18:AJ18,1)*0.5+COUNTIF(F19:AJ19,1)*0.5+COUNTIF(F18:AJ18,-1)*0.5+COUNTIF(F19:AJ19,-1)*0.5</f>
        <v>21</v>
      </c>
      <c r="C4" s="1">
        <f>COUNTIF(F18:AJ18,1)*0.5+COUNTIF(F19:AJ19,1)*0.5</f>
        <v>19</v>
      </c>
      <c r="D4" s="1">
        <f>COUNTIF(F18:AJ18,-1)*0.5+COUNTIF(F19:AJ19,-1)*0.5</f>
        <v>2</v>
      </c>
      <c r="E4" s="1">
        <v>0</v>
      </c>
      <c r="F4" s="2"/>
    </row>
    <row r="5" spans="1:35">
      <c r="A5" s="1" t="s">
        <v>6</v>
      </c>
      <c r="B5" s="1">
        <f>COUNTIF(F20:AJ20,1)*0.5+COUNTIF(F21:AJ21,1)*0.5 +COUNTIF(F20:AJ20,-1)*0.5+COUNTIF(F21:AJ21,-1)*0.5</f>
        <v>21</v>
      </c>
      <c r="C5" s="1">
        <f>COUNTIF(F20:AJ20,1)*0.5+COUNTIF(F21:AJ21,1)*0.5</f>
        <v>21</v>
      </c>
      <c r="D5" s="1">
        <f>COUNTIF(F20:AJ20,-1)*0.5+COUNTIF(F21:AJ21,-1)*0.5</f>
        <v>0</v>
      </c>
      <c r="E5" s="1">
        <v>0</v>
      </c>
      <c r="F5" s="2"/>
    </row>
    <row r="6" spans="1:35">
      <c r="A6" s="2"/>
      <c r="B6" s="2"/>
      <c r="C6" s="2"/>
      <c r="D6" s="2"/>
      <c r="E6" s="2"/>
      <c r="F6" s="2"/>
      <c r="G6" s="2"/>
    </row>
    <row r="7" spans="1:35" ht="14.25" thickBot="1">
      <c r="A7" s="3" t="s">
        <v>9</v>
      </c>
      <c r="B7" s="1"/>
      <c r="C7" s="2"/>
      <c r="D7" s="2"/>
      <c r="E7" s="2"/>
      <c r="F7" s="2"/>
      <c r="G7" s="2"/>
    </row>
    <row r="8" spans="1:35">
      <c r="A8" s="25" t="s">
        <v>10</v>
      </c>
      <c r="B8" s="18">
        <v>1</v>
      </c>
      <c r="C8" s="2"/>
      <c r="D8" s="2"/>
      <c r="E8" s="2"/>
      <c r="F8" s="2"/>
      <c r="G8" s="2"/>
    </row>
    <row r="9" spans="1:35" ht="14.25" thickBot="1">
      <c r="A9" s="26"/>
      <c r="B9" s="19">
        <v>1</v>
      </c>
      <c r="C9" s="2"/>
      <c r="D9" s="2"/>
      <c r="E9" s="2"/>
      <c r="F9" s="2"/>
      <c r="G9" s="2"/>
    </row>
    <row r="10" spans="1:35">
      <c r="A10" s="25" t="s">
        <v>11</v>
      </c>
      <c r="B10" s="20">
        <v>-1</v>
      </c>
      <c r="C10" s="2"/>
      <c r="D10" s="2"/>
      <c r="E10" s="2"/>
      <c r="F10" s="2"/>
      <c r="G10" s="2"/>
    </row>
    <row r="11" spans="1:35" ht="14.25" thickBot="1">
      <c r="A11" s="26"/>
      <c r="B11" s="21">
        <v>-1</v>
      </c>
      <c r="C11" s="2"/>
      <c r="D11" s="2"/>
      <c r="E11" s="2"/>
      <c r="F11" s="2"/>
      <c r="G11" s="2"/>
    </row>
    <row r="12" spans="1:35">
      <c r="A12" s="25" t="s">
        <v>14</v>
      </c>
      <c r="B12" s="22">
        <v>0</v>
      </c>
      <c r="C12" s="2"/>
      <c r="D12" s="2"/>
      <c r="E12" s="2"/>
      <c r="F12" s="2"/>
      <c r="G12" s="2"/>
    </row>
    <row r="13" spans="1:35" ht="14.25" thickBot="1">
      <c r="A13" s="26"/>
      <c r="B13" s="23">
        <v>0</v>
      </c>
      <c r="C13" s="2"/>
      <c r="D13" s="2"/>
      <c r="E13" s="2"/>
      <c r="F13" s="2"/>
      <c r="G13" s="2"/>
    </row>
    <row r="15" spans="1:35" ht="14.25" thickBot="1">
      <c r="A15" s="4" t="s">
        <v>17</v>
      </c>
      <c r="B15" s="4" t="s">
        <v>12</v>
      </c>
      <c r="C15" s="4" t="s">
        <v>13</v>
      </c>
      <c r="D15" s="4" t="s">
        <v>15</v>
      </c>
      <c r="E15" s="4" t="s">
        <v>18</v>
      </c>
      <c r="F15" s="4">
        <v>43344</v>
      </c>
      <c r="G15" s="4">
        <v>43345</v>
      </c>
      <c r="H15" s="4">
        <v>43346</v>
      </c>
      <c r="I15" s="4">
        <v>43347</v>
      </c>
      <c r="J15" s="4">
        <v>43348</v>
      </c>
      <c r="K15" s="4">
        <v>43349</v>
      </c>
      <c r="L15" s="4">
        <v>43350</v>
      </c>
      <c r="M15" s="4">
        <v>43351</v>
      </c>
      <c r="N15" s="4">
        <v>43352</v>
      </c>
      <c r="O15" s="4">
        <v>43353</v>
      </c>
      <c r="P15" s="4">
        <v>43354</v>
      </c>
      <c r="Q15" s="4">
        <v>43355</v>
      </c>
      <c r="R15" s="4">
        <v>43356</v>
      </c>
      <c r="S15" s="4">
        <v>43357</v>
      </c>
      <c r="T15" s="4">
        <v>43358</v>
      </c>
      <c r="U15" s="4">
        <v>43359</v>
      </c>
      <c r="V15" s="4">
        <v>43360</v>
      </c>
      <c r="W15" s="4">
        <v>43361</v>
      </c>
      <c r="X15" s="4">
        <v>43362</v>
      </c>
      <c r="Y15" s="4">
        <v>43363</v>
      </c>
      <c r="Z15" s="4">
        <v>43364</v>
      </c>
      <c r="AA15" s="4">
        <v>43365</v>
      </c>
      <c r="AB15" s="4">
        <v>43366</v>
      </c>
      <c r="AC15" s="4">
        <v>43367</v>
      </c>
      <c r="AD15" s="4">
        <v>43368</v>
      </c>
      <c r="AE15" s="4">
        <v>43369</v>
      </c>
      <c r="AF15" s="4">
        <v>43370</v>
      </c>
      <c r="AG15" s="4">
        <v>43371</v>
      </c>
      <c r="AH15" s="4">
        <v>43372</v>
      </c>
      <c r="AI15" s="4">
        <v>43373</v>
      </c>
    </row>
    <row r="16" spans="1:35" s="2" customFormat="1" ht="14.25" thickTop="1">
      <c r="A16" s="27" t="s">
        <v>4</v>
      </c>
      <c r="B16" s="29">
        <f>(COUNTIF(F16:AI16,"&gt;0")+COUNTIF(F17:AI17,"&gt;0"))/2</f>
        <v>17</v>
      </c>
      <c r="C16" s="29">
        <f>(COUNTIF(F16:AI16,"&lt;0")+COUNTIF(F17:AI17,"&lt;0"))/2</f>
        <v>4</v>
      </c>
      <c r="D16" s="27">
        <f>(COUNTIF(F16:AI16,"=0")+COUNTIF(F17:AI17,"=0"))/2</f>
        <v>9</v>
      </c>
      <c r="E16" s="10" t="s">
        <v>7</v>
      </c>
      <c r="F16" s="8">
        <v>0</v>
      </c>
      <c r="G16" s="8">
        <v>0</v>
      </c>
      <c r="H16" s="12">
        <v>1</v>
      </c>
      <c r="I16" s="12">
        <v>1</v>
      </c>
      <c r="J16" s="12">
        <v>1</v>
      </c>
      <c r="K16" s="12">
        <v>1</v>
      </c>
      <c r="L16" s="12">
        <v>1</v>
      </c>
      <c r="M16" s="8">
        <v>0</v>
      </c>
      <c r="N16" s="8">
        <v>0</v>
      </c>
      <c r="O16" s="12">
        <v>1</v>
      </c>
      <c r="P16" s="12">
        <v>1</v>
      </c>
      <c r="Q16" s="12">
        <v>1</v>
      </c>
      <c r="R16" s="12">
        <v>1</v>
      </c>
      <c r="S16" s="12">
        <v>1</v>
      </c>
      <c r="T16" s="8">
        <v>0</v>
      </c>
      <c r="U16" s="8">
        <v>0</v>
      </c>
      <c r="V16" s="12">
        <v>1</v>
      </c>
      <c r="W16" s="12">
        <v>1</v>
      </c>
      <c r="X16" s="20">
        <v>-1</v>
      </c>
      <c r="Y16" s="20">
        <v>-1</v>
      </c>
      <c r="Z16" s="20">
        <v>-1</v>
      </c>
      <c r="AA16" s="8">
        <v>0</v>
      </c>
      <c r="AB16" s="8">
        <v>0</v>
      </c>
      <c r="AC16" s="8">
        <v>0</v>
      </c>
      <c r="AD16" s="11">
        <v>-1</v>
      </c>
      <c r="AE16" s="12">
        <v>1</v>
      </c>
      <c r="AF16" s="12">
        <v>1</v>
      </c>
      <c r="AG16" s="12">
        <v>1</v>
      </c>
      <c r="AH16" s="12">
        <v>1</v>
      </c>
      <c r="AI16" s="12">
        <v>1</v>
      </c>
    </row>
    <row r="17" spans="1:35" s="2" customFormat="1" ht="14.25" thickBot="1">
      <c r="A17" s="28"/>
      <c r="B17" s="30"/>
      <c r="C17" s="30"/>
      <c r="D17" s="28"/>
      <c r="E17" s="16" t="s">
        <v>8</v>
      </c>
      <c r="F17" s="9">
        <v>0</v>
      </c>
      <c r="G17" s="9">
        <v>0</v>
      </c>
      <c r="H17" s="15">
        <v>1</v>
      </c>
      <c r="I17" s="15">
        <v>1</v>
      </c>
      <c r="J17" s="15">
        <v>1</v>
      </c>
      <c r="K17" s="15">
        <v>1</v>
      </c>
      <c r="L17" s="15">
        <v>1</v>
      </c>
      <c r="M17" s="9">
        <v>0</v>
      </c>
      <c r="N17" s="9">
        <v>0</v>
      </c>
      <c r="O17" s="15">
        <v>1</v>
      </c>
      <c r="P17" s="15">
        <v>1</v>
      </c>
      <c r="Q17" s="15">
        <v>1</v>
      </c>
      <c r="R17" s="15">
        <v>1</v>
      </c>
      <c r="S17" s="15">
        <v>1</v>
      </c>
      <c r="T17" s="9">
        <v>0</v>
      </c>
      <c r="U17" s="9">
        <v>0</v>
      </c>
      <c r="V17" s="15">
        <v>1</v>
      </c>
      <c r="W17" s="15">
        <v>1</v>
      </c>
      <c r="X17" s="21">
        <v>-1</v>
      </c>
      <c r="Y17" s="21">
        <v>-1</v>
      </c>
      <c r="Z17" s="21">
        <v>-1</v>
      </c>
      <c r="AA17" s="9">
        <v>0</v>
      </c>
      <c r="AB17" s="9">
        <v>0</v>
      </c>
      <c r="AC17" s="9">
        <v>0</v>
      </c>
      <c r="AD17" s="14">
        <v>-1</v>
      </c>
      <c r="AE17" s="15">
        <v>1</v>
      </c>
      <c r="AF17" s="15">
        <v>1</v>
      </c>
      <c r="AG17" s="15">
        <v>1</v>
      </c>
      <c r="AH17" s="24">
        <v>1</v>
      </c>
      <c r="AI17" s="24">
        <v>1</v>
      </c>
    </row>
    <row r="18" spans="1:35" s="2" customFormat="1" ht="15" thickTop="1" thickBot="1">
      <c r="A18" s="27" t="s">
        <v>5</v>
      </c>
      <c r="B18" s="29">
        <f>(COUNTIF(F18:AI18,"&gt;0")+COUNTIF(F19:AI19,"&gt;0"))/2</f>
        <v>19</v>
      </c>
      <c r="C18" s="29">
        <f>(COUNTIF(F18:AI18,"&lt;0")+COUNTIF(F19:AI19,"&lt;0"))/2</f>
        <v>2</v>
      </c>
      <c r="D18" s="27">
        <f>(COUNTIF(F18:AI18,"=0")+COUNTIF(F19:AI19,"=0"))/2</f>
        <v>9</v>
      </c>
      <c r="E18" s="17" t="s">
        <v>7</v>
      </c>
      <c r="F18" s="7">
        <v>0</v>
      </c>
      <c r="G18" s="7">
        <v>0</v>
      </c>
      <c r="H18" s="13">
        <v>1</v>
      </c>
      <c r="I18" s="13">
        <v>1</v>
      </c>
      <c r="J18" s="13">
        <v>1</v>
      </c>
      <c r="K18" s="13">
        <v>1</v>
      </c>
      <c r="L18" s="20">
        <v>-1</v>
      </c>
      <c r="M18" s="7">
        <v>0</v>
      </c>
      <c r="N18" s="7">
        <v>0</v>
      </c>
      <c r="O18" s="12">
        <v>1</v>
      </c>
      <c r="P18" s="12">
        <v>1</v>
      </c>
      <c r="Q18" s="12">
        <v>1</v>
      </c>
      <c r="R18" s="12">
        <v>1</v>
      </c>
      <c r="S18" s="12">
        <v>1</v>
      </c>
      <c r="T18" s="7">
        <v>0</v>
      </c>
      <c r="U18" s="7">
        <v>0</v>
      </c>
      <c r="V18" s="20">
        <v>-1</v>
      </c>
      <c r="W18" s="12">
        <v>1</v>
      </c>
      <c r="X18" s="12">
        <v>1</v>
      </c>
      <c r="Y18" s="12">
        <v>1</v>
      </c>
      <c r="Z18" s="12">
        <v>1</v>
      </c>
      <c r="AA18" s="7">
        <v>0</v>
      </c>
      <c r="AB18" s="7">
        <v>0</v>
      </c>
      <c r="AC18" s="7">
        <v>0</v>
      </c>
      <c r="AD18" s="12">
        <v>1</v>
      </c>
      <c r="AE18" s="12">
        <v>1</v>
      </c>
      <c r="AF18" s="12">
        <v>1</v>
      </c>
      <c r="AG18" s="12">
        <v>1</v>
      </c>
      <c r="AH18" s="12">
        <v>1</v>
      </c>
      <c r="AI18" s="12">
        <v>1</v>
      </c>
    </row>
    <row r="19" spans="1:35" s="2" customFormat="1" ht="14.25" thickBot="1">
      <c r="A19" s="28"/>
      <c r="B19" s="30"/>
      <c r="C19" s="30"/>
      <c r="D19" s="28"/>
      <c r="E19" s="16" t="s">
        <v>8</v>
      </c>
      <c r="F19" s="9">
        <v>0</v>
      </c>
      <c r="G19" s="9">
        <v>0</v>
      </c>
      <c r="H19" s="15">
        <v>1</v>
      </c>
      <c r="I19" s="15">
        <v>1</v>
      </c>
      <c r="J19" s="15">
        <v>1</v>
      </c>
      <c r="K19" s="15">
        <v>1</v>
      </c>
      <c r="L19" s="20">
        <v>-1</v>
      </c>
      <c r="M19" s="9">
        <v>0</v>
      </c>
      <c r="N19" s="9">
        <v>0</v>
      </c>
      <c r="O19" s="15">
        <v>1</v>
      </c>
      <c r="P19" s="15">
        <v>1</v>
      </c>
      <c r="Q19" s="15">
        <v>1</v>
      </c>
      <c r="R19" s="15">
        <v>1</v>
      </c>
      <c r="S19" s="15">
        <v>1</v>
      </c>
      <c r="T19" s="9">
        <v>0</v>
      </c>
      <c r="U19" s="9">
        <v>0</v>
      </c>
      <c r="V19" s="21">
        <v>-1</v>
      </c>
      <c r="W19" s="15">
        <v>1</v>
      </c>
      <c r="X19" s="15">
        <v>1</v>
      </c>
      <c r="Y19" s="15">
        <v>1</v>
      </c>
      <c r="Z19" s="15">
        <v>1</v>
      </c>
      <c r="AA19" s="9">
        <v>0</v>
      </c>
      <c r="AB19" s="9">
        <v>0</v>
      </c>
      <c r="AC19" s="9">
        <v>0</v>
      </c>
      <c r="AD19" s="15">
        <v>1</v>
      </c>
      <c r="AE19" s="15">
        <v>1</v>
      </c>
      <c r="AF19" s="15">
        <v>1</v>
      </c>
      <c r="AG19" s="15">
        <v>1</v>
      </c>
      <c r="AH19" s="15">
        <v>1</v>
      </c>
      <c r="AI19" s="15">
        <v>1</v>
      </c>
    </row>
    <row r="20" spans="1:35" s="2" customFormat="1" ht="14.25" thickTop="1">
      <c r="A20" s="29" t="s">
        <v>6</v>
      </c>
      <c r="B20" s="29">
        <f>(COUNTIF(F20:AI20,"&gt;0")+COUNTIF(F21:AI21,"&gt;0"))/2</f>
        <v>21</v>
      </c>
      <c r="C20" s="29">
        <f>(COUNTIF(F20:AI20,"&lt;0")+COUNTIF(F21:AI21,"&lt;0"))/2</f>
        <v>0</v>
      </c>
      <c r="D20" s="29">
        <f>(COUNTIF(F20:AI20,"=0")+COUNTIF(F21:AI21,"=0"))/2</f>
        <v>9</v>
      </c>
      <c r="E20" s="10" t="s">
        <v>7</v>
      </c>
      <c r="F20" s="8">
        <v>0</v>
      </c>
      <c r="G20" s="8">
        <v>0</v>
      </c>
      <c r="H20" s="12">
        <v>1</v>
      </c>
      <c r="I20" s="12">
        <v>1</v>
      </c>
      <c r="J20" s="12">
        <v>1</v>
      </c>
      <c r="K20" s="12">
        <v>1</v>
      </c>
      <c r="L20" s="12">
        <v>1</v>
      </c>
      <c r="M20" s="8">
        <v>0</v>
      </c>
      <c r="N20" s="8">
        <v>0</v>
      </c>
      <c r="O20" s="12">
        <v>1</v>
      </c>
      <c r="P20" s="12">
        <v>1</v>
      </c>
      <c r="Q20" s="12">
        <v>1</v>
      </c>
      <c r="R20" s="12">
        <v>1</v>
      </c>
      <c r="S20" s="12">
        <v>1</v>
      </c>
      <c r="T20" s="8">
        <v>0</v>
      </c>
      <c r="U20" s="8">
        <v>0</v>
      </c>
      <c r="V20" s="12">
        <v>1</v>
      </c>
      <c r="W20" s="12">
        <v>1</v>
      </c>
      <c r="X20" s="12">
        <v>1</v>
      </c>
      <c r="Y20" s="12">
        <v>1</v>
      </c>
      <c r="Z20" s="12">
        <v>1</v>
      </c>
      <c r="AA20" s="8">
        <v>0</v>
      </c>
      <c r="AB20" s="8">
        <v>0</v>
      </c>
      <c r="AC20" s="8">
        <v>0</v>
      </c>
      <c r="AD20" s="12">
        <v>1</v>
      </c>
      <c r="AE20" s="12">
        <v>1</v>
      </c>
      <c r="AF20" s="12">
        <v>1</v>
      </c>
      <c r="AG20" s="12">
        <v>1</v>
      </c>
      <c r="AH20" s="5">
        <v>1</v>
      </c>
      <c r="AI20" s="5">
        <v>1</v>
      </c>
    </row>
    <row r="21" spans="1:35" s="2" customFormat="1" ht="14.25" thickBot="1">
      <c r="A21" s="30"/>
      <c r="B21" s="30"/>
      <c r="C21" s="30"/>
      <c r="D21" s="30"/>
      <c r="E21" s="16" t="s">
        <v>8</v>
      </c>
      <c r="F21" s="9">
        <v>0</v>
      </c>
      <c r="G21" s="9">
        <v>0</v>
      </c>
      <c r="H21" s="15">
        <v>1</v>
      </c>
      <c r="I21" s="15">
        <v>1</v>
      </c>
      <c r="J21" s="15">
        <v>1</v>
      </c>
      <c r="K21" s="15">
        <v>1</v>
      </c>
      <c r="L21" s="15">
        <v>1</v>
      </c>
      <c r="M21" s="9">
        <v>0</v>
      </c>
      <c r="N21" s="9">
        <v>0</v>
      </c>
      <c r="O21" s="15">
        <v>1</v>
      </c>
      <c r="P21" s="15">
        <v>1</v>
      </c>
      <c r="Q21" s="15">
        <v>1</v>
      </c>
      <c r="R21" s="15">
        <v>1</v>
      </c>
      <c r="S21" s="15">
        <v>1</v>
      </c>
      <c r="T21" s="9">
        <v>0</v>
      </c>
      <c r="U21" s="9">
        <v>0</v>
      </c>
      <c r="V21" s="15">
        <v>1</v>
      </c>
      <c r="W21" s="15">
        <v>1</v>
      </c>
      <c r="X21" s="15">
        <v>1</v>
      </c>
      <c r="Y21" s="15">
        <v>1</v>
      </c>
      <c r="Z21" s="15">
        <v>1</v>
      </c>
      <c r="AA21" s="9">
        <v>0</v>
      </c>
      <c r="AB21" s="9">
        <v>0</v>
      </c>
      <c r="AC21" s="9">
        <v>0</v>
      </c>
      <c r="AD21" s="15">
        <v>1</v>
      </c>
      <c r="AE21" s="15">
        <v>1</v>
      </c>
      <c r="AF21" s="15">
        <v>1</v>
      </c>
      <c r="AG21" s="15">
        <v>1</v>
      </c>
      <c r="AH21" s="15">
        <v>1</v>
      </c>
      <c r="AI21" s="15">
        <v>1</v>
      </c>
    </row>
    <row r="22" spans="1:35" ht="14.25" thickTop="1"/>
  </sheetData>
  <mergeCells count="15">
    <mergeCell ref="D16:D17"/>
    <mergeCell ref="D18:D19"/>
    <mergeCell ref="D20:D21"/>
    <mergeCell ref="A20:A21"/>
    <mergeCell ref="C16:C17"/>
    <mergeCell ref="C18:C19"/>
    <mergeCell ref="C20:C21"/>
    <mergeCell ref="B16:B17"/>
    <mergeCell ref="B18:B19"/>
    <mergeCell ref="B20:B21"/>
    <mergeCell ref="A10:A11"/>
    <mergeCell ref="A8:A9"/>
    <mergeCell ref="A12:A13"/>
    <mergeCell ref="A16:A17"/>
    <mergeCell ref="A18:A19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AH9"/>
  <sheetViews>
    <sheetView tabSelected="1" workbookViewId="0">
      <pane xSplit="4" ySplit="8" topLeftCell="E9" activePane="bottomRight" state="frozen"/>
      <selection pane="topRight" activeCell="E1" sqref="E1"/>
      <selection pane="bottomLeft" activeCell="A9" sqref="A9"/>
      <selection pane="bottomRight" activeCell="C3" sqref="C3:C4"/>
    </sheetView>
  </sheetViews>
  <sheetFormatPr defaultRowHeight="13.5"/>
  <cols>
    <col min="5" max="34" width="12.625" customWidth="1"/>
  </cols>
  <sheetData>
    <row r="2" spans="2:34" ht="14.25" thickBot="1">
      <c r="B2" s="4" t="s">
        <v>17</v>
      </c>
      <c r="C2" s="4" t="s">
        <v>19</v>
      </c>
      <c r="D2" s="4" t="s">
        <v>18</v>
      </c>
      <c r="E2" s="4">
        <v>43344</v>
      </c>
      <c r="F2" s="4">
        <v>43345</v>
      </c>
      <c r="G2" s="4">
        <v>43346</v>
      </c>
      <c r="H2" s="4">
        <v>43347</v>
      </c>
      <c r="I2" s="4">
        <v>43348</v>
      </c>
      <c r="J2" s="4">
        <v>43349</v>
      </c>
      <c r="K2" s="4">
        <v>43350</v>
      </c>
      <c r="L2" s="4">
        <v>43351</v>
      </c>
      <c r="M2" s="4">
        <v>43352</v>
      </c>
      <c r="N2" s="4">
        <v>43353</v>
      </c>
      <c r="O2" s="4">
        <v>43354</v>
      </c>
      <c r="P2" s="4">
        <v>43355</v>
      </c>
      <c r="Q2" s="4">
        <v>43356</v>
      </c>
      <c r="R2" s="4">
        <v>43357</v>
      </c>
      <c r="S2" s="4">
        <v>43358</v>
      </c>
      <c r="T2" s="4">
        <v>43359</v>
      </c>
      <c r="U2" s="4">
        <v>43360</v>
      </c>
      <c r="V2" s="4">
        <v>43361</v>
      </c>
      <c r="W2" s="4">
        <v>43362</v>
      </c>
      <c r="X2" s="4">
        <v>43363</v>
      </c>
      <c r="Y2" s="4">
        <v>43364</v>
      </c>
      <c r="Z2" s="4">
        <v>43365</v>
      </c>
      <c r="AA2" s="4">
        <v>43366</v>
      </c>
      <c r="AB2" s="4">
        <v>43367</v>
      </c>
      <c r="AC2" s="4">
        <v>43368</v>
      </c>
      <c r="AD2" s="4">
        <v>43369</v>
      </c>
      <c r="AE2" s="4">
        <v>43370</v>
      </c>
      <c r="AF2" s="4">
        <v>43371</v>
      </c>
      <c r="AG2" s="4">
        <v>43372</v>
      </c>
      <c r="AH2" s="4">
        <v>43373</v>
      </c>
    </row>
    <row r="3" spans="2:34" ht="14.25" thickTop="1">
      <c r="B3" s="27" t="s">
        <v>4</v>
      </c>
      <c r="C3" s="27">
        <f>(COUNTIF(E3:AH3,"=1")+COUNTIF(E4:AH4,"=1"))/2</f>
        <v>0</v>
      </c>
      <c r="D3" s="10" t="s">
        <v>7</v>
      </c>
      <c r="E3" s="8">
        <v>0</v>
      </c>
      <c r="F3" s="8">
        <v>0</v>
      </c>
      <c r="G3" s="12">
        <v>0</v>
      </c>
      <c r="H3" s="12">
        <v>0</v>
      </c>
      <c r="I3" s="12">
        <v>0</v>
      </c>
      <c r="J3" s="12">
        <v>0</v>
      </c>
      <c r="K3" s="12">
        <v>0</v>
      </c>
      <c r="L3" s="8">
        <v>0</v>
      </c>
      <c r="M3" s="8">
        <v>0</v>
      </c>
      <c r="N3" s="12">
        <v>0</v>
      </c>
      <c r="O3" s="12">
        <v>0</v>
      </c>
      <c r="P3" s="12">
        <v>0</v>
      </c>
      <c r="Q3" s="12">
        <v>0</v>
      </c>
      <c r="R3" s="12">
        <v>0</v>
      </c>
      <c r="S3" s="8">
        <v>0</v>
      </c>
      <c r="T3" s="8">
        <v>0</v>
      </c>
      <c r="U3" s="12">
        <v>0</v>
      </c>
      <c r="V3" s="12">
        <v>0</v>
      </c>
      <c r="W3" s="12">
        <v>0</v>
      </c>
      <c r="X3" s="12">
        <v>0</v>
      </c>
      <c r="Y3" s="12">
        <v>0</v>
      </c>
      <c r="Z3" s="8">
        <v>0</v>
      </c>
      <c r="AA3" s="8">
        <v>0</v>
      </c>
      <c r="AB3" s="8">
        <v>0</v>
      </c>
      <c r="AC3" s="12">
        <v>0</v>
      </c>
      <c r="AD3" s="12">
        <v>0</v>
      </c>
      <c r="AE3" s="12">
        <v>0</v>
      </c>
      <c r="AF3" s="12">
        <v>0</v>
      </c>
      <c r="AG3" s="12">
        <v>0</v>
      </c>
      <c r="AH3" s="12">
        <v>0</v>
      </c>
    </row>
    <row r="4" spans="2:34" ht="14.25" thickBot="1">
      <c r="B4" s="32"/>
      <c r="C4" s="32"/>
      <c r="D4" s="16" t="s">
        <v>8</v>
      </c>
      <c r="E4" s="9">
        <v>0</v>
      </c>
      <c r="F4" s="9">
        <v>0</v>
      </c>
      <c r="G4" s="15">
        <v>0</v>
      </c>
      <c r="H4" s="15">
        <v>0</v>
      </c>
      <c r="I4" s="15">
        <v>0</v>
      </c>
      <c r="J4" s="15">
        <v>0</v>
      </c>
      <c r="K4" s="15">
        <v>0</v>
      </c>
      <c r="L4" s="9">
        <v>0</v>
      </c>
      <c r="M4" s="9">
        <v>0</v>
      </c>
      <c r="N4" s="15">
        <v>0</v>
      </c>
      <c r="O4" s="15">
        <v>0</v>
      </c>
      <c r="P4" s="15">
        <v>0</v>
      </c>
      <c r="Q4" s="15">
        <v>0</v>
      </c>
      <c r="R4" s="15">
        <v>0</v>
      </c>
      <c r="S4" s="9">
        <v>0</v>
      </c>
      <c r="T4" s="9">
        <v>0</v>
      </c>
      <c r="U4" s="15">
        <v>0</v>
      </c>
      <c r="V4" s="15">
        <v>0</v>
      </c>
      <c r="W4" s="15">
        <v>0</v>
      </c>
      <c r="X4" s="15">
        <v>0</v>
      </c>
      <c r="Y4" s="15">
        <v>0</v>
      </c>
      <c r="Z4" s="9">
        <v>0</v>
      </c>
      <c r="AA4" s="9">
        <v>0</v>
      </c>
      <c r="AB4" s="9">
        <v>0</v>
      </c>
      <c r="AC4" s="15">
        <v>0</v>
      </c>
      <c r="AD4" s="15">
        <v>0</v>
      </c>
      <c r="AE4" s="15">
        <v>0</v>
      </c>
      <c r="AF4" s="15">
        <v>0</v>
      </c>
      <c r="AG4" s="15">
        <v>0</v>
      </c>
      <c r="AH4" s="15">
        <v>0</v>
      </c>
    </row>
    <row r="5" spans="2:34" ht="14.25" thickTop="1">
      <c r="B5" s="27" t="s">
        <v>5</v>
      </c>
      <c r="C5" s="27">
        <f>(COUNTIF(E5:AH5,"=1")+COUNTIF(E6:AH6,"=1"))/2</f>
        <v>0</v>
      </c>
      <c r="D5" s="10" t="s">
        <v>7</v>
      </c>
      <c r="E5" s="6">
        <v>0</v>
      </c>
      <c r="F5" s="6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6">
        <v>0</v>
      </c>
      <c r="M5" s="6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6">
        <v>0</v>
      </c>
      <c r="T5" s="6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6">
        <v>0</v>
      </c>
      <c r="AA5" s="6">
        <v>0</v>
      </c>
      <c r="AB5" s="6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  <c r="AH5" s="5">
        <v>0</v>
      </c>
    </row>
    <row r="6" spans="2:34" ht="14.25" thickBot="1">
      <c r="B6" s="28"/>
      <c r="C6" s="28"/>
      <c r="D6" s="16" t="s">
        <v>8</v>
      </c>
      <c r="E6" s="9">
        <v>0</v>
      </c>
      <c r="F6" s="9">
        <v>0</v>
      </c>
      <c r="G6" s="15">
        <v>0</v>
      </c>
      <c r="H6" s="15">
        <v>0</v>
      </c>
      <c r="I6" s="15">
        <v>0</v>
      </c>
      <c r="J6" s="15">
        <v>0</v>
      </c>
      <c r="K6" s="15">
        <v>0</v>
      </c>
      <c r="L6" s="9">
        <v>0</v>
      </c>
      <c r="M6" s="9">
        <v>0</v>
      </c>
      <c r="N6" s="15">
        <v>0</v>
      </c>
      <c r="O6" s="15">
        <v>0</v>
      </c>
      <c r="P6" s="15">
        <v>0</v>
      </c>
      <c r="Q6" s="15">
        <v>0</v>
      </c>
      <c r="R6" s="15">
        <v>0</v>
      </c>
      <c r="S6" s="9">
        <v>0</v>
      </c>
      <c r="T6" s="9">
        <v>0</v>
      </c>
      <c r="U6" s="15">
        <v>0</v>
      </c>
      <c r="V6" s="15">
        <v>0</v>
      </c>
      <c r="W6" s="15">
        <v>0</v>
      </c>
      <c r="X6" s="15">
        <v>0</v>
      </c>
      <c r="Y6" s="15">
        <v>0</v>
      </c>
      <c r="Z6" s="9">
        <v>0</v>
      </c>
      <c r="AA6" s="9">
        <v>0</v>
      </c>
      <c r="AB6" s="9">
        <v>0</v>
      </c>
      <c r="AC6" s="15">
        <v>0</v>
      </c>
      <c r="AD6" s="15">
        <v>0</v>
      </c>
      <c r="AE6" s="15">
        <v>0</v>
      </c>
      <c r="AF6" s="15">
        <v>0</v>
      </c>
      <c r="AG6" s="15">
        <v>0</v>
      </c>
      <c r="AH6" s="15">
        <v>0</v>
      </c>
    </row>
    <row r="7" spans="2:34" ht="14.25" thickTop="1">
      <c r="B7" s="31" t="s">
        <v>6</v>
      </c>
      <c r="C7" s="31">
        <f>(COUNTIF(E7:AH7,"=1")+COUNTIF(E8:AH8,"=1"))/2</f>
        <v>0</v>
      </c>
      <c r="D7" s="10" t="s">
        <v>7</v>
      </c>
      <c r="E7" s="6">
        <v>0</v>
      </c>
      <c r="F7" s="6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6">
        <v>0</v>
      </c>
      <c r="M7" s="6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6">
        <v>0</v>
      </c>
      <c r="T7" s="6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6">
        <v>0</v>
      </c>
      <c r="AA7" s="6">
        <v>0</v>
      </c>
      <c r="AB7" s="6">
        <v>0</v>
      </c>
      <c r="AC7" s="5">
        <v>0</v>
      </c>
      <c r="AD7" s="5">
        <v>0</v>
      </c>
      <c r="AE7" s="5">
        <v>0</v>
      </c>
      <c r="AF7" s="5">
        <v>0</v>
      </c>
      <c r="AG7" s="5">
        <v>0</v>
      </c>
      <c r="AH7" s="5">
        <v>0</v>
      </c>
    </row>
    <row r="8" spans="2:34" ht="14.25" thickBot="1">
      <c r="B8" s="28"/>
      <c r="C8" s="28"/>
      <c r="D8" s="16" t="s">
        <v>8</v>
      </c>
      <c r="E8" s="9">
        <v>0</v>
      </c>
      <c r="F8" s="9">
        <v>0</v>
      </c>
      <c r="G8" s="15">
        <v>0</v>
      </c>
      <c r="H8" s="15">
        <v>0</v>
      </c>
      <c r="I8" s="15">
        <v>0</v>
      </c>
      <c r="J8" s="15">
        <v>0</v>
      </c>
      <c r="K8" s="15">
        <v>0</v>
      </c>
      <c r="L8" s="9">
        <v>0</v>
      </c>
      <c r="M8" s="9">
        <v>0</v>
      </c>
      <c r="N8" s="15">
        <v>0</v>
      </c>
      <c r="O8" s="15">
        <v>0</v>
      </c>
      <c r="P8" s="15">
        <v>0</v>
      </c>
      <c r="Q8" s="15">
        <v>0</v>
      </c>
      <c r="R8" s="15">
        <v>0</v>
      </c>
      <c r="S8" s="9">
        <v>0</v>
      </c>
      <c r="T8" s="9">
        <v>0</v>
      </c>
      <c r="U8" s="15">
        <v>0</v>
      </c>
      <c r="V8" s="15">
        <v>0</v>
      </c>
      <c r="W8" s="15">
        <v>0</v>
      </c>
      <c r="X8" s="15">
        <v>0</v>
      </c>
      <c r="Y8" s="15">
        <v>0</v>
      </c>
      <c r="Z8" s="9">
        <v>0</v>
      </c>
      <c r="AA8" s="9">
        <v>0</v>
      </c>
      <c r="AB8" s="9">
        <v>0</v>
      </c>
      <c r="AC8" s="15">
        <v>0</v>
      </c>
      <c r="AD8" s="15">
        <v>0</v>
      </c>
      <c r="AE8" s="15">
        <v>0</v>
      </c>
      <c r="AF8" s="15">
        <v>0</v>
      </c>
      <c r="AG8" s="15">
        <v>0</v>
      </c>
      <c r="AH8" s="15">
        <v>0</v>
      </c>
    </row>
    <row r="9" spans="2:34" ht="14.25" thickTop="1"/>
  </sheetData>
  <autoFilter ref="B2:B8"/>
  <mergeCells count="6">
    <mergeCell ref="B7:B8"/>
    <mergeCell ref="C7:C8"/>
    <mergeCell ref="B5:B6"/>
    <mergeCell ref="C5:C6"/>
    <mergeCell ref="B3:B4"/>
    <mergeCell ref="C3:C4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考勤</vt:lpstr>
      <vt:lpstr>加班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2018-10-08T08:34:10Z</dcterms:modified>
</cp:coreProperties>
</file>