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uy-Hai\Documents\PhD_PhairywinD\Wind farm layout optimization\WINDFLOWER\Data\"/>
    </mc:Choice>
  </mc:AlternateContent>
  <xr:revisionPtr revIDLastSave="0" documentId="13_ncr:1_{869B23B5-AF0F-4D28-93B2-900B450371F5}" xr6:coauthVersionLast="47" xr6:coauthVersionMax="47" xr10:uidLastSave="{00000000-0000-0000-0000-000000000000}"/>
  <bookViews>
    <workbookView xWindow="690" yWindow="-240" windowWidth="28350" windowHeight="16680" xr2:uid="{83F0D5C7-192C-4B58-BE62-01D316BE34CD}"/>
  </bookViews>
  <sheets>
    <sheet name="WT_coord" sheetId="1" r:id="rId1"/>
    <sheet name="Info" sheetId="2" r:id="rId2"/>
    <sheet name="V112-3" sheetId="3" r:id="rId3"/>
  </sheets>
  <definedNames>
    <definedName name="_xlnm._FilterDatabase" localSheetId="0" hidden="1">WT_coord!$E$1:$L$73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J10" i="1"/>
  <c r="J3" i="1"/>
  <c r="J4" i="1"/>
  <c r="J5" i="1"/>
  <c r="J6" i="1"/>
  <c r="J28" i="1"/>
  <c r="J27" i="1"/>
  <c r="J26" i="1"/>
  <c r="J25" i="1"/>
  <c r="J23" i="1"/>
  <c r="J24" i="1"/>
  <c r="J22" i="1"/>
  <c r="J21" i="1"/>
  <c r="J20" i="1"/>
  <c r="J19" i="1"/>
  <c r="J18" i="1"/>
  <c r="J17" i="1"/>
  <c r="J16" i="1"/>
  <c r="J15" i="1"/>
  <c r="J14" i="1"/>
  <c r="J13" i="1"/>
  <c r="J7" i="1"/>
  <c r="J8" i="1"/>
  <c r="J9" i="1"/>
  <c r="J11" i="1"/>
  <c r="J12" i="1"/>
  <c r="J2" i="1"/>
  <c r="I3" i="1"/>
  <c r="I4" i="1"/>
  <c r="I5" i="1"/>
  <c r="I6" i="1"/>
  <c r="I28" i="1"/>
  <c r="I27" i="1"/>
  <c r="I26" i="1"/>
  <c r="I25" i="1"/>
  <c r="I23" i="1"/>
  <c r="I24" i="1"/>
  <c r="I22" i="1"/>
  <c r="I21" i="1"/>
  <c r="I20" i="1"/>
  <c r="I19" i="1"/>
  <c r="I18" i="1"/>
  <c r="I17" i="1"/>
  <c r="I16" i="1"/>
  <c r="I15" i="1"/>
  <c r="I14" i="1"/>
  <c r="I13" i="1"/>
  <c r="I7" i="1"/>
  <c r="I8" i="1"/>
  <c r="I9" i="1"/>
  <c r="I11" i="1"/>
  <c r="I12" i="1"/>
  <c r="I2" i="1"/>
  <c r="C57" i="3"/>
  <c r="C58" i="3"/>
  <c r="C59" i="3"/>
  <c r="C60" i="3"/>
  <c r="C61" i="3"/>
  <c r="C62" i="3"/>
  <c r="C63" i="3"/>
  <c r="C64" i="3"/>
  <c r="C65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</calcChain>
</file>

<file path=xl/sharedStrings.xml><?xml version="1.0" encoding="utf-8"?>
<sst xmlns="http://schemas.openxmlformats.org/spreadsheetml/2006/main" count="211" uniqueCount="112">
  <si>
    <t>Longitude</t>
  </si>
  <si>
    <t>Latitude</t>
  </si>
  <si>
    <t>WT name</t>
  </si>
  <si>
    <t>x</t>
  </si>
  <si>
    <t>y</t>
  </si>
  <si>
    <t>A1</t>
  </si>
  <si>
    <t>A2</t>
  </si>
  <si>
    <t>A3</t>
  </si>
  <si>
    <t>A4</t>
  </si>
  <si>
    <t>A5</t>
  </si>
  <si>
    <t>A6</t>
  </si>
  <si>
    <t>A7</t>
  </si>
  <si>
    <t>B1</t>
  </si>
  <si>
    <t>B2</t>
  </si>
  <si>
    <t>B3</t>
  </si>
  <si>
    <t>B4</t>
  </si>
  <si>
    <t>B5</t>
  </si>
  <si>
    <t>B6</t>
  </si>
  <si>
    <t>B7</t>
  </si>
  <si>
    <t>C1</t>
  </si>
  <si>
    <t>C2</t>
  </si>
  <si>
    <t>C3</t>
  </si>
  <si>
    <t>C4</t>
  </si>
  <si>
    <t>C5</t>
  </si>
  <si>
    <t>D1</t>
  </si>
  <si>
    <t>D2</t>
  </si>
  <si>
    <t>D3</t>
  </si>
  <si>
    <t>D4</t>
  </si>
  <si>
    <t>D5</t>
  </si>
  <si>
    <t>D6</t>
  </si>
  <si>
    <t>E1</t>
  </si>
  <si>
    <t>E2</t>
  </si>
  <si>
    <t>E3</t>
  </si>
  <si>
    <t>E4</t>
  </si>
  <si>
    <t>F1</t>
  </si>
  <si>
    <t>F2</t>
  </si>
  <si>
    <t>F3</t>
  </si>
  <si>
    <t>F4</t>
  </si>
  <si>
    <t>F5</t>
  </si>
  <si>
    <t>G1</t>
  </si>
  <si>
    <t>G2</t>
  </si>
  <si>
    <t>G3</t>
  </si>
  <si>
    <t>G4</t>
  </si>
  <si>
    <t>G5</t>
  </si>
  <si>
    <t>G6</t>
  </si>
  <si>
    <t>G7</t>
  </si>
  <si>
    <t>G8</t>
  </si>
  <si>
    <t>Area [km²]</t>
  </si>
  <si>
    <t>Distance between WT [m]</t>
  </si>
  <si>
    <t>Distance to the coast [km]</t>
  </si>
  <si>
    <t>Water depth [m]</t>
  </si>
  <si>
    <t>Location</t>
  </si>
  <si>
    <t>Operational since</t>
  </si>
  <si>
    <t>Total capacity [MW]</t>
  </si>
  <si>
    <t>Number of WT</t>
  </si>
  <si>
    <t xml:space="preserve">Turbine type </t>
  </si>
  <si>
    <t>Rated power [MW]</t>
  </si>
  <si>
    <t>Hub height [m]</t>
  </si>
  <si>
    <t>Rotor diameter [m]</t>
  </si>
  <si>
    <t>Total turbine height [m]</t>
  </si>
  <si>
    <t>Cut-in wind speed [m/s]</t>
  </si>
  <si>
    <t>Cut-out wind speed [m/s]</t>
  </si>
  <si>
    <t>Wind speed</t>
  </si>
  <si>
    <t>Cp</t>
  </si>
  <si>
    <t>D</t>
  </si>
  <si>
    <t>m</t>
  </si>
  <si>
    <t>Rho</t>
  </si>
  <si>
    <t>kg/m^3</t>
  </si>
  <si>
    <t>456-515 -&gt; 4-4.5D</t>
  </si>
  <si>
    <t>14-30</t>
  </si>
  <si>
    <t>Lodewijkbank</t>
  </si>
  <si>
    <t>MVOW 112 3.0</t>
  </si>
  <si>
    <t>A8</t>
  </si>
  <si>
    <t>A9</t>
  </si>
  <si>
    <t>C6</t>
  </si>
  <si>
    <t>C7</t>
  </si>
  <si>
    <t>C8</t>
  </si>
  <si>
    <t>C9</t>
  </si>
  <si>
    <t>C10</t>
  </si>
  <si>
    <t>D7</t>
  </si>
  <si>
    <t>D8</t>
  </si>
  <si>
    <t>D9</t>
  </si>
  <si>
    <t>E5</t>
  </si>
  <si>
    <t>E6</t>
  </si>
  <si>
    <t>E7</t>
  </si>
  <si>
    <t>E8</t>
  </si>
  <si>
    <t>E9</t>
  </si>
  <si>
    <t>F6</t>
  </si>
  <si>
    <t>F7</t>
  </si>
  <si>
    <t>F8</t>
  </si>
  <si>
    <t>F9</t>
  </si>
  <si>
    <t>F10</t>
  </si>
  <si>
    <t>G9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</si>
  <si>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</si>
  <si>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</si>
  <si>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</si>
  <si>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</si>
  <si>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</si>
  <si>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</si>
  <si>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</si>
  <si>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</si>
  <si>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</si>
  <si>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Power [MW]</t>
  </si>
  <si>
    <t>Ct VESTAS</t>
  </si>
  <si>
    <t>Edge ?</t>
  </si>
  <si>
    <t>True</t>
  </si>
  <si>
    <t>False</t>
  </si>
  <si>
    <t>edge_name</t>
  </si>
  <si>
    <t>edge_x</t>
  </si>
  <si>
    <t>edge_y</t>
  </si>
  <si>
    <t>offset_x</t>
  </si>
  <si>
    <t>offset_y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</si>
</sst>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1" fillId="2" borderId="3" xfId="0" applyFont="1" applyFill="1" applyBorder="1"/>
    <xf numFmtId="0" fontId="0" fillId="0" borderId="0" xfId="0" applyAlignment="1">
      <alignment horizontal="right"/>
    </xf>
    <xf numFmtId="0" fontId="0" fillId="3" borderId="2" xfId="0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Northwind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Turbines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B0A6748-0C17-42CF-88F1-F0511C6DCBB4}" type="CELLRANGE">
                      <a:rPr lang="en-US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CD5-4779-A4AF-249B436D89B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6247F0C-F8AF-47D0-BBBD-E1019C3B4211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CD5-4779-A4AF-249B436D89B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0A332D9-AA23-4992-B8D3-8CE0D2BC09EA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CD5-4779-A4AF-249B436D89B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2613D44-E1C3-481A-88E6-93F027A4A0BB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CD5-4779-A4AF-249B436D89B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E163422-F8AB-4734-A5CA-AA6349CCB39C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CD5-4779-A4AF-249B436D89B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A6C9F10-3115-4A3B-B17C-CE72EAF003FA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CD5-4779-A4AF-249B436D89B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41D25C3-B673-4563-8EA4-F05D634326CA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CD5-4779-A4AF-249B436D89B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F10F716-FD9B-4342-AE4A-A6132AFBB8EC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CD5-4779-A4AF-249B436D89B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3BB975B-02FE-4BE3-9765-E783DEA34CD1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CD5-4779-A4AF-249B436D89B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821539C-A868-45C6-835A-422CDCE706DF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CD5-4779-A4AF-249B436D89B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1ADD317-CB15-4CB2-BBBF-BB84DA6AF6CB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CD5-4779-A4AF-249B436D89B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BAEB31D-26C0-4B27-9A66-A686EEBA445E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CD5-4779-A4AF-249B436D89B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949733C-B5FF-4E6F-AD9A-77A413C983AF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CD5-4779-A4AF-249B436D89B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D4CDB07-4C82-4E30-83FC-4CA0087E4AAF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CD5-4779-A4AF-249B436D89B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7253718-A4F7-46BF-9610-8BDEB631621E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CD5-4779-A4AF-249B436D89B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B2E1598-C5D4-46B7-A154-1BC9E66A262A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CD5-4779-A4AF-249B436D89B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B20843E-9050-4361-96C5-B1C1BF2086F1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CD5-4779-A4AF-249B436D89B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7062F87-3DCA-45A4-A54F-4DD1CFEE4721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CD5-4779-A4AF-249B436D89B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EA1152D-B285-4E18-B294-AFDA94BF1317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CD5-4779-A4AF-249B436D89B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2B784EB-31D9-4BEC-A936-EB629B0A2774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CD5-4779-A4AF-249B436D89B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8B66337D-A428-47B6-A9D4-928514D8AF95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CD5-4779-A4AF-249B436D89B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260A17A8-0B41-43FF-A8F7-62F8E59DB983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CD5-4779-A4AF-249B436D89B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DA483FEC-3BCE-4B31-A09C-F45062DDA8F7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CD5-4779-A4AF-249B436D89B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915F0D55-5D7F-4F8F-A559-4F6221D7CD5F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BCD5-4779-A4AF-249B436D89B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863C86CF-CEC2-40D8-83ED-F1292B57C422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CD5-4779-A4AF-249B436D89B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C28B6DD-CB7B-409A-A236-27FDBD881C7E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BCD5-4779-A4AF-249B436D89B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B87A7D1F-7615-4452-9B56-5BAB921DFC7A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BCD5-4779-A4AF-249B436D89B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B480ACB4-BF90-463C-A1B2-CEB4F7E4DA04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BCD5-4779-A4AF-249B436D89B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3B43D956-4187-488D-891B-5A803A43CA99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BCD5-4779-A4AF-249B436D89B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B428CE9A-AD94-490F-8B0B-86A717CCE00F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BCD5-4779-A4AF-249B436D89B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1E6FCE9F-0975-4E57-9F98-1BD09D03453A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BCD5-4779-A4AF-249B436D89B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C8340D45-5AB1-46DD-8EB1-3C2BE8D1734F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BCD5-4779-A4AF-249B436D89BF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54E10D7B-FC2D-4F4D-99A1-9C511C2348EE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BCD5-4779-A4AF-249B436D89B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C41CC4F8-C998-4683-AC11-9036C26592AB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BCD5-4779-A4AF-249B436D89B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04F1854E-B84E-439D-A24B-89DA32910871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BCD5-4779-A4AF-249B436D89BF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F5867AF8-358A-4162-9E21-386E48104562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BCD5-4779-A4AF-249B436D89BF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D99AF03A-FF1E-484B-9CC1-29E4BBD9CB0B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BCD5-4779-A4AF-249B436D89BF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3BBC1F45-2BA1-478F-80F2-AFAD1D12A4D9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BCD5-4779-A4AF-249B436D89B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C5C27A09-900F-483C-A98F-AB9B0A4A262A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BCD5-4779-A4AF-249B436D89BF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10ED3CF5-94FD-44C8-A506-4C284F64CEAF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BCD5-4779-A4AF-249B436D89BF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E29ADC8D-4A77-4FDA-891E-497411FD96F2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BCD5-4779-A4AF-249B436D89BF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2D599E7A-5D30-406D-B0C5-04964087CCDC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BCD5-4779-A4AF-249B436D89BF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29537942-E833-4935-A34F-22C7635FFF22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BCD5-4779-A4AF-249B436D89B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F4365B62-6AD0-455D-81AE-71EBDB23A130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BCD5-4779-A4AF-249B436D89BF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87EE084C-1F0C-4B39-B3A7-1BCC0CBCEE1B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BCD5-4779-A4AF-249B436D89BF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70EC01EC-5091-4BD5-9EED-6178DDEED63E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BCD5-4779-A4AF-249B436D89BF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527FF5A1-5BBD-4BBC-825D-B0D7F4EBD0CB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BCD5-4779-A4AF-249B436D89BF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8DF68606-09DE-4DE5-AD78-6D8B4300E6CF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BCD5-4779-A4AF-249B436D89BF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610951E8-5D21-4A75-8F5A-9905276FAB99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BCD5-4779-A4AF-249B436D89BF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11457E1B-A8EC-452A-B08F-5802834C5197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BCD5-4779-A4AF-249B436D89BF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0FF7CD7E-480F-4973-947E-76B7FF30A877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BCD5-4779-A4AF-249B436D89BF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E2EBCABE-363E-4D5F-A373-1791904EAC95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BCD5-4779-A4AF-249B436D89BF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786362D3-B968-4BC5-9249-48F72ECC2FEC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BCD5-4779-A4AF-249B436D89BF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0B7F560D-A4A9-4230-B0F0-4FD560DF9952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BCD5-4779-A4AF-249B436D89BF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B4CA9177-663B-4A75-A430-A39CCBD7C42B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BCD5-4779-A4AF-249B436D89BF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0F132136-F61A-458C-BCE0-35DFF1A0E980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BCD5-4779-A4AF-249B436D89BF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57F6399C-4054-4FC6-BE3B-63C583B02F29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BCD5-4779-A4AF-249B436D89BF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47D54BD1-CECD-4242-8D5B-508D0AA59223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BCD5-4779-A4AF-249B436D89BF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B304007E-08E2-4302-9789-3D2B48E48BA6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BCD5-4779-A4AF-249B436D89BF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2C3CC550-1DBA-4DA9-9582-CF76BDE58EC6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BCD5-4779-A4AF-249B436D89BF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F797C74D-6748-4382-BC87-37FFC6051743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BCD5-4779-A4AF-249B436D89BF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DBA56FEB-752F-4964-9C1B-84D3ED49EFD0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BCD5-4779-A4AF-249B436D89BF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D06EF9DC-C8E9-45E2-9212-B614E95AE87A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BCD5-4779-A4AF-249B436D89BF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0AB17EF1-E47C-4B81-B85A-E8C618F790A7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BCD5-4779-A4AF-249B436D89BF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CCE1C424-54FC-429C-9CE0-E38CD2B4876B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BCD5-4779-A4AF-249B436D89BF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E7D20945-3626-42D8-BBE5-FBCA4B693120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BCD5-4779-A4AF-249B436D89BF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FE2956D5-2002-4B49-9890-B99DCA09823A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BCD5-4779-A4AF-249B436D89BF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605445F0-2184-44A1-9A6E-7D1486835200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BCD5-4779-A4AF-249B436D89BF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B71D7D86-E4FC-4D80-9324-4947B5BBC609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BCD5-4779-A4AF-249B436D89BF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C66C831B-D621-4918-9C2A-B44C9D5E5381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BCD5-4779-A4AF-249B436D89BF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AB5CA14F-1EF8-402A-8382-0F720B6DF931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BCD5-4779-A4AF-249B436D89BF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E27F2B78-C180-4382-ACDC-35B50CF22742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BCD5-4779-A4AF-249B436D89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WT_coord!$E$2:$E$73</c:f>
              <c:numCache>
                <c:formatCode>0.00</c:formatCode>
                <c:ptCount val="72"/>
                <c:pt idx="0">
                  <c:v>4490.1744477080601</c:v>
                </c:pt>
                <c:pt idx="1">
                  <c:v>4747.2130409108904</c:v>
                </c:pt>
                <c:pt idx="2">
                  <c:v>5005.1311647135299</c:v>
                </c:pt>
                <c:pt idx="3">
                  <c:v>5255.7309287756798</c:v>
                </c:pt>
                <c:pt idx="4">
                  <c:v>5559.2182184918702</c:v>
                </c:pt>
                <c:pt idx="5">
                  <c:v>5854.9012408150002</c:v>
                </c:pt>
                <c:pt idx="6">
                  <c:v>5309.2055669259798</c:v>
                </c:pt>
                <c:pt idx="7">
                  <c:v>5265.6825582293004</c:v>
                </c:pt>
                <c:pt idx="8">
                  <c:v>4861.0245651206296</c:v>
                </c:pt>
                <c:pt idx="9">
                  <c:v>4186.2292995545404</c:v>
                </c:pt>
                <c:pt idx="10">
                  <c:v>4443.16328114521</c:v>
                </c:pt>
                <c:pt idx="11">
                  <c:v>4701.2076507661804</c:v>
                </c:pt>
                <c:pt idx="12">
                  <c:v>4951.8180065429096</c:v>
                </c:pt>
                <c:pt idx="13">
                  <c:v>4647.8250983938296</c:v>
                </c:pt>
                <c:pt idx="14">
                  <c:v>4397.2039434908002</c:v>
                </c:pt>
                <c:pt idx="15">
                  <c:v>4140.18712013599</c:v>
                </c:pt>
                <c:pt idx="16">
                  <c:v>3882.2043269618798</c:v>
                </c:pt>
                <c:pt idx="17">
                  <c:v>3836.2082107708502</c:v>
                </c:pt>
                <c:pt idx="18">
                  <c:v>4094.15834549075</c:v>
                </c:pt>
                <c:pt idx="19">
                  <c:v>4344.09823339997</c:v>
                </c:pt>
                <c:pt idx="20">
                  <c:v>4040.29138723609</c:v>
                </c:pt>
                <c:pt idx="21">
                  <c:v>3790.2255037811101</c:v>
                </c:pt>
                <c:pt idx="22">
                  <c:v>3532.1490971973399</c:v>
                </c:pt>
                <c:pt idx="23">
                  <c:v>3081.3165105130101</c:v>
                </c:pt>
                <c:pt idx="24">
                  <c:v>3487.1984705212499</c:v>
                </c:pt>
                <c:pt idx="25">
                  <c:v>3684.5700955055599</c:v>
                </c:pt>
                <c:pt idx="26">
                  <c:v>3578.2144966027099</c:v>
                </c:pt>
                <c:pt idx="27">
                  <c:v>3274.1446576237699</c:v>
                </c:pt>
                <c:pt idx="28">
                  <c:v>2980.1672480781499</c:v>
                </c:pt>
                <c:pt idx="29">
                  <c:v>2509.7723222274799</c:v>
                </c:pt>
                <c:pt idx="30">
                  <c:v>2196.7729375922299</c:v>
                </c:pt>
                <c:pt idx="31">
                  <c:v>1881.1788336883701</c:v>
                </c:pt>
                <c:pt idx="32">
                  <c:v>1680.2030372510101</c:v>
                </c:pt>
                <c:pt idx="33">
                  <c:v>1282.2199079474599</c:v>
                </c:pt>
                <c:pt idx="34">
                  <c:v>957.11827590927703</c:v>
                </c:pt>
                <c:pt idx="35">
                  <c:v>3058.1462641165699</c:v>
                </c:pt>
                <c:pt idx="36">
                  <c:v>2754.2060262251698</c:v>
                </c:pt>
                <c:pt idx="37">
                  <c:v>2442.1220081152201</c:v>
                </c:pt>
                <c:pt idx="38">
                  <c:v>2238.18473664671</c:v>
                </c:pt>
                <c:pt idx="39">
                  <c:v>1981.14669400709</c:v>
                </c:pt>
                <c:pt idx="40">
                  <c:v>1526.1775720135699</c:v>
                </c:pt>
                <c:pt idx="41">
                  <c:v>639.13270583143401</c:v>
                </c:pt>
                <c:pt idx="42">
                  <c:v>317.74132882570802</c:v>
                </c:pt>
                <c:pt idx="43">
                  <c:v>0</c:v>
                </c:pt>
                <c:pt idx="44">
                  <c:v>3362.1218518232899</c:v>
                </c:pt>
                <c:pt idx="45">
                  <c:v>3104.1536323391401</c:v>
                </c:pt>
                <c:pt idx="46">
                  <c:v>2800.1685993177198</c:v>
                </c:pt>
                <c:pt idx="47">
                  <c:v>2542.1463646807802</c:v>
                </c:pt>
                <c:pt idx="48">
                  <c:v>2284.1961932111299</c:v>
                </c:pt>
                <c:pt idx="49">
                  <c:v>1829.2210361058201</c:v>
                </c:pt>
                <c:pt idx="50">
                  <c:v>1248.14853831153</c:v>
                </c:pt>
                <c:pt idx="51">
                  <c:v>906.15902769676097</c:v>
                </c:pt>
                <c:pt idx="52">
                  <c:v>660.20689653378201</c:v>
                </c:pt>
                <c:pt idx="53">
                  <c:v>192.82170558394799</c:v>
                </c:pt>
                <c:pt idx="54">
                  <c:v>3666.1327869850202</c:v>
                </c:pt>
                <c:pt idx="55">
                  <c:v>3408.1752885105602</c:v>
                </c:pt>
                <c:pt idx="56">
                  <c:v>3150.2910652236301</c:v>
                </c:pt>
                <c:pt idx="57">
                  <c:v>2846.14334055065</c:v>
                </c:pt>
                <c:pt idx="58">
                  <c:v>2588.2038976693202</c:v>
                </c:pt>
                <c:pt idx="59">
                  <c:v>2133.22275063896</c:v>
                </c:pt>
                <c:pt idx="60">
                  <c:v>1562.1353017199999</c:v>
                </c:pt>
                <c:pt idx="61">
                  <c:v>1271.1341800451601</c:v>
                </c:pt>
                <c:pt idx="62">
                  <c:v>645.86184275307403</c:v>
                </c:pt>
                <c:pt idx="63">
                  <c:v>3969.1405516012401</c:v>
                </c:pt>
                <c:pt idx="64">
                  <c:v>4423.4402501959103</c:v>
                </c:pt>
                <c:pt idx="65">
                  <c:v>3868.1290738172202</c:v>
                </c:pt>
                <c:pt idx="66">
                  <c:v>3608.0844579465302</c:v>
                </c:pt>
                <c:pt idx="67">
                  <c:v>3043.09255431062</c:v>
                </c:pt>
                <c:pt idx="68">
                  <c:v>2560.1052638282999</c:v>
                </c:pt>
                <c:pt idx="69">
                  <c:v>2007.2142961597999</c:v>
                </c:pt>
                <c:pt idx="70">
                  <c:v>1679.2305377047101</c:v>
                </c:pt>
                <c:pt idx="71">
                  <c:v>1196.1901726814101</c:v>
                </c:pt>
              </c:numCache>
            </c:numRef>
          </c:xVal>
          <c:yVal>
            <c:numRef>
              <c:f>WT_coord!$F$2:$F$73</c:f>
              <c:numCache>
                <c:formatCode>0.00</c:formatCode>
                <c:ptCount val="72"/>
                <c:pt idx="0">
                  <c:v>2516.52940855734</c:v>
                </c:pt>
                <c:pt idx="1">
                  <c:v>2942.59472132474</c:v>
                </c:pt>
                <c:pt idx="2">
                  <c:v>3368.4871144415802</c:v>
                </c:pt>
                <c:pt idx="3">
                  <c:v>3785.8728447640301</c:v>
                </c:pt>
                <c:pt idx="4">
                  <c:v>3492.3719073468801</c:v>
                </c:pt>
                <c:pt idx="5">
                  <c:v>3206.1244178870602</c:v>
                </c:pt>
                <c:pt idx="6">
                  <c:v>3074.6001092707702</c:v>
                </c:pt>
                <c:pt idx="7">
                  <c:v>2654.6138822175499</c:v>
                </c:pt>
                <c:pt idx="8">
                  <c:v>2282.4177486393601</c:v>
                </c:pt>
                <c:pt idx="9">
                  <c:v>2810.4652655608902</c:v>
                </c:pt>
                <c:pt idx="10">
                  <c:v>3236.51545814983</c:v>
                </c:pt>
                <c:pt idx="11">
                  <c:v>3662.5777929173701</c:v>
                </c:pt>
                <c:pt idx="12">
                  <c:v>4079.94866075646</c:v>
                </c:pt>
                <c:pt idx="13">
                  <c:v>4374.0430080061697</c:v>
                </c:pt>
                <c:pt idx="14">
                  <c:v>3956.5016485573701</c:v>
                </c:pt>
                <c:pt idx="15">
                  <c:v>3530.4534673038802</c:v>
                </c:pt>
                <c:pt idx="16">
                  <c:v>3104.6050303420002</c:v>
                </c:pt>
                <c:pt idx="17">
                  <c:v>3824.5963561479002</c:v>
                </c:pt>
                <c:pt idx="18">
                  <c:v>4250.4428953221004</c:v>
                </c:pt>
                <c:pt idx="19">
                  <c:v>4668.1555348252796</c:v>
                </c:pt>
                <c:pt idx="20">
                  <c:v>4962.2865905240096</c:v>
                </c:pt>
                <c:pt idx="21">
                  <c:v>4544.5889079049202</c:v>
                </c:pt>
                <c:pt idx="22">
                  <c:v>4118.5724532697304</c:v>
                </c:pt>
                <c:pt idx="23">
                  <c:v>4515.6339369732796</c:v>
                </c:pt>
                <c:pt idx="24">
                  <c:v>4889.5409735962703</c:v>
                </c:pt>
                <c:pt idx="25">
                  <c:v>5306.7309815911503</c:v>
                </c:pt>
                <c:pt idx="26">
                  <c:v>3398.57786243595</c:v>
                </c:pt>
                <c:pt idx="27">
                  <c:v>3692.5692681949499</c:v>
                </c:pt>
                <c:pt idx="28">
                  <c:v>4088.5136328078802</c:v>
                </c:pt>
                <c:pt idx="29">
                  <c:v>3765.89908498246</c:v>
                </c:pt>
                <c:pt idx="30">
                  <c:v>3355.6003189161402</c:v>
                </c:pt>
                <c:pt idx="31">
                  <c:v>2941.6179036777398</c:v>
                </c:pt>
                <c:pt idx="32">
                  <c:v>2513.56877887062</c:v>
                </c:pt>
                <c:pt idx="33">
                  <c:v>2157.58860723301</c:v>
                </c:pt>
                <c:pt idx="34">
                  <c:v>1737.56328405626</c:v>
                </c:pt>
                <c:pt idx="35">
                  <c:v>3134.5473375441502</c:v>
                </c:pt>
                <c:pt idx="36">
                  <c:v>3428.5697351619601</c:v>
                </c:pt>
                <c:pt idx="37">
                  <c:v>3013.6207346403899</c:v>
                </c:pt>
                <c:pt idx="38">
                  <c:v>2577.5833455491802</c:v>
                </c:pt>
                <c:pt idx="39">
                  <c:v>2151.4598931874998</c:v>
                </c:pt>
                <c:pt idx="40">
                  <c:v>1813.5286111887499</c:v>
                </c:pt>
                <c:pt idx="41">
                  <c:v>1325.51657974626</c:v>
                </c:pt>
                <c:pt idx="42">
                  <c:v>909.78913014475199</c:v>
                </c:pt>
                <c:pt idx="43">
                  <c:v>498.70912869181399</c:v>
                </c:pt>
                <c:pt idx="44">
                  <c:v>2840.5433644605801</c:v>
                </c:pt>
                <c:pt idx="45">
                  <c:v>2414.5494776209798</c:v>
                </c:pt>
                <c:pt idx="46">
                  <c:v>2709.4955447195098</c:v>
                </c:pt>
                <c:pt idx="47">
                  <c:v>2283.53035240899</c:v>
                </c:pt>
                <c:pt idx="48">
                  <c:v>1857.5783884841901</c:v>
                </c:pt>
                <c:pt idx="49">
                  <c:v>1519.62001130357</c:v>
                </c:pt>
                <c:pt idx="50">
                  <c:v>1385.62326998449</c:v>
                </c:pt>
                <c:pt idx="51">
                  <c:v>974.52727979514702</c:v>
                </c:pt>
                <c:pt idx="52">
                  <c:v>530.10147957224399</c:v>
                </c:pt>
                <c:pt idx="53">
                  <c:v>159.87471334822399</c:v>
                </c:pt>
                <c:pt idx="54">
                  <c:v>2546.5578171024099</c:v>
                </c:pt>
                <c:pt idx="55">
                  <c:v>2120.5486328760098</c:v>
                </c:pt>
                <c:pt idx="56">
                  <c:v>1695.4794894848001</c:v>
                </c:pt>
                <c:pt idx="57">
                  <c:v>1989.49578363914</c:v>
                </c:pt>
                <c:pt idx="58">
                  <c:v>1563.5285279704201</c:v>
                </c:pt>
                <c:pt idx="59">
                  <c:v>1225.54297209531</c:v>
                </c:pt>
                <c:pt idx="60">
                  <c:v>1072.5884768506501</c:v>
                </c:pt>
                <c:pt idx="61">
                  <c:v>640.62540371157195</c:v>
                </c:pt>
                <c:pt idx="62">
                  <c:v>0</c:v>
                </c:pt>
                <c:pt idx="63">
                  <c:v>2252.59188704285</c:v>
                </c:pt>
                <c:pt idx="64">
                  <c:v>1930.8636588957099</c:v>
                </c:pt>
                <c:pt idx="65">
                  <c:v>1818.5969240926199</c:v>
                </c:pt>
                <c:pt idx="66">
                  <c:v>1400.9215893708099</c:v>
                </c:pt>
                <c:pt idx="67">
                  <c:v>1269.8504631370299</c:v>
                </c:pt>
                <c:pt idx="68">
                  <c:v>957.81428192928399</c:v>
                </c:pt>
                <c:pt idx="69">
                  <c:v>789.58426267001698</c:v>
                </c:pt>
                <c:pt idx="70">
                  <c:v>388.79514468833798</c:v>
                </c:pt>
                <c:pt idx="71">
                  <c:v>76.703809523954902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WT_coord!$C$2:$C$73</c15:f>
                <c15:dlblRangeCache>
                  <c:ptCount val="72"/>
                  <c:pt idx="0">
                    <c:v>A1</c:v>
                  </c:pt>
                  <c:pt idx="1">
                    <c:v>A2</c:v>
                  </c:pt>
                  <c:pt idx="2">
                    <c:v>A3</c:v>
                  </c:pt>
                  <c:pt idx="3">
                    <c:v>A4</c:v>
                  </c:pt>
                  <c:pt idx="4">
                    <c:v>A5</c:v>
                  </c:pt>
                  <c:pt idx="5">
                    <c:v>A6</c:v>
                  </c:pt>
                  <c:pt idx="6">
                    <c:v>A7</c:v>
                  </c:pt>
                  <c:pt idx="7">
                    <c:v>A8</c:v>
                  </c:pt>
                  <c:pt idx="8">
                    <c:v>A9</c:v>
                  </c:pt>
                  <c:pt idx="9">
                    <c:v>B1</c:v>
                  </c:pt>
                  <c:pt idx="10">
                    <c:v>B2</c:v>
                  </c:pt>
                  <c:pt idx="11">
                    <c:v>B3</c:v>
                  </c:pt>
                  <c:pt idx="12">
                    <c:v>B4</c:v>
                  </c:pt>
                  <c:pt idx="13">
                    <c:v>B5</c:v>
                  </c:pt>
                  <c:pt idx="14">
                    <c:v>B6</c:v>
                  </c:pt>
                  <c:pt idx="15">
                    <c:v>B7</c:v>
                  </c:pt>
                  <c:pt idx="16">
                    <c:v>C1</c:v>
                  </c:pt>
                  <c:pt idx="17">
                    <c:v>C2</c:v>
                  </c:pt>
                  <c:pt idx="18">
                    <c:v>C3</c:v>
                  </c:pt>
                  <c:pt idx="19">
                    <c:v>C4</c:v>
                  </c:pt>
                  <c:pt idx="20">
                    <c:v>C5</c:v>
                  </c:pt>
                  <c:pt idx="21">
                    <c:v>C6</c:v>
                  </c:pt>
                  <c:pt idx="22">
                    <c:v>C7</c:v>
                  </c:pt>
                  <c:pt idx="23">
                    <c:v>C8</c:v>
                  </c:pt>
                  <c:pt idx="24">
                    <c:v>C9</c:v>
                  </c:pt>
                  <c:pt idx="25">
                    <c:v>C10</c:v>
                  </c:pt>
                  <c:pt idx="26">
                    <c:v>D1</c:v>
                  </c:pt>
                  <c:pt idx="27">
                    <c:v>D2</c:v>
                  </c:pt>
                  <c:pt idx="28">
                    <c:v>D3</c:v>
                  </c:pt>
                  <c:pt idx="29">
                    <c:v>D4</c:v>
                  </c:pt>
                  <c:pt idx="30">
                    <c:v>D5</c:v>
                  </c:pt>
                  <c:pt idx="31">
                    <c:v>D6</c:v>
                  </c:pt>
                  <c:pt idx="32">
                    <c:v>D7</c:v>
                  </c:pt>
                  <c:pt idx="33">
                    <c:v>D8</c:v>
                  </c:pt>
                  <c:pt idx="34">
                    <c:v>D9</c:v>
                  </c:pt>
                  <c:pt idx="35">
                    <c:v>E1</c:v>
                  </c:pt>
                  <c:pt idx="36">
                    <c:v>E2</c:v>
                  </c:pt>
                  <c:pt idx="37">
                    <c:v>E3</c:v>
                  </c:pt>
                  <c:pt idx="38">
                    <c:v>E4</c:v>
                  </c:pt>
                  <c:pt idx="39">
                    <c:v>E5</c:v>
                  </c:pt>
                  <c:pt idx="40">
                    <c:v>E6</c:v>
                  </c:pt>
                  <c:pt idx="41">
                    <c:v>E7</c:v>
                  </c:pt>
                  <c:pt idx="42">
                    <c:v>E8</c:v>
                  </c:pt>
                  <c:pt idx="43">
                    <c:v>E9</c:v>
                  </c:pt>
                  <c:pt idx="44">
                    <c:v>F1</c:v>
                  </c:pt>
                  <c:pt idx="45">
                    <c:v>F2</c:v>
                  </c:pt>
                  <c:pt idx="46">
                    <c:v>F3</c:v>
                  </c:pt>
                  <c:pt idx="47">
                    <c:v>F4</c:v>
                  </c:pt>
                  <c:pt idx="48">
                    <c:v>F5</c:v>
                  </c:pt>
                  <c:pt idx="49">
                    <c:v>F6</c:v>
                  </c:pt>
                  <c:pt idx="50">
                    <c:v>F7</c:v>
                  </c:pt>
                  <c:pt idx="51">
                    <c:v>F8</c:v>
                  </c:pt>
                  <c:pt idx="52">
                    <c:v>F9</c:v>
                  </c:pt>
                  <c:pt idx="53">
                    <c:v>F10</c:v>
                  </c:pt>
                  <c:pt idx="54">
                    <c:v>G1</c:v>
                  </c:pt>
                  <c:pt idx="55">
                    <c:v>G2</c:v>
                  </c:pt>
                  <c:pt idx="56">
                    <c:v>G3</c:v>
                  </c:pt>
                  <c:pt idx="57">
                    <c:v>G4</c:v>
                  </c:pt>
                  <c:pt idx="58">
                    <c:v>G5</c:v>
                  </c:pt>
                  <c:pt idx="59">
                    <c:v>G6</c:v>
                  </c:pt>
                  <c:pt idx="60">
                    <c:v>G7</c:v>
                  </c:pt>
                  <c:pt idx="61">
                    <c:v>G8</c:v>
                  </c:pt>
                  <c:pt idx="62">
                    <c:v>G9</c:v>
                  </c:pt>
                  <c:pt idx="63">
                    <c:v>H1</c:v>
                  </c:pt>
                  <c:pt idx="64">
                    <c:v>H2</c:v>
                  </c:pt>
                  <c:pt idx="65">
                    <c:v>H3</c:v>
                  </c:pt>
                  <c:pt idx="66">
                    <c:v>H4</c:v>
                  </c:pt>
                  <c:pt idx="67">
                    <c:v>H5</c:v>
                  </c:pt>
                  <c:pt idx="68">
                    <c:v>H6</c:v>
                  </c:pt>
                  <c:pt idx="69">
                    <c:v>H7</c:v>
                  </c:pt>
                  <c:pt idx="70">
                    <c:v>H8</c:v>
                  </c:pt>
                  <c:pt idx="71">
                    <c:v>H9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B-BCD5-4779-A4AF-249B436D89BF}"/>
            </c:ext>
          </c:extLst>
        </c:ser>
        <c:ser>
          <c:idx val="1"/>
          <c:order val="1"/>
          <c:tx>
            <c:v>Boundaries</c:v>
          </c:tx>
          <c:spPr>
            <a:ln w="2222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WT_coord!$I$2:$I$28</c:f>
              <c:numCache>
                <c:formatCode>0.00</c:formatCode>
                <c:ptCount val="27"/>
                <c:pt idx="0">
                  <c:v>5256.7309287756798</c:v>
                </c:pt>
                <c:pt idx="1">
                  <c:v>5560.2182184918702</c:v>
                </c:pt>
                <c:pt idx="2">
                  <c:v>5855.9012408150002</c:v>
                </c:pt>
                <c:pt idx="3">
                  <c:v>5264.6825582293004</c:v>
                </c:pt>
                <c:pt idx="4">
                  <c:v>4860.0245651206296</c:v>
                </c:pt>
                <c:pt idx="5">
                  <c:v>4422.4402501959103</c:v>
                </c:pt>
                <c:pt idx="6">
                  <c:v>3607.0844579465302</c:v>
                </c:pt>
                <c:pt idx="7">
                  <c:v>3042.09255431062</c:v>
                </c:pt>
                <c:pt idx="8">
                  <c:v>2559.1052638282999</c:v>
                </c:pt>
                <c:pt idx="9">
                  <c:v>1678.2305377047101</c:v>
                </c:pt>
                <c:pt idx="10">
                  <c:v>1195.1901726814101</c:v>
                </c:pt>
                <c:pt idx="11">
                  <c:v>645.86184275307403</c:v>
                </c:pt>
                <c:pt idx="12">
                  <c:v>191.82170558394799</c:v>
                </c:pt>
                <c:pt idx="13">
                  <c:v>-1</c:v>
                </c:pt>
                <c:pt idx="14">
                  <c:v>316.74132882570802</c:v>
                </c:pt>
                <c:pt idx="15">
                  <c:v>638.13270583143401</c:v>
                </c:pt>
                <c:pt idx="16">
                  <c:v>956.11827590927703</c:v>
                </c:pt>
                <c:pt idx="17">
                  <c:v>1281.2199079474599</c:v>
                </c:pt>
                <c:pt idx="18">
                  <c:v>1880.1788336883701</c:v>
                </c:pt>
                <c:pt idx="19">
                  <c:v>2195.7729375922299</c:v>
                </c:pt>
                <c:pt idx="20">
                  <c:v>2508.7723222274799</c:v>
                </c:pt>
                <c:pt idx="21">
                  <c:v>3080.3165105130101</c:v>
                </c:pt>
                <c:pt idx="22">
                  <c:v>3684.5700955055599</c:v>
                </c:pt>
                <c:pt idx="23">
                  <c:v>4041.29138723609</c:v>
                </c:pt>
                <c:pt idx="24">
                  <c:v>4345.09823339997</c:v>
                </c:pt>
                <c:pt idx="25">
                  <c:v>4648.8250983938296</c:v>
                </c:pt>
                <c:pt idx="26">
                  <c:v>4952.8180065429096</c:v>
                </c:pt>
              </c:numCache>
            </c:numRef>
          </c:xVal>
          <c:yVal>
            <c:numRef>
              <c:f>WT_coord!$J$2:$J$28</c:f>
              <c:numCache>
                <c:formatCode>0.00</c:formatCode>
                <c:ptCount val="27"/>
                <c:pt idx="0">
                  <c:v>3786.8728447640301</c:v>
                </c:pt>
                <c:pt idx="1">
                  <c:v>3493.3719073468801</c:v>
                </c:pt>
                <c:pt idx="2">
                  <c:v>3206.1244178870602</c:v>
                </c:pt>
                <c:pt idx="3">
                  <c:v>2655.6138822175499</c:v>
                </c:pt>
                <c:pt idx="4">
                  <c:v>2283.4177486393601</c:v>
                </c:pt>
                <c:pt idx="5">
                  <c:v>1931.8636588957099</c:v>
                </c:pt>
                <c:pt idx="6">
                  <c:v>1401.9215893708099</c:v>
                </c:pt>
                <c:pt idx="7">
                  <c:v>1270.8504631370299</c:v>
                </c:pt>
                <c:pt idx="8">
                  <c:v>958.81428192928399</c:v>
                </c:pt>
                <c:pt idx="9">
                  <c:v>389.79514468833798</c:v>
                </c:pt>
                <c:pt idx="10">
                  <c:v>77.703809523954902</c:v>
                </c:pt>
                <c:pt idx="11">
                  <c:v>-1</c:v>
                </c:pt>
                <c:pt idx="12">
                  <c:v>158.87471334822399</c:v>
                </c:pt>
                <c:pt idx="13">
                  <c:v>498.70912869181399</c:v>
                </c:pt>
                <c:pt idx="14">
                  <c:v>910.78913014475199</c:v>
                </c:pt>
                <c:pt idx="15">
                  <c:v>1326.51657974626</c:v>
                </c:pt>
                <c:pt idx="16">
                  <c:v>1738.56328405626</c:v>
                </c:pt>
                <c:pt idx="17">
                  <c:v>2158.58860723301</c:v>
                </c:pt>
                <c:pt idx="18">
                  <c:v>2942.6179036777398</c:v>
                </c:pt>
                <c:pt idx="19">
                  <c:v>3356.6003189161402</c:v>
                </c:pt>
                <c:pt idx="20">
                  <c:v>3766.89908498246</c:v>
                </c:pt>
                <c:pt idx="21">
                  <c:v>4516.6339369732796</c:v>
                </c:pt>
                <c:pt idx="22">
                  <c:v>5307.7309815911503</c:v>
                </c:pt>
                <c:pt idx="23">
                  <c:v>4963.2865905240096</c:v>
                </c:pt>
                <c:pt idx="24">
                  <c:v>4669.1555348252796</c:v>
                </c:pt>
                <c:pt idx="25">
                  <c:v>4375.0430080061697</c:v>
                </c:pt>
                <c:pt idx="26">
                  <c:v>4080.94866075646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BCD5-4779-A4AF-249B436D8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112271"/>
        <c:axId val="995112751"/>
      </c:scatterChart>
      <c:valAx>
        <c:axId val="99511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112751"/>
        <c:crosses val="autoZero"/>
        <c:crossBetween val="midCat"/>
      </c:valAx>
      <c:valAx>
        <c:axId val="99511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</a:t>
                </a:r>
                <a:r>
                  <a:rPr lang="en-GB" baseline="0"/>
                  <a:t> [m]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11227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 - Manufacturer (Vestas)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'V112-3'!$A$2:$A$76</c:f>
              <c:numCache>
                <c:formatCode>General</c:formatCode>
                <c:ptCount val="7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2.8000000000000003</c:v>
                </c:pt>
                <c:pt idx="9">
                  <c:v>2.9000000000000004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  <c:pt idx="29">
                  <c:v>12.5</c:v>
                </c:pt>
                <c:pt idx="30">
                  <c:v>13</c:v>
                </c:pt>
                <c:pt idx="31">
                  <c:v>13.5</c:v>
                </c:pt>
                <c:pt idx="32">
                  <c:v>14</c:v>
                </c:pt>
                <c:pt idx="33">
                  <c:v>14.5</c:v>
                </c:pt>
                <c:pt idx="34">
                  <c:v>15</c:v>
                </c:pt>
                <c:pt idx="35">
                  <c:v>15.5</c:v>
                </c:pt>
                <c:pt idx="36">
                  <c:v>16</c:v>
                </c:pt>
                <c:pt idx="37">
                  <c:v>16.5</c:v>
                </c:pt>
                <c:pt idx="38">
                  <c:v>17</c:v>
                </c:pt>
                <c:pt idx="39">
                  <c:v>17.5</c:v>
                </c:pt>
                <c:pt idx="40">
                  <c:v>18</c:v>
                </c:pt>
                <c:pt idx="41">
                  <c:v>18.5</c:v>
                </c:pt>
                <c:pt idx="42">
                  <c:v>19</c:v>
                </c:pt>
                <c:pt idx="43">
                  <c:v>19.5</c:v>
                </c:pt>
                <c:pt idx="44">
                  <c:v>20</c:v>
                </c:pt>
                <c:pt idx="45">
                  <c:v>20.5</c:v>
                </c:pt>
                <c:pt idx="46">
                  <c:v>21</c:v>
                </c:pt>
                <c:pt idx="47">
                  <c:v>21.5</c:v>
                </c:pt>
                <c:pt idx="48">
                  <c:v>22</c:v>
                </c:pt>
                <c:pt idx="49">
                  <c:v>22.5</c:v>
                </c:pt>
                <c:pt idx="50">
                  <c:v>23</c:v>
                </c:pt>
                <c:pt idx="51">
                  <c:v>23.5</c:v>
                </c:pt>
                <c:pt idx="52">
                  <c:v>24</c:v>
                </c:pt>
                <c:pt idx="53">
                  <c:v>24.5</c:v>
                </c:pt>
                <c:pt idx="54">
                  <c:v>25</c:v>
                </c:pt>
                <c:pt idx="55">
                  <c:v>25.5</c:v>
                </c:pt>
                <c:pt idx="56">
                  <c:v>26</c:v>
                </c:pt>
                <c:pt idx="57">
                  <c:v>26.5</c:v>
                </c:pt>
                <c:pt idx="58">
                  <c:v>27</c:v>
                </c:pt>
                <c:pt idx="59">
                  <c:v>27.5</c:v>
                </c:pt>
                <c:pt idx="60">
                  <c:v>28</c:v>
                </c:pt>
                <c:pt idx="61">
                  <c:v>28.5</c:v>
                </c:pt>
                <c:pt idx="62">
                  <c:v>29</c:v>
                </c:pt>
                <c:pt idx="63">
                  <c:v>29.5</c:v>
                </c:pt>
                <c:pt idx="64">
                  <c:v>30</c:v>
                </c:pt>
                <c:pt idx="65">
                  <c:v>30.5</c:v>
                </c:pt>
                <c:pt idx="66">
                  <c:v>31</c:v>
                </c:pt>
                <c:pt idx="67">
                  <c:v>31.5</c:v>
                </c:pt>
                <c:pt idx="68">
                  <c:v>32</c:v>
                </c:pt>
                <c:pt idx="69">
                  <c:v>32.5</c:v>
                </c:pt>
                <c:pt idx="70">
                  <c:v>33</c:v>
                </c:pt>
                <c:pt idx="71">
                  <c:v>33.5</c:v>
                </c:pt>
                <c:pt idx="72">
                  <c:v>34</c:v>
                </c:pt>
                <c:pt idx="73">
                  <c:v>34.5</c:v>
                </c:pt>
                <c:pt idx="74">
                  <c:v>35</c:v>
                </c:pt>
              </c:numCache>
            </c:numRef>
          </c:xVal>
          <c:yVal>
            <c:numRef>
              <c:f>'V112-3'!$B$2:$B$76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2.3E-2</c:v>
                </c:pt>
                <c:pt idx="11">
                  <c:v>6.8000000000000005E-2</c:v>
                </c:pt>
                <c:pt idx="12">
                  <c:v>0.13</c:v>
                </c:pt>
                <c:pt idx="13">
                  <c:v>0.20599999999999999</c:v>
                </c:pt>
                <c:pt idx="14">
                  <c:v>0.30099999999999999</c:v>
                </c:pt>
                <c:pt idx="15">
                  <c:v>0.41799999999999998</c:v>
                </c:pt>
                <c:pt idx="16">
                  <c:v>0.55700000000000005</c:v>
                </c:pt>
                <c:pt idx="17">
                  <c:v>0.72</c:v>
                </c:pt>
                <c:pt idx="18">
                  <c:v>0.91200000000000003</c:v>
                </c:pt>
                <c:pt idx="19">
                  <c:v>1.1299999999999999</c:v>
                </c:pt>
                <c:pt idx="20">
                  <c:v>1.377</c:v>
                </c:pt>
                <c:pt idx="21">
                  <c:v>1.6539999999999999</c:v>
                </c:pt>
                <c:pt idx="22">
                  <c:v>1.954</c:v>
                </c:pt>
                <c:pt idx="23">
                  <c:v>2.2719999999999998</c:v>
                </c:pt>
                <c:pt idx="24">
                  <c:v>2.5720000000000001</c:v>
                </c:pt>
                <c:pt idx="25">
                  <c:v>2.8079999999999998</c:v>
                </c:pt>
                <c:pt idx="26">
                  <c:v>2.988</c:v>
                </c:pt>
                <c:pt idx="27">
                  <c:v>3.0459999999999998</c:v>
                </c:pt>
                <c:pt idx="28">
                  <c:v>3.0649999999999999</c:v>
                </c:pt>
                <c:pt idx="29">
                  <c:v>3.073</c:v>
                </c:pt>
                <c:pt idx="30">
                  <c:v>3.0750000000000002</c:v>
                </c:pt>
                <c:pt idx="31">
                  <c:v>3.0750000000000002</c:v>
                </c:pt>
                <c:pt idx="32">
                  <c:v>3.0750000000000002</c:v>
                </c:pt>
                <c:pt idx="33">
                  <c:v>3.0750000000000002</c:v>
                </c:pt>
                <c:pt idx="34">
                  <c:v>3.0750000000000002</c:v>
                </c:pt>
                <c:pt idx="35">
                  <c:v>3.0750000000000002</c:v>
                </c:pt>
                <c:pt idx="36">
                  <c:v>3.0750000000000002</c:v>
                </c:pt>
                <c:pt idx="37">
                  <c:v>3.0750000000000002</c:v>
                </c:pt>
                <c:pt idx="38">
                  <c:v>3.0750000000000002</c:v>
                </c:pt>
                <c:pt idx="39">
                  <c:v>3.0750000000000002</c:v>
                </c:pt>
                <c:pt idx="40">
                  <c:v>3.0750000000000002</c:v>
                </c:pt>
                <c:pt idx="41">
                  <c:v>3.0750000000000002</c:v>
                </c:pt>
                <c:pt idx="42">
                  <c:v>3.0750000000000002</c:v>
                </c:pt>
                <c:pt idx="43">
                  <c:v>3.0750000000000002</c:v>
                </c:pt>
                <c:pt idx="44">
                  <c:v>3.0750000000000002</c:v>
                </c:pt>
                <c:pt idx="45">
                  <c:v>3.0750000000000002</c:v>
                </c:pt>
                <c:pt idx="46">
                  <c:v>3.0750000000000002</c:v>
                </c:pt>
                <c:pt idx="47">
                  <c:v>3.0750000000000002</c:v>
                </c:pt>
                <c:pt idx="48">
                  <c:v>3.0750000000000002</c:v>
                </c:pt>
                <c:pt idx="49">
                  <c:v>3.0750000000000002</c:v>
                </c:pt>
                <c:pt idx="50">
                  <c:v>3.0750000000000002</c:v>
                </c:pt>
                <c:pt idx="51">
                  <c:v>3.0750000000000002</c:v>
                </c:pt>
                <c:pt idx="52">
                  <c:v>3.0750000000000002</c:v>
                </c:pt>
                <c:pt idx="53">
                  <c:v>3.0750000000000002</c:v>
                </c:pt>
                <c:pt idx="54">
                  <c:v>3.0750000000000002</c:v>
                </c:pt>
                <c:pt idx="55">
                  <c:v>3.0750000000000002</c:v>
                </c:pt>
                <c:pt idx="56">
                  <c:v>3.0750000000000002</c:v>
                </c:pt>
                <c:pt idx="57">
                  <c:v>3.0750000000000002</c:v>
                </c:pt>
                <c:pt idx="58">
                  <c:v>3.0750000000000002</c:v>
                </c:pt>
                <c:pt idx="59">
                  <c:v>3.0750000000000002</c:v>
                </c:pt>
                <c:pt idx="60">
                  <c:v>3.0750000000000002</c:v>
                </c:pt>
                <c:pt idx="61">
                  <c:v>3.0750000000000002</c:v>
                </c:pt>
                <c:pt idx="62">
                  <c:v>3.0750000000000002</c:v>
                </c:pt>
                <c:pt idx="63">
                  <c:v>3.0750000000000002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49-4C1B-958B-AF011AAE6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136527"/>
        <c:axId val="2114145679"/>
      </c:scatterChart>
      <c:valAx>
        <c:axId val="2114136527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Wind speed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145679"/>
        <c:crosses val="autoZero"/>
        <c:crossBetween val="midCat"/>
      </c:valAx>
      <c:valAx>
        <c:axId val="21141456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136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Cp - Manufacturer (Vestas)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'V112-3'!$A$2:$A$76</c:f>
              <c:numCache>
                <c:formatCode>General</c:formatCode>
                <c:ptCount val="7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2.8000000000000003</c:v>
                </c:pt>
                <c:pt idx="9">
                  <c:v>2.9000000000000004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  <c:pt idx="29">
                  <c:v>12.5</c:v>
                </c:pt>
                <c:pt idx="30">
                  <c:v>13</c:v>
                </c:pt>
                <c:pt idx="31">
                  <c:v>13.5</c:v>
                </c:pt>
                <c:pt idx="32">
                  <c:v>14</c:v>
                </c:pt>
                <c:pt idx="33">
                  <c:v>14.5</c:v>
                </c:pt>
                <c:pt idx="34">
                  <c:v>15</c:v>
                </c:pt>
                <c:pt idx="35">
                  <c:v>15.5</c:v>
                </c:pt>
                <c:pt idx="36">
                  <c:v>16</c:v>
                </c:pt>
                <c:pt idx="37">
                  <c:v>16.5</c:v>
                </c:pt>
                <c:pt idx="38">
                  <c:v>17</c:v>
                </c:pt>
                <c:pt idx="39">
                  <c:v>17.5</c:v>
                </c:pt>
                <c:pt idx="40">
                  <c:v>18</c:v>
                </c:pt>
                <c:pt idx="41">
                  <c:v>18.5</c:v>
                </c:pt>
                <c:pt idx="42">
                  <c:v>19</c:v>
                </c:pt>
                <c:pt idx="43">
                  <c:v>19.5</c:v>
                </c:pt>
                <c:pt idx="44">
                  <c:v>20</c:v>
                </c:pt>
                <c:pt idx="45">
                  <c:v>20.5</c:v>
                </c:pt>
                <c:pt idx="46">
                  <c:v>21</c:v>
                </c:pt>
                <c:pt idx="47">
                  <c:v>21.5</c:v>
                </c:pt>
                <c:pt idx="48">
                  <c:v>22</c:v>
                </c:pt>
                <c:pt idx="49">
                  <c:v>22.5</c:v>
                </c:pt>
                <c:pt idx="50">
                  <c:v>23</c:v>
                </c:pt>
                <c:pt idx="51">
                  <c:v>23.5</c:v>
                </c:pt>
                <c:pt idx="52">
                  <c:v>24</c:v>
                </c:pt>
                <c:pt idx="53">
                  <c:v>24.5</c:v>
                </c:pt>
                <c:pt idx="54">
                  <c:v>25</c:v>
                </c:pt>
                <c:pt idx="55">
                  <c:v>25.5</c:v>
                </c:pt>
                <c:pt idx="56">
                  <c:v>26</c:v>
                </c:pt>
                <c:pt idx="57">
                  <c:v>26.5</c:v>
                </c:pt>
                <c:pt idx="58">
                  <c:v>27</c:v>
                </c:pt>
                <c:pt idx="59">
                  <c:v>27.5</c:v>
                </c:pt>
                <c:pt idx="60">
                  <c:v>28</c:v>
                </c:pt>
                <c:pt idx="61">
                  <c:v>28.5</c:v>
                </c:pt>
                <c:pt idx="62">
                  <c:v>29</c:v>
                </c:pt>
                <c:pt idx="63">
                  <c:v>29.5</c:v>
                </c:pt>
                <c:pt idx="64">
                  <c:v>30</c:v>
                </c:pt>
                <c:pt idx="65">
                  <c:v>30.5</c:v>
                </c:pt>
                <c:pt idx="66">
                  <c:v>31</c:v>
                </c:pt>
                <c:pt idx="67">
                  <c:v>31.5</c:v>
                </c:pt>
                <c:pt idx="68">
                  <c:v>32</c:v>
                </c:pt>
                <c:pt idx="69">
                  <c:v>32.5</c:v>
                </c:pt>
                <c:pt idx="70">
                  <c:v>33</c:v>
                </c:pt>
                <c:pt idx="71">
                  <c:v>33.5</c:v>
                </c:pt>
                <c:pt idx="72">
                  <c:v>34</c:v>
                </c:pt>
                <c:pt idx="73">
                  <c:v>34.5</c:v>
                </c:pt>
                <c:pt idx="74">
                  <c:v>35</c:v>
                </c:pt>
              </c:numCache>
            </c:numRef>
          </c:xVal>
          <c:yVal>
            <c:numRef>
              <c:f>'V112-3'!$C$2:$C$76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0.14116663161620902</c:v>
                </c:pt>
                <c:pt idx="11">
                  <c:v>0.26282868363276435</c:v>
                </c:pt>
                <c:pt idx="12">
                  <c:v>0.33661336750875925</c:v>
                </c:pt>
                <c:pt idx="13">
                  <c:v>0.37462577923270929</c:v>
                </c:pt>
                <c:pt idx="14">
                  <c:v>0.39904737918084543</c:v>
                </c:pt>
                <c:pt idx="15">
                  <c:v>0.41634772271140624</c:v>
                </c:pt>
                <c:pt idx="16">
                  <c:v>0.42733594462080665</c:v>
                </c:pt>
                <c:pt idx="17">
                  <c:v>0.43447061306827145</c:v>
                </c:pt>
                <c:pt idx="18">
                  <c:v>0.44062455785492849</c:v>
                </c:pt>
                <c:pt idx="19">
                  <c:v>0.44387699123844504</c:v>
                </c:pt>
                <c:pt idx="20">
                  <c:v>0.44568904524957836</c:v>
                </c:pt>
                <c:pt idx="21">
                  <c:v>0.44632036989471852</c:v>
                </c:pt>
                <c:pt idx="22">
                  <c:v>0.44418614843489923</c:v>
                </c:pt>
                <c:pt idx="23">
                  <c:v>0.43914252171959278</c:v>
                </c:pt>
                <c:pt idx="24">
                  <c:v>0.42622502460678341</c:v>
                </c:pt>
                <c:pt idx="25">
                  <c:v>0.40197328085011019</c:v>
                </c:pt>
                <c:pt idx="26">
                  <c:v>0.37202362304476133</c:v>
                </c:pt>
                <c:pt idx="27">
                  <c:v>0.33189778816914639</c:v>
                </c:pt>
                <c:pt idx="28">
                  <c:v>0.29393731379326132</c:v>
                </c:pt>
                <c:pt idx="29">
                  <c:v>0.26073570152244263</c:v>
                </c:pt>
                <c:pt idx="30">
                  <c:v>0.23194394708071783</c:v>
                </c:pt>
                <c:pt idx="31">
                  <c:v>0.20711511527158954</c:v>
                </c:pt>
                <c:pt idx="32">
                  <c:v>0.18570730748408787</c:v>
                </c:pt>
                <c:pt idx="33">
                  <c:v>0.16715104407276629</c:v>
                </c:pt>
                <c:pt idx="34">
                  <c:v>0.15098691903298878</c:v>
                </c:pt>
                <c:pt idx="35">
                  <c:v>0.13684155664095524</c:v>
                </c:pt>
                <c:pt idx="36">
                  <c:v>0.12440938763094167</c:v>
                </c:pt>
                <c:pt idx="37">
                  <c:v>0.1134387070120126</c:v>
                </c:pt>
                <c:pt idx="38">
                  <c:v>0.10372091425530981</c:v>
                </c:pt>
                <c:pt idx="39">
                  <c:v>9.5082141431852993E-2</c:v>
                </c:pt>
                <c:pt idx="40">
                  <c:v>8.7376689255201839E-2</c:v>
                </c:pt>
                <c:pt idx="41">
                  <c:v>8.048184340297114E-2</c:v>
                </c:pt>
                <c:pt idx="42">
                  <c:v>7.4293752986781897E-2</c:v>
                </c:pt>
                <c:pt idx="43">
                  <c:v>6.8724132468360843E-2</c:v>
                </c:pt>
                <c:pt idx="44">
                  <c:v>6.3697606467042131E-2</c:v>
                </c:pt>
                <c:pt idx="45">
                  <c:v>5.9149559842293302E-2</c:v>
                </c:pt>
                <c:pt idx="46">
                  <c:v>5.50243874026927E-2</c:v>
                </c:pt>
                <c:pt idx="47">
                  <c:v>5.1274061578108807E-2</c:v>
                </c:pt>
                <c:pt idx="48">
                  <c:v>4.7856954520692815E-2</c:v>
                </c:pt>
                <c:pt idx="49">
                  <c:v>4.4736864898663339E-2</c:v>
                </c:pt>
                <c:pt idx="50">
                  <c:v>4.188221021914499E-2</c:v>
                </c:pt>
                <c:pt idx="51">
                  <c:v>3.9265353668172721E-2</c:v>
                </c:pt>
                <c:pt idx="52">
                  <c:v>3.6862040779538273E-2</c:v>
                </c:pt>
                <c:pt idx="53">
                  <c:v>3.4650926177788983E-2</c:v>
                </c:pt>
                <c:pt idx="54">
                  <c:v>3.2613174511125574E-2</c:v>
                </c:pt>
                <c:pt idx="55">
                  <c:v>3.0732122742314016E-2</c:v>
                </c:pt>
                <c:pt idx="56">
                  <c:v>2.8992993385089729E-2</c:v>
                </c:pt>
                <c:pt idx="57">
                  <c:v>2.7382650200438594E-2</c:v>
                </c:pt>
                <c:pt idx="58">
                  <c:v>2.5889389408948693E-2</c:v>
                </c:pt>
                <c:pt idx="59">
                  <c:v>2.4502760714594722E-2</c:v>
                </c:pt>
                <c:pt idx="60">
                  <c:v>2.3213413435510984E-2</c:v>
                </c:pt>
                <c:pt idx="61">
                  <c:v>2.2012963847935382E-2</c:v>
                </c:pt>
                <c:pt idx="62">
                  <c:v>2.0893880509095786E-2</c:v>
                </c:pt>
                <c:pt idx="63">
                  <c:v>1.9849384863548349E-2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1E-4884-82A2-06F4D7092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136527"/>
        <c:axId val="2114145679"/>
      </c:scatterChart>
      <c:valAx>
        <c:axId val="2114136527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Wind speed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145679"/>
        <c:crosses val="autoZero"/>
        <c:crossBetween val="midCat"/>
      </c:valAx>
      <c:valAx>
        <c:axId val="21141456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136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Ct - Manufacturer (Vestas)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'V112-3'!$A$2:$A$76</c:f>
              <c:numCache>
                <c:formatCode>General</c:formatCode>
                <c:ptCount val="7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2.8000000000000003</c:v>
                </c:pt>
                <c:pt idx="9">
                  <c:v>2.9000000000000004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  <c:pt idx="29">
                  <c:v>12.5</c:v>
                </c:pt>
                <c:pt idx="30">
                  <c:v>13</c:v>
                </c:pt>
                <c:pt idx="31">
                  <c:v>13.5</c:v>
                </c:pt>
                <c:pt idx="32">
                  <c:v>14</c:v>
                </c:pt>
                <c:pt idx="33">
                  <c:v>14.5</c:v>
                </c:pt>
                <c:pt idx="34">
                  <c:v>15</c:v>
                </c:pt>
                <c:pt idx="35">
                  <c:v>15.5</c:v>
                </c:pt>
                <c:pt idx="36">
                  <c:v>16</c:v>
                </c:pt>
                <c:pt idx="37">
                  <c:v>16.5</c:v>
                </c:pt>
                <c:pt idx="38">
                  <c:v>17</c:v>
                </c:pt>
                <c:pt idx="39">
                  <c:v>17.5</c:v>
                </c:pt>
                <c:pt idx="40">
                  <c:v>18</c:v>
                </c:pt>
                <c:pt idx="41">
                  <c:v>18.5</c:v>
                </c:pt>
                <c:pt idx="42">
                  <c:v>19</c:v>
                </c:pt>
                <c:pt idx="43">
                  <c:v>19.5</c:v>
                </c:pt>
                <c:pt idx="44">
                  <c:v>20</c:v>
                </c:pt>
                <c:pt idx="45">
                  <c:v>20.5</c:v>
                </c:pt>
                <c:pt idx="46">
                  <c:v>21</c:v>
                </c:pt>
                <c:pt idx="47">
                  <c:v>21.5</c:v>
                </c:pt>
                <c:pt idx="48">
                  <c:v>22</c:v>
                </c:pt>
                <c:pt idx="49">
                  <c:v>22.5</c:v>
                </c:pt>
                <c:pt idx="50">
                  <c:v>23</c:v>
                </c:pt>
                <c:pt idx="51">
                  <c:v>23.5</c:v>
                </c:pt>
                <c:pt idx="52">
                  <c:v>24</c:v>
                </c:pt>
                <c:pt idx="53">
                  <c:v>24.5</c:v>
                </c:pt>
                <c:pt idx="54">
                  <c:v>25</c:v>
                </c:pt>
                <c:pt idx="55">
                  <c:v>25.5</c:v>
                </c:pt>
                <c:pt idx="56">
                  <c:v>26</c:v>
                </c:pt>
                <c:pt idx="57">
                  <c:v>26.5</c:v>
                </c:pt>
                <c:pt idx="58">
                  <c:v>27</c:v>
                </c:pt>
                <c:pt idx="59">
                  <c:v>27.5</c:v>
                </c:pt>
                <c:pt idx="60">
                  <c:v>28</c:v>
                </c:pt>
                <c:pt idx="61">
                  <c:v>28.5</c:v>
                </c:pt>
                <c:pt idx="62">
                  <c:v>29</c:v>
                </c:pt>
                <c:pt idx="63">
                  <c:v>29.5</c:v>
                </c:pt>
                <c:pt idx="64">
                  <c:v>30</c:v>
                </c:pt>
                <c:pt idx="65">
                  <c:v>30.5</c:v>
                </c:pt>
                <c:pt idx="66">
                  <c:v>31</c:v>
                </c:pt>
                <c:pt idx="67">
                  <c:v>31.5</c:v>
                </c:pt>
                <c:pt idx="68">
                  <c:v>32</c:v>
                </c:pt>
                <c:pt idx="69">
                  <c:v>32.5</c:v>
                </c:pt>
                <c:pt idx="70">
                  <c:v>33</c:v>
                </c:pt>
                <c:pt idx="71">
                  <c:v>33.5</c:v>
                </c:pt>
                <c:pt idx="72">
                  <c:v>34</c:v>
                </c:pt>
                <c:pt idx="73">
                  <c:v>34.5</c:v>
                </c:pt>
                <c:pt idx="74">
                  <c:v>35</c:v>
                </c:pt>
              </c:numCache>
            </c:numRef>
          </c:xVal>
          <c:yVal>
            <c:numRef>
              <c:f>'V112-3'!$D$2:$D$76</c:f>
              <c:numCache>
                <c:formatCode>General</c:formatCode>
                <c:ptCount val="75"/>
                <c:pt idx="0">
                  <c:v>0.91300000000000003</c:v>
                </c:pt>
                <c:pt idx="1">
                  <c:v>0.91300000000000003</c:v>
                </c:pt>
                <c:pt idx="2">
                  <c:v>0.91300000000000003</c:v>
                </c:pt>
                <c:pt idx="3">
                  <c:v>0.91300000000000003</c:v>
                </c:pt>
                <c:pt idx="4">
                  <c:v>0.91300000000000003</c:v>
                </c:pt>
                <c:pt idx="5">
                  <c:v>0.91300000000000003</c:v>
                </c:pt>
                <c:pt idx="6">
                  <c:v>0.91300000000000003</c:v>
                </c:pt>
                <c:pt idx="7">
                  <c:v>0.91300000000000003</c:v>
                </c:pt>
                <c:pt idx="8">
                  <c:v>0.91300000000000003</c:v>
                </c:pt>
                <c:pt idx="9">
                  <c:v>0.91300000000000003</c:v>
                </c:pt>
                <c:pt idx="10">
                  <c:v>0.91300000000000003</c:v>
                </c:pt>
                <c:pt idx="11">
                  <c:v>0.86499999999999999</c:v>
                </c:pt>
                <c:pt idx="12">
                  <c:v>0.83299999999999996</c:v>
                </c:pt>
                <c:pt idx="13">
                  <c:v>0.82099999999999995</c:v>
                </c:pt>
                <c:pt idx="14">
                  <c:v>0.81699999999999995</c:v>
                </c:pt>
                <c:pt idx="15">
                  <c:v>0.81499999999999995</c:v>
                </c:pt>
                <c:pt idx="16">
                  <c:v>0.81200000000000006</c:v>
                </c:pt>
                <c:pt idx="17">
                  <c:v>0.80800000000000005</c:v>
                </c:pt>
                <c:pt idx="18">
                  <c:v>0.80400000000000005</c:v>
                </c:pt>
                <c:pt idx="19">
                  <c:v>0.8</c:v>
                </c:pt>
                <c:pt idx="20">
                  <c:v>0.79800000000000004</c:v>
                </c:pt>
                <c:pt idx="21">
                  <c:v>0.79400000000000004</c:v>
                </c:pt>
                <c:pt idx="22">
                  <c:v>0.78100000000000003</c:v>
                </c:pt>
                <c:pt idx="23">
                  <c:v>0.755</c:v>
                </c:pt>
                <c:pt idx="24">
                  <c:v>0.71099999999999997</c:v>
                </c:pt>
                <c:pt idx="25">
                  <c:v>0.64300000000000002</c:v>
                </c:pt>
                <c:pt idx="26">
                  <c:v>0.56699999999999995</c:v>
                </c:pt>
                <c:pt idx="27">
                  <c:v>0.48</c:v>
                </c:pt>
                <c:pt idx="28">
                  <c:v>0.40899999999999997</c:v>
                </c:pt>
                <c:pt idx="29">
                  <c:v>0.35299999999999998</c:v>
                </c:pt>
                <c:pt idx="30">
                  <c:v>0.308</c:v>
                </c:pt>
                <c:pt idx="31">
                  <c:v>0.27200000000000002</c:v>
                </c:pt>
                <c:pt idx="32">
                  <c:v>0.24099999999999999</c:v>
                </c:pt>
                <c:pt idx="33">
                  <c:v>0.216</c:v>
                </c:pt>
                <c:pt idx="34">
                  <c:v>0.19400000000000001</c:v>
                </c:pt>
                <c:pt idx="35">
                  <c:v>0.17499999999999999</c:v>
                </c:pt>
                <c:pt idx="36">
                  <c:v>0.159</c:v>
                </c:pt>
                <c:pt idx="37">
                  <c:v>0.14499999999999999</c:v>
                </c:pt>
                <c:pt idx="38">
                  <c:v>0.13300000000000001</c:v>
                </c:pt>
                <c:pt idx="39">
                  <c:v>0.122</c:v>
                </c:pt>
                <c:pt idx="40">
                  <c:v>0.112</c:v>
                </c:pt>
                <c:pt idx="41">
                  <c:v>0.10299999999999999</c:v>
                </c:pt>
                <c:pt idx="42">
                  <c:v>9.6000000000000002E-2</c:v>
                </c:pt>
                <c:pt idx="43">
                  <c:v>8.8999999999999996E-2</c:v>
                </c:pt>
                <c:pt idx="44">
                  <c:v>8.3000000000000004E-2</c:v>
                </c:pt>
                <c:pt idx="45">
                  <c:v>7.6999999999999999E-2</c:v>
                </c:pt>
                <c:pt idx="46">
                  <c:v>7.1999999999999995E-2</c:v>
                </c:pt>
                <c:pt idx="47">
                  <c:v>6.8000000000000005E-2</c:v>
                </c:pt>
                <c:pt idx="48">
                  <c:v>6.4000000000000001E-2</c:v>
                </c:pt>
                <c:pt idx="49">
                  <c:v>0.06</c:v>
                </c:pt>
                <c:pt idx="50">
                  <c:v>5.6000000000000001E-2</c:v>
                </c:pt>
                <c:pt idx="51">
                  <c:v>5.2999999999999999E-2</c:v>
                </c:pt>
                <c:pt idx="52">
                  <c:v>0.05</c:v>
                </c:pt>
                <c:pt idx="53">
                  <c:v>4.8000000000000001E-2</c:v>
                </c:pt>
                <c:pt idx="54">
                  <c:v>4.4999999999999998E-2</c:v>
                </c:pt>
                <c:pt idx="55">
                  <c:v>4.4999999999999998E-2</c:v>
                </c:pt>
                <c:pt idx="56">
                  <c:v>4.4999999999999998E-2</c:v>
                </c:pt>
                <c:pt idx="57">
                  <c:v>4.4999999999999998E-2</c:v>
                </c:pt>
                <c:pt idx="58">
                  <c:v>4.4999999999999998E-2</c:v>
                </c:pt>
                <c:pt idx="59">
                  <c:v>4.4999999999999998E-2</c:v>
                </c:pt>
                <c:pt idx="60">
                  <c:v>4.4999999999999998E-2</c:v>
                </c:pt>
                <c:pt idx="61">
                  <c:v>4.4999999999999998E-2</c:v>
                </c:pt>
                <c:pt idx="62">
                  <c:v>4.4999999999999998E-2</c:v>
                </c:pt>
                <c:pt idx="63">
                  <c:v>4.4999999999999998E-2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2D-445C-94DB-3FAC555DC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220927"/>
        <c:axId val="655221759"/>
      </c:scatterChart>
      <c:valAx>
        <c:axId val="655220927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Wind speed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221759"/>
        <c:crosses val="autoZero"/>
        <c:crossBetween val="midCat"/>
      </c:valAx>
      <c:valAx>
        <c:axId val="6552217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22092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533399</xdr:colOff>
      <xdr:row>3</xdr:row>
      <xdr:rowOff>15874</xdr:rowOff>
    </xdr:from>
    <xdr:to>
      <xdr:col>19</xdr:col>
      <xdr:colOff>727075</xdr:colOff>
      <xdr:row>31</xdr:row>
      <xdr:rowOff>152399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C8AE459-7A97-B546-DED5-DB5928247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3</xdr:row>
      <xdr:rowOff>133350</xdr:rowOff>
    </xdr:from>
    <xdr:to>
      <xdr:col>10</xdr:col>
      <xdr:colOff>581025</xdr:colOff>
      <xdr:row>18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A9D3236-DDAB-4DFD-8D08-E262FD23FE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180975</xdr:colOff>
      <xdr:row>3</xdr:row>
      <xdr:rowOff>85725</xdr:rowOff>
    </xdr:from>
    <xdr:to>
      <xdr:col>17</xdr:col>
      <xdr:colOff>180975</xdr:colOff>
      <xdr:row>17</xdr:row>
      <xdr:rowOff>161925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4C97FE7-8BBB-4482-BAE4-0F3E7A9CD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20</xdr:row>
      <xdr:rowOff>38100</xdr:rowOff>
    </xdr:from>
    <xdr:to>
      <xdr:col>13</xdr:col>
      <xdr:colOff>19050</xdr:colOff>
      <xdr:row>34</xdr:row>
      <xdr:rowOff>114300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5DB1E46-E7AE-432F-B675-31A5F9309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F7A3C-E936-4827-9E51-494CDBE86184}">
  <dimension ref="A1:L73"/>
  <sheetViews>
    <sheetView tabSelected="1" workbookViewId="0">
      <selection activeCell="G35" sqref="G35"/>
    </sheetView>
  </sheetViews>
  <sheetFormatPr baseColWidth="10"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2"/>
      <c r="E1" s="2" t="s">
        <v>3</v>
      </c>
      <c r="F1" s="2" t="s">
        <v>4</v>
      </c>
      <c r="G1" s="2" t="s">
        <v>104</v>
      </c>
      <c r="H1" s="2" t="s">
        <v>107</v>
      </c>
      <c r="I1" s="2" t="s">
        <v>108</v>
      </c>
      <c r="J1" s="2" t="s">
        <v>109</v>
      </c>
      <c r="K1" s="2" t="s">
        <v>110</v>
      </c>
      <c r="L1" s="2" t="s">
        <v>111</v>
      </c>
    </row>
    <row r="2" spans="1:12" x14ac:dyDescent="0.25">
      <c r="A2" s="3">
        <v>2.92373333333334</v>
      </c>
      <c r="B2" s="3">
        <v>51.619688333333301</v>
      </c>
      <c r="C2" s="3" t="s">
        <v>5</v>
      </c>
      <c r="D2" s="3"/>
      <c r="E2" s="4">
        <v>4490.1744477080601</v>
      </c>
      <c r="F2" s="4">
        <v>2516.52940855734</v>
      </c>
      <c r="G2" t="s">
        <v>106</v>
      </c>
      <c r="H2" s="3" t="s">
        <v>8</v>
      </c>
      <c r="I2" s="4">
        <f>VLOOKUP($H2,$C$2:$F$73,3,FALSE)+K2</f>
        <v>5256.7309287756798</v>
      </c>
      <c r="J2" s="4">
        <f>VLOOKUP($H2,$C$2:$F$73,4,FALSE)+L2</f>
        <v>3786.8728447640301</v>
      </c>
      <c r="K2">
        <v>1</v>
      </c>
      <c r="L2">
        <v>1</v>
      </c>
    </row>
    <row r="3" spans="1:12" x14ac:dyDescent="0.25">
      <c r="A3" s="3">
        <v>2.9274399999999901</v>
      </c>
      <c r="B3" s="3">
        <v>51.623521666666697</v>
      </c>
      <c r="C3" s="3" t="s">
        <v>6</v>
      </c>
      <c r="D3" s="3"/>
      <c r="E3" s="4">
        <v>4747.2130409108904</v>
      </c>
      <c r="F3" s="4">
        <v>2942.59472132474</v>
      </c>
      <c r="G3" t="s">
        <v>106</v>
      </c>
      <c r="H3" s="3" t="s">
        <v>9</v>
      </c>
      <c r="I3" s="4">
        <f t="shared" ref="I3:I6" si="0">VLOOKUP($H3,$C$2:$F$73,3,FALSE)+K3</f>
        <v>5560.2182184918702</v>
      </c>
      <c r="J3" s="4">
        <f t="shared" ref="J3:J6" si="1">VLOOKUP($H3,$C$2:$F$73,4,FALSE)+L3</f>
        <v>3493.3719073468801</v>
      </c>
      <c r="K3">
        <v>1</v>
      </c>
      <c r="L3">
        <v>1</v>
      </c>
    </row>
    <row r="4" spans="1:12" x14ac:dyDescent="0.25">
      <c r="A4" s="3">
        <v>2.93115999999999</v>
      </c>
      <c r="B4" s="3">
        <v>51.627353333333303</v>
      </c>
      <c r="C4" s="3" t="s">
        <v>7</v>
      </c>
      <c r="D4" s="3"/>
      <c r="E4" s="4">
        <v>5005.1311647135299</v>
      </c>
      <c r="F4" s="4">
        <v>3368.4871144415802</v>
      </c>
      <c r="G4" t="s">
        <v>106</v>
      </c>
      <c r="H4" s="7" t="s">
        <v>10</v>
      </c>
      <c r="I4" s="4">
        <f t="shared" si="0"/>
        <v>5855.9012408150002</v>
      </c>
      <c r="J4" s="4">
        <f t="shared" si="1"/>
        <v>3206.1244178870602</v>
      </c>
      <c r="K4">
        <v>1</v>
      </c>
      <c r="L4">
        <v>0</v>
      </c>
    </row>
    <row r="5" spans="1:12" x14ac:dyDescent="0.25">
      <c r="A5" s="3">
        <v>2.9347750000000099</v>
      </c>
      <c r="B5" s="3">
        <v>51.631108333333302</v>
      </c>
      <c r="C5" s="3" t="s">
        <v>8</v>
      </c>
      <c r="D5" s="3"/>
      <c r="E5" s="4">
        <v>5255.7309287756798</v>
      </c>
      <c r="F5" s="4">
        <v>3785.8728447640301</v>
      </c>
      <c r="G5" t="s">
        <v>105</v>
      </c>
      <c r="H5" s="3" t="s">
        <v>72</v>
      </c>
      <c r="I5" s="4">
        <f t="shared" si="0"/>
        <v>5264.6825582293004</v>
      </c>
      <c r="J5" s="4">
        <f t="shared" si="1"/>
        <v>2655.6138822175499</v>
      </c>
      <c r="K5">
        <v>-1</v>
      </c>
      <c r="L5">
        <v>1</v>
      </c>
    </row>
    <row r="6" spans="1:12" x14ac:dyDescent="0.25">
      <c r="A6" s="3">
        <v>2.93916333333333</v>
      </c>
      <c r="B6" s="3">
        <v>51.628471666666698</v>
      </c>
      <c r="C6" s="3" t="s">
        <v>9</v>
      </c>
      <c r="D6" s="3"/>
      <c r="E6" s="4">
        <v>5559.2182184918702</v>
      </c>
      <c r="F6" s="4">
        <v>3492.3719073468801</v>
      </c>
      <c r="G6" t="s">
        <v>105</v>
      </c>
      <c r="H6" s="3" t="s">
        <v>73</v>
      </c>
      <c r="I6" s="4">
        <f t="shared" si="0"/>
        <v>4860.0245651206296</v>
      </c>
      <c r="J6" s="4">
        <f t="shared" si="1"/>
        <v>2283.4177486393601</v>
      </c>
      <c r="K6">
        <v>-1</v>
      </c>
      <c r="L6">
        <v>1</v>
      </c>
    </row>
    <row r="7" spans="1:12" x14ac:dyDescent="0.25">
      <c r="A7" s="3">
        <v>2.9434383333333698</v>
      </c>
      <c r="B7" s="3">
        <v>51.625900000000001</v>
      </c>
      <c r="C7" s="7" t="s">
        <v>10</v>
      </c>
      <c r="D7" s="3"/>
      <c r="E7" s="8">
        <v>5854.9012408150002</v>
      </c>
      <c r="F7" s="8">
        <v>3206.1244178870602</v>
      </c>
      <c r="G7" t="s">
        <v>105</v>
      </c>
      <c r="H7" s="3" t="s">
        <v>94</v>
      </c>
      <c r="I7" s="4">
        <f t="shared" ref="I7:I11" si="2">VLOOKUP($H7,$C$2:$F$73,3,FALSE)+K7</f>
        <v>4422.4402501959103</v>
      </c>
      <c r="J7" s="4">
        <f t="shared" ref="J7:J11" si="3">VLOOKUP($H7,$C$2:$F$73,4,FALSE)+L7</f>
        <v>1931.8636588957099</v>
      </c>
      <c r="K7">
        <v>-1</v>
      </c>
      <c r="L7">
        <v>1</v>
      </c>
    </row>
    <row r="8" spans="1:12" x14ac:dyDescent="0.25">
      <c r="A8" s="3">
        <v>2.9355566666666499</v>
      </c>
      <c r="B8" s="3">
        <v>51.624713333333297</v>
      </c>
      <c r="C8" s="3" t="s">
        <v>11</v>
      </c>
      <c r="D8" s="3"/>
      <c r="E8" s="4">
        <v>5309.2055669259798</v>
      </c>
      <c r="F8" s="4">
        <v>3074.6001092707702</v>
      </c>
      <c r="G8" t="s">
        <v>106</v>
      </c>
      <c r="H8" s="3" t="s">
        <v>96</v>
      </c>
      <c r="I8" s="4">
        <f>VLOOKUP($H8,$C$2:$F$73,3,FALSE)+K8</f>
        <v>3607.0844579465302</v>
      </c>
      <c r="J8" s="4">
        <f>VLOOKUP($H8,$C$2:$F$73,4,FALSE)+L8</f>
        <v>1401.9215893708099</v>
      </c>
      <c r="K8">
        <v>-1</v>
      </c>
      <c r="L8">
        <v>1</v>
      </c>
    </row>
    <row r="9" spans="1:12" x14ac:dyDescent="0.25">
      <c r="A9" s="3">
        <v>2.9349333333333401</v>
      </c>
      <c r="B9" s="3">
        <v>51.620936666666701</v>
      </c>
      <c r="C9" s="3" t="s">
        <v>72</v>
      </c>
      <c r="D9" s="3"/>
      <c r="E9" s="4">
        <v>5265.6825582293004</v>
      </c>
      <c r="F9" s="4">
        <v>2654.6138822175499</v>
      </c>
      <c r="G9" t="s">
        <v>105</v>
      </c>
      <c r="H9" s="3" t="s">
        <v>97</v>
      </c>
      <c r="I9" s="4">
        <f>VLOOKUP($H9,$C$2:$F$73,3,FALSE)+K9</f>
        <v>3042.09255431062</v>
      </c>
      <c r="J9" s="4">
        <f>VLOOKUP($H9,$C$2:$F$73,4,FALSE)+L9</f>
        <v>1270.8504631370299</v>
      </c>
      <c r="K9">
        <v>-1</v>
      </c>
      <c r="L9">
        <v>1</v>
      </c>
    </row>
    <row r="10" spans="1:12" x14ac:dyDescent="0.25">
      <c r="A10" s="3">
        <v>2.9290933333333502</v>
      </c>
      <c r="B10" s="3">
        <v>51.617586666666703</v>
      </c>
      <c r="C10" s="3" t="s">
        <v>73</v>
      </c>
      <c r="D10" s="3"/>
      <c r="E10" s="4">
        <v>4861.0245651206296</v>
      </c>
      <c r="F10" s="4">
        <v>2282.4177486393601</v>
      </c>
      <c r="G10" t="s">
        <v>105</v>
      </c>
      <c r="H10" s="3" t="s">
        <v>98</v>
      </c>
      <c r="I10" s="4">
        <f>VLOOKUP($H10,$C$2:$F$73,3,FALSE)+K10</f>
        <v>2559.1052638282999</v>
      </c>
      <c r="J10" s="4">
        <f>VLOOKUP($H10,$C$2:$F$73,4,FALSE)+L10</f>
        <v>958.81428192928399</v>
      </c>
      <c r="K10">
        <v>-1</v>
      </c>
      <c r="L10">
        <v>1</v>
      </c>
    </row>
    <row r="11" spans="1:12" x14ac:dyDescent="0.25">
      <c r="A11" s="3">
        <v>2.91933833333333</v>
      </c>
      <c r="B11" s="3">
        <v>51.6223283333333</v>
      </c>
      <c r="C11" s="3" t="s">
        <v>12</v>
      </c>
      <c r="D11" s="3"/>
      <c r="E11" s="4">
        <v>4186.2292995545404</v>
      </c>
      <c r="F11" s="4">
        <v>2810.4652655608902</v>
      </c>
      <c r="G11" t="s">
        <v>106</v>
      </c>
      <c r="H11" s="3" t="s">
        <v>100</v>
      </c>
      <c r="I11" s="4">
        <f>VLOOKUP($H11,$C$2:$F$73,3,FALSE)+K11</f>
        <v>1678.2305377047101</v>
      </c>
      <c r="J11" s="4">
        <f>VLOOKUP($H11,$C$2:$F$73,4,FALSE)+L11</f>
        <v>389.79514468833798</v>
      </c>
      <c r="K11">
        <v>-1</v>
      </c>
      <c r="L11">
        <v>1</v>
      </c>
    </row>
    <row r="12" spans="1:12" x14ac:dyDescent="0.25">
      <c r="A12" s="3">
        <v>2.9230433333333301</v>
      </c>
      <c r="B12" s="3">
        <v>51.626161666666597</v>
      </c>
      <c r="C12" s="3" t="s">
        <v>13</v>
      </c>
      <c r="D12" s="3"/>
      <c r="E12" s="4">
        <v>4443.16328114521</v>
      </c>
      <c r="F12" s="4">
        <v>3236.51545814983</v>
      </c>
      <c r="G12" t="s">
        <v>106</v>
      </c>
      <c r="H12" s="3" t="s">
        <v>101</v>
      </c>
      <c r="I12" s="4">
        <f>VLOOKUP($H12,$C$2:$F$73,3,FALSE)+K12</f>
        <v>1195.1901726814101</v>
      </c>
      <c r="J12" s="4">
        <f>VLOOKUP($H12,$C$2:$F$73,4,FALSE)+L12</f>
        <v>77.703809523954902</v>
      </c>
      <c r="K12">
        <v>-1</v>
      </c>
      <c r="L12">
        <v>1</v>
      </c>
    </row>
    <row r="13" spans="1:12" x14ac:dyDescent="0.25">
      <c r="A13" s="3">
        <v>2.9267649999999699</v>
      </c>
      <c r="B13" s="3">
        <v>51.629995000000001</v>
      </c>
      <c r="C13" s="3" t="s">
        <v>14</v>
      </c>
      <c r="D13" s="3"/>
      <c r="E13" s="4">
        <v>4701.2076507661804</v>
      </c>
      <c r="F13" s="4">
        <v>3662.5777929173701</v>
      </c>
      <c r="G13" t="s">
        <v>106</v>
      </c>
      <c r="H13" s="7" t="s">
        <v>92</v>
      </c>
      <c r="I13" s="4">
        <f>VLOOKUP($H13,$C$2:$F$73,3,FALSE)+K13</f>
        <v>645.86184275307403</v>
      </c>
      <c r="J13" s="4">
        <f>VLOOKUP($H13,$C$2:$F$73,4,FALSE)+L13</f>
        <v>-1</v>
      </c>
      <c r="K13">
        <v>0</v>
      </c>
      <c r="L13">
        <v>-1</v>
      </c>
    </row>
    <row r="14" spans="1:12" x14ac:dyDescent="0.25">
      <c r="A14" s="3">
        <v>2.93038</v>
      </c>
      <c r="B14" s="3">
        <v>51.633749999999999</v>
      </c>
      <c r="C14" s="3" t="s">
        <v>15</v>
      </c>
      <c r="D14" s="3"/>
      <c r="E14" s="4">
        <v>4951.8180065429096</v>
      </c>
      <c r="F14" s="4">
        <v>4079.94866075646</v>
      </c>
      <c r="G14" t="s">
        <v>105</v>
      </c>
      <c r="H14" s="3" t="s">
        <v>91</v>
      </c>
      <c r="I14" s="4">
        <f>VLOOKUP($H14,$C$2:$F$73,3,FALSE)+K14</f>
        <v>191.82170558394799</v>
      </c>
      <c r="J14" s="4">
        <f>VLOOKUP($H14,$C$2:$F$73,4,FALSE)+L14</f>
        <v>158.87471334822399</v>
      </c>
      <c r="K14">
        <v>-1</v>
      </c>
      <c r="L14">
        <v>-1</v>
      </c>
    </row>
    <row r="15" spans="1:12" x14ac:dyDescent="0.25">
      <c r="A15" s="3">
        <v>2.92598333333334</v>
      </c>
      <c r="B15" s="3">
        <v>51.636391666666697</v>
      </c>
      <c r="C15" s="3" t="s">
        <v>16</v>
      </c>
      <c r="D15" s="3"/>
      <c r="E15" s="4">
        <v>4647.8250983938296</v>
      </c>
      <c r="F15" s="4">
        <v>4374.0430080061697</v>
      </c>
      <c r="G15" t="s">
        <v>105</v>
      </c>
      <c r="H15" s="7" t="s">
        <v>86</v>
      </c>
      <c r="I15" s="4">
        <f>VLOOKUP($H15,$C$2:$F$73,3,FALSE)+K15</f>
        <v>-1</v>
      </c>
      <c r="J15" s="4">
        <f>VLOOKUP($H15,$C$2:$F$73,4,FALSE)+L15</f>
        <v>498.70912869181399</v>
      </c>
      <c r="K15">
        <v>-1</v>
      </c>
      <c r="L15">
        <v>0</v>
      </c>
    </row>
    <row r="16" spans="1:12" x14ac:dyDescent="0.25">
      <c r="A16" s="3">
        <v>2.9223683333333499</v>
      </c>
      <c r="B16" s="3">
        <v>51.632635000000001</v>
      </c>
      <c r="C16" s="3" t="s">
        <v>17</v>
      </c>
      <c r="D16" s="3"/>
      <c r="E16" s="4">
        <v>4397.2039434908002</v>
      </c>
      <c r="F16" s="4">
        <v>3956.5016485573701</v>
      </c>
      <c r="G16" t="s">
        <v>106</v>
      </c>
      <c r="H16" s="3" t="s">
        <v>85</v>
      </c>
      <c r="I16" s="4">
        <f>VLOOKUP($H16,$C$2:$F$73,3,FALSE)+K16</f>
        <v>316.74132882570802</v>
      </c>
      <c r="J16" s="4">
        <f>VLOOKUP($H16,$C$2:$F$73,4,FALSE)+L16</f>
        <v>910.78913014475199</v>
      </c>
      <c r="K16">
        <v>-1</v>
      </c>
      <c r="L16">
        <v>1</v>
      </c>
    </row>
    <row r="17" spans="1:12" x14ac:dyDescent="0.25">
      <c r="A17" s="3">
        <v>2.91866166666667</v>
      </c>
      <c r="B17" s="3">
        <v>51.628801666666703</v>
      </c>
      <c r="C17" s="3" t="s">
        <v>18</v>
      </c>
      <c r="D17" s="3"/>
      <c r="E17" s="4">
        <v>4140.18712013599</v>
      </c>
      <c r="F17" s="4">
        <v>3530.4534673038802</v>
      </c>
      <c r="G17" t="s">
        <v>106</v>
      </c>
      <c r="H17" s="3" t="s">
        <v>84</v>
      </c>
      <c r="I17" s="4">
        <f>VLOOKUP($H17,$C$2:$F$73,3,FALSE)+K17</f>
        <v>638.13270583143401</v>
      </c>
      <c r="J17" s="4">
        <f>VLOOKUP($H17,$C$2:$F$73,4,FALSE)+L17</f>
        <v>1326.51657974626</v>
      </c>
      <c r="K17">
        <v>-1</v>
      </c>
      <c r="L17">
        <v>1</v>
      </c>
    </row>
    <row r="18" spans="1:12" x14ac:dyDescent="0.25">
      <c r="A18" s="3">
        <v>2.9149416666666701</v>
      </c>
      <c r="B18" s="3">
        <v>51.624969999999998</v>
      </c>
      <c r="C18" s="3" t="s">
        <v>19</v>
      </c>
      <c r="D18" s="3"/>
      <c r="E18" s="4">
        <v>3882.2043269618798</v>
      </c>
      <c r="F18" s="4">
        <v>3104.6050303420002</v>
      </c>
      <c r="G18" t="s">
        <v>106</v>
      </c>
      <c r="H18" s="3" t="s">
        <v>81</v>
      </c>
      <c r="I18" s="4">
        <f>VLOOKUP($H18,$C$2:$F$73,3,FALSE)+K18</f>
        <v>956.11827590927703</v>
      </c>
      <c r="J18" s="4">
        <f>VLOOKUP($H18,$C$2:$F$73,4,FALSE)+L18</f>
        <v>1738.56328405626</v>
      </c>
      <c r="K18">
        <v>-1</v>
      </c>
      <c r="L18">
        <v>1</v>
      </c>
    </row>
    <row r="19" spans="1:12" x14ac:dyDescent="0.25">
      <c r="A19" s="3">
        <v>2.9142650000000101</v>
      </c>
      <c r="B19" s="3">
        <v>51.631443333333301</v>
      </c>
      <c r="C19" s="3" t="s">
        <v>20</v>
      </c>
      <c r="D19" s="3"/>
      <c r="E19" s="4">
        <v>3836.2082107708502</v>
      </c>
      <c r="F19" s="4">
        <v>3824.5963561479002</v>
      </c>
      <c r="G19" t="s">
        <v>106</v>
      </c>
      <c r="H19" s="3" t="s">
        <v>80</v>
      </c>
      <c r="I19" s="4">
        <f>VLOOKUP($H19,$C$2:$F$73,3,FALSE)+K19</f>
        <v>1281.2199079474599</v>
      </c>
      <c r="J19" s="4">
        <f>VLOOKUP($H19,$C$2:$F$73,4,FALSE)+L19</f>
        <v>2158.58860723301</v>
      </c>
      <c r="K19">
        <v>-1</v>
      </c>
      <c r="L19">
        <v>1</v>
      </c>
    </row>
    <row r="20" spans="1:12" x14ac:dyDescent="0.25">
      <c r="A20" s="3">
        <v>2.9179849999999701</v>
      </c>
      <c r="B20" s="3">
        <v>51.635275</v>
      </c>
      <c r="C20" s="3" t="s">
        <v>21</v>
      </c>
      <c r="D20" s="3"/>
      <c r="E20" s="4">
        <v>4094.15834549075</v>
      </c>
      <c r="F20" s="4">
        <v>4250.4428953221004</v>
      </c>
      <c r="G20" t="s">
        <v>106</v>
      </c>
      <c r="H20" s="3" t="s">
        <v>29</v>
      </c>
      <c r="I20" s="4">
        <f>VLOOKUP($H20,$C$2:$F$73,3,FALSE)+K20</f>
        <v>1880.1788336883701</v>
      </c>
      <c r="J20" s="4">
        <f>VLOOKUP($H20,$C$2:$F$73,4,FALSE)+L20</f>
        <v>2942.6179036777398</v>
      </c>
      <c r="K20">
        <v>-1</v>
      </c>
      <c r="L20">
        <v>1</v>
      </c>
    </row>
    <row r="21" spans="1:12" x14ac:dyDescent="0.25">
      <c r="A21" s="3">
        <v>2.9215900000000099</v>
      </c>
      <c r="B21" s="3">
        <v>51.639033333333302</v>
      </c>
      <c r="C21" s="3" t="s">
        <v>22</v>
      </c>
      <c r="D21" s="3"/>
      <c r="E21" s="4">
        <v>4344.09823339997</v>
      </c>
      <c r="F21" s="4">
        <v>4668.1555348252796</v>
      </c>
      <c r="G21" t="s">
        <v>105</v>
      </c>
      <c r="H21" s="3" t="s">
        <v>28</v>
      </c>
      <c r="I21" s="4">
        <f>VLOOKUP($H21,$C$2:$F$73,3,FALSE)+K21</f>
        <v>2195.7729375922299</v>
      </c>
      <c r="J21" s="4">
        <f>VLOOKUP($H21,$C$2:$F$73,4,FALSE)+L21</f>
        <v>3356.6003189161402</v>
      </c>
      <c r="K21">
        <v>-1</v>
      </c>
      <c r="L21">
        <v>1</v>
      </c>
    </row>
    <row r="22" spans="1:12" x14ac:dyDescent="0.25">
      <c r="A22" s="3">
        <v>2.9171949999999902</v>
      </c>
      <c r="B22" s="3">
        <v>51.641674999999999</v>
      </c>
      <c r="C22" s="3" t="s">
        <v>23</v>
      </c>
      <c r="D22" s="3"/>
      <c r="E22" s="4">
        <v>4040.29138723609</v>
      </c>
      <c r="F22" s="4">
        <v>4962.2865905240096</v>
      </c>
      <c r="G22" t="s">
        <v>105</v>
      </c>
      <c r="H22" s="3" t="s">
        <v>27</v>
      </c>
      <c r="I22" s="4">
        <f>VLOOKUP($H22,$C$2:$F$73,3,FALSE)+K22</f>
        <v>2508.7723222274799</v>
      </c>
      <c r="J22" s="4">
        <f>VLOOKUP($H22,$C$2:$F$73,4,FALSE)+L22</f>
        <v>3766.89908498246</v>
      </c>
      <c r="K22">
        <v>-1</v>
      </c>
      <c r="L22">
        <v>1</v>
      </c>
    </row>
    <row r="23" spans="1:12" x14ac:dyDescent="0.25">
      <c r="A23" s="3">
        <v>2.9135883333333501</v>
      </c>
      <c r="B23" s="3">
        <v>51.637916666666698</v>
      </c>
      <c r="C23" s="3" t="s">
        <v>74</v>
      </c>
      <c r="D23" s="3"/>
      <c r="E23" s="4">
        <v>3790.2255037811101</v>
      </c>
      <c r="F23" s="4">
        <v>4544.5889079049202</v>
      </c>
      <c r="G23" t="s">
        <v>106</v>
      </c>
      <c r="H23" s="3" t="s">
        <v>76</v>
      </c>
      <c r="I23" s="4">
        <f>VLOOKUP($H23,$C$2:$F$73,3,FALSE)+K23</f>
        <v>3080.3165105130101</v>
      </c>
      <c r="J23" s="4">
        <f>VLOOKUP($H23,$C$2:$F$73,4,FALSE)+L23</f>
        <v>4516.6339369732796</v>
      </c>
      <c r="K23">
        <v>-1</v>
      </c>
      <c r="L23">
        <v>1</v>
      </c>
    </row>
    <row r="24" spans="1:12" x14ac:dyDescent="0.25">
      <c r="A24" s="3">
        <v>2.9098666666666699</v>
      </c>
      <c r="B24" s="3">
        <v>51.634083333333301</v>
      </c>
      <c r="C24" s="3" t="s">
        <v>75</v>
      </c>
      <c r="D24" s="3"/>
      <c r="E24" s="4">
        <v>3532.1490971973399</v>
      </c>
      <c r="F24" s="4">
        <v>4118.5724532697304</v>
      </c>
      <c r="G24" t="s">
        <v>106</v>
      </c>
      <c r="H24" s="7" t="s">
        <v>78</v>
      </c>
      <c r="I24" s="4">
        <f>VLOOKUP($H24,$C$2:$F$73,3,FALSE)+K24</f>
        <v>3684.5700955055599</v>
      </c>
      <c r="J24" s="4">
        <f>VLOOKUP($H24,$C$2:$F$73,4,FALSE)+L24</f>
        <v>5307.7309815911503</v>
      </c>
      <c r="K24">
        <v>0</v>
      </c>
      <c r="L24">
        <v>1</v>
      </c>
    </row>
    <row r="25" spans="1:12" x14ac:dyDescent="0.25">
      <c r="A25" s="3">
        <v>2.9033449999999998</v>
      </c>
      <c r="B25" s="3">
        <v>51.637648333333303</v>
      </c>
      <c r="C25" s="3" t="s">
        <v>76</v>
      </c>
      <c r="D25" s="3"/>
      <c r="E25" s="4">
        <v>3081.3165105130101</v>
      </c>
      <c r="F25" s="4">
        <v>4515.6339369732796</v>
      </c>
      <c r="G25" t="s">
        <v>105</v>
      </c>
      <c r="H25" s="3" t="s">
        <v>23</v>
      </c>
      <c r="I25" s="4">
        <f>VLOOKUP($H25,$C$2:$F$73,3,FALSE)+K25</f>
        <v>4041.29138723609</v>
      </c>
      <c r="J25" s="4">
        <f>VLOOKUP($H25,$C$2:$F$73,4,FALSE)+L25</f>
        <v>4963.2865905240096</v>
      </c>
      <c r="K25">
        <v>1</v>
      </c>
      <c r="L25">
        <v>1</v>
      </c>
    </row>
    <row r="26" spans="1:12" x14ac:dyDescent="0.25">
      <c r="A26" s="3">
        <v>2.9092033333333198</v>
      </c>
      <c r="B26" s="3">
        <v>51.641015000000003</v>
      </c>
      <c r="C26" s="3" t="s">
        <v>77</v>
      </c>
      <c r="D26" s="3"/>
      <c r="E26" s="4">
        <v>3487.1984705212499</v>
      </c>
      <c r="F26" s="4">
        <v>4889.5409735962703</v>
      </c>
      <c r="G26" t="s">
        <v>106</v>
      </c>
      <c r="H26" s="3" t="s">
        <v>22</v>
      </c>
      <c r="I26" s="4">
        <f>VLOOKUP($H26,$C$2:$F$73,3,FALSE)+K26</f>
        <v>4345.09823339997</v>
      </c>
      <c r="J26" s="4">
        <f>VLOOKUP($H26,$C$2:$F$73,4,FALSE)+L26</f>
        <v>4669.1555348252796</v>
      </c>
      <c r="K26">
        <v>1</v>
      </c>
      <c r="L26">
        <v>1</v>
      </c>
    </row>
    <row r="27" spans="1:12" x14ac:dyDescent="0.25">
      <c r="A27" s="3">
        <v>2.9120483333333498</v>
      </c>
      <c r="B27" s="3">
        <v>51.644768333333303</v>
      </c>
      <c r="C27" s="7" t="s">
        <v>78</v>
      </c>
      <c r="D27" s="3"/>
      <c r="E27" s="8">
        <v>3684.5700955055599</v>
      </c>
      <c r="F27" s="8">
        <v>5306.7309815911503</v>
      </c>
      <c r="G27" t="s">
        <v>105</v>
      </c>
      <c r="H27" s="3" t="s">
        <v>16</v>
      </c>
      <c r="I27" s="4">
        <f>VLOOKUP($H27,$C$2:$F$73,3,FALSE)+K27</f>
        <v>4648.8250983938296</v>
      </c>
      <c r="J27" s="4">
        <f>VLOOKUP($H27,$C$2:$F$73,4,FALSE)+L27</f>
        <v>4375.0430080061697</v>
      </c>
      <c r="K27">
        <v>1</v>
      </c>
      <c r="L27">
        <v>1</v>
      </c>
    </row>
    <row r="28" spans="1:12" x14ac:dyDescent="0.25">
      <c r="A28" s="3">
        <v>2.9105450000000102</v>
      </c>
      <c r="B28" s="3">
        <v>51.627609999999997</v>
      </c>
      <c r="C28" s="3" t="s">
        <v>24</v>
      </c>
      <c r="D28" s="3"/>
      <c r="E28" s="4">
        <v>3578.2144966027099</v>
      </c>
      <c r="F28" s="4">
        <v>3398.57786243595</v>
      </c>
      <c r="G28" t="s">
        <v>106</v>
      </c>
      <c r="H28" s="3" t="s">
        <v>15</v>
      </c>
      <c r="I28" s="4">
        <f>VLOOKUP($H28,$C$2:$F$73,3,FALSE)+K28</f>
        <v>4952.8180065429096</v>
      </c>
      <c r="J28" s="4">
        <f>VLOOKUP($H28,$C$2:$F$73,4,FALSE)+L28</f>
        <v>4080.94866075646</v>
      </c>
      <c r="K28">
        <v>1</v>
      </c>
      <c r="L28">
        <v>1</v>
      </c>
    </row>
    <row r="29" spans="1:12" x14ac:dyDescent="0.25">
      <c r="A29" s="3">
        <v>2.90614666666667</v>
      </c>
      <c r="B29" s="3">
        <v>51.630249999999997</v>
      </c>
      <c r="C29" s="3" t="s">
        <v>25</v>
      </c>
      <c r="D29" s="3"/>
      <c r="E29" s="4">
        <v>3274.1446576237699</v>
      </c>
      <c r="F29" s="4">
        <v>3692.5692681949499</v>
      </c>
      <c r="G29" t="s">
        <v>106</v>
      </c>
    </row>
    <row r="30" spans="1:12" x14ac:dyDescent="0.25">
      <c r="A30" s="3">
        <v>2.9018916666666801</v>
      </c>
      <c r="B30" s="3">
        <v>51.6338066666667</v>
      </c>
      <c r="C30" s="3" t="s">
        <v>26</v>
      </c>
      <c r="D30" s="3"/>
      <c r="E30" s="4">
        <v>2980.1672480781499</v>
      </c>
      <c r="F30" s="4">
        <v>4088.5136328078802</v>
      </c>
      <c r="G30" t="s">
        <v>106</v>
      </c>
    </row>
    <row r="31" spans="1:12" x14ac:dyDescent="0.25">
      <c r="A31" s="3">
        <v>2.8951016666666698</v>
      </c>
      <c r="B31" s="3">
        <v>51.630899999999997</v>
      </c>
      <c r="C31" s="3" t="s">
        <v>27</v>
      </c>
      <c r="D31" s="3"/>
      <c r="E31" s="4">
        <v>2509.7723222274799</v>
      </c>
      <c r="F31" s="4">
        <v>3765.89908498246</v>
      </c>
      <c r="G31" t="s">
        <v>105</v>
      </c>
    </row>
    <row r="32" spans="1:12" x14ac:dyDescent="0.25">
      <c r="A32" s="3">
        <v>2.8905883333333602</v>
      </c>
      <c r="B32" s="3">
        <v>51.627206666666702</v>
      </c>
      <c r="C32" s="3" t="s">
        <v>28</v>
      </c>
      <c r="D32" s="3"/>
      <c r="E32" s="4">
        <v>2196.7729375922299</v>
      </c>
      <c r="F32" s="4">
        <v>3355.6003189161402</v>
      </c>
      <c r="G32" t="s">
        <v>105</v>
      </c>
    </row>
    <row r="33" spans="1:7" x14ac:dyDescent="0.25">
      <c r="A33" s="3">
        <v>2.8860383333333499</v>
      </c>
      <c r="B33" s="3">
        <v>51.623480000000001</v>
      </c>
      <c r="C33" s="3" t="s">
        <v>29</v>
      </c>
      <c r="D33" s="3"/>
      <c r="E33" s="4">
        <v>1881.1788336883701</v>
      </c>
      <c r="F33" s="4">
        <v>2941.6179036777398</v>
      </c>
      <c r="G33" t="s">
        <v>105</v>
      </c>
    </row>
    <row r="34" spans="1:7" x14ac:dyDescent="0.25">
      <c r="A34" s="3">
        <v>2.88314500000003</v>
      </c>
      <c r="B34" s="3">
        <v>51.619628333333303</v>
      </c>
      <c r="C34" s="3" t="s">
        <v>79</v>
      </c>
      <c r="D34" s="3"/>
      <c r="E34" s="4">
        <v>1680.2030372510101</v>
      </c>
      <c r="F34" s="4">
        <v>2513.56877887062</v>
      </c>
      <c r="G34" t="s">
        <v>106</v>
      </c>
    </row>
    <row r="35" spans="1:7" x14ac:dyDescent="0.25">
      <c r="A35" s="3">
        <v>2.877405</v>
      </c>
      <c r="B35" s="3">
        <v>51.616421666666703</v>
      </c>
      <c r="C35" s="3" t="s">
        <v>80</v>
      </c>
      <c r="D35" s="3"/>
      <c r="E35" s="4">
        <v>1282.2199079474599</v>
      </c>
      <c r="F35" s="4">
        <v>2157.58860723301</v>
      </c>
      <c r="G35" t="s">
        <v>105</v>
      </c>
    </row>
    <row r="36" spans="1:7" x14ac:dyDescent="0.25">
      <c r="A36" s="3">
        <v>2.87271999999997</v>
      </c>
      <c r="B36" s="3">
        <v>51.612639999999999</v>
      </c>
      <c r="C36" s="3" t="s">
        <v>81</v>
      </c>
      <c r="D36" s="3"/>
      <c r="E36" s="4">
        <v>957.11827590927703</v>
      </c>
      <c r="F36" s="4">
        <v>1737.56328405626</v>
      </c>
      <c r="G36" t="s">
        <v>105</v>
      </c>
    </row>
    <row r="37" spans="1:7" x14ac:dyDescent="0.25">
      <c r="A37" s="3">
        <v>2.9030366666666998</v>
      </c>
      <c r="B37" s="3">
        <v>51.625230000000002</v>
      </c>
      <c r="C37" s="3" t="s">
        <v>30</v>
      </c>
      <c r="D37" s="3"/>
      <c r="E37" s="4">
        <v>3058.1462641165699</v>
      </c>
      <c r="F37" s="4">
        <v>3134.5473375441502</v>
      </c>
      <c r="G37" t="s">
        <v>106</v>
      </c>
    </row>
    <row r="38" spans="1:7" x14ac:dyDescent="0.25">
      <c r="A38" s="3">
        <v>2.8986399999999999</v>
      </c>
      <c r="B38" s="3">
        <v>51.627870000000001</v>
      </c>
      <c r="C38" s="3" t="s">
        <v>31</v>
      </c>
      <c r="D38" s="3"/>
      <c r="E38" s="4">
        <v>2754.2060262251698</v>
      </c>
      <c r="F38" s="4">
        <v>3428.5697351619601</v>
      </c>
      <c r="G38" t="s">
        <v>106</v>
      </c>
    </row>
    <row r="39" spans="1:7" x14ac:dyDescent="0.25">
      <c r="A39" s="3">
        <v>2.8941400000000099</v>
      </c>
      <c r="B39" s="3">
        <v>51.624135000000003</v>
      </c>
      <c r="C39" s="3" t="s">
        <v>32</v>
      </c>
      <c r="D39" s="3"/>
      <c r="E39" s="4">
        <v>2442.1220081152201</v>
      </c>
      <c r="F39" s="4">
        <v>3013.6207346403899</v>
      </c>
      <c r="G39" t="s">
        <v>106</v>
      </c>
    </row>
    <row r="40" spans="1:7" x14ac:dyDescent="0.25">
      <c r="A40" s="3">
        <v>2.89120333333332</v>
      </c>
      <c r="B40" s="3">
        <v>51.620211666666698</v>
      </c>
      <c r="C40" s="3" t="s">
        <v>33</v>
      </c>
      <c r="D40" s="3"/>
      <c r="E40" s="4">
        <v>2238.18473664671</v>
      </c>
      <c r="F40" s="4">
        <v>2577.5833455491802</v>
      </c>
      <c r="G40" t="s">
        <v>106</v>
      </c>
    </row>
    <row r="41" spans="1:7" x14ac:dyDescent="0.25">
      <c r="A41" s="3">
        <v>2.88749999999997</v>
      </c>
      <c r="B41" s="3">
        <v>51.616376666666703</v>
      </c>
      <c r="C41" s="3" t="s">
        <v>82</v>
      </c>
      <c r="D41" s="3"/>
      <c r="E41" s="4">
        <v>1981.14669400709</v>
      </c>
      <c r="F41" s="4">
        <v>2151.4598931874998</v>
      </c>
      <c r="G41" t="s">
        <v>106</v>
      </c>
    </row>
    <row r="42" spans="1:7" x14ac:dyDescent="0.25">
      <c r="A42" s="3">
        <v>2.88093666666667</v>
      </c>
      <c r="B42" s="3">
        <v>51.613331666666703</v>
      </c>
      <c r="C42" s="3" t="s">
        <v>83</v>
      </c>
      <c r="D42" s="3"/>
      <c r="E42" s="4">
        <v>1526.1775720135699</v>
      </c>
      <c r="F42" s="4">
        <v>1813.5286111887499</v>
      </c>
      <c r="G42" t="s">
        <v>106</v>
      </c>
    </row>
    <row r="43" spans="1:7" x14ac:dyDescent="0.25">
      <c r="A43" s="3">
        <v>2.8681383333333099</v>
      </c>
      <c r="B43" s="3">
        <v>51.608930000000001</v>
      </c>
      <c r="C43" s="3" t="s">
        <v>84</v>
      </c>
      <c r="D43" s="3"/>
      <c r="E43" s="4">
        <v>639.13270583143401</v>
      </c>
      <c r="F43" s="4">
        <v>1325.51657974626</v>
      </c>
      <c r="G43" t="s">
        <v>105</v>
      </c>
    </row>
    <row r="44" spans="1:7" x14ac:dyDescent="0.25">
      <c r="A44" s="3">
        <v>2.86350833333332</v>
      </c>
      <c r="B44" s="3">
        <v>51.605186666666697</v>
      </c>
      <c r="C44" s="3" t="s">
        <v>85</v>
      </c>
      <c r="D44" s="3"/>
      <c r="E44" s="4">
        <v>317.74132882570802</v>
      </c>
      <c r="F44" s="4">
        <v>909.78913014475199</v>
      </c>
      <c r="G44" t="s">
        <v>105</v>
      </c>
    </row>
    <row r="45" spans="1:7" x14ac:dyDescent="0.25">
      <c r="A45" s="3">
        <v>2.85893166666667</v>
      </c>
      <c r="B45" s="3">
        <v>51.601484999999997</v>
      </c>
      <c r="C45" s="7" t="s">
        <v>86</v>
      </c>
      <c r="D45" s="3"/>
      <c r="E45" s="8">
        <v>0</v>
      </c>
      <c r="F45" s="8">
        <v>498.70912869181399</v>
      </c>
      <c r="G45" t="s">
        <v>105</v>
      </c>
    </row>
    <row r="46" spans="1:7" x14ac:dyDescent="0.25">
      <c r="A46" s="3">
        <v>2.9074333333333202</v>
      </c>
      <c r="B46" s="3">
        <v>51.622590000000002</v>
      </c>
      <c r="C46" s="3" t="s">
        <v>34</v>
      </c>
      <c r="D46" s="3"/>
      <c r="E46" s="4">
        <v>3362.1218518232899</v>
      </c>
      <c r="F46" s="4">
        <v>2840.5433644605801</v>
      </c>
      <c r="G46" t="s">
        <v>106</v>
      </c>
    </row>
    <row r="47" spans="1:7" x14ac:dyDescent="0.25">
      <c r="A47" s="3">
        <v>2.903715</v>
      </c>
      <c r="B47" s="3">
        <v>51.618756666666698</v>
      </c>
      <c r="C47" s="3" t="s">
        <v>35</v>
      </c>
      <c r="D47" s="3"/>
      <c r="E47" s="4">
        <v>3104.1536323391401</v>
      </c>
      <c r="F47" s="4">
        <v>2414.5494776209798</v>
      </c>
      <c r="G47" t="s">
        <v>106</v>
      </c>
    </row>
    <row r="48" spans="1:7" x14ac:dyDescent="0.25">
      <c r="A48" s="3">
        <v>2.8993183333333401</v>
      </c>
      <c r="B48" s="3">
        <v>51.621405000000003</v>
      </c>
      <c r="C48" s="3" t="s">
        <v>36</v>
      </c>
      <c r="D48" s="3"/>
      <c r="E48" s="4">
        <v>2800.1685993177198</v>
      </c>
      <c r="F48" s="4">
        <v>2709.4955447195098</v>
      </c>
      <c r="G48" t="s">
        <v>106</v>
      </c>
    </row>
    <row r="49" spans="1:7" x14ac:dyDescent="0.25">
      <c r="A49" s="3">
        <v>2.89559999999998</v>
      </c>
      <c r="B49" s="3">
        <v>51.617571666666699</v>
      </c>
      <c r="C49" s="3" t="s">
        <v>37</v>
      </c>
      <c r="D49" s="3"/>
      <c r="E49" s="4">
        <v>2542.1463646807802</v>
      </c>
      <c r="F49" s="4">
        <v>2283.53035240899</v>
      </c>
      <c r="G49" t="s">
        <v>106</v>
      </c>
    </row>
    <row r="50" spans="1:7" x14ac:dyDescent="0.25">
      <c r="A50" s="3">
        <v>2.8918833333333498</v>
      </c>
      <c r="B50" s="3">
        <v>51.613738333333401</v>
      </c>
      <c r="C50" s="3" t="s">
        <v>38</v>
      </c>
      <c r="D50" s="3"/>
      <c r="E50" s="4">
        <v>2284.1961932111299</v>
      </c>
      <c r="F50" s="4">
        <v>1857.5783884841901</v>
      </c>
      <c r="G50" t="s">
        <v>106</v>
      </c>
    </row>
    <row r="51" spans="1:7" x14ac:dyDescent="0.25">
      <c r="A51" s="3">
        <v>2.8853200000000099</v>
      </c>
      <c r="B51" s="3">
        <v>51.610693333333302</v>
      </c>
      <c r="C51" s="3" t="s">
        <v>87</v>
      </c>
      <c r="D51" s="3"/>
      <c r="E51" s="4">
        <v>1829.2210361058201</v>
      </c>
      <c r="F51" s="4">
        <v>1519.62001130357</v>
      </c>
      <c r="G51" t="s">
        <v>106</v>
      </c>
    </row>
    <row r="52" spans="1:7" x14ac:dyDescent="0.25">
      <c r="A52" s="3">
        <v>2.8769316666666702</v>
      </c>
      <c r="B52" s="3">
        <v>51.609479999999998</v>
      </c>
      <c r="C52" s="3" t="s">
        <v>88</v>
      </c>
      <c r="D52" s="3"/>
      <c r="E52" s="4">
        <v>1248.14853831153</v>
      </c>
      <c r="F52" s="4">
        <v>1385.62326998449</v>
      </c>
      <c r="G52" t="s">
        <v>106</v>
      </c>
    </row>
    <row r="53" spans="1:7" x14ac:dyDescent="0.25">
      <c r="A53" s="3">
        <v>2.8720033333333199</v>
      </c>
      <c r="B53" s="3">
        <v>51.605778333333298</v>
      </c>
      <c r="C53" s="3" t="s">
        <v>89</v>
      </c>
      <c r="D53" s="3"/>
      <c r="E53" s="4">
        <v>906.15902769676097</v>
      </c>
      <c r="F53" s="4">
        <v>974.52727979514702</v>
      </c>
      <c r="G53" t="s">
        <v>106</v>
      </c>
    </row>
    <row r="54" spans="1:7" x14ac:dyDescent="0.25">
      <c r="A54" s="3">
        <v>2.8684633333332998</v>
      </c>
      <c r="B54" s="3">
        <v>51.6017783333333</v>
      </c>
      <c r="C54" s="3" t="s">
        <v>90</v>
      </c>
      <c r="D54" s="3"/>
      <c r="E54" s="4">
        <v>660.20689653378201</v>
      </c>
      <c r="F54" s="4">
        <v>530.10147957224399</v>
      </c>
      <c r="G54" t="s">
        <v>106</v>
      </c>
    </row>
    <row r="55" spans="1:7" x14ac:dyDescent="0.25">
      <c r="A55" s="3">
        <v>2.8617249999999901</v>
      </c>
      <c r="B55" s="3">
        <v>51.598441666666702</v>
      </c>
      <c r="C55" s="3" t="s">
        <v>91</v>
      </c>
      <c r="D55" s="3"/>
      <c r="E55" s="4">
        <v>192.82170558394799</v>
      </c>
      <c r="F55" s="4">
        <v>159.87471334822399</v>
      </c>
      <c r="G55" t="s">
        <v>105</v>
      </c>
    </row>
    <row r="56" spans="1:7" x14ac:dyDescent="0.25">
      <c r="A56" s="3">
        <v>2.9118300000000099</v>
      </c>
      <c r="B56" s="3">
        <v>51.619950000000003</v>
      </c>
      <c r="C56" s="3" t="s">
        <v>39</v>
      </c>
      <c r="D56" s="3"/>
      <c r="E56" s="4">
        <v>3666.1327869850202</v>
      </c>
      <c r="F56" s="4">
        <v>2546.5578171024099</v>
      </c>
      <c r="G56" t="s">
        <v>106</v>
      </c>
    </row>
    <row r="57" spans="1:7" x14ac:dyDescent="0.25">
      <c r="A57" s="3">
        <v>2.90811166666666</v>
      </c>
      <c r="B57" s="3">
        <v>51.616116666666699</v>
      </c>
      <c r="C57" s="3" t="s">
        <v>40</v>
      </c>
      <c r="D57" s="3"/>
      <c r="E57" s="4">
        <v>3408.1752885105602</v>
      </c>
      <c r="F57" s="4">
        <v>2120.5486328760098</v>
      </c>
      <c r="G57" t="s">
        <v>106</v>
      </c>
    </row>
    <row r="58" spans="1:7" x14ac:dyDescent="0.25">
      <c r="A58" s="3">
        <v>2.9043949999999898</v>
      </c>
      <c r="B58" s="3">
        <v>51.6122916666666</v>
      </c>
      <c r="C58" s="3" t="s">
        <v>41</v>
      </c>
      <c r="D58" s="3"/>
      <c r="E58" s="4">
        <v>3150.2910652236301</v>
      </c>
      <c r="F58" s="4">
        <v>1695.4794894848001</v>
      </c>
      <c r="G58" t="s">
        <v>106</v>
      </c>
    </row>
    <row r="59" spans="1:7" x14ac:dyDescent="0.25">
      <c r="A59" s="3">
        <v>2.8999966666666399</v>
      </c>
      <c r="B59" s="3">
        <v>51.614931666666699</v>
      </c>
      <c r="C59" s="3" t="s">
        <v>42</v>
      </c>
      <c r="D59" s="3"/>
      <c r="E59" s="4">
        <v>2846.14334055065</v>
      </c>
      <c r="F59" s="4">
        <v>1989.49578363914</v>
      </c>
      <c r="G59" t="s">
        <v>106</v>
      </c>
    </row>
    <row r="60" spans="1:7" x14ac:dyDescent="0.25">
      <c r="A60" s="3">
        <v>2.8962799999999702</v>
      </c>
      <c r="B60" s="3">
        <v>51.611098333333302</v>
      </c>
      <c r="C60" s="3" t="s">
        <v>43</v>
      </c>
      <c r="D60" s="3"/>
      <c r="E60" s="4">
        <v>2588.2038976693202</v>
      </c>
      <c r="F60" s="4">
        <v>1563.5285279704201</v>
      </c>
      <c r="G60" t="s">
        <v>106</v>
      </c>
    </row>
    <row r="61" spans="1:7" x14ac:dyDescent="0.25">
      <c r="A61" s="3">
        <v>2.8897166666666698</v>
      </c>
      <c r="B61" s="3">
        <v>51.608053333333302</v>
      </c>
      <c r="C61" s="3" t="s">
        <v>44</v>
      </c>
      <c r="D61" s="3"/>
      <c r="E61" s="4">
        <v>2133.22275063896</v>
      </c>
      <c r="F61" s="4">
        <v>1225.54297209531</v>
      </c>
      <c r="G61" t="s">
        <v>106</v>
      </c>
    </row>
    <row r="62" spans="1:7" x14ac:dyDescent="0.25">
      <c r="A62" s="3">
        <v>2.8814733333333402</v>
      </c>
      <c r="B62" s="3">
        <v>51.606670000000001</v>
      </c>
      <c r="C62" s="3" t="s">
        <v>45</v>
      </c>
      <c r="D62" s="3"/>
      <c r="E62" s="4">
        <v>1562.1353017199999</v>
      </c>
      <c r="F62" s="4">
        <v>1072.5884768506501</v>
      </c>
      <c r="G62" t="s">
        <v>106</v>
      </c>
    </row>
    <row r="63" spans="1:7" x14ac:dyDescent="0.25">
      <c r="A63" s="3">
        <v>2.8772816666666898</v>
      </c>
      <c r="B63" s="3">
        <v>51.602781666666601</v>
      </c>
      <c r="C63" s="3" t="s">
        <v>46</v>
      </c>
      <c r="D63" s="3"/>
      <c r="E63" s="4">
        <v>1271.1341800451601</v>
      </c>
      <c r="F63" s="4">
        <v>640.62540371157195</v>
      </c>
      <c r="G63" t="s">
        <v>106</v>
      </c>
    </row>
    <row r="64" spans="1:7" x14ac:dyDescent="0.25">
      <c r="A64" s="3">
        <v>2.8682699999999999</v>
      </c>
      <c r="B64" s="3">
        <v>51.597011666666702</v>
      </c>
      <c r="C64" s="7" t="s">
        <v>92</v>
      </c>
      <c r="D64" s="3"/>
      <c r="E64" s="8">
        <v>645.86184275307403</v>
      </c>
      <c r="F64" s="8">
        <v>0</v>
      </c>
      <c r="G64" t="s">
        <v>105</v>
      </c>
    </row>
    <row r="65" spans="1:7" x14ac:dyDescent="0.25">
      <c r="A65" s="3">
        <v>2.91621166666667</v>
      </c>
      <c r="B65" s="3">
        <v>51.617310000000003</v>
      </c>
      <c r="C65" s="3" t="s">
        <v>93</v>
      </c>
      <c r="D65" s="3"/>
      <c r="E65" s="4">
        <v>3969.1405516012401</v>
      </c>
      <c r="F65" s="4">
        <v>2252.59188704285</v>
      </c>
      <c r="G65" t="s">
        <v>106</v>
      </c>
    </row>
    <row r="66" spans="1:7" x14ac:dyDescent="0.25">
      <c r="A66" s="3">
        <v>2.9227783333333401</v>
      </c>
      <c r="B66" s="3">
        <v>51.614421666666701</v>
      </c>
      <c r="C66" s="3" t="s">
        <v>94</v>
      </c>
      <c r="D66" s="3"/>
      <c r="E66" s="4">
        <v>4423.4402501959103</v>
      </c>
      <c r="F66" s="4">
        <v>1930.8636588957099</v>
      </c>
      <c r="G66" t="s">
        <v>105</v>
      </c>
    </row>
    <row r="67" spans="1:7" x14ac:dyDescent="0.25">
      <c r="A67" s="3">
        <v>2.9147599999999998</v>
      </c>
      <c r="B67" s="3">
        <v>51.613406666666698</v>
      </c>
      <c r="C67" s="3" t="s">
        <v>95</v>
      </c>
      <c r="D67" s="3"/>
      <c r="E67" s="4">
        <v>3868.1290738172202</v>
      </c>
      <c r="F67" s="4">
        <v>1818.5969240926199</v>
      </c>
      <c r="G67" t="s">
        <v>106</v>
      </c>
    </row>
    <row r="68" spans="1:7" x14ac:dyDescent="0.25">
      <c r="A68" s="3">
        <v>2.9110116666666799</v>
      </c>
      <c r="B68" s="3">
        <v>51.609648333333297</v>
      </c>
      <c r="C68" s="3" t="s">
        <v>96</v>
      </c>
      <c r="D68" s="3"/>
      <c r="E68" s="4">
        <v>3608.0844579465302</v>
      </c>
      <c r="F68" s="4">
        <v>1400.9215893708099</v>
      </c>
      <c r="G68" t="s">
        <v>105</v>
      </c>
    </row>
    <row r="69" spans="1:7" x14ac:dyDescent="0.25">
      <c r="A69" s="3">
        <v>2.90285499999999</v>
      </c>
      <c r="B69" s="3">
        <v>51.608463333333297</v>
      </c>
      <c r="C69" s="3" t="s">
        <v>97</v>
      </c>
      <c r="D69" s="3"/>
      <c r="E69" s="4">
        <v>3043.09255431062</v>
      </c>
      <c r="F69" s="4">
        <v>1269.8504631370299</v>
      </c>
      <c r="G69" t="s">
        <v>105</v>
      </c>
    </row>
    <row r="70" spans="1:7" x14ac:dyDescent="0.25">
      <c r="A70" s="3">
        <v>2.8958866666666698</v>
      </c>
      <c r="B70" s="3">
        <v>51.605651666666702</v>
      </c>
      <c r="C70" s="3" t="s">
        <v>98</v>
      </c>
      <c r="D70" s="3"/>
      <c r="E70" s="4">
        <v>2560.1052638282999</v>
      </c>
      <c r="F70" s="4">
        <v>957.81428192928399</v>
      </c>
      <c r="G70" t="s">
        <v>105</v>
      </c>
    </row>
    <row r="71" spans="1:7" x14ac:dyDescent="0.25">
      <c r="A71" s="3">
        <v>2.88790666666667</v>
      </c>
      <c r="B71" s="3">
        <v>51.604131666666703</v>
      </c>
      <c r="C71" s="3" t="s">
        <v>99</v>
      </c>
      <c r="D71" s="3"/>
      <c r="E71" s="4">
        <v>2007.2142961597999</v>
      </c>
      <c r="F71" s="4">
        <v>789.58426267001698</v>
      </c>
      <c r="G71" t="s">
        <v>106</v>
      </c>
    </row>
    <row r="72" spans="1:7" x14ac:dyDescent="0.25">
      <c r="A72" s="3">
        <v>2.8831800000000101</v>
      </c>
      <c r="B72" s="3">
        <v>51.6005233333333</v>
      </c>
      <c r="C72" s="3" t="s">
        <v>100</v>
      </c>
      <c r="D72" s="3"/>
      <c r="E72" s="4">
        <v>1679.2305377047101</v>
      </c>
      <c r="F72" s="4">
        <v>388.79514468833798</v>
      </c>
      <c r="G72" t="s">
        <v>105</v>
      </c>
    </row>
    <row r="73" spans="1:7" x14ac:dyDescent="0.25">
      <c r="A73" s="3">
        <v>2.8762133333333399</v>
      </c>
      <c r="B73" s="3">
        <v>51.597709999999999</v>
      </c>
      <c r="C73" s="3" t="s">
        <v>101</v>
      </c>
      <c r="D73" s="3"/>
      <c r="E73" s="4">
        <v>1196.1901726814101</v>
      </c>
      <c r="F73" s="4">
        <v>76.703809523954902</v>
      </c>
      <c r="G73" t="s">
        <v>105</v>
      </c>
    </row>
  </sheetData>
  <autoFilter ref="E1:L73" xr:uid="{001F7A3C-E936-4827-9E51-494CDBE86184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B4116-57F0-4B51-BB6D-071B9CA6C416}">
  <dimension ref="A1:E73"/>
  <sheetViews>
    <sheetView topLeftCell="A37" workbookViewId="0">
      <selection activeCell="D1" sqref="D1:E73"/>
    </sheetView>
  </sheetViews>
  <sheetFormatPr baseColWidth="10" defaultRowHeight="15" x14ac:dyDescent="0.25"/>
  <cols>
    <col min="1" max="1" width="24.85546875" bestFit="1" customWidth="1"/>
    <col min="2" max="2" width="22.7109375" bestFit="1" customWidth="1"/>
  </cols>
  <sheetData>
    <row r="1" spans="1:5" x14ac:dyDescent="0.25">
      <c r="A1" s="5" t="s">
        <v>47</v>
      </c>
      <c r="B1" s="6">
        <v>14.5</v>
      </c>
      <c r="D1" s="1" t="s">
        <v>0</v>
      </c>
      <c r="E1" s="1" t="s">
        <v>1</v>
      </c>
    </row>
    <row r="2" spans="1:5" x14ac:dyDescent="0.25">
      <c r="A2" s="5" t="s">
        <v>48</v>
      </c>
      <c r="B2" s="6" t="s">
        <v>68</v>
      </c>
      <c r="D2" s="3">
        <v>2.92373333333334</v>
      </c>
      <c r="E2" s="3">
        <v>51.619688333333301</v>
      </c>
    </row>
    <row r="3" spans="1:5" x14ac:dyDescent="0.25">
      <c r="A3" s="5" t="s">
        <v>49</v>
      </c>
      <c r="B3" s="6">
        <v>38</v>
      </c>
      <c r="D3" s="3">
        <v>2.9274399999999901</v>
      </c>
      <c r="E3" s="3">
        <v>51.623521666666697</v>
      </c>
    </row>
    <row r="4" spans="1:5" x14ac:dyDescent="0.25">
      <c r="A4" s="5" t="s">
        <v>50</v>
      </c>
      <c r="B4" s="6" t="s">
        <v>69</v>
      </c>
      <c r="D4" s="3">
        <v>2.93115999999999</v>
      </c>
      <c r="E4" s="3">
        <v>51.627353333333303</v>
      </c>
    </row>
    <row r="5" spans="1:5" x14ac:dyDescent="0.25">
      <c r="A5" s="5" t="s">
        <v>51</v>
      </c>
      <c r="B5" s="6" t="s">
        <v>70</v>
      </c>
      <c r="D5" s="3">
        <v>2.9347750000000099</v>
      </c>
      <c r="E5" s="3">
        <v>51.631108333333302</v>
      </c>
    </row>
    <row r="6" spans="1:5" x14ac:dyDescent="0.25">
      <c r="A6" s="5" t="s">
        <v>52</v>
      </c>
      <c r="B6" s="6">
        <v>2014</v>
      </c>
      <c r="D6" s="3">
        <v>2.93916333333333</v>
      </c>
      <c r="E6" s="3">
        <v>51.628471666666698</v>
      </c>
    </row>
    <row r="7" spans="1:5" x14ac:dyDescent="0.25">
      <c r="A7" s="5" t="s">
        <v>53</v>
      </c>
      <c r="B7" s="6">
        <v>216</v>
      </c>
      <c r="D7" s="3">
        <v>2.9434383333333698</v>
      </c>
      <c r="E7" s="3">
        <v>51.625900000000001</v>
      </c>
    </row>
    <row r="8" spans="1:5" x14ac:dyDescent="0.25">
      <c r="A8" s="5" t="s">
        <v>54</v>
      </c>
      <c r="B8" s="6">
        <v>72</v>
      </c>
      <c r="D8" s="3">
        <v>2.9355566666666499</v>
      </c>
      <c r="E8" s="3">
        <v>51.624713333333297</v>
      </c>
    </row>
    <row r="9" spans="1:5" x14ac:dyDescent="0.25">
      <c r="A9" s="5" t="s">
        <v>55</v>
      </c>
      <c r="B9" s="6" t="s">
        <v>71</v>
      </c>
      <c r="D9" s="3">
        <v>2.9349333333333401</v>
      </c>
      <c r="E9" s="3">
        <v>51.620936666666701</v>
      </c>
    </row>
    <row r="10" spans="1:5" x14ac:dyDescent="0.25">
      <c r="A10" s="5" t="s">
        <v>56</v>
      </c>
      <c r="B10" s="6">
        <v>3.0750000000000002</v>
      </c>
      <c r="D10" s="3">
        <v>2.9290933333333502</v>
      </c>
      <c r="E10" s="3">
        <v>51.617586666666703</v>
      </c>
    </row>
    <row r="11" spans="1:5" x14ac:dyDescent="0.25">
      <c r="A11" s="5" t="s">
        <v>57</v>
      </c>
      <c r="B11" s="6">
        <v>71</v>
      </c>
      <c r="D11" s="3">
        <v>2.91933833333333</v>
      </c>
      <c r="E11" s="3">
        <v>51.6223283333333</v>
      </c>
    </row>
    <row r="12" spans="1:5" x14ac:dyDescent="0.25">
      <c r="A12" s="5" t="s">
        <v>58</v>
      </c>
      <c r="B12" s="6">
        <v>112</v>
      </c>
      <c r="D12" s="3">
        <v>2.9230433333333301</v>
      </c>
      <c r="E12" s="3">
        <v>51.626161666666597</v>
      </c>
    </row>
    <row r="13" spans="1:5" x14ac:dyDescent="0.25">
      <c r="A13" s="5" t="s">
        <v>59</v>
      </c>
      <c r="B13" s="6">
        <v>127</v>
      </c>
      <c r="D13" s="3">
        <v>2.9267649999999699</v>
      </c>
      <c r="E13" s="3">
        <v>51.629995000000001</v>
      </c>
    </row>
    <row r="14" spans="1:5" x14ac:dyDescent="0.25">
      <c r="A14" s="5" t="s">
        <v>60</v>
      </c>
      <c r="B14" s="6">
        <v>3</v>
      </c>
      <c r="D14" s="3">
        <v>2.93038</v>
      </c>
      <c r="E14" s="3">
        <v>51.633749999999999</v>
      </c>
    </row>
    <row r="15" spans="1:5" x14ac:dyDescent="0.25">
      <c r="A15" s="5" t="s">
        <v>61</v>
      </c>
      <c r="B15" s="6">
        <v>25</v>
      </c>
      <c r="D15" s="3">
        <v>2.92598333333334</v>
      </c>
      <c r="E15" s="3">
        <v>51.636391666666697</v>
      </c>
    </row>
    <row r="16" spans="1:5" x14ac:dyDescent="0.25">
      <c r="D16" s="3">
        <v>2.9223683333333499</v>
      </c>
      <c r="E16" s="3">
        <v>51.632635000000001</v>
      </c>
    </row>
    <row r="17" spans="4:5" x14ac:dyDescent="0.25">
      <c r="D17" s="3">
        <v>2.91866166666667</v>
      </c>
      <c r="E17" s="3">
        <v>51.628801666666703</v>
      </c>
    </row>
    <row r="18" spans="4:5" x14ac:dyDescent="0.25">
      <c r="D18" s="3">
        <v>2.9149416666666701</v>
      </c>
      <c r="E18" s="3">
        <v>51.624969999999998</v>
      </c>
    </row>
    <row r="19" spans="4:5" x14ac:dyDescent="0.25">
      <c r="D19" s="3">
        <v>2.9142650000000101</v>
      </c>
      <c r="E19" s="3">
        <v>51.631443333333301</v>
      </c>
    </row>
    <row r="20" spans="4:5" x14ac:dyDescent="0.25">
      <c r="D20" s="3">
        <v>2.9179849999999701</v>
      </c>
      <c r="E20" s="3">
        <v>51.635275</v>
      </c>
    </row>
    <row r="21" spans="4:5" x14ac:dyDescent="0.25">
      <c r="D21" s="3">
        <v>2.9215900000000099</v>
      </c>
      <c r="E21" s="3">
        <v>51.639033333333302</v>
      </c>
    </row>
    <row r="22" spans="4:5" x14ac:dyDescent="0.25">
      <c r="D22" s="3">
        <v>2.9171949999999902</v>
      </c>
      <c r="E22" s="3">
        <v>51.641674999999999</v>
      </c>
    </row>
    <row r="23" spans="4:5" x14ac:dyDescent="0.25">
      <c r="D23" s="3">
        <v>2.9135883333333501</v>
      </c>
      <c r="E23" s="3">
        <v>51.637916666666698</v>
      </c>
    </row>
    <row r="24" spans="4:5" x14ac:dyDescent="0.25">
      <c r="D24" s="3">
        <v>2.9098666666666699</v>
      </c>
      <c r="E24" s="3">
        <v>51.634083333333301</v>
      </c>
    </row>
    <row r="25" spans="4:5" x14ac:dyDescent="0.25">
      <c r="D25" s="3">
        <v>2.9033449999999998</v>
      </c>
      <c r="E25" s="3">
        <v>51.637648333333303</v>
      </c>
    </row>
    <row r="26" spans="4:5" x14ac:dyDescent="0.25">
      <c r="D26" s="3">
        <v>2.9092033333333198</v>
      </c>
      <c r="E26" s="3">
        <v>51.641015000000003</v>
      </c>
    </row>
    <row r="27" spans="4:5" x14ac:dyDescent="0.25">
      <c r="D27" s="3">
        <v>2.9120483333333498</v>
      </c>
      <c r="E27" s="3">
        <v>51.644768333333303</v>
      </c>
    </row>
    <row r="28" spans="4:5" x14ac:dyDescent="0.25">
      <c r="D28" s="3">
        <v>2.9105450000000102</v>
      </c>
      <c r="E28" s="3">
        <v>51.627609999999997</v>
      </c>
    </row>
    <row r="29" spans="4:5" x14ac:dyDescent="0.25">
      <c r="D29" s="3">
        <v>2.90614666666667</v>
      </c>
      <c r="E29" s="3">
        <v>51.630249999999997</v>
      </c>
    </row>
    <row r="30" spans="4:5" x14ac:dyDescent="0.25">
      <c r="D30" s="3">
        <v>2.9018916666666801</v>
      </c>
      <c r="E30" s="3">
        <v>51.6338066666667</v>
      </c>
    </row>
    <row r="31" spans="4:5" x14ac:dyDescent="0.25">
      <c r="D31" s="3">
        <v>2.8951016666666698</v>
      </c>
      <c r="E31" s="3">
        <v>51.630899999999997</v>
      </c>
    </row>
    <row r="32" spans="4:5" x14ac:dyDescent="0.25">
      <c r="D32" s="3">
        <v>2.8905883333333602</v>
      </c>
      <c r="E32" s="3">
        <v>51.627206666666702</v>
      </c>
    </row>
    <row r="33" spans="4:5" x14ac:dyDescent="0.25">
      <c r="D33" s="3">
        <v>2.8860383333333499</v>
      </c>
      <c r="E33" s="3">
        <v>51.623480000000001</v>
      </c>
    </row>
    <row r="34" spans="4:5" x14ac:dyDescent="0.25">
      <c r="D34" s="3">
        <v>2.88314500000003</v>
      </c>
      <c r="E34" s="3">
        <v>51.619628333333303</v>
      </c>
    </row>
    <row r="35" spans="4:5" x14ac:dyDescent="0.25">
      <c r="D35" s="3">
        <v>2.877405</v>
      </c>
      <c r="E35" s="3">
        <v>51.616421666666703</v>
      </c>
    </row>
    <row r="36" spans="4:5" x14ac:dyDescent="0.25">
      <c r="D36" s="3">
        <v>2.87271999999997</v>
      </c>
      <c r="E36" s="3">
        <v>51.612639999999999</v>
      </c>
    </row>
    <row r="37" spans="4:5" x14ac:dyDescent="0.25">
      <c r="D37" s="3">
        <v>2.9030366666666998</v>
      </c>
      <c r="E37" s="3">
        <v>51.625230000000002</v>
      </c>
    </row>
    <row r="38" spans="4:5" x14ac:dyDescent="0.25">
      <c r="D38" s="3">
        <v>2.8986399999999999</v>
      </c>
      <c r="E38" s="3">
        <v>51.627870000000001</v>
      </c>
    </row>
    <row r="39" spans="4:5" x14ac:dyDescent="0.25">
      <c r="D39" s="3">
        <v>2.8941400000000099</v>
      </c>
      <c r="E39" s="3">
        <v>51.624135000000003</v>
      </c>
    </row>
    <row r="40" spans="4:5" x14ac:dyDescent="0.25">
      <c r="D40" s="3">
        <v>2.89120333333332</v>
      </c>
      <c r="E40" s="3">
        <v>51.620211666666698</v>
      </c>
    </row>
    <row r="41" spans="4:5" x14ac:dyDescent="0.25">
      <c r="D41" s="3">
        <v>2.88749999999997</v>
      </c>
      <c r="E41" s="3">
        <v>51.616376666666703</v>
      </c>
    </row>
    <row r="42" spans="4:5" x14ac:dyDescent="0.25">
      <c r="D42" s="3">
        <v>2.88093666666667</v>
      </c>
      <c r="E42" s="3">
        <v>51.613331666666703</v>
      </c>
    </row>
    <row r="43" spans="4:5" x14ac:dyDescent="0.25">
      <c r="D43" s="3">
        <v>2.8681383333333099</v>
      </c>
      <c r="E43" s="3">
        <v>51.608930000000001</v>
      </c>
    </row>
    <row r="44" spans="4:5" x14ac:dyDescent="0.25">
      <c r="D44" s="3">
        <v>2.86350833333332</v>
      </c>
      <c r="E44" s="3">
        <v>51.605186666666697</v>
      </c>
    </row>
    <row r="45" spans="4:5" x14ac:dyDescent="0.25">
      <c r="D45" s="3">
        <v>2.85893166666667</v>
      </c>
      <c r="E45" s="3">
        <v>51.601484999999997</v>
      </c>
    </row>
    <row r="46" spans="4:5" x14ac:dyDescent="0.25">
      <c r="D46" s="3">
        <v>2.9074333333333202</v>
      </c>
      <c r="E46" s="3">
        <v>51.622590000000002</v>
      </c>
    </row>
    <row r="47" spans="4:5" x14ac:dyDescent="0.25">
      <c r="D47" s="3">
        <v>2.903715</v>
      </c>
      <c r="E47" s="3">
        <v>51.618756666666698</v>
      </c>
    </row>
    <row r="48" spans="4:5" x14ac:dyDescent="0.25">
      <c r="D48" s="3">
        <v>2.8993183333333401</v>
      </c>
      <c r="E48" s="3">
        <v>51.621405000000003</v>
      </c>
    </row>
    <row r="49" spans="4:5" x14ac:dyDescent="0.25">
      <c r="D49" s="3">
        <v>2.89559999999998</v>
      </c>
      <c r="E49" s="3">
        <v>51.617571666666699</v>
      </c>
    </row>
    <row r="50" spans="4:5" x14ac:dyDescent="0.25">
      <c r="D50" s="3">
        <v>2.8918833333333498</v>
      </c>
      <c r="E50" s="3">
        <v>51.613738333333401</v>
      </c>
    </row>
    <row r="51" spans="4:5" x14ac:dyDescent="0.25">
      <c r="D51" s="3">
        <v>2.8853200000000099</v>
      </c>
      <c r="E51" s="3">
        <v>51.610693333333302</v>
      </c>
    </row>
    <row r="52" spans="4:5" x14ac:dyDescent="0.25">
      <c r="D52" s="3">
        <v>2.8769316666666702</v>
      </c>
      <c r="E52" s="3">
        <v>51.609479999999998</v>
      </c>
    </row>
    <row r="53" spans="4:5" x14ac:dyDescent="0.25">
      <c r="D53" s="3">
        <v>2.8720033333333199</v>
      </c>
      <c r="E53" s="3">
        <v>51.605778333333298</v>
      </c>
    </row>
    <row r="54" spans="4:5" x14ac:dyDescent="0.25">
      <c r="D54" s="3">
        <v>2.8684633333332998</v>
      </c>
      <c r="E54" s="3">
        <v>51.6017783333333</v>
      </c>
    </row>
    <row r="55" spans="4:5" x14ac:dyDescent="0.25">
      <c r="D55" s="3">
        <v>2.8617249999999901</v>
      </c>
      <c r="E55" s="3">
        <v>51.598441666666702</v>
      </c>
    </row>
    <row r="56" spans="4:5" x14ac:dyDescent="0.25">
      <c r="D56" s="3">
        <v>2.9118300000000099</v>
      </c>
      <c r="E56" s="3">
        <v>51.619950000000003</v>
      </c>
    </row>
    <row r="57" spans="4:5" x14ac:dyDescent="0.25">
      <c r="D57" s="3">
        <v>2.90811166666666</v>
      </c>
      <c r="E57" s="3">
        <v>51.616116666666699</v>
      </c>
    </row>
    <row r="58" spans="4:5" x14ac:dyDescent="0.25">
      <c r="D58" s="3">
        <v>2.9043949999999898</v>
      </c>
      <c r="E58" s="3">
        <v>51.6122916666666</v>
      </c>
    </row>
    <row r="59" spans="4:5" x14ac:dyDescent="0.25">
      <c r="D59" s="3">
        <v>2.8999966666666399</v>
      </c>
      <c r="E59" s="3">
        <v>51.614931666666699</v>
      </c>
    </row>
    <row r="60" spans="4:5" x14ac:dyDescent="0.25">
      <c r="D60" s="3">
        <v>2.8962799999999702</v>
      </c>
      <c r="E60" s="3">
        <v>51.611098333333302</v>
      </c>
    </row>
    <row r="61" spans="4:5" x14ac:dyDescent="0.25">
      <c r="D61" s="3">
        <v>2.8897166666666698</v>
      </c>
      <c r="E61" s="3">
        <v>51.608053333333302</v>
      </c>
    </row>
    <row r="62" spans="4:5" x14ac:dyDescent="0.25">
      <c r="D62" s="3">
        <v>2.8814733333333402</v>
      </c>
      <c r="E62" s="3">
        <v>51.606670000000001</v>
      </c>
    </row>
    <row r="63" spans="4:5" x14ac:dyDescent="0.25">
      <c r="D63" s="3">
        <v>2.8772816666666898</v>
      </c>
      <c r="E63" s="3">
        <v>51.602781666666601</v>
      </c>
    </row>
    <row r="64" spans="4:5" x14ac:dyDescent="0.25">
      <c r="D64" s="3">
        <v>2.8682699999999999</v>
      </c>
      <c r="E64" s="3">
        <v>51.597011666666702</v>
      </c>
    </row>
    <row r="65" spans="4:5" x14ac:dyDescent="0.25">
      <c r="D65" s="3">
        <v>2.91621166666667</v>
      </c>
      <c r="E65" s="3">
        <v>51.617310000000003</v>
      </c>
    </row>
    <row r="66" spans="4:5" x14ac:dyDescent="0.25">
      <c r="D66" s="3">
        <v>2.9227783333333401</v>
      </c>
      <c r="E66" s="3">
        <v>51.614421666666701</v>
      </c>
    </row>
    <row r="67" spans="4:5" x14ac:dyDescent="0.25">
      <c r="D67" s="3">
        <v>2.9147599999999998</v>
      </c>
      <c r="E67" s="3">
        <v>51.613406666666698</v>
      </c>
    </row>
    <row r="68" spans="4:5" x14ac:dyDescent="0.25">
      <c r="D68" s="3">
        <v>2.9110116666666799</v>
      </c>
      <c r="E68" s="3">
        <v>51.609648333333297</v>
      </c>
    </row>
    <row r="69" spans="4:5" x14ac:dyDescent="0.25">
      <c r="D69" s="3">
        <v>2.90285499999999</v>
      </c>
      <c r="E69" s="3">
        <v>51.608463333333297</v>
      </c>
    </row>
    <row r="70" spans="4:5" x14ac:dyDescent="0.25">
      <c r="D70" s="3">
        <v>2.8958866666666698</v>
      </c>
      <c r="E70" s="3">
        <v>51.605651666666702</v>
      </c>
    </row>
    <row r="71" spans="4:5" x14ac:dyDescent="0.25">
      <c r="D71" s="3">
        <v>2.88790666666667</v>
      </c>
      <c r="E71" s="3">
        <v>51.604131666666703</v>
      </c>
    </row>
    <row r="72" spans="4:5" x14ac:dyDescent="0.25">
      <c r="D72" s="3">
        <v>2.8831800000000101</v>
      </c>
      <c r="E72" s="3">
        <v>51.6005233333333</v>
      </c>
    </row>
    <row r="73" spans="4:5" x14ac:dyDescent="0.25">
      <c r="D73" s="3">
        <v>2.8762133333333399</v>
      </c>
      <c r="E73" s="3">
        <v>51.597709999999999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A9BDE-C4F8-4A24-B721-5294F941A8B3}">
  <dimension ref="A1:H86"/>
  <sheetViews>
    <sheetView workbookViewId="0">
      <selection activeCell="O23" sqref="O23"/>
    </sheetView>
  </sheetViews>
  <sheetFormatPr baseColWidth="10" defaultRowHeight="15" x14ac:dyDescent="0.25"/>
  <cols>
    <col min="2" max="2" width="13.7109375" customWidth="1"/>
  </cols>
  <sheetData>
    <row r="1" spans="1:8" x14ac:dyDescent="0.25">
      <c r="A1" t="s">
        <v>62</v>
      </c>
      <c r="B1" t="s">
        <v>102</v>
      </c>
      <c r="C1" t="s">
        <v>63</v>
      </c>
      <c r="D1" t="s">
        <v>103</v>
      </c>
      <c r="F1" t="s">
        <v>64</v>
      </c>
      <c r="G1">
        <v>112</v>
      </c>
      <c r="H1" t="s">
        <v>65</v>
      </c>
    </row>
    <row r="2" spans="1:8" x14ac:dyDescent="0.25">
      <c r="A2">
        <v>0</v>
      </c>
      <c r="B2">
        <v>0</v>
      </c>
      <c r="C2">
        <v>0</v>
      </c>
      <c r="D2">
        <v>0.91300000000000003</v>
      </c>
      <c r="F2" t="s">
        <v>66</v>
      </c>
      <c r="G2">
        <v>1.2250000000000001</v>
      </c>
      <c r="H2" t="s">
        <v>67</v>
      </c>
    </row>
    <row r="3" spans="1:8" x14ac:dyDescent="0.25">
      <c r="A3">
        <v>0.5</v>
      </c>
      <c r="B3">
        <v>0</v>
      </c>
      <c r="C3">
        <f>B3*1000000/(0.5*1.225*PI()*($G$1/2)^2*A3^3)</f>
        <v>0</v>
      </c>
      <c r="D3">
        <v>0.91300000000000003</v>
      </c>
    </row>
    <row r="4" spans="1:8" x14ac:dyDescent="0.25">
      <c r="A4">
        <v>1</v>
      </c>
      <c r="B4">
        <v>0</v>
      </c>
      <c r="C4">
        <f t="shared" ref="C4:C67" si="0">B4*1000000/(0.5*1.225*PI()*($G$1/2)^2*A4^3)</f>
        <v>0</v>
      </c>
      <c r="D4">
        <v>0.91300000000000003</v>
      </c>
    </row>
    <row r="5" spans="1:8" x14ac:dyDescent="0.25">
      <c r="A5">
        <v>1.5</v>
      </c>
      <c r="B5">
        <v>0</v>
      </c>
      <c r="C5">
        <f t="shared" si="0"/>
        <v>0</v>
      </c>
      <c r="D5">
        <v>0.91300000000000003</v>
      </c>
    </row>
    <row r="6" spans="1:8" x14ac:dyDescent="0.25">
      <c r="A6">
        <v>2</v>
      </c>
      <c r="B6">
        <v>0</v>
      </c>
      <c r="C6">
        <f t="shared" si="0"/>
        <v>0</v>
      </c>
      <c r="D6">
        <v>0.91300000000000003</v>
      </c>
    </row>
    <row r="7" spans="1:8" x14ac:dyDescent="0.25">
      <c r="A7">
        <v>2.5</v>
      </c>
      <c r="B7">
        <v>0</v>
      </c>
      <c r="C7">
        <f t="shared" si="0"/>
        <v>0</v>
      </c>
      <c r="D7">
        <v>0.91300000000000003</v>
      </c>
    </row>
    <row r="8" spans="1:8" x14ac:dyDescent="0.25">
      <c r="A8">
        <v>2.6</v>
      </c>
      <c r="B8">
        <v>0</v>
      </c>
      <c r="C8">
        <f t="shared" si="0"/>
        <v>0</v>
      </c>
      <c r="D8">
        <v>0.91300000000000003</v>
      </c>
    </row>
    <row r="9" spans="1:8" x14ac:dyDescent="0.25">
      <c r="A9">
        <v>2.7</v>
      </c>
      <c r="B9">
        <v>0</v>
      </c>
      <c r="C9">
        <f t="shared" si="0"/>
        <v>0</v>
      </c>
      <c r="D9">
        <v>0.91300000000000003</v>
      </c>
    </row>
    <row r="10" spans="1:8" x14ac:dyDescent="0.25">
      <c r="A10">
        <v>2.8000000000000003</v>
      </c>
      <c r="B10">
        <v>0</v>
      </c>
      <c r="C10">
        <f t="shared" si="0"/>
        <v>0</v>
      </c>
      <c r="D10">
        <v>0.91300000000000003</v>
      </c>
    </row>
    <row r="11" spans="1:8" x14ac:dyDescent="0.25">
      <c r="A11">
        <v>2.9000000000000004</v>
      </c>
      <c r="B11">
        <v>0</v>
      </c>
      <c r="C11">
        <f t="shared" si="0"/>
        <v>0</v>
      </c>
      <c r="D11">
        <v>0.91300000000000003</v>
      </c>
    </row>
    <row r="12" spans="1:8" x14ac:dyDescent="0.25">
      <c r="A12">
        <v>3</v>
      </c>
      <c r="B12">
        <v>2.3E-2</v>
      </c>
      <c r="C12">
        <f t="shared" si="0"/>
        <v>0.14116663161620902</v>
      </c>
      <c r="D12">
        <v>0.91300000000000003</v>
      </c>
    </row>
    <row r="13" spans="1:8" x14ac:dyDescent="0.25">
      <c r="A13">
        <v>3.5</v>
      </c>
      <c r="B13">
        <v>6.8000000000000005E-2</v>
      </c>
      <c r="C13">
        <f t="shared" si="0"/>
        <v>0.26282868363276435</v>
      </c>
      <c r="D13">
        <v>0.86499999999999999</v>
      </c>
    </row>
    <row r="14" spans="1:8" x14ac:dyDescent="0.25">
      <c r="A14">
        <v>4</v>
      </c>
      <c r="B14">
        <v>0.13</v>
      </c>
      <c r="C14">
        <f t="shared" si="0"/>
        <v>0.33661336750875925</v>
      </c>
      <c r="D14">
        <v>0.83299999999999996</v>
      </c>
    </row>
    <row r="15" spans="1:8" x14ac:dyDescent="0.25">
      <c r="A15">
        <v>4.5</v>
      </c>
      <c r="B15">
        <v>0.20599999999999999</v>
      </c>
      <c r="C15">
        <f t="shared" si="0"/>
        <v>0.37462577923270929</v>
      </c>
      <c r="D15">
        <v>0.82099999999999995</v>
      </c>
    </row>
    <row r="16" spans="1:8" x14ac:dyDescent="0.25">
      <c r="A16">
        <v>5</v>
      </c>
      <c r="B16">
        <v>0.30099999999999999</v>
      </c>
      <c r="C16">
        <f t="shared" si="0"/>
        <v>0.39904737918084543</v>
      </c>
      <c r="D16">
        <v>0.81699999999999995</v>
      </c>
    </row>
    <row r="17" spans="1:4" x14ac:dyDescent="0.25">
      <c r="A17">
        <v>5.5</v>
      </c>
      <c r="B17">
        <v>0.41799999999999998</v>
      </c>
      <c r="C17">
        <f t="shared" si="0"/>
        <v>0.41634772271140624</v>
      </c>
      <c r="D17">
        <v>0.81499999999999995</v>
      </c>
    </row>
    <row r="18" spans="1:4" x14ac:dyDescent="0.25">
      <c r="A18">
        <v>6</v>
      </c>
      <c r="B18">
        <v>0.55700000000000005</v>
      </c>
      <c r="C18">
        <f t="shared" si="0"/>
        <v>0.42733594462080665</v>
      </c>
      <c r="D18">
        <v>0.81200000000000006</v>
      </c>
    </row>
    <row r="19" spans="1:4" x14ac:dyDescent="0.25">
      <c r="A19">
        <v>6.5</v>
      </c>
      <c r="B19">
        <v>0.72</v>
      </c>
      <c r="C19">
        <f t="shared" si="0"/>
        <v>0.43447061306827145</v>
      </c>
      <c r="D19">
        <v>0.80800000000000005</v>
      </c>
    </row>
    <row r="20" spans="1:4" x14ac:dyDescent="0.25">
      <c r="A20">
        <v>7</v>
      </c>
      <c r="B20">
        <v>0.91200000000000003</v>
      </c>
      <c r="C20">
        <f t="shared" si="0"/>
        <v>0.44062455785492849</v>
      </c>
      <c r="D20">
        <v>0.80400000000000005</v>
      </c>
    </row>
    <row r="21" spans="1:4" x14ac:dyDescent="0.25">
      <c r="A21">
        <v>7.5</v>
      </c>
      <c r="B21">
        <v>1.1299999999999999</v>
      </c>
      <c r="C21">
        <f t="shared" si="0"/>
        <v>0.44387699123844504</v>
      </c>
      <c r="D21">
        <v>0.8</v>
      </c>
    </row>
    <row r="22" spans="1:4" x14ac:dyDescent="0.25">
      <c r="A22">
        <v>8</v>
      </c>
      <c r="B22">
        <v>1.377</v>
      </c>
      <c r="C22">
        <f t="shared" si="0"/>
        <v>0.44568904524957836</v>
      </c>
      <c r="D22">
        <v>0.79800000000000004</v>
      </c>
    </row>
    <row r="23" spans="1:4" x14ac:dyDescent="0.25">
      <c r="A23">
        <v>8.5</v>
      </c>
      <c r="B23">
        <v>1.6539999999999999</v>
      </c>
      <c r="C23">
        <f t="shared" si="0"/>
        <v>0.44632036989471852</v>
      </c>
      <c r="D23">
        <v>0.79400000000000004</v>
      </c>
    </row>
    <row r="24" spans="1:4" x14ac:dyDescent="0.25">
      <c r="A24">
        <v>9</v>
      </c>
      <c r="B24">
        <v>1.954</v>
      </c>
      <c r="C24">
        <f t="shared" si="0"/>
        <v>0.44418614843489923</v>
      </c>
      <c r="D24">
        <v>0.78100000000000003</v>
      </c>
    </row>
    <row r="25" spans="1:4" x14ac:dyDescent="0.25">
      <c r="A25">
        <v>9.5</v>
      </c>
      <c r="B25">
        <v>2.2719999999999998</v>
      </c>
      <c r="C25">
        <f t="shared" si="0"/>
        <v>0.43914252171959278</v>
      </c>
      <c r="D25">
        <v>0.755</v>
      </c>
    </row>
    <row r="26" spans="1:4" x14ac:dyDescent="0.25">
      <c r="A26">
        <v>10</v>
      </c>
      <c r="B26">
        <v>2.5720000000000001</v>
      </c>
      <c r="C26">
        <f t="shared" si="0"/>
        <v>0.42622502460678341</v>
      </c>
      <c r="D26">
        <v>0.71099999999999997</v>
      </c>
    </row>
    <row r="27" spans="1:4" x14ac:dyDescent="0.25">
      <c r="A27">
        <v>10.5</v>
      </c>
      <c r="B27">
        <v>2.8079999999999998</v>
      </c>
      <c r="C27">
        <f t="shared" si="0"/>
        <v>0.40197328085011019</v>
      </c>
      <c r="D27">
        <v>0.64300000000000002</v>
      </c>
    </row>
    <row r="28" spans="1:4" x14ac:dyDescent="0.25">
      <c r="A28">
        <v>11</v>
      </c>
      <c r="B28">
        <v>2.988</v>
      </c>
      <c r="C28">
        <f t="shared" si="0"/>
        <v>0.37202362304476133</v>
      </c>
      <c r="D28">
        <v>0.56699999999999995</v>
      </c>
    </row>
    <row r="29" spans="1:4" x14ac:dyDescent="0.25">
      <c r="A29">
        <v>11.5</v>
      </c>
      <c r="B29">
        <v>3.0459999999999998</v>
      </c>
      <c r="C29">
        <f t="shared" si="0"/>
        <v>0.33189778816914639</v>
      </c>
      <c r="D29">
        <v>0.48</v>
      </c>
    </row>
    <row r="30" spans="1:4" x14ac:dyDescent="0.25">
      <c r="A30">
        <v>12</v>
      </c>
      <c r="B30">
        <v>3.0649999999999999</v>
      </c>
      <c r="C30">
        <f t="shared" si="0"/>
        <v>0.29393731379326132</v>
      </c>
      <c r="D30">
        <v>0.40899999999999997</v>
      </c>
    </row>
    <row r="31" spans="1:4" x14ac:dyDescent="0.25">
      <c r="A31">
        <v>12.5</v>
      </c>
      <c r="B31">
        <v>3.073</v>
      </c>
      <c r="C31">
        <f t="shared" si="0"/>
        <v>0.26073570152244263</v>
      </c>
      <c r="D31">
        <v>0.35299999999999998</v>
      </c>
    </row>
    <row r="32" spans="1:4" x14ac:dyDescent="0.25">
      <c r="A32">
        <v>13</v>
      </c>
      <c r="B32">
        <v>3.0750000000000002</v>
      </c>
      <c r="C32">
        <f t="shared" si="0"/>
        <v>0.23194394708071783</v>
      </c>
      <c r="D32">
        <v>0.308</v>
      </c>
    </row>
    <row r="33" spans="1:4" x14ac:dyDescent="0.25">
      <c r="A33">
        <v>13.5</v>
      </c>
      <c r="B33">
        <v>3.0750000000000002</v>
      </c>
      <c r="C33">
        <f t="shared" si="0"/>
        <v>0.20711511527158954</v>
      </c>
      <c r="D33">
        <v>0.27200000000000002</v>
      </c>
    </row>
    <row r="34" spans="1:4" x14ac:dyDescent="0.25">
      <c r="A34">
        <v>14</v>
      </c>
      <c r="B34">
        <v>3.0750000000000002</v>
      </c>
      <c r="C34">
        <f t="shared" si="0"/>
        <v>0.18570730748408787</v>
      </c>
      <c r="D34">
        <v>0.24099999999999999</v>
      </c>
    </row>
    <row r="35" spans="1:4" x14ac:dyDescent="0.25">
      <c r="A35">
        <v>14.5</v>
      </c>
      <c r="B35">
        <v>3.0750000000000002</v>
      </c>
      <c r="C35">
        <f t="shared" si="0"/>
        <v>0.16715104407276629</v>
      </c>
      <c r="D35">
        <v>0.216</v>
      </c>
    </row>
    <row r="36" spans="1:4" x14ac:dyDescent="0.25">
      <c r="A36">
        <v>15</v>
      </c>
      <c r="B36">
        <v>3.0750000000000002</v>
      </c>
      <c r="C36">
        <f t="shared" si="0"/>
        <v>0.15098691903298878</v>
      </c>
      <c r="D36">
        <v>0.19400000000000001</v>
      </c>
    </row>
    <row r="37" spans="1:4" x14ac:dyDescent="0.25">
      <c r="A37">
        <v>15.5</v>
      </c>
      <c r="B37">
        <v>3.0750000000000002</v>
      </c>
      <c r="C37">
        <f t="shared" si="0"/>
        <v>0.13684155664095524</v>
      </c>
      <c r="D37">
        <v>0.17499999999999999</v>
      </c>
    </row>
    <row r="38" spans="1:4" x14ac:dyDescent="0.25">
      <c r="A38">
        <v>16</v>
      </c>
      <c r="B38">
        <v>3.0750000000000002</v>
      </c>
      <c r="C38">
        <f t="shared" si="0"/>
        <v>0.12440938763094167</v>
      </c>
      <c r="D38">
        <v>0.159</v>
      </c>
    </row>
    <row r="39" spans="1:4" x14ac:dyDescent="0.25">
      <c r="A39">
        <v>16.5</v>
      </c>
      <c r="B39">
        <v>3.0750000000000002</v>
      </c>
      <c r="C39">
        <f t="shared" si="0"/>
        <v>0.1134387070120126</v>
      </c>
      <c r="D39">
        <v>0.14499999999999999</v>
      </c>
    </row>
    <row r="40" spans="1:4" x14ac:dyDescent="0.25">
      <c r="A40">
        <v>17</v>
      </c>
      <c r="B40">
        <v>3.0750000000000002</v>
      </c>
      <c r="C40">
        <f t="shared" si="0"/>
        <v>0.10372091425530981</v>
      </c>
      <c r="D40">
        <v>0.13300000000000001</v>
      </c>
    </row>
    <row r="41" spans="1:4" x14ac:dyDescent="0.25">
      <c r="A41">
        <v>17.5</v>
      </c>
      <c r="B41">
        <v>3.0750000000000002</v>
      </c>
      <c r="C41">
        <f t="shared" si="0"/>
        <v>9.5082141431852993E-2</v>
      </c>
      <c r="D41">
        <v>0.122</v>
      </c>
    </row>
    <row r="42" spans="1:4" x14ac:dyDescent="0.25">
      <c r="A42">
        <v>18</v>
      </c>
      <c r="B42">
        <v>3.0750000000000002</v>
      </c>
      <c r="C42">
        <f t="shared" si="0"/>
        <v>8.7376689255201839E-2</v>
      </c>
      <c r="D42">
        <v>0.112</v>
      </c>
    </row>
    <row r="43" spans="1:4" x14ac:dyDescent="0.25">
      <c r="A43">
        <v>18.5</v>
      </c>
      <c r="B43">
        <v>3.0750000000000002</v>
      </c>
      <c r="C43">
        <f t="shared" si="0"/>
        <v>8.048184340297114E-2</v>
      </c>
      <c r="D43">
        <v>0.10299999999999999</v>
      </c>
    </row>
    <row r="44" spans="1:4" x14ac:dyDescent="0.25">
      <c r="A44">
        <v>19</v>
      </c>
      <c r="B44">
        <v>3.0750000000000002</v>
      </c>
      <c r="C44">
        <f t="shared" si="0"/>
        <v>7.4293752986781897E-2</v>
      </c>
      <c r="D44">
        <v>9.6000000000000002E-2</v>
      </c>
    </row>
    <row r="45" spans="1:4" x14ac:dyDescent="0.25">
      <c r="A45">
        <v>19.5</v>
      </c>
      <c r="B45">
        <v>3.0750000000000002</v>
      </c>
      <c r="C45">
        <f t="shared" si="0"/>
        <v>6.8724132468360843E-2</v>
      </c>
      <c r="D45">
        <v>8.8999999999999996E-2</v>
      </c>
    </row>
    <row r="46" spans="1:4" x14ac:dyDescent="0.25">
      <c r="A46">
        <v>20</v>
      </c>
      <c r="B46">
        <v>3.0750000000000002</v>
      </c>
      <c r="C46">
        <f t="shared" si="0"/>
        <v>6.3697606467042131E-2</v>
      </c>
      <c r="D46">
        <v>8.3000000000000004E-2</v>
      </c>
    </row>
    <row r="47" spans="1:4" x14ac:dyDescent="0.25">
      <c r="A47">
        <v>20.5</v>
      </c>
      <c r="B47">
        <v>3.0750000000000002</v>
      </c>
      <c r="C47">
        <f t="shared" si="0"/>
        <v>5.9149559842293302E-2</v>
      </c>
      <c r="D47">
        <v>7.6999999999999999E-2</v>
      </c>
    </row>
    <row r="48" spans="1:4" x14ac:dyDescent="0.25">
      <c r="A48">
        <v>21</v>
      </c>
      <c r="B48">
        <v>3.0750000000000002</v>
      </c>
      <c r="C48">
        <f t="shared" si="0"/>
        <v>5.50243874026927E-2</v>
      </c>
      <c r="D48">
        <v>7.1999999999999995E-2</v>
      </c>
    </row>
    <row r="49" spans="1:4" x14ac:dyDescent="0.25">
      <c r="A49">
        <v>21.5</v>
      </c>
      <c r="B49">
        <v>3.0750000000000002</v>
      </c>
      <c r="C49">
        <f t="shared" si="0"/>
        <v>5.1274061578108807E-2</v>
      </c>
      <c r="D49">
        <v>6.8000000000000005E-2</v>
      </c>
    </row>
    <row r="50" spans="1:4" x14ac:dyDescent="0.25">
      <c r="A50">
        <v>22</v>
      </c>
      <c r="B50">
        <v>3.0750000000000002</v>
      </c>
      <c r="C50">
        <f t="shared" si="0"/>
        <v>4.7856954520692815E-2</v>
      </c>
      <c r="D50">
        <v>6.4000000000000001E-2</v>
      </c>
    </row>
    <row r="51" spans="1:4" x14ac:dyDescent="0.25">
      <c r="A51">
        <v>22.5</v>
      </c>
      <c r="B51">
        <v>3.0750000000000002</v>
      </c>
      <c r="C51">
        <f t="shared" si="0"/>
        <v>4.4736864898663339E-2</v>
      </c>
      <c r="D51">
        <v>0.06</v>
      </c>
    </row>
    <row r="52" spans="1:4" x14ac:dyDescent="0.25">
      <c r="A52">
        <v>23</v>
      </c>
      <c r="B52">
        <v>3.0750000000000002</v>
      </c>
      <c r="C52">
        <f t="shared" si="0"/>
        <v>4.188221021914499E-2</v>
      </c>
      <c r="D52">
        <v>5.6000000000000001E-2</v>
      </c>
    </row>
    <row r="53" spans="1:4" x14ac:dyDescent="0.25">
      <c r="A53">
        <v>23.5</v>
      </c>
      <c r="B53">
        <v>3.0750000000000002</v>
      </c>
      <c r="C53">
        <f t="shared" si="0"/>
        <v>3.9265353668172721E-2</v>
      </c>
      <c r="D53">
        <v>5.2999999999999999E-2</v>
      </c>
    </row>
    <row r="54" spans="1:4" x14ac:dyDescent="0.25">
      <c r="A54">
        <v>24</v>
      </c>
      <c r="B54">
        <v>3.0750000000000002</v>
      </c>
      <c r="C54">
        <f t="shared" si="0"/>
        <v>3.6862040779538273E-2</v>
      </c>
      <c r="D54">
        <v>0.05</v>
      </c>
    </row>
    <row r="55" spans="1:4" x14ac:dyDescent="0.25">
      <c r="A55">
        <v>24.5</v>
      </c>
      <c r="B55">
        <v>3.0750000000000002</v>
      </c>
      <c r="C55">
        <f t="shared" si="0"/>
        <v>3.4650926177788983E-2</v>
      </c>
      <c r="D55">
        <v>4.8000000000000001E-2</v>
      </c>
    </row>
    <row r="56" spans="1:4" x14ac:dyDescent="0.25">
      <c r="A56">
        <v>25</v>
      </c>
      <c r="B56">
        <v>3.0750000000000002</v>
      </c>
      <c r="C56">
        <f t="shared" si="0"/>
        <v>3.2613174511125574E-2</v>
      </c>
      <c r="D56">
        <v>4.4999999999999998E-2</v>
      </c>
    </row>
    <row r="57" spans="1:4" x14ac:dyDescent="0.25">
      <c r="A57">
        <v>25.5</v>
      </c>
      <c r="B57">
        <v>3.0750000000000002</v>
      </c>
      <c r="C57">
        <f t="shared" ref="C57:C65" si="1">B57*1000000/(0.5*1.225*PI()*($G$1/2)^2*A57^3)</f>
        <v>3.0732122742314016E-2</v>
      </c>
      <c r="D57">
        <v>4.4999999999999998E-2</v>
      </c>
    </row>
    <row r="58" spans="1:4" x14ac:dyDescent="0.25">
      <c r="A58">
        <v>26</v>
      </c>
      <c r="B58">
        <v>3.0750000000000002</v>
      </c>
      <c r="C58">
        <f t="shared" si="1"/>
        <v>2.8992993385089729E-2</v>
      </c>
      <c r="D58">
        <v>4.4999999999999998E-2</v>
      </c>
    </row>
    <row r="59" spans="1:4" x14ac:dyDescent="0.25">
      <c r="A59">
        <v>26.5</v>
      </c>
      <c r="B59">
        <v>3.0750000000000002</v>
      </c>
      <c r="C59">
        <f t="shared" si="1"/>
        <v>2.7382650200438594E-2</v>
      </c>
      <c r="D59">
        <v>4.4999999999999998E-2</v>
      </c>
    </row>
    <row r="60" spans="1:4" x14ac:dyDescent="0.25">
      <c r="A60">
        <v>27</v>
      </c>
      <c r="B60">
        <v>3.0750000000000002</v>
      </c>
      <c r="C60">
        <f t="shared" si="1"/>
        <v>2.5889389408948693E-2</v>
      </c>
      <c r="D60">
        <v>4.4999999999999998E-2</v>
      </c>
    </row>
    <row r="61" spans="1:4" x14ac:dyDescent="0.25">
      <c r="A61">
        <v>27.5</v>
      </c>
      <c r="B61">
        <v>3.0750000000000002</v>
      </c>
      <c r="C61">
        <f t="shared" si="1"/>
        <v>2.4502760714594722E-2</v>
      </c>
      <c r="D61">
        <v>4.4999999999999998E-2</v>
      </c>
    </row>
    <row r="62" spans="1:4" x14ac:dyDescent="0.25">
      <c r="A62">
        <v>28</v>
      </c>
      <c r="B62">
        <v>3.0750000000000002</v>
      </c>
      <c r="C62">
        <f t="shared" si="1"/>
        <v>2.3213413435510984E-2</v>
      </c>
      <c r="D62">
        <v>4.4999999999999998E-2</v>
      </c>
    </row>
    <row r="63" spans="1:4" x14ac:dyDescent="0.25">
      <c r="A63">
        <v>28.5</v>
      </c>
      <c r="B63">
        <v>3.0750000000000002</v>
      </c>
      <c r="C63">
        <f t="shared" si="1"/>
        <v>2.2012963847935382E-2</v>
      </c>
      <c r="D63">
        <v>4.4999999999999998E-2</v>
      </c>
    </row>
    <row r="64" spans="1:4" x14ac:dyDescent="0.25">
      <c r="A64">
        <v>29</v>
      </c>
      <c r="B64">
        <v>3.0750000000000002</v>
      </c>
      <c r="C64">
        <f t="shared" si="1"/>
        <v>2.0893880509095786E-2</v>
      </c>
      <c r="D64">
        <v>4.4999999999999998E-2</v>
      </c>
    </row>
    <row r="65" spans="1:4" x14ac:dyDescent="0.25">
      <c r="A65">
        <v>29.5</v>
      </c>
      <c r="B65">
        <v>3.0750000000000002</v>
      </c>
      <c r="C65">
        <f t="shared" si="1"/>
        <v>1.9849384863548349E-2</v>
      </c>
      <c r="D65">
        <v>4.4999999999999998E-2</v>
      </c>
    </row>
    <row r="66" spans="1:4" x14ac:dyDescent="0.25">
      <c r="A66">
        <v>30</v>
      </c>
      <c r="B66">
        <v>0</v>
      </c>
      <c r="C66">
        <f t="shared" si="0"/>
        <v>0</v>
      </c>
      <c r="D66">
        <v>0</v>
      </c>
    </row>
    <row r="67" spans="1:4" x14ac:dyDescent="0.25">
      <c r="A67">
        <v>30.5</v>
      </c>
      <c r="B67">
        <v>0</v>
      </c>
      <c r="C67">
        <f t="shared" si="0"/>
        <v>0</v>
      </c>
      <c r="D67">
        <v>0</v>
      </c>
    </row>
    <row r="68" spans="1:4" x14ac:dyDescent="0.25">
      <c r="A68">
        <v>31</v>
      </c>
      <c r="B68">
        <v>0</v>
      </c>
      <c r="C68">
        <f t="shared" ref="C68:C86" si="2">B68*1000000/(0.5*1.225*PI()*($G$1/2)^2*A68^3)</f>
        <v>0</v>
      </c>
      <c r="D68">
        <v>0</v>
      </c>
    </row>
    <row r="69" spans="1:4" x14ac:dyDescent="0.25">
      <c r="A69">
        <v>31.5</v>
      </c>
      <c r="B69">
        <v>0</v>
      </c>
      <c r="C69">
        <f t="shared" si="2"/>
        <v>0</v>
      </c>
      <c r="D69">
        <v>0</v>
      </c>
    </row>
    <row r="70" spans="1:4" x14ac:dyDescent="0.25">
      <c r="A70">
        <v>32</v>
      </c>
      <c r="B70">
        <v>0</v>
      </c>
      <c r="C70">
        <f t="shared" si="2"/>
        <v>0</v>
      </c>
      <c r="D70">
        <v>0</v>
      </c>
    </row>
    <row r="71" spans="1:4" x14ac:dyDescent="0.25">
      <c r="A71">
        <v>32.5</v>
      </c>
      <c r="B71">
        <v>0</v>
      </c>
      <c r="C71">
        <f t="shared" si="2"/>
        <v>0</v>
      </c>
      <c r="D71">
        <v>0</v>
      </c>
    </row>
    <row r="72" spans="1:4" x14ac:dyDescent="0.25">
      <c r="A72">
        <v>33</v>
      </c>
      <c r="B72">
        <v>0</v>
      </c>
      <c r="C72">
        <f t="shared" si="2"/>
        <v>0</v>
      </c>
      <c r="D72">
        <v>0</v>
      </c>
    </row>
    <row r="73" spans="1:4" x14ac:dyDescent="0.25">
      <c r="A73">
        <v>33.5</v>
      </c>
      <c r="B73">
        <v>0</v>
      </c>
      <c r="C73">
        <f t="shared" si="2"/>
        <v>0</v>
      </c>
      <c r="D73">
        <v>0</v>
      </c>
    </row>
    <row r="74" spans="1:4" x14ac:dyDescent="0.25">
      <c r="A74">
        <v>34</v>
      </c>
      <c r="B74">
        <v>0</v>
      </c>
      <c r="C74">
        <f t="shared" si="2"/>
        <v>0</v>
      </c>
      <c r="D74">
        <v>0</v>
      </c>
    </row>
    <row r="75" spans="1:4" x14ac:dyDescent="0.25">
      <c r="A75">
        <v>34.5</v>
      </c>
      <c r="B75">
        <v>0</v>
      </c>
      <c r="C75">
        <f t="shared" si="2"/>
        <v>0</v>
      </c>
      <c r="D75">
        <v>0</v>
      </c>
    </row>
    <row r="76" spans="1:4" x14ac:dyDescent="0.25">
      <c r="A76">
        <v>35</v>
      </c>
      <c r="B76">
        <v>0</v>
      </c>
      <c r="C76">
        <f t="shared" si="2"/>
        <v>0</v>
      </c>
      <c r="D76">
        <v>0</v>
      </c>
    </row>
    <row r="77" spans="1:4" x14ac:dyDescent="0.25">
      <c r="A77">
        <v>35.5</v>
      </c>
      <c r="B77">
        <v>0</v>
      </c>
      <c r="C77">
        <f t="shared" si="2"/>
        <v>0</v>
      </c>
      <c r="D77">
        <v>0</v>
      </c>
    </row>
    <row r="78" spans="1:4" x14ac:dyDescent="0.25">
      <c r="A78">
        <v>36</v>
      </c>
      <c r="B78">
        <v>0</v>
      </c>
      <c r="C78">
        <f t="shared" si="2"/>
        <v>0</v>
      </c>
      <c r="D78">
        <v>0</v>
      </c>
    </row>
    <row r="79" spans="1:4" x14ac:dyDescent="0.25">
      <c r="A79">
        <v>36.5</v>
      </c>
      <c r="B79">
        <v>0</v>
      </c>
      <c r="C79">
        <f t="shared" si="2"/>
        <v>0</v>
      </c>
      <c r="D79">
        <v>0</v>
      </c>
    </row>
    <row r="80" spans="1:4" x14ac:dyDescent="0.25">
      <c r="A80">
        <v>37</v>
      </c>
      <c r="B80">
        <v>0</v>
      </c>
      <c r="C80">
        <f t="shared" si="2"/>
        <v>0</v>
      </c>
      <c r="D80">
        <v>0</v>
      </c>
    </row>
    <row r="81" spans="1:4" x14ac:dyDescent="0.25">
      <c r="A81">
        <v>37.5</v>
      </c>
      <c r="B81">
        <v>0</v>
      </c>
      <c r="C81">
        <f t="shared" si="2"/>
        <v>0</v>
      </c>
      <c r="D81">
        <v>0</v>
      </c>
    </row>
    <row r="82" spans="1:4" x14ac:dyDescent="0.25">
      <c r="A82">
        <v>38</v>
      </c>
      <c r="B82">
        <v>0</v>
      </c>
      <c r="C82">
        <f t="shared" si="2"/>
        <v>0</v>
      </c>
      <c r="D82">
        <v>0</v>
      </c>
    </row>
    <row r="83" spans="1:4" x14ac:dyDescent="0.25">
      <c r="A83">
        <v>38.5</v>
      </c>
      <c r="B83">
        <v>0</v>
      </c>
      <c r="C83">
        <f t="shared" si="2"/>
        <v>0</v>
      </c>
      <c r="D83">
        <v>0</v>
      </c>
    </row>
    <row r="84" spans="1:4" x14ac:dyDescent="0.25">
      <c r="A84">
        <v>39</v>
      </c>
      <c r="B84">
        <v>0</v>
      </c>
      <c r="C84">
        <f t="shared" si="2"/>
        <v>0</v>
      </c>
      <c r="D84">
        <v>0</v>
      </c>
    </row>
    <row r="85" spans="1:4" x14ac:dyDescent="0.25">
      <c r="A85">
        <v>39.5</v>
      </c>
      <c r="B85">
        <v>0</v>
      </c>
      <c r="C85">
        <f t="shared" si="2"/>
        <v>0</v>
      </c>
      <c r="D85">
        <v>0</v>
      </c>
    </row>
    <row r="86" spans="1:4" x14ac:dyDescent="0.25">
      <c r="A86">
        <v>40</v>
      </c>
      <c r="B86">
        <v>0</v>
      </c>
      <c r="C86">
        <f t="shared" si="2"/>
        <v>0</v>
      </c>
      <c r="D8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WT_coord</vt:lpstr>
      <vt:lpstr>Info</vt:lpstr>
      <vt:lpstr>V112-3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Thuy-Hai NGUYEN</dc:creator>
  <cp:lastModifiedBy>Thuy-Hai NGUYEN</cp:lastModifiedBy>
  <dcterms:created xsi:type="dcterms:W3CDTF">2024-05-07T14:31:11Z</dcterms:created>
  <dcterms:modified xsi:type="dcterms:W3CDTF">2024-07-15T09:51:21Z</dcterms:modified>
</cp:coreProperties>
</file>