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<sst xmlns="http://schemas.openxmlformats.org/spreadsheetml/2006/main" count="145" uniqueCount="79">
  <si>
    <t xml:space="preserve">Incoming</t>
  </si>
  <si>
    <t xml:space="preserve">Disposable</t>
  </si>
  <si>
    <t xml:space="preserve">Weekly</t>
  </si>
  <si>
    <t xml:space="preserve">basicPay</t>
  </si>
  <si>
    <t xml:space="preserve">fromMum</t>
  </si>
  <si>
    <t xml:space="preserve">Consumables</t>
  </si>
  <si>
    <t xml:space="preserve">Pay on Monday</t>
  </si>
  <si>
    <t xml:space="preserve">Basic pay + £100 from Kiera</t>
  </si>
  <si>
    <t xml:space="preserve">Total:</t>
  </si>
  <si>
    <t xml:space="preserve">Bills</t>
  </si>
  <si>
    <t xml:space="preserve">Date</t>
  </si>
  <si>
    <t xml:space="preserve">yukiMeds</t>
  </si>
  <si>
    <t xml:space="preserve">o</t>
  </si>
  <si>
    <t xml:space="preserve">allowance</t>
  </si>
  <si>
    <t xml:space="preserve">water</t>
  </si>
  <si>
    <t xml:space="preserve">n</t>
  </si>
  <si>
    <t xml:space="preserve">kieraLifeIns</t>
  </si>
  <si>
    <t xml:space="preserve">councilTax</t>
  </si>
  <si>
    <t xml:space="preserve">houseIns</t>
  </si>
  <si>
    <t xml:space="preserve">carInsCC</t>
  </si>
  <si>
    <t xml:space="preserve">gasElec</t>
  </si>
  <si>
    <t xml:space="preserve">leaf</t>
  </si>
  <si>
    <t xml:space="preserve">pete</t>
  </si>
  <si>
    <t xml:space="preserve">leeLifeIns</t>
  </si>
  <si>
    <t xml:space="preserve">nespresso</t>
  </si>
  <si>
    <t xml:space="preserve">mortage</t>
  </si>
  <si>
    <t xml:space="preserve">gym</t>
  </si>
  <si>
    <t xml:space="preserve">sofa</t>
  </si>
  <si>
    <t xml:space="preserve">amazonPrime</t>
  </si>
  <si>
    <t xml:space="preserve">leePhone</t>
  </si>
  <si>
    <t xml:space="preserve">petPlan</t>
  </si>
  <si>
    <t xml:space="preserve">vodafone</t>
  </si>
  <si>
    <t xml:space="preserve">kieraPhone</t>
  </si>
  <si>
    <t xml:space="preserve">youTube</t>
  </si>
  <si>
    <t xml:space="preserve">Outgoings</t>
  </si>
  <si>
    <t xml:space="preserve">Water</t>
  </si>
  <si>
    <t xml:space="preserve">Just my share</t>
  </si>
  <si>
    <t xml:space="preserve">mattress</t>
  </si>
  <si>
    <t xml:space="preserve">16th</t>
  </si>
  <si>
    <t xml:space="preserve">Phone bill</t>
  </si>
  <si>
    <t xml:space="preserve">24th</t>
  </si>
  <si>
    <t xml:space="preserve">House ins</t>
  </si>
  <si>
    <t xml:space="preserve">20th</t>
  </si>
  <si>
    <t xml:space="preserve">life ins</t>
  </si>
  <si>
    <t xml:space="preserve">Contacts</t>
  </si>
  <si>
    <t xml:space="preserve">3rd</t>
  </si>
  <si>
    <t xml:space="preserve">Car ins</t>
  </si>
  <si>
    <t xml:space="preserve">Sky</t>
  </si>
  <si>
    <t xml:space="preserve">23rd</t>
  </si>
  <si>
    <t xml:space="preserve">Credit Card</t>
  </si>
  <si>
    <t xml:space="preserve">19th</t>
  </si>
  <si>
    <t xml:space="preserve">Kiera car ins</t>
  </si>
  <si>
    <t xml:space="preserve">22nd</t>
  </si>
  <si>
    <t xml:space="preserve">Kiera credit card</t>
  </si>
  <si>
    <t xml:space="preserve">18th</t>
  </si>
  <si>
    <t xml:space="preserve">washer</t>
  </si>
  <si>
    <t xml:space="preserve">17th</t>
  </si>
  <si>
    <t xml:space="preserve">Sept</t>
  </si>
  <si>
    <t xml:space="preserve">Nov</t>
  </si>
  <si>
    <t xml:space="preserve">Dec</t>
  </si>
  <si>
    <t xml:space="preserve">27th</t>
  </si>
  <si>
    <t xml:space="preserve">1st</t>
  </si>
  <si>
    <t xml:space="preserve">4th june</t>
  </si>
  <si>
    <t xml:space="preserve">Start</t>
  </si>
  <si>
    <t xml:space="preserve">Bills starting balance</t>
  </si>
  <si>
    <t xml:space="preserve">Day</t>
  </si>
  <si>
    <t xml:space="preserve">Gym</t>
  </si>
  <si>
    <t xml:space="preserve">last</t>
  </si>
  <si>
    <t xml:space="preserve">first</t>
  </si>
  <si>
    <t xml:space="preserve">WasherDryer</t>
  </si>
  <si>
    <t xml:space="preserve">Mattress</t>
  </si>
  <si>
    <t xml:space="preserve">Petplan</t>
  </si>
  <si>
    <t xml:space="preserve">Pete</t>
  </si>
  <si>
    <t xml:space="preserve">Fiat 500 cc</t>
  </si>
  <si>
    <t xml:space="preserve">Car insurance</t>
  </si>
  <si>
    <t xml:space="preserve">Kiera DD</t>
  </si>
  <si>
    <t xml:space="preserve">Payday</t>
  </si>
  <si>
    <t xml:space="preserve">Total Out</t>
  </si>
  <si>
    <t xml:space="preserve">Total 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</si>
</sst>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£#,##0.00"/>
    <numFmt numFmtId="166" formatCode="0.00"/>
    <numFmt numFmtId="167" formatCode="DD/MM/YY"/>
    <numFmt numFmtId="168" formatCode="[$£-809]#,##0.00;[RED]\-[$£-809]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84807"/>
        <bgColor rgb="FF993366"/>
      </patternFill>
    </fill>
    <fill>
      <patternFill patternType="solid">
        <fgColor rgb="FFFAC090"/>
        <bgColor rgb="FFFCD5B5"/>
      </patternFill>
    </fill>
    <fill>
      <patternFill patternType="solid">
        <fgColor rgb="FF00FF00"/>
        <bgColor rgb="FF33CCCC"/>
      </patternFill>
    </fill>
    <fill>
      <patternFill patternType="solid">
        <fgColor rgb="FFFCD5B5"/>
        <bgColor rgb="FFFAC090"/>
      </patternFill>
    </fill>
    <fill>
      <patternFill patternType="solid">
        <fgColor rgb="FFD9D9D9"/>
        <bgColor rgb="FFDEE6E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800000"/>
      </patternFill>
    </fill>
    <fill>
      <patternFill patternType="solid">
        <fgColor rgb="FFDEE6EF"/>
        <bgColor rgb="FFD9D9D9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DEE6E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84807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5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9.57"/>
    <col collapsed="false" customWidth="true" hidden="false" outlineLevel="0" max="3" min="3" style="1" width="21.43"/>
    <col collapsed="false" customWidth="true" hidden="false" outlineLevel="0" max="4" min="4" style="0" width="31.7"/>
    <col collapsed="false" customWidth="true" hidden="false" outlineLevel="0" max="5" min="5" style="0" width="8.7"/>
    <col collapsed="false" customWidth="true" hidden="false" outlineLevel="0" max="6" min="6" style="0" width="19.43"/>
    <col collapsed="false" customWidth="true" hidden="false" outlineLevel="0" max="7" min="7" style="1" width="18.13"/>
    <col collapsed="false" customWidth="true" hidden="false" outlineLevel="0" max="8" min="8" style="0" width="13.01"/>
    <col collapsed="false" customWidth="true" hidden="false" outlineLevel="0" max="10" min="9" style="0" width="8.7"/>
    <col collapsed="false" customWidth="true" hidden="false" outlineLevel="0" max="11" min="11" style="0" width="19.85"/>
    <col collapsed="false" customWidth="true" hidden="false" outlineLevel="0" max="12" min="12" style="0" width="18.71"/>
    <col collapsed="false" customWidth="true" hidden="false" outlineLevel="0" max="13" min="13" style="0" width="12.71"/>
    <col collapsed="false" customWidth="true" hidden="false" outlineLevel="0" max="14" min="14" style="0" width="8.7"/>
    <col collapsed="false" customWidth="true" hidden="false" outlineLevel="0" max="15" min="15" style="0" width="23.42"/>
    <col collapsed="false" customWidth="true" hidden="false" outlineLevel="0" max="64" min="16" style="0" width="8.7"/>
    <col collapsed="false" customWidth="true" hidden="false" outlineLevel="0" max="1025" min="65" style="0" width="11.58"/>
  </cols>
  <sheetData>
    <row r="1" customFormat="false" ht="13.8" hidden="false" customHeight="false" outlineLevel="0" collapsed="false">
      <c r="G1" s="0"/>
    </row>
    <row r="2" customFormat="false" ht="13.8" hidden="false" customHeight="false" outlineLevel="0" collapsed="false">
      <c r="B2" s="2" t="s">
        <v>0</v>
      </c>
      <c r="C2" s="2"/>
      <c r="D2" s="2"/>
      <c r="F2" s="3" t="s">
        <v>1</v>
      </c>
      <c r="G2" s="4" t="n">
        <f aca="false">C10-C52</f>
        <v>521.69</v>
      </c>
    </row>
    <row r="3" customFormat="false" ht="19.7" hidden="false" customHeight="false" outlineLevel="0" collapsed="false">
      <c r="B3" s="5"/>
      <c r="C3" s="6"/>
      <c r="D3" s="7"/>
      <c r="F3" s="8" t="s">
        <v>2</v>
      </c>
      <c r="G3" s="9" t="n">
        <f aca="false">G2/4.4121</f>
        <v>118.240747036559</v>
      </c>
    </row>
    <row r="4" customFormat="false" ht="19.7" hidden="false" customHeight="false" outlineLevel="0" collapsed="false">
      <c r="B4" s="10" t="s">
        <v>3</v>
      </c>
      <c r="C4" s="11" t="n">
        <v>2903</v>
      </c>
      <c r="D4" s="7" t="n">
        <v>18</v>
      </c>
      <c r="G4" s="0"/>
    </row>
    <row r="5" customFormat="false" ht="13.8" hidden="false" customHeight="false" outlineLevel="0" collapsed="false">
      <c r="B5" s="10" t="s">
        <v>4</v>
      </c>
      <c r="C5" s="12" t="n">
        <v>6</v>
      </c>
      <c r="D5" s="7"/>
      <c r="F5" s="0" t="s">
        <v>5</v>
      </c>
      <c r="G5" s="1" t="n">
        <v>450</v>
      </c>
    </row>
    <row r="6" customFormat="false" ht="13.8" hidden="false" customHeight="false" outlineLevel="0" collapsed="false">
      <c r="B6" s="13"/>
      <c r="C6" s="14"/>
      <c r="D6" s="7"/>
      <c r="G6" s="0" t="n">
        <f aca="false">G5/4.4121</f>
        <v>101.992248589107</v>
      </c>
      <c r="H6" s="0" t="s">
        <v>6</v>
      </c>
    </row>
    <row r="7" customFormat="false" ht="13.8" hidden="false" customHeight="false" outlineLevel="0" collapsed="false">
      <c r="C7" s="0"/>
      <c r="D7" s="15" t="s">
        <v>7</v>
      </c>
      <c r="G7" s="0"/>
    </row>
    <row r="8" customFormat="false" ht="13.8" hidden="false" customHeight="false" outlineLevel="0" collapsed="false">
      <c r="G8" s="0"/>
    </row>
    <row r="9" customFormat="false" ht="13.8" hidden="false" customHeight="false" outlineLevel="0" collapsed="false">
      <c r="G9" s="0"/>
    </row>
    <row r="10" customFormat="false" ht="13.8" hidden="false" customHeight="false" outlineLevel="0" collapsed="false">
      <c r="B10" s="16" t="s">
        <v>8</v>
      </c>
      <c r="C10" s="17" t="n">
        <f aca="false">SUM(C4:C9)</f>
        <v>2909</v>
      </c>
      <c r="G10" s="0"/>
    </row>
    <row r="11" customFormat="false" ht="13.8" hidden="false" customHeight="false" outlineLevel="0" collapsed="false">
      <c r="G11" s="0"/>
    </row>
    <row r="12" customFormat="false" ht="13.8" hidden="false" customHeight="false" outlineLevel="0" collapsed="false">
      <c r="G12" s="0"/>
    </row>
    <row r="13" customFormat="false" ht="13.8" hidden="false" customHeight="false" outlineLevel="0" collapsed="false">
      <c r="B13" s="2" t="s">
        <v>9</v>
      </c>
      <c r="C13" s="2"/>
      <c r="D13" s="18" t="s">
        <v>10</v>
      </c>
      <c r="F13" s="0" t="s">
        <v>2</v>
      </c>
      <c r="G13" s="0"/>
    </row>
    <row r="14" customFormat="false" ht="13.8" hidden="false" customHeight="false" outlineLevel="0" collapsed="false">
      <c r="B14" s="10" t="s">
        <v>11</v>
      </c>
      <c r="C14" s="10" t="n">
        <v>12.5</v>
      </c>
      <c r="D14" s="0" t="n">
        <v>18</v>
      </c>
      <c r="E14" s="0" t="s">
        <v>12</v>
      </c>
      <c r="F14" s="0" t="s">
        <v>13</v>
      </c>
      <c r="G14" s="19" t="n">
        <f aca="false">G3</f>
        <v>118.240747036559</v>
      </c>
    </row>
    <row r="15" customFormat="false" ht="13.8" hidden="false" customHeight="false" outlineLevel="0" collapsed="false">
      <c r="B15" s="10" t="s">
        <v>14</v>
      </c>
      <c r="C15" s="10" t="n">
        <v>30</v>
      </c>
      <c r="D15" s="0" t="n">
        <v>20</v>
      </c>
      <c r="E15" s="0" t="s">
        <v>15</v>
      </c>
      <c r="F15" s="0" t="s">
        <v>5</v>
      </c>
      <c r="G15" s="19" t="n">
        <f aca="false">G6</f>
        <v>101.992248589107</v>
      </c>
    </row>
    <row r="16" customFormat="false" ht="13.8" hidden="false" customHeight="false" outlineLevel="0" collapsed="false">
      <c r="B16" s="10" t="s">
        <v>16</v>
      </c>
      <c r="C16" s="10" t="n">
        <v>8.85</v>
      </c>
      <c r="D16" s="0" t="n">
        <v>20</v>
      </c>
      <c r="E16" s="0" t="s">
        <v>15</v>
      </c>
      <c r="G16" s="0"/>
    </row>
    <row r="17" customFormat="false" ht="13.8" hidden="false" customHeight="false" outlineLevel="0" collapsed="false">
      <c r="B17" s="10" t="s">
        <v>17</v>
      </c>
      <c r="C17" s="10" t="n">
        <v>190</v>
      </c>
      <c r="D17" s="0" t="n">
        <v>20</v>
      </c>
      <c r="E17" s="0" t="s">
        <v>12</v>
      </c>
      <c r="G17" s="0"/>
    </row>
    <row r="18" customFormat="false" ht="13.8" hidden="false" customHeight="false" outlineLevel="0" collapsed="false">
      <c r="B18" s="10" t="s">
        <v>18</v>
      </c>
      <c r="C18" s="10" t="n">
        <v>13.75</v>
      </c>
      <c r="D18" s="0" t="n">
        <v>20</v>
      </c>
      <c r="E18" s="0" t="s">
        <v>15</v>
      </c>
      <c r="G18" s="0"/>
    </row>
    <row r="19" customFormat="false" ht="13.8" hidden="false" customHeight="false" outlineLevel="0" collapsed="false">
      <c r="B19" s="10" t="s">
        <v>19</v>
      </c>
      <c r="C19" s="10" t="n">
        <v>48.56</v>
      </c>
      <c r="D19" s="0" t="n">
        <v>22</v>
      </c>
      <c r="E19" s="0" t="s">
        <v>15</v>
      </c>
      <c r="G19" s="0"/>
    </row>
    <row r="20" customFormat="false" ht="13.8" hidden="false" customHeight="false" outlineLevel="0" collapsed="false">
      <c r="B20" s="10" t="s">
        <v>20</v>
      </c>
      <c r="C20" s="10" t="n">
        <v>110</v>
      </c>
      <c r="D20" s="0" t="n">
        <v>24</v>
      </c>
      <c r="E20" s="0" t="s">
        <v>15</v>
      </c>
      <c r="G20" s="0"/>
    </row>
    <row r="21" customFormat="false" ht="13.8" hidden="false" customHeight="false" outlineLevel="0" collapsed="false">
      <c r="B21" s="10" t="s">
        <v>21</v>
      </c>
      <c r="C21" s="10" t="n">
        <v>230.39</v>
      </c>
      <c r="D21" s="0" t="n">
        <v>24</v>
      </c>
      <c r="E21" s="0" t="s">
        <v>15</v>
      </c>
      <c r="G21" s="0"/>
      <c r="I21" s="20"/>
      <c r="J21" s="20"/>
      <c r="O21" s="20"/>
    </row>
    <row r="22" customFormat="false" ht="13.8" hidden="false" customHeight="false" outlineLevel="0" collapsed="false">
      <c r="B22" s="10" t="s">
        <v>22</v>
      </c>
      <c r="C22" s="10" t="n">
        <v>30</v>
      </c>
      <c r="D22" s="0" t="n">
        <v>24</v>
      </c>
      <c r="E22" s="0" t="s">
        <v>15</v>
      </c>
      <c r="G22" s="0"/>
    </row>
    <row r="23" customFormat="false" ht="13.8" hidden="false" customHeight="false" outlineLevel="0" collapsed="false">
      <c r="B23" s="10" t="s">
        <v>23</v>
      </c>
      <c r="C23" s="10" t="n">
        <v>11.92</v>
      </c>
      <c r="D23" s="0" t="n">
        <v>24</v>
      </c>
      <c r="E23" s="0" t="s">
        <v>15</v>
      </c>
      <c r="G23" s="0"/>
    </row>
    <row r="24" customFormat="false" ht="13.8" hidden="false" customHeight="false" outlineLevel="0" collapsed="false">
      <c r="B24" s="10" t="s">
        <v>24</v>
      </c>
      <c r="C24" s="10" t="n">
        <v>25</v>
      </c>
      <c r="D24" s="0" t="n">
        <v>28</v>
      </c>
      <c r="E24" s="0" t="s">
        <v>15</v>
      </c>
      <c r="G24" s="0"/>
    </row>
    <row r="25" customFormat="false" ht="13.8" hidden="false" customHeight="false" outlineLevel="0" collapsed="false">
      <c r="B25" s="10" t="s">
        <v>25</v>
      </c>
      <c r="C25" s="10" t="n">
        <v>1048</v>
      </c>
      <c r="D25" s="0" t="n">
        <v>1</v>
      </c>
      <c r="E25" s="0" t="s">
        <v>12</v>
      </c>
      <c r="G25" s="0"/>
    </row>
    <row r="26" customFormat="false" ht="13.8" hidden="false" customHeight="false" outlineLevel="0" collapsed="false">
      <c r="B26" s="10" t="s">
        <v>26</v>
      </c>
      <c r="C26" s="10" t="n">
        <v>88</v>
      </c>
      <c r="D26" s="0" t="n">
        <v>3</v>
      </c>
      <c r="E26" s="0" t="s">
        <v>12</v>
      </c>
      <c r="G26" s="0"/>
    </row>
    <row r="27" customFormat="false" ht="13.5" hidden="false" customHeight="true" outlineLevel="0" collapsed="false">
      <c r="B27" s="10" t="s">
        <v>27</v>
      </c>
      <c r="C27" s="10" t="n">
        <v>16</v>
      </c>
      <c r="D27" s="0" t="n">
        <v>4</v>
      </c>
      <c r="E27" s="0" t="s">
        <v>12</v>
      </c>
      <c r="G27" s="0"/>
    </row>
    <row r="28" customFormat="false" ht="13.8" hidden="false" customHeight="false" outlineLevel="0" collapsed="false">
      <c r="B28" s="10" t="s">
        <v>28</v>
      </c>
      <c r="C28" s="10" t="n">
        <v>8.99</v>
      </c>
      <c r="D28" s="0" t="n">
        <v>6</v>
      </c>
      <c r="E28" s="0" t="s">
        <v>15</v>
      </c>
      <c r="G28" s="0"/>
    </row>
    <row r="29" customFormat="false" ht="13.8" hidden="false" customHeight="false" outlineLevel="0" collapsed="false">
      <c r="B29" s="10" t="s">
        <v>29</v>
      </c>
      <c r="C29" s="10" t="n">
        <v>6.99</v>
      </c>
      <c r="D29" s="0" t="n">
        <v>9</v>
      </c>
      <c r="E29" s="0" t="s">
        <v>15</v>
      </c>
      <c r="G29" s="0"/>
    </row>
    <row r="30" customFormat="false" ht="13.8" hidden="false" customHeight="false" outlineLevel="0" collapsed="false">
      <c r="B30" s="10" t="s">
        <v>30</v>
      </c>
      <c r="C30" s="10" t="n">
        <v>11.87</v>
      </c>
      <c r="D30" s="0" t="n">
        <v>10</v>
      </c>
      <c r="E30" s="0" t="s">
        <v>15</v>
      </c>
      <c r="G30" s="0"/>
    </row>
    <row r="31" customFormat="false" ht="13.8" hidden="false" customHeight="false" outlineLevel="0" collapsed="false">
      <c r="B31" s="10" t="s">
        <v>31</v>
      </c>
      <c r="C31" s="10" t="n">
        <v>21.5</v>
      </c>
      <c r="D31" s="0" t="n">
        <v>11</v>
      </c>
      <c r="E31" s="0" t="s">
        <v>15</v>
      </c>
      <c r="G31" s="0"/>
    </row>
    <row r="32" customFormat="false" ht="13.8" hidden="false" customHeight="false" outlineLevel="0" collapsed="false">
      <c r="B32" s="10" t="s">
        <v>32</v>
      </c>
      <c r="C32" s="10" t="n">
        <v>5</v>
      </c>
      <c r="D32" s="0" t="n">
        <v>12</v>
      </c>
      <c r="E32" s="0" t="s">
        <v>15</v>
      </c>
      <c r="G32" s="0"/>
    </row>
    <row r="33" customFormat="false" ht="13.8" hidden="false" customHeight="false" outlineLevel="0" collapsed="false">
      <c r="B33" s="10" t="s">
        <v>33</v>
      </c>
      <c r="C33" s="10" t="n">
        <v>19.99</v>
      </c>
      <c r="D33" s="0" t="n">
        <v>15</v>
      </c>
      <c r="E33" s="0" t="s">
        <v>12</v>
      </c>
      <c r="G33" s="0"/>
    </row>
    <row r="34" customFormat="false" ht="13.8" hidden="false" customHeight="false" outlineLevel="0" collapsed="false">
      <c r="C34" s="0"/>
      <c r="G34" s="0"/>
    </row>
    <row r="35" customFormat="false" ht="13.8" hidden="false" customHeight="false" outlineLevel="0" collapsed="false">
      <c r="C35" s="0"/>
      <c r="G35" s="0"/>
    </row>
    <row r="36" customFormat="false" ht="13.8" hidden="false" customHeight="false" outlineLevel="0" collapsed="false">
      <c r="B36" s="10"/>
      <c r="C36" s="10"/>
      <c r="G36" s="0"/>
    </row>
    <row r="37" customFormat="false" ht="13.8" hidden="false" customHeight="false" outlineLevel="0" collapsed="false">
      <c r="B37" s="10"/>
      <c r="C37" s="10"/>
      <c r="G37" s="0"/>
    </row>
    <row r="38" customFormat="false" ht="13.8" hidden="false" customHeight="false" outlineLevel="0" collapsed="false">
      <c r="B38" s="10"/>
      <c r="C38" s="10"/>
      <c r="G38" s="0"/>
    </row>
    <row r="39" customFormat="false" ht="13.8" hidden="false" customHeight="false" outlineLevel="0" collapsed="false">
      <c r="B39" s="10"/>
      <c r="C39" s="21" t="n">
        <f aca="false">SUM(C14:C38)</f>
        <v>1937.31</v>
      </c>
      <c r="G39" s="0"/>
    </row>
    <row r="40" customFormat="false" ht="15" hidden="false" customHeight="false" outlineLevel="0" collapsed="false">
      <c r="B40" s="22"/>
      <c r="C40" s="23"/>
    </row>
    <row r="42" customFormat="false" ht="15" hidden="false" customHeight="false" outlineLevel="0" collapsed="false">
      <c r="B42" s="2" t="s">
        <v>34</v>
      </c>
      <c r="C42" s="2"/>
      <c r="D42" s="2"/>
    </row>
    <row r="43" customFormat="false" ht="15" hidden="false" customHeight="false" outlineLevel="0" collapsed="false">
      <c r="B43" s="24"/>
      <c r="C43" s="25"/>
      <c r="D43" s="26"/>
    </row>
    <row r="44" customFormat="false" ht="15" hidden="false" customHeight="false" outlineLevel="0" collapsed="false">
      <c r="B44" s="10" t="s">
        <v>9</v>
      </c>
      <c r="C44" s="27" t="n">
        <f aca="false">C39</f>
        <v>1937.31</v>
      </c>
      <c r="D44" s="28"/>
    </row>
    <row r="45" customFormat="false" ht="15" hidden="false" customHeight="false" outlineLevel="0" collapsed="false">
      <c r="B45" s="10" t="s">
        <v>35</v>
      </c>
      <c r="C45" s="29"/>
      <c r="D45" s="28"/>
    </row>
    <row r="46" customFormat="false" ht="13.8" hidden="false" customHeight="false" outlineLevel="0" collapsed="false">
      <c r="C46" s="0"/>
      <c r="D46" s="28"/>
    </row>
    <row r="47" customFormat="false" ht="13.8" hidden="false" customHeight="false" outlineLevel="0" collapsed="false">
      <c r="C47" s="0"/>
      <c r="D47" s="28"/>
    </row>
    <row r="48" customFormat="false" ht="13.8" hidden="false" customHeight="false" outlineLevel="0" collapsed="false">
      <c r="C48" s="0"/>
      <c r="D48" s="28" t="s">
        <v>36</v>
      </c>
    </row>
    <row r="49" customFormat="false" ht="19.7" hidden="false" customHeight="false" outlineLevel="0" collapsed="false">
      <c r="B49" s="10"/>
      <c r="C49" s="30"/>
      <c r="D49" s="28"/>
    </row>
    <row r="50" customFormat="false" ht="19.7" hidden="false" customHeight="false" outlineLevel="0" collapsed="false">
      <c r="B50" s="10" t="s">
        <v>5</v>
      </c>
      <c r="C50" s="31" t="n">
        <v>450</v>
      </c>
      <c r="D50" s="28"/>
    </row>
    <row r="51" customFormat="false" ht="13.8" hidden="false" customHeight="false" outlineLevel="0" collapsed="false">
      <c r="B51" s="13"/>
      <c r="C51" s="32"/>
      <c r="D51" s="28"/>
    </row>
    <row r="52" customFormat="false" ht="13.8" hidden="false" customHeight="false" outlineLevel="0" collapsed="false">
      <c r="B52" s="16" t="s">
        <v>8</v>
      </c>
      <c r="C52" s="33" t="n">
        <f aca="false">SUM(C44:C51)</f>
        <v>2387.31</v>
      </c>
      <c r="D52" s="28"/>
    </row>
    <row r="53" customFormat="false" ht="15" hidden="false" customHeight="false" outlineLevel="0" collapsed="false">
      <c r="D53" s="28"/>
    </row>
    <row r="54" customFormat="false" ht="15" hidden="false" customHeight="false" outlineLevel="0" collapsed="false">
      <c r="D54" s="34"/>
    </row>
  </sheetData>
  <mergeCells count="3">
    <mergeCell ref="B2:D2"/>
    <mergeCell ref="I21:J21"/>
    <mergeCell ref="B42:D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AD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25" activeCellId="0" sqref="H25"/>
    </sheetView>
  </sheetViews>
  <sheetFormatPr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5.85"/>
    <col collapsed="false" customWidth="true" hidden="false" outlineLevel="0" max="64" min="3" style="0" width="8.7"/>
    <col collapsed="false" customWidth="true" hidden="false" outlineLevel="0" max="1025" min="65" style="0" width="11.58"/>
  </cols>
  <sheetData>
    <row r="3" customFormat="false" ht="15" hidden="false" customHeight="false" outlineLevel="0" collapsed="false">
      <c r="B3" s="0" t="s">
        <v>37</v>
      </c>
      <c r="C3" s="0" t="n">
        <v>31.73</v>
      </c>
      <c r="D3" s="0" t="s">
        <v>38</v>
      </c>
      <c r="E3" s="35"/>
    </row>
    <row r="4" customFormat="false" ht="15" hidden="false" customHeight="false" outlineLevel="0" collapsed="false">
      <c r="B4" s="10" t="s">
        <v>39</v>
      </c>
      <c r="C4" s="12" t="n">
        <v>53</v>
      </c>
      <c r="D4" s="0" t="s">
        <v>40</v>
      </c>
      <c r="E4" s="35"/>
    </row>
    <row r="5" customFormat="false" ht="15" hidden="false" customHeight="false" outlineLevel="0" collapsed="false">
      <c r="B5" s="10" t="s">
        <v>41</v>
      </c>
      <c r="C5" s="12" t="n">
        <v>12.96</v>
      </c>
      <c r="D5" s="0" t="s">
        <v>42</v>
      </c>
      <c r="E5" s="35"/>
    </row>
    <row r="6" customFormat="false" ht="15" hidden="false" customHeight="false" outlineLevel="0" collapsed="false">
      <c r="B6" s="10" t="s">
        <v>43</v>
      </c>
      <c r="C6" s="12" t="n">
        <v>11.92</v>
      </c>
      <c r="D6" s="0" t="s">
        <v>42</v>
      </c>
      <c r="E6" s="35"/>
    </row>
    <row r="7" customFormat="false" ht="15" hidden="false" customHeight="false" outlineLevel="0" collapsed="false">
      <c r="B7" s="10" t="s">
        <v>44</v>
      </c>
      <c r="C7" s="12" t="n">
        <v>11</v>
      </c>
      <c r="D7" s="0" t="s">
        <v>45</v>
      </c>
      <c r="E7" s="35"/>
    </row>
    <row r="8" customFormat="false" ht="15" hidden="false" customHeight="false" outlineLevel="0" collapsed="false">
      <c r="B8" s="10" t="s">
        <v>46</v>
      </c>
      <c r="C8" s="12" t="n">
        <v>30</v>
      </c>
      <c r="D8" s="0" t="s">
        <v>42</v>
      </c>
      <c r="E8" s="35"/>
    </row>
    <row r="9" customFormat="false" ht="15" hidden="false" customHeight="false" outlineLevel="0" collapsed="false">
      <c r="B9" s="10" t="s">
        <v>47</v>
      </c>
      <c r="C9" s="12" t="n">
        <v>25</v>
      </c>
      <c r="D9" s="0" t="s">
        <v>48</v>
      </c>
      <c r="E9" s="35"/>
    </row>
    <row r="10" customFormat="false" ht="15" hidden="false" customHeight="false" outlineLevel="0" collapsed="false">
      <c r="B10" s="10" t="s">
        <v>49</v>
      </c>
      <c r="C10" s="12" t="n">
        <v>92</v>
      </c>
      <c r="D10" s="0" t="s">
        <v>42</v>
      </c>
      <c r="E10" s="35"/>
    </row>
    <row r="11" customFormat="false" ht="15" hidden="false" customHeight="false" outlineLevel="0" collapsed="false">
      <c r="B11" s="10" t="s">
        <v>21</v>
      </c>
      <c r="C11" s="12" t="n">
        <v>320</v>
      </c>
      <c r="D11" s="0" t="s">
        <v>50</v>
      </c>
      <c r="E11" s="35"/>
    </row>
    <row r="12" customFormat="false" ht="15" hidden="false" customHeight="false" outlineLevel="0" collapsed="false">
      <c r="B12" s="36" t="s">
        <v>51</v>
      </c>
      <c r="C12" s="37" t="n">
        <v>25</v>
      </c>
      <c r="D12" s="0" t="s">
        <v>52</v>
      </c>
      <c r="E12" s="35"/>
    </row>
    <row r="13" customFormat="false" ht="15" hidden="false" customHeight="false" outlineLevel="0" collapsed="false">
      <c r="B13" s="36" t="s">
        <v>53</v>
      </c>
      <c r="C13" s="38" t="n">
        <v>124</v>
      </c>
      <c r="D13" s="0" t="s">
        <v>54</v>
      </c>
      <c r="E13" s="35"/>
    </row>
    <row r="14" customFormat="false" ht="15" hidden="false" customHeight="false" outlineLevel="0" collapsed="false">
      <c r="B14" s="36" t="s">
        <v>55</v>
      </c>
      <c r="C14" s="38" t="n">
        <v>11.18</v>
      </c>
      <c r="D14" s="0" t="s">
        <v>56</v>
      </c>
      <c r="E14" s="35"/>
    </row>
    <row r="15" customFormat="false" ht="15" hidden="false" customHeight="false" outlineLevel="0" collapsed="false">
      <c r="C15" s="1" t="n">
        <f aca="false">SUM(C4:C14)</f>
        <v>716.06</v>
      </c>
      <c r="E15" s="0" t="s">
        <v>57</v>
      </c>
      <c r="F15" s="0" t="s">
        <v>57</v>
      </c>
      <c r="G15" s="0" t="s">
        <v>57</v>
      </c>
      <c r="H15" s="0" t="s">
        <v>57</v>
      </c>
      <c r="I15" s="0" t="s">
        <v>57</v>
      </c>
      <c r="J15" s="0" t="s">
        <v>57</v>
      </c>
      <c r="K15" s="0" t="s">
        <v>57</v>
      </c>
      <c r="N15" s="0" t="s">
        <v>58</v>
      </c>
      <c r="O15" s="0" t="s">
        <v>58</v>
      </c>
      <c r="P15" s="0" t="s">
        <v>58</v>
      </c>
      <c r="Q15" s="0" t="s">
        <v>58</v>
      </c>
      <c r="R15" s="0" t="s">
        <v>58</v>
      </c>
      <c r="S15" s="0" t="s">
        <v>58</v>
      </c>
      <c r="T15" s="0" t="s">
        <v>58</v>
      </c>
      <c r="X15" s="0" t="s">
        <v>59</v>
      </c>
    </row>
    <row r="16" customFormat="false" ht="15" hidden="false" customHeight="false" outlineLevel="0" collapsed="false">
      <c r="E16" s="0" t="s">
        <v>54</v>
      </c>
      <c r="F16" s="0" t="s">
        <v>42</v>
      </c>
      <c r="G16" s="0" t="s">
        <v>52</v>
      </c>
      <c r="H16" s="0" t="s">
        <v>48</v>
      </c>
      <c r="I16" s="0" t="s">
        <v>60</v>
      </c>
      <c r="J16" s="0" t="s">
        <v>61</v>
      </c>
      <c r="K16" s="0" t="s">
        <v>38</v>
      </c>
      <c r="N16" s="0" t="s">
        <v>54</v>
      </c>
      <c r="O16" s="0" t="s">
        <v>42</v>
      </c>
      <c r="P16" s="0" t="s">
        <v>52</v>
      </c>
      <c r="Q16" s="0" t="s">
        <v>48</v>
      </c>
      <c r="R16" s="0" t="s">
        <v>60</v>
      </c>
      <c r="S16" s="0" t="s">
        <v>61</v>
      </c>
      <c r="T16" s="0" t="s">
        <v>38</v>
      </c>
      <c r="X16" s="0" t="s">
        <v>54</v>
      </c>
      <c r="Y16" s="0" t="s">
        <v>42</v>
      </c>
      <c r="Z16" s="0" t="s">
        <v>52</v>
      </c>
      <c r="AA16" s="0" t="s">
        <v>48</v>
      </c>
      <c r="AB16" s="0" t="s">
        <v>60</v>
      </c>
      <c r="AC16" s="0" t="s">
        <v>61</v>
      </c>
      <c r="AD16" s="0" t="s">
        <v>38</v>
      </c>
    </row>
    <row r="17" customFormat="false" ht="15" hidden="false" customHeight="false" outlineLevel="0" collapsed="false">
      <c r="B17" s="0" t="n">
        <v>48.77</v>
      </c>
      <c r="E17" s="1"/>
      <c r="F17" s="1"/>
      <c r="G17" s="1" t="n">
        <f aca="false">$C$12*-1</f>
        <v>-25</v>
      </c>
      <c r="I17" s="1" t="n">
        <f aca="false">$C$4*-1</f>
        <v>-53</v>
      </c>
      <c r="J17" s="0" t="n">
        <v>249</v>
      </c>
      <c r="K17" s="1" t="n">
        <f aca="false">$C$13*-1</f>
        <v>-124</v>
      </c>
      <c r="N17" s="1"/>
      <c r="O17" s="1"/>
      <c r="P17" s="1" t="n">
        <f aca="false">$C$12*-1</f>
        <v>-25</v>
      </c>
      <c r="R17" s="1" t="n">
        <f aca="false">$C$4*-1</f>
        <v>-53</v>
      </c>
      <c r="S17" s="0" t="n">
        <v>249</v>
      </c>
      <c r="T17" s="1" t="n">
        <f aca="false">$C$13*-1</f>
        <v>-124</v>
      </c>
      <c r="X17" s="1"/>
      <c r="Y17" s="1"/>
      <c r="Z17" s="1" t="n">
        <f aca="false">$C$12*-1</f>
        <v>-25</v>
      </c>
      <c r="AB17" s="1" t="n">
        <f aca="false">$C$4*-1</f>
        <v>-53</v>
      </c>
      <c r="AC17" s="0" t="n">
        <v>249</v>
      </c>
      <c r="AD17" s="1" t="n">
        <f aca="false">$C$13*-1</f>
        <v>-124</v>
      </c>
    </row>
    <row r="18" customFormat="false" ht="15" hidden="false" customHeight="false" outlineLevel="0" collapsed="false">
      <c r="E18" s="0" t="n">
        <f aca="false">Sheet1!$C$23-Sheet1!$G$16</f>
        <v>11.92</v>
      </c>
      <c r="F18" s="1"/>
      <c r="G18" s="1" t="n">
        <f aca="false">$C$5*-1</f>
        <v>-12.96</v>
      </c>
      <c r="I18" s="1" t="n">
        <f aca="false">$C$9*-1</f>
        <v>-25</v>
      </c>
      <c r="J18" s="1" t="n">
        <f aca="false">$C$7*-1</f>
        <v>-11</v>
      </c>
      <c r="K18" s="0" t="n">
        <f aca="false">$C$3*-1</f>
        <v>-31.73</v>
      </c>
      <c r="N18" s="0" t="n">
        <f aca="false">Sheet1!$C$23-Sheet1!$G$16</f>
        <v>11.92</v>
      </c>
      <c r="O18" s="1"/>
      <c r="P18" s="1" t="n">
        <f aca="false">$C$5*-1</f>
        <v>-12.96</v>
      </c>
      <c r="R18" s="1" t="n">
        <f aca="false">$C$9*-1</f>
        <v>-25</v>
      </c>
      <c r="S18" s="1" t="n">
        <f aca="false">$C$7*-1</f>
        <v>-11</v>
      </c>
      <c r="T18" s="0" t="n">
        <f aca="false">$C$3*-1</f>
        <v>-31.73</v>
      </c>
      <c r="X18" s="0" t="n">
        <f aca="false">Sheet1!$C$23-Sheet1!$G$16</f>
        <v>11.92</v>
      </c>
      <c r="Y18" s="1"/>
      <c r="Z18" s="1" t="n">
        <f aca="false">$C$5*-1</f>
        <v>-12.96</v>
      </c>
      <c r="AB18" s="1" t="n">
        <f aca="false">$C$9*-1</f>
        <v>-25</v>
      </c>
      <c r="AC18" s="1" t="n">
        <f aca="false">$C$7*-1</f>
        <v>-11</v>
      </c>
      <c r="AD18" s="0" t="n">
        <f aca="false">$C$3*-1</f>
        <v>-31.73</v>
      </c>
    </row>
    <row r="19" customFormat="false" ht="15" hidden="false" customHeight="false" outlineLevel="0" collapsed="false">
      <c r="E19" s="1" t="n">
        <f aca="false">$C$10*-1</f>
        <v>-92</v>
      </c>
      <c r="F19" s="1" t="n">
        <f aca="false">$C$8*-1</f>
        <v>-30</v>
      </c>
      <c r="N19" s="1" t="n">
        <f aca="false">$C$10*-1</f>
        <v>-92</v>
      </c>
      <c r="O19" s="1" t="n">
        <f aca="false">$C$8*-1</f>
        <v>-30</v>
      </c>
      <c r="X19" s="1" t="n">
        <f aca="false">$C$10*-1</f>
        <v>-92</v>
      </c>
      <c r="Y19" s="1" t="n">
        <f aca="false">$C$8*-1</f>
        <v>-30</v>
      </c>
    </row>
    <row r="20" customFormat="false" ht="15" hidden="false" customHeight="false" outlineLevel="0" collapsed="false">
      <c r="E20" s="1" t="n">
        <f aca="false">$C$6*-1</f>
        <v>-11.92</v>
      </c>
      <c r="F20" s="1"/>
      <c r="N20" s="1" t="n">
        <f aca="false">$C$6*-1</f>
        <v>-11.92</v>
      </c>
      <c r="O20" s="1"/>
      <c r="X20" s="1" t="n">
        <f aca="false">$C$6*-1</f>
        <v>-11.92</v>
      </c>
      <c r="Y20" s="1"/>
    </row>
    <row r="21" customFormat="false" ht="15" hidden="false" customHeight="false" outlineLevel="0" collapsed="false">
      <c r="C21" s="0" t="s">
        <v>62</v>
      </c>
      <c r="E21" s="1" t="n">
        <f aca="false">$C$11*-1</f>
        <v>-320</v>
      </c>
      <c r="N21" s="1" t="n">
        <f aca="false">$C$11*-1</f>
        <v>-320</v>
      </c>
      <c r="X21" s="1" t="n">
        <f aca="false">$C$11*-1</f>
        <v>-320</v>
      </c>
    </row>
    <row r="22" customFormat="false" ht="15" hidden="false" customHeight="false" outlineLevel="0" collapsed="false">
      <c r="B22" s="0" t="s">
        <v>63</v>
      </c>
      <c r="C22" s="0" t="n">
        <v>74.78</v>
      </c>
    </row>
    <row r="23" customFormat="false" ht="15" hidden="false" customHeight="false" outlineLevel="0" collapsed="false">
      <c r="E23" s="1" t="n">
        <f aca="false">SUM(E17:E21)</f>
        <v>-412</v>
      </c>
      <c r="F23" s="1" t="n">
        <f aca="false">SUM(F17:F21)</f>
        <v>-30</v>
      </c>
      <c r="G23" s="1" t="n">
        <f aca="false">SUM(G17:G21)</f>
        <v>-37.96</v>
      </c>
      <c r="H23" s="1" t="n">
        <f aca="false">SUM(H17:H20)</f>
        <v>0</v>
      </c>
      <c r="I23" s="1" t="n">
        <f aca="false">SUM(I17:I20)</f>
        <v>-78</v>
      </c>
      <c r="J23" s="0" t="n">
        <f aca="false">SUM(J17:J21)</f>
        <v>238</v>
      </c>
      <c r="K23" s="1" t="n">
        <f aca="false">SUM(K17:K21)</f>
        <v>-155.73</v>
      </c>
      <c r="N23" s="1" t="n">
        <f aca="false">SUM(N17:N21)</f>
        <v>-412</v>
      </c>
      <c r="O23" s="1" t="n">
        <f aca="false">SUM(O17:O21)</f>
        <v>-30</v>
      </c>
      <c r="P23" s="1" t="n">
        <f aca="false">SUM(P17:P21)</f>
        <v>-37.96</v>
      </c>
      <c r="Q23" s="1" t="n">
        <f aca="false">SUM(Q17:Q20)</f>
        <v>0</v>
      </c>
      <c r="R23" s="1" t="n">
        <f aca="false">SUM(R17:R20)</f>
        <v>-78</v>
      </c>
      <c r="S23" s="0" t="n">
        <f aca="false">SUM(S17:S21)</f>
        <v>238</v>
      </c>
      <c r="T23" s="1" t="n">
        <f aca="false">SUM(T17:T21)</f>
        <v>-155.73</v>
      </c>
      <c r="X23" s="1" t="n">
        <f aca="false">SUM(X17:X21)</f>
        <v>-412</v>
      </c>
      <c r="Y23" s="1" t="n">
        <f aca="false">SUM(Y17:Y21)</f>
        <v>-30</v>
      </c>
      <c r="Z23" s="1" t="n">
        <f aca="false">SUM(Z17:Z21)</f>
        <v>-37.96</v>
      </c>
      <c r="AA23" s="1" t="n">
        <f aca="false">SUM(AA17:AA20)</f>
        <v>0</v>
      </c>
      <c r="AB23" s="1" t="n">
        <f aca="false">SUM(AB17:AB20)</f>
        <v>-78</v>
      </c>
      <c r="AC23" s="0" t="n">
        <f aca="false">SUM(AC17:AC21)</f>
        <v>238</v>
      </c>
      <c r="AD23" s="1" t="n">
        <f aca="false">SUM(AD17:AD21)</f>
        <v>-155.73</v>
      </c>
    </row>
    <row r="25" customFormat="false" ht="15" hidden="false" customHeight="false" outlineLevel="0" collapsed="false">
      <c r="E25" s="1" t="n">
        <f aca="false">C22+E23</f>
        <v>-337.22</v>
      </c>
      <c r="F25" s="1" t="n">
        <f aca="false">E25+F23</f>
        <v>-367.22</v>
      </c>
      <c r="G25" s="1" t="n">
        <f aca="false">F25+G23</f>
        <v>-405.18</v>
      </c>
      <c r="H25" s="1" t="n">
        <f aca="false">G25+H23</f>
        <v>-405.18</v>
      </c>
      <c r="I25" s="1" t="n">
        <f aca="false">H25+I23</f>
        <v>-483.18</v>
      </c>
      <c r="J25" s="1" t="n">
        <f aca="false">I25+J23</f>
        <v>-245.18</v>
      </c>
      <c r="K25" s="1" t="n">
        <f aca="false">J25+K23</f>
        <v>-400.91</v>
      </c>
      <c r="N25" s="1" t="n">
        <f aca="false">K25+N23</f>
        <v>-812.91</v>
      </c>
      <c r="O25" s="1" t="n">
        <f aca="false">N25+O23</f>
        <v>-842.91</v>
      </c>
      <c r="P25" s="1" t="n">
        <f aca="false">O25+P23</f>
        <v>-880.87</v>
      </c>
      <c r="Q25" s="1" t="n">
        <f aca="false">P25+Q23</f>
        <v>-880.87</v>
      </c>
      <c r="R25" s="1" t="n">
        <f aca="false">Q25+R23</f>
        <v>-958.87</v>
      </c>
      <c r="S25" s="1" t="n">
        <f aca="false">R25+S23</f>
        <v>-720.87</v>
      </c>
      <c r="T25" s="1" t="n">
        <f aca="false">S25+T23</f>
        <v>-876.6</v>
      </c>
      <c r="X25" s="1" t="n">
        <f aca="false">T25+X23</f>
        <v>-1288.6</v>
      </c>
      <c r="Y25" s="1" t="n">
        <f aca="false">X25+Y23</f>
        <v>-1318.6</v>
      </c>
      <c r="Z25" s="1" t="n">
        <f aca="false">Y25+Z23</f>
        <v>-1356.56</v>
      </c>
      <c r="AA25" s="1" t="n">
        <f aca="false">Z25+AA23</f>
        <v>-1356.56</v>
      </c>
      <c r="AB25" s="1" t="n">
        <f aca="false">AA25+AB23</f>
        <v>-1434.56</v>
      </c>
      <c r="AC25" s="1" t="n">
        <f aca="false">AB25+AC23</f>
        <v>-1196.56</v>
      </c>
      <c r="AD25" s="1" t="n">
        <f aca="false">AC25+AD23</f>
        <v>-1352.29</v>
      </c>
    </row>
    <row r="28" customFormat="false" ht="15" hidden="false" customHeight="false" outlineLevel="0" collapsed="false">
      <c r="E28" s="0" t="n">
        <v>374</v>
      </c>
      <c r="F28" s="1" t="n">
        <f aca="false">F19</f>
        <v>-30</v>
      </c>
      <c r="G28" s="1" t="n">
        <f aca="false">I17</f>
        <v>-53</v>
      </c>
    </row>
    <row r="29" customFormat="false" ht="15" hidden="false" customHeight="false" outlineLevel="0" collapsed="false">
      <c r="E29" s="0" t="n">
        <v>422</v>
      </c>
      <c r="F29" s="1" t="n">
        <f aca="false">F17</f>
        <v>0</v>
      </c>
      <c r="G29" s="1" t="n">
        <f aca="false">I18</f>
        <v>-25</v>
      </c>
    </row>
    <row r="30" customFormat="false" ht="15" hidden="false" customHeight="false" outlineLevel="0" collapsed="false">
      <c r="G30" s="1" t="n">
        <f aca="false">G17</f>
        <v>-25</v>
      </c>
    </row>
    <row r="32" customFormat="false" ht="15" hidden="false" customHeight="false" outlineLevel="0" collapsed="false">
      <c r="F32" s="1" t="n">
        <f aca="false">E29+SUM(F28:F30)</f>
        <v>392</v>
      </c>
      <c r="G32" s="1" t="n">
        <f aca="false">F32+SUM(G28:G30)</f>
        <v>289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Y25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5" min="1" style="0" width="8.7"/>
    <col collapsed="false" customWidth="true" hidden="false" outlineLevel="0" max="6" min="6" style="0" width="17.28"/>
    <col collapsed="false" customWidth="true" hidden="false" outlineLevel="0" max="64" min="7" style="0" width="8.7"/>
    <col collapsed="false" customWidth="true" hidden="false" outlineLevel="0" max="1025" min="65" style="0" width="11.58"/>
  </cols>
  <sheetData>
    <row r="1" customFormat="false" ht="15" hidden="false" customHeight="false" outlineLevel="0" collapsed="false">
      <c r="F1" s="0" t="s">
        <v>64</v>
      </c>
    </row>
    <row r="2" customFormat="false" ht="15" hidden="false" customHeight="false" outlineLevel="0" collapsed="false">
      <c r="F2" s="39" t="n">
        <v>44040</v>
      </c>
      <c r="G2" s="0" t="n">
        <v>1</v>
      </c>
      <c r="H2" s="0" t="n">
        <v>6</v>
      </c>
      <c r="I2" s="0" t="n">
        <v>16</v>
      </c>
      <c r="J2" s="0" t="n">
        <v>17</v>
      </c>
      <c r="K2" s="0" t="n">
        <v>18</v>
      </c>
      <c r="L2" s="0" t="n">
        <v>22</v>
      </c>
      <c r="M2" s="0" t="n">
        <v>23</v>
      </c>
      <c r="N2" s="0" t="n">
        <v>24</v>
      </c>
      <c r="O2" s="0" t="n">
        <v>1</v>
      </c>
      <c r="P2" s="0" t="n">
        <v>6</v>
      </c>
      <c r="Q2" s="0" t="n">
        <v>16</v>
      </c>
      <c r="R2" s="0" t="n">
        <v>17</v>
      </c>
      <c r="S2" s="0" t="n">
        <v>18</v>
      </c>
      <c r="T2" s="0" t="n">
        <v>22</v>
      </c>
      <c r="U2" s="0" t="n">
        <v>23</v>
      </c>
      <c r="V2" s="0" t="n">
        <v>24</v>
      </c>
    </row>
    <row r="3" customFormat="false" ht="15" hidden="false" customHeight="false" outlineLevel="0" collapsed="false">
      <c r="D3" s="0" t="s">
        <v>65</v>
      </c>
      <c r="F3" s="40" t="n">
        <v>18</v>
      </c>
      <c r="G3" s="40" t="n">
        <f aca="false">F3-G21</f>
        <v>7</v>
      </c>
      <c r="H3" s="40" t="n">
        <f aca="false">G3-H21</f>
        <v>-109.9</v>
      </c>
      <c r="I3" s="40" t="n">
        <f aca="false">H3-I21</f>
        <v>-233.9</v>
      </c>
      <c r="J3" s="41" t="n">
        <f aca="false">I3-J21</f>
        <v>-245.08</v>
      </c>
      <c r="K3" s="40" t="n">
        <f aca="false">J3-K21</f>
        <v>-733.9</v>
      </c>
      <c r="L3" s="40" t="n">
        <f aca="false">K3-L21</f>
        <v>-771.59</v>
      </c>
      <c r="M3" s="40" t="n">
        <f aca="false">L3-M21</f>
        <v>-796.59</v>
      </c>
      <c r="N3" s="40" t="n">
        <f aca="false">M3-N21</f>
        <v>-852.21</v>
      </c>
      <c r="O3" s="40" t="n">
        <f aca="false">N3-O21</f>
        <v>-863.21</v>
      </c>
      <c r="P3" s="40" t="n">
        <f aca="false">O3-P21</f>
        <v>-991.11</v>
      </c>
      <c r="Q3" s="40" t="n">
        <f aca="false">P3-Q21</f>
        <v>-1115.11</v>
      </c>
      <c r="R3" s="41" t="n">
        <f aca="false">Q3-R21</f>
        <v>-1126.29</v>
      </c>
      <c r="S3" s="40" t="n">
        <f aca="false">R3-S21</f>
        <v>-1615.11</v>
      </c>
      <c r="T3" s="40" t="n">
        <f aca="false">S3-T21</f>
        <v>-1652.8</v>
      </c>
      <c r="U3" s="40" t="n">
        <f aca="false">T3-U21</f>
        <v>-1677.8</v>
      </c>
      <c r="V3" s="40" t="n">
        <f aca="false">U3-V21</f>
        <v>-1733.42</v>
      </c>
      <c r="W3" s="40" t="n">
        <f aca="false">V3-W21</f>
        <v>-1733.42</v>
      </c>
      <c r="X3" s="40" t="n">
        <f aca="false">W3-X21</f>
        <v>-1733.42</v>
      </c>
      <c r="Y3" s="40" t="n">
        <f aca="false">X3-Y21</f>
        <v>-1733.42</v>
      </c>
    </row>
    <row r="4" s="42" customFormat="true" ht="15" hidden="false" customHeight="false" outlineLevel="0" collapsed="false">
      <c r="B4" s="43" t="s">
        <v>66</v>
      </c>
      <c r="C4" s="44" t="n">
        <v>83</v>
      </c>
      <c r="D4" s="42" t="n">
        <v>6</v>
      </c>
      <c r="F4" s="45"/>
      <c r="G4" s="45"/>
      <c r="H4" s="45" t="n">
        <v>72</v>
      </c>
      <c r="I4" s="45"/>
      <c r="J4" s="45"/>
      <c r="K4" s="45"/>
      <c r="L4" s="45"/>
      <c r="M4" s="45"/>
      <c r="N4" s="45"/>
      <c r="O4" s="45"/>
      <c r="P4" s="45" t="n">
        <f aca="false">C4</f>
        <v>83</v>
      </c>
      <c r="Q4" s="45"/>
      <c r="R4" s="45"/>
    </row>
    <row r="5" customFormat="false" ht="15" hidden="false" customHeight="false" outlineLevel="0" collapsed="false">
      <c r="B5" s="10" t="s">
        <v>39</v>
      </c>
      <c r="C5" s="12" t="n">
        <v>55.62</v>
      </c>
      <c r="D5" s="0" t="n">
        <v>24</v>
      </c>
      <c r="E5" s="0" t="s">
        <v>67</v>
      </c>
      <c r="F5" s="40"/>
      <c r="G5" s="40"/>
      <c r="H5" s="40"/>
      <c r="I5" s="40"/>
      <c r="J5" s="40"/>
      <c r="K5" s="40"/>
      <c r="L5" s="40"/>
      <c r="M5" s="40"/>
      <c r="N5" s="40" t="n">
        <f aca="false">C5</f>
        <v>55.62</v>
      </c>
      <c r="O5" s="40"/>
      <c r="P5" s="40"/>
      <c r="Q5" s="40"/>
      <c r="R5" s="40"/>
      <c r="V5" s="1" t="n">
        <f aca="false">C5</f>
        <v>55.62</v>
      </c>
    </row>
    <row r="6" s="42" customFormat="true" ht="15" hidden="false" customHeight="false" outlineLevel="0" collapsed="false">
      <c r="B6" s="46" t="s">
        <v>41</v>
      </c>
      <c r="C6" s="47" t="n">
        <v>12.81</v>
      </c>
      <c r="D6" s="42" t="n">
        <v>22</v>
      </c>
      <c r="F6" s="45"/>
      <c r="G6" s="45"/>
      <c r="H6" s="45"/>
      <c r="I6" s="45"/>
      <c r="J6" s="45"/>
      <c r="K6" s="45"/>
      <c r="L6" s="45" t="n">
        <f aca="false">C6</f>
        <v>12.81</v>
      </c>
      <c r="M6" s="45"/>
      <c r="N6" s="45"/>
      <c r="O6" s="45"/>
      <c r="P6" s="45"/>
      <c r="Q6" s="45"/>
      <c r="R6" s="45"/>
      <c r="T6" s="48" t="n">
        <f aca="false">C6</f>
        <v>12.81</v>
      </c>
    </row>
    <row r="7" customFormat="false" ht="15" hidden="false" customHeight="false" outlineLevel="0" collapsed="false">
      <c r="B7" s="10" t="s">
        <v>43</v>
      </c>
      <c r="C7" s="12" t="n">
        <v>11.92</v>
      </c>
      <c r="D7" s="0" t="n">
        <v>18</v>
      </c>
      <c r="F7" s="40"/>
      <c r="G7" s="40"/>
      <c r="H7" s="40"/>
      <c r="I7" s="40"/>
      <c r="J7" s="40"/>
      <c r="K7" s="40" t="n">
        <f aca="false">C7</f>
        <v>11.92</v>
      </c>
      <c r="L7" s="40"/>
      <c r="M7" s="40"/>
      <c r="N7" s="40"/>
      <c r="O7" s="40"/>
      <c r="P7" s="40"/>
      <c r="Q7" s="40"/>
      <c r="R7" s="40"/>
      <c r="S7" s="1" t="n">
        <f aca="false">C7</f>
        <v>11.92</v>
      </c>
    </row>
    <row r="8" s="42" customFormat="true" ht="15" hidden="false" customHeight="false" outlineLevel="0" collapsed="false">
      <c r="B8" s="46" t="s">
        <v>44</v>
      </c>
      <c r="C8" s="47" t="n">
        <v>11</v>
      </c>
      <c r="D8" s="42" t="n">
        <v>1</v>
      </c>
      <c r="E8" s="42" t="s">
        <v>68</v>
      </c>
      <c r="F8" s="45"/>
      <c r="G8" s="45" t="n">
        <f aca="false">C8</f>
        <v>11</v>
      </c>
      <c r="H8" s="45"/>
      <c r="I8" s="45"/>
      <c r="J8" s="45"/>
      <c r="K8" s="45"/>
      <c r="L8" s="45"/>
      <c r="M8" s="45"/>
      <c r="N8" s="45"/>
      <c r="O8" s="45" t="n">
        <f aca="false">C8</f>
        <v>11</v>
      </c>
      <c r="P8" s="45"/>
      <c r="Q8" s="45"/>
      <c r="R8" s="45"/>
    </row>
    <row r="9" customFormat="false" ht="15" hidden="false" customHeight="false" outlineLevel="0" collapsed="false">
      <c r="B9" s="10" t="s">
        <v>46</v>
      </c>
      <c r="C9" s="12" t="n">
        <v>33.28</v>
      </c>
      <c r="D9" s="0" t="n">
        <v>18</v>
      </c>
      <c r="F9" s="40"/>
      <c r="G9" s="40"/>
      <c r="H9" s="40"/>
      <c r="I9" s="40"/>
      <c r="J9" s="40"/>
      <c r="K9" s="40" t="n">
        <f aca="false">C9</f>
        <v>33.28</v>
      </c>
      <c r="L9" s="40"/>
      <c r="M9" s="40"/>
      <c r="N9" s="40"/>
      <c r="O9" s="40"/>
      <c r="P9" s="40"/>
      <c r="Q9" s="40"/>
      <c r="R9" s="40"/>
      <c r="S9" s="1" t="n">
        <f aca="false">C9</f>
        <v>33.28</v>
      </c>
    </row>
    <row r="10" s="42" customFormat="true" ht="15" hidden="false" customHeight="false" outlineLevel="0" collapsed="false">
      <c r="B10" s="46" t="s">
        <v>47</v>
      </c>
      <c r="C10" s="47" t="n">
        <v>25</v>
      </c>
      <c r="D10" s="42" t="n">
        <v>23</v>
      </c>
      <c r="F10" s="45"/>
      <c r="G10" s="45"/>
      <c r="H10" s="45"/>
      <c r="I10" s="45"/>
      <c r="J10" s="45"/>
      <c r="K10" s="45"/>
      <c r="L10" s="45"/>
      <c r="M10" s="45" t="n">
        <f aca="false">C10</f>
        <v>25</v>
      </c>
      <c r="N10" s="45"/>
      <c r="O10" s="45"/>
      <c r="P10" s="45"/>
      <c r="Q10" s="45"/>
      <c r="R10" s="45"/>
      <c r="U10" s="48" t="n">
        <f aca="false">C10</f>
        <v>25</v>
      </c>
    </row>
    <row r="11" customFormat="false" ht="15" hidden="false" customHeight="false" outlineLevel="0" collapsed="false">
      <c r="B11" s="10" t="s">
        <v>49</v>
      </c>
      <c r="C11" s="12" t="n">
        <v>90</v>
      </c>
      <c r="D11" s="0" t="n">
        <v>18</v>
      </c>
      <c r="F11" s="40"/>
      <c r="G11" s="40"/>
      <c r="H11" s="40"/>
      <c r="I11" s="40"/>
      <c r="J11" s="40"/>
      <c r="K11" s="40" t="n">
        <f aca="false">C11</f>
        <v>90</v>
      </c>
      <c r="L11" s="40"/>
      <c r="M11" s="40"/>
      <c r="N11" s="40"/>
      <c r="O11" s="40"/>
      <c r="P11" s="40"/>
      <c r="Q11" s="40"/>
      <c r="R11" s="40"/>
      <c r="S11" s="1" t="n">
        <f aca="false">C11</f>
        <v>90</v>
      </c>
    </row>
    <row r="12" s="42" customFormat="true" ht="15" hidden="false" customHeight="false" outlineLevel="0" collapsed="false">
      <c r="B12" s="46" t="s">
        <v>21</v>
      </c>
      <c r="C12" s="47" t="n">
        <v>320</v>
      </c>
      <c r="D12" s="42" t="n">
        <v>18</v>
      </c>
      <c r="F12" s="45"/>
      <c r="G12" s="45"/>
      <c r="H12" s="45"/>
      <c r="I12" s="45"/>
      <c r="J12" s="45"/>
      <c r="K12" s="45" t="n">
        <f aca="false">C12</f>
        <v>320</v>
      </c>
      <c r="L12" s="45"/>
      <c r="M12" s="45"/>
      <c r="N12" s="45"/>
      <c r="O12" s="45"/>
      <c r="P12" s="45"/>
      <c r="Q12" s="45"/>
      <c r="R12" s="45"/>
      <c r="S12" s="48" t="n">
        <f aca="false">C12</f>
        <v>320</v>
      </c>
    </row>
    <row r="13" customFormat="false" ht="15" hidden="false" customHeight="false" outlineLevel="0" collapsed="false">
      <c r="B13" s="10" t="s">
        <v>69</v>
      </c>
      <c r="C13" s="12" t="n">
        <v>11.18</v>
      </c>
      <c r="D13" s="0" t="n">
        <v>17</v>
      </c>
      <c r="F13" s="40"/>
      <c r="G13" s="40"/>
      <c r="H13" s="40"/>
      <c r="I13" s="40"/>
      <c r="J13" s="40" t="n">
        <f aca="false">C13</f>
        <v>11.18</v>
      </c>
      <c r="K13" s="40"/>
      <c r="L13" s="40"/>
      <c r="M13" s="40"/>
      <c r="N13" s="40"/>
      <c r="O13" s="40"/>
      <c r="P13" s="40"/>
      <c r="Q13" s="40"/>
      <c r="R13" s="40" t="n">
        <f aca="false">C13</f>
        <v>11.18</v>
      </c>
    </row>
    <row r="14" s="42" customFormat="true" ht="15" hidden="false" customHeight="false" outlineLevel="0" collapsed="false">
      <c r="B14" s="49" t="s">
        <v>70</v>
      </c>
      <c r="C14" s="50" t="n">
        <v>44.9</v>
      </c>
      <c r="D14" s="42" t="n">
        <v>6</v>
      </c>
      <c r="F14" s="45"/>
      <c r="G14" s="45"/>
      <c r="H14" s="45" t="n">
        <f aca="false">C14</f>
        <v>44.9</v>
      </c>
      <c r="I14" s="45"/>
      <c r="J14" s="45"/>
      <c r="K14" s="45"/>
      <c r="L14" s="45"/>
      <c r="M14" s="45"/>
      <c r="N14" s="45"/>
      <c r="O14" s="45"/>
      <c r="P14" s="45" t="n">
        <f aca="false">C14</f>
        <v>44.9</v>
      </c>
      <c r="Q14" s="45"/>
      <c r="R14" s="45"/>
    </row>
    <row r="15" customFormat="false" ht="15" hidden="false" customHeight="false" outlineLevel="0" collapsed="false">
      <c r="B15" s="10" t="s">
        <v>71</v>
      </c>
      <c r="C15" s="29" t="n">
        <v>15.54</v>
      </c>
      <c r="D15" s="0" t="n">
        <v>18</v>
      </c>
      <c r="F15" s="40"/>
      <c r="G15" s="40"/>
      <c r="H15" s="40"/>
      <c r="I15" s="40"/>
      <c r="J15" s="40"/>
      <c r="K15" s="40" t="n">
        <f aca="false">C15</f>
        <v>15.54</v>
      </c>
      <c r="L15" s="40"/>
      <c r="M15" s="40"/>
      <c r="N15" s="40"/>
      <c r="O15" s="40"/>
      <c r="P15" s="40"/>
      <c r="Q15" s="40"/>
      <c r="R15" s="40"/>
      <c r="S15" s="1" t="n">
        <f aca="false">C15</f>
        <v>15.54</v>
      </c>
    </row>
    <row r="16" s="42" customFormat="true" ht="15" hidden="false" customHeight="false" outlineLevel="0" collapsed="false">
      <c r="B16" s="46" t="s">
        <v>72</v>
      </c>
      <c r="C16" s="51" t="n">
        <v>30</v>
      </c>
      <c r="D16" s="42" t="n">
        <v>18</v>
      </c>
      <c r="F16" s="45"/>
      <c r="G16" s="45"/>
      <c r="H16" s="45"/>
      <c r="I16" s="45"/>
      <c r="J16" s="45"/>
      <c r="K16" s="45" t="n">
        <f aca="false">C16</f>
        <v>30</v>
      </c>
      <c r="L16" s="45"/>
      <c r="M16" s="45"/>
      <c r="N16" s="45"/>
      <c r="O16" s="45"/>
      <c r="P16" s="45"/>
      <c r="Q16" s="45"/>
      <c r="R16" s="45"/>
      <c r="S16" s="48" t="n">
        <f aca="false">C16</f>
        <v>30</v>
      </c>
    </row>
    <row r="17" customFormat="false" ht="15" hidden="false" customHeight="false" outlineLevel="0" collapsed="false">
      <c r="B17" s="10" t="s">
        <v>73</v>
      </c>
      <c r="C17" s="29" t="n">
        <v>124</v>
      </c>
      <c r="D17" s="0" t="n">
        <v>16</v>
      </c>
      <c r="F17" s="40"/>
      <c r="G17" s="40"/>
      <c r="H17" s="40"/>
      <c r="I17" s="40" t="n">
        <f aca="false">C17</f>
        <v>124</v>
      </c>
      <c r="J17" s="40"/>
      <c r="K17" s="40"/>
      <c r="L17" s="40"/>
      <c r="M17" s="40"/>
      <c r="N17" s="40"/>
      <c r="O17" s="40"/>
      <c r="P17" s="40"/>
      <c r="Q17" s="40" t="n">
        <f aca="false">C17</f>
        <v>124</v>
      </c>
      <c r="R17" s="40"/>
    </row>
    <row r="18" s="42" customFormat="true" ht="15" hidden="false" customHeight="false" outlineLevel="0" collapsed="false">
      <c r="B18" s="46" t="s">
        <v>74</v>
      </c>
      <c r="C18" s="51" t="n">
        <v>24.88</v>
      </c>
      <c r="D18" s="42" t="n">
        <v>22</v>
      </c>
      <c r="F18" s="45"/>
      <c r="G18" s="45"/>
      <c r="H18" s="45"/>
      <c r="I18" s="45"/>
      <c r="J18" s="45"/>
      <c r="K18" s="45"/>
      <c r="L18" s="45" t="n">
        <f aca="false">C18</f>
        <v>24.88</v>
      </c>
      <c r="M18" s="45"/>
      <c r="N18" s="45"/>
      <c r="O18" s="45"/>
      <c r="P18" s="45"/>
      <c r="Q18" s="45"/>
      <c r="R18" s="45"/>
      <c r="T18" s="48" t="n">
        <f aca="false">C18</f>
        <v>24.88</v>
      </c>
    </row>
    <row r="19" customFormat="false" ht="15" hidden="false" customHeight="false" outlineLevel="0" collapsed="false">
      <c r="B19" s="0" t="s">
        <v>75</v>
      </c>
      <c r="C19" s="0" t="n">
        <f aca="false">(Sheet1!G16+Sheet1!G18+Sheet1!G19)*-1</f>
        <v>-0</v>
      </c>
      <c r="D19" s="0" t="n">
        <v>1</v>
      </c>
      <c r="F19" s="40"/>
      <c r="G19" s="40" t="n">
        <f aca="false">C19</f>
        <v>-0</v>
      </c>
      <c r="H19" s="40"/>
      <c r="I19" s="40"/>
      <c r="J19" s="40"/>
      <c r="K19" s="40"/>
      <c r="L19" s="40"/>
      <c r="M19" s="40"/>
      <c r="N19" s="40"/>
      <c r="O19" s="40" t="n">
        <f aca="false">C19</f>
        <v>-0</v>
      </c>
      <c r="P19" s="40"/>
      <c r="Q19" s="40"/>
      <c r="R19" s="40"/>
    </row>
    <row r="20" s="42" customFormat="true" ht="15" hidden="false" customHeight="false" outlineLevel="0" collapsed="false">
      <c r="B20" s="42" t="s">
        <v>76</v>
      </c>
      <c r="C20" s="42" t="n">
        <f aca="false">(Sheet1!C23-Sheet1!G16)*-1</f>
        <v>-11.92</v>
      </c>
      <c r="D20" s="42" t="n">
        <v>18</v>
      </c>
      <c r="F20" s="45"/>
      <c r="G20" s="45"/>
      <c r="H20" s="45"/>
      <c r="I20" s="45"/>
      <c r="J20" s="45"/>
      <c r="K20" s="45" t="n">
        <f aca="false">C20</f>
        <v>-11.92</v>
      </c>
      <c r="L20" s="45"/>
      <c r="M20" s="45"/>
      <c r="N20" s="45"/>
      <c r="O20" s="45"/>
      <c r="P20" s="45"/>
      <c r="Q20" s="45"/>
      <c r="R20" s="45"/>
      <c r="S20" s="42" t="n">
        <f aca="false">C20</f>
        <v>-11.92</v>
      </c>
    </row>
    <row r="21" customFormat="false" ht="15" hidden="false" customHeight="false" outlineLevel="0" collapsed="false">
      <c r="F21" s="40"/>
      <c r="G21" s="40" t="n">
        <f aca="false">SUM(G4:G20)</f>
        <v>11</v>
      </c>
      <c r="H21" s="40" t="n">
        <f aca="false">SUM(H4:H20)</f>
        <v>116.9</v>
      </c>
      <c r="I21" s="40" t="n">
        <f aca="false">SUM(I4:I20)</f>
        <v>124</v>
      </c>
      <c r="J21" s="40" t="n">
        <f aca="false">SUM(J4:J20)</f>
        <v>11.18</v>
      </c>
      <c r="K21" s="40" t="n">
        <f aca="false">SUM(K4:K20)</f>
        <v>488.82</v>
      </c>
      <c r="L21" s="40" t="n">
        <f aca="false">SUM(L4:L20)</f>
        <v>37.69</v>
      </c>
      <c r="M21" s="40" t="n">
        <f aca="false">SUM(M4:M20)</f>
        <v>25</v>
      </c>
      <c r="N21" s="40" t="n">
        <f aca="false">SUM(N4:N20)</f>
        <v>55.62</v>
      </c>
      <c r="O21" s="40" t="n">
        <f aca="false">SUM(O4:O20)</f>
        <v>11</v>
      </c>
      <c r="P21" s="40" t="n">
        <f aca="false">SUM(P4:P20)</f>
        <v>127.9</v>
      </c>
      <c r="Q21" s="40" t="n">
        <f aca="false">SUM(Q4:Q20)</f>
        <v>124</v>
      </c>
      <c r="R21" s="40" t="n">
        <f aca="false">SUM(R4:R20)</f>
        <v>11.18</v>
      </c>
      <c r="S21" s="40" t="n">
        <f aca="false">SUM(S4:S20)</f>
        <v>488.82</v>
      </c>
      <c r="T21" s="40" t="n">
        <f aca="false">SUM(T4:T20)</f>
        <v>37.69</v>
      </c>
      <c r="U21" s="40" t="n">
        <f aca="false">SUM(U4:U20)</f>
        <v>25</v>
      </c>
      <c r="V21" s="40" t="n">
        <f aca="false">SUM(V4:V20)</f>
        <v>55.62</v>
      </c>
      <c r="W21" s="40" t="n">
        <f aca="false">SUM(W4:W20)</f>
        <v>0</v>
      </c>
      <c r="X21" s="40" t="n">
        <f aca="false">SUM(X4:X20)</f>
        <v>0</v>
      </c>
      <c r="Y21" s="40" t="n">
        <f aca="false">SUM(Y4:Y20)</f>
        <v>0</v>
      </c>
    </row>
    <row r="22" s="42" customFormat="true" ht="15" hidden="false" customHeight="false" outlineLevel="0" collapsed="false"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</row>
    <row r="24" customFormat="false" ht="15" hidden="false" customHeight="false" outlineLevel="0" collapsed="false">
      <c r="B24" s="0" t="s">
        <v>77</v>
      </c>
      <c r="C24" s="0" t="n">
        <f aca="false">SUM(C4:C18)</f>
        <v>893.13</v>
      </c>
    </row>
    <row r="25" customFormat="false" ht="15" hidden="false" customHeight="false" outlineLevel="0" collapsed="false">
      <c r="B25" s="0" t="s">
        <v>78</v>
      </c>
      <c r="C25" s="0" t="n">
        <f aca="false">C20+C19</f>
        <v>-11.92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025" min="1" style="0" width="9.15"/>
  </cols>
  <sheetData>
    <row r="1" customFormat="false" ht="15" hidden="false" customHeight="false" outlineLevel="0" collapsed="false">
      <c r="B1" s="39" t="n">
        <v>44099</v>
      </c>
      <c r="C1" s="39" t="n">
        <v>44106</v>
      </c>
      <c r="D1" s="39" t="n">
        <v>44113</v>
      </c>
      <c r="E1" s="39" t="n">
        <v>44120</v>
      </c>
      <c r="F1" s="39" t="n">
        <v>44122</v>
      </c>
      <c r="G1" s="39" t="n">
        <v>44127</v>
      </c>
      <c r="H1" s="39" t="n">
        <v>44134</v>
      </c>
      <c r="I1" s="39" t="n">
        <v>44141</v>
      </c>
      <c r="J1" s="39" t="n">
        <v>44148</v>
      </c>
      <c r="K1" s="39" t="n">
        <v>44153</v>
      </c>
      <c r="L1" s="39" t="n">
        <v>44155</v>
      </c>
      <c r="M1" s="39" t="n">
        <v>44162</v>
      </c>
      <c r="N1" s="39" t="n">
        <v>44169</v>
      </c>
      <c r="O1" s="39" t="n">
        <v>44176</v>
      </c>
      <c r="P1" s="39" t="n">
        <v>44183</v>
      </c>
      <c r="Q1" s="39" t="n">
        <v>44190</v>
      </c>
      <c r="R1" s="39" t="n">
        <v>44197</v>
      </c>
      <c r="S1" s="39" t="n">
        <v>44204</v>
      </c>
      <c r="T1" s="39" t="n">
        <v>44211</v>
      </c>
      <c r="U1" s="39" t="n">
        <v>44214</v>
      </c>
      <c r="V1" s="39" t="n">
        <v>44218</v>
      </c>
      <c r="W1" s="39" t="n">
        <v>44225</v>
      </c>
      <c r="X1" s="39" t="n">
        <v>44232</v>
      </c>
      <c r="Y1" s="39" t="n">
        <v>44239</v>
      </c>
      <c r="Z1" s="39" t="n">
        <v>44245</v>
      </c>
      <c r="AA1" s="39" t="n">
        <v>44246</v>
      </c>
      <c r="AB1" s="39" t="n">
        <v>44253</v>
      </c>
      <c r="AC1" s="39" t="n">
        <v>44260</v>
      </c>
      <c r="AD1" s="39" t="n">
        <v>44267</v>
      </c>
      <c r="AE1" s="39" t="n">
        <v>44273</v>
      </c>
      <c r="AF1" s="39" t="n">
        <v>44274</v>
      </c>
      <c r="AG1" s="39" t="n">
        <v>44281</v>
      </c>
      <c r="AH1" s="39" t="n">
        <v>44288</v>
      </c>
      <c r="AI1" s="39" t="n">
        <v>44295</v>
      </c>
      <c r="AJ1" s="39" t="n">
        <v>44302</v>
      </c>
      <c r="AK1" s="39" t="n">
        <v>44304</v>
      </c>
      <c r="AL1" s="39" t="n">
        <v>44309</v>
      </c>
      <c r="AM1" s="39" t="n">
        <v>44316</v>
      </c>
      <c r="AN1" s="39" t="n">
        <v>44323</v>
      </c>
      <c r="AO1" s="39" t="n">
        <v>44330</v>
      </c>
      <c r="AP1" s="39" t="n">
        <v>44334</v>
      </c>
      <c r="AQ1" s="39" t="n">
        <v>44337</v>
      </c>
      <c r="AR1" s="39" t="n">
        <v>44344</v>
      </c>
    </row>
    <row r="3" customFormat="false" ht="15" hidden="false" customHeight="false" outlineLevel="0" collapsed="false">
      <c r="A3" s="0" t="n">
        <v>617.7</v>
      </c>
      <c r="B3" s="0" t="n">
        <v>93.35</v>
      </c>
      <c r="C3" s="0" t="n">
        <v>142.55</v>
      </c>
      <c r="D3" s="0" t="n">
        <v>142.55</v>
      </c>
      <c r="E3" s="0" t="n">
        <v>142.55</v>
      </c>
      <c r="F3" s="0" t="n">
        <f aca="false">A3</f>
        <v>617.7</v>
      </c>
      <c r="G3" s="0" t="n">
        <v>142.55</v>
      </c>
      <c r="H3" s="0" t="n">
        <v>142.55</v>
      </c>
      <c r="I3" s="0" t="n">
        <v>142.55</v>
      </c>
      <c r="J3" s="0" t="n">
        <v>142.55</v>
      </c>
      <c r="K3" s="0" t="n">
        <f aca="false">A3</f>
        <v>617.7</v>
      </c>
      <c r="L3" s="0" t="n">
        <v>142.55</v>
      </c>
      <c r="M3" s="0" t="n">
        <v>142.55</v>
      </c>
      <c r="N3" s="0" t="n">
        <v>142.55</v>
      </c>
      <c r="O3" s="0" t="n">
        <v>142.55</v>
      </c>
      <c r="P3" s="0" t="n">
        <v>142.55</v>
      </c>
      <c r="Q3" s="0" t="n">
        <v>142.55</v>
      </c>
      <c r="R3" s="0" t="n">
        <v>142.55</v>
      </c>
      <c r="S3" s="0" t="n">
        <v>142.55</v>
      </c>
      <c r="T3" s="0" t="n">
        <v>142.55</v>
      </c>
      <c r="U3" s="0" t="n">
        <f aca="false">A3</f>
        <v>617.7</v>
      </c>
      <c r="V3" s="0" t="n">
        <v>142.55</v>
      </c>
      <c r="W3" s="0" t="n">
        <v>142.55</v>
      </c>
      <c r="X3" s="0" t="n">
        <v>142.55</v>
      </c>
      <c r="Y3" s="0" t="n">
        <v>142.55</v>
      </c>
      <c r="Z3" s="0" t="n">
        <f aca="false">A3</f>
        <v>617.7</v>
      </c>
      <c r="AA3" s="0" t="n">
        <v>142.55</v>
      </c>
      <c r="AB3" s="0" t="n">
        <v>142.55</v>
      </c>
      <c r="AC3" s="0" t="n">
        <v>142.55</v>
      </c>
      <c r="AD3" s="0" t="n">
        <v>142.55</v>
      </c>
      <c r="AE3" s="0" t="n">
        <f aca="false">A3</f>
        <v>617.7</v>
      </c>
      <c r="AF3" s="0" t="n">
        <v>142.55</v>
      </c>
      <c r="AG3" s="0" t="n">
        <v>142.55</v>
      </c>
      <c r="AH3" s="0" t="n">
        <v>142.55</v>
      </c>
      <c r="AI3" s="0" t="n">
        <v>142.55</v>
      </c>
      <c r="AJ3" s="0" t="n">
        <v>142.55</v>
      </c>
      <c r="AK3" s="0" t="n">
        <f aca="false">A3</f>
        <v>617.7</v>
      </c>
      <c r="AL3" s="0" t="n">
        <v>142.55</v>
      </c>
      <c r="AM3" s="0" t="n">
        <v>142.55</v>
      </c>
      <c r="AN3" s="0" t="n">
        <v>142.55</v>
      </c>
      <c r="AO3" s="0" t="n">
        <v>142.55</v>
      </c>
      <c r="AP3" s="0" t="n">
        <f aca="false">A3</f>
        <v>617.7</v>
      </c>
      <c r="AQ3" s="0" t="n">
        <v>142.55</v>
      </c>
      <c r="AR3" s="0" t="n">
        <v>142.55</v>
      </c>
    </row>
    <row r="4" customFormat="false" ht="15" hidden="false" customHeight="false" outlineLevel="0" collapsed="false">
      <c r="P4" s="0" t="n">
        <f aca="false">A3</f>
        <v>617.7</v>
      </c>
    </row>
    <row r="5" customFormat="false" ht="15" hidden="false" customHeight="false" outlineLevel="0" collapsed="false">
      <c r="A5" s="0" t="n">
        <v>521</v>
      </c>
      <c r="B5" s="0" t="n">
        <f aca="false">A5-B3</f>
        <v>427.65</v>
      </c>
      <c r="C5" s="0" t="n">
        <f aca="false">B5-C3</f>
        <v>285.1</v>
      </c>
      <c r="D5" s="0" t="n">
        <f aca="false">C5-D3</f>
        <v>142.55</v>
      </c>
      <c r="E5" s="0" t="n">
        <f aca="false">D5-E3</f>
        <v>0</v>
      </c>
      <c r="F5" s="0" t="n">
        <f aca="false">E5+F3</f>
        <v>617.7</v>
      </c>
      <c r="G5" s="0" t="n">
        <f aca="false">F5-G3</f>
        <v>475.15</v>
      </c>
      <c r="H5" s="0" t="n">
        <f aca="false">G5-H3</f>
        <v>332.6</v>
      </c>
      <c r="I5" s="0" t="n">
        <f aca="false">H5-I3</f>
        <v>190.05</v>
      </c>
      <c r="J5" s="0" t="n">
        <f aca="false">I5-J3</f>
        <v>47.5</v>
      </c>
      <c r="K5" s="0" t="n">
        <f aca="false">J5+K3</f>
        <v>665.2</v>
      </c>
      <c r="L5" s="0" t="n">
        <f aca="false">K5-L3</f>
        <v>522.65</v>
      </c>
      <c r="M5" s="0" t="n">
        <f aca="false">L5-M3</f>
        <v>380.1</v>
      </c>
      <c r="N5" s="0" t="n">
        <f aca="false">M5-N3</f>
        <v>237.55</v>
      </c>
      <c r="O5" s="0" t="n">
        <f aca="false">N5-O3</f>
        <v>95.0000000000001</v>
      </c>
      <c r="P5" s="0" t="n">
        <f aca="false">O5-P3+P4</f>
        <v>570.15</v>
      </c>
      <c r="Q5" s="0" t="n">
        <f aca="false">P5-Q3</f>
        <v>427.6</v>
      </c>
      <c r="R5" s="0" t="n">
        <f aca="false">Q5-R3</f>
        <v>285.05</v>
      </c>
      <c r="S5" s="0" t="n">
        <f aca="false">R5-S3</f>
        <v>142.5</v>
      </c>
      <c r="T5" s="0" t="n">
        <v>0</v>
      </c>
      <c r="U5" s="0" t="n">
        <f aca="false">T5+U3</f>
        <v>617.7</v>
      </c>
      <c r="V5" s="0" t="n">
        <f aca="false">U5-V3</f>
        <v>475.15</v>
      </c>
      <c r="W5" s="0" t="n">
        <f aca="false">V5-W3</f>
        <v>332.6</v>
      </c>
      <c r="X5" s="0" t="n">
        <f aca="false">W5-X3</f>
        <v>190.05</v>
      </c>
      <c r="Y5" s="0" t="n">
        <f aca="false">X5-Y3</f>
        <v>47.5</v>
      </c>
      <c r="Z5" s="0" t="n">
        <f aca="false">Y5+Z3</f>
        <v>665.2</v>
      </c>
      <c r="AA5" s="0" t="n">
        <f aca="false">Z5-AA3</f>
        <v>522.65</v>
      </c>
      <c r="AB5" s="0" t="n">
        <f aca="false">AA5-AB3</f>
        <v>380.1</v>
      </c>
      <c r="AC5" s="0" t="n">
        <f aca="false">AB5-AC3</f>
        <v>237.55</v>
      </c>
      <c r="AD5" s="0" t="n">
        <f aca="false">AC5-AD3</f>
        <v>95.0000000000001</v>
      </c>
      <c r="AE5" s="0" t="n">
        <f aca="false">AD5+AE3</f>
        <v>712.7</v>
      </c>
      <c r="AF5" s="0" t="n">
        <f aca="false">AE5-AF3</f>
        <v>570.15</v>
      </c>
      <c r="AG5" s="0" t="n">
        <f aca="false">AF5-AG3</f>
        <v>427.6</v>
      </c>
      <c r="AH5" s="0" t="n">
        <f aca="false">AG5-AH3</f>
        <v>285.05</v>
      </c>
      <c r="AI5" s="0" t="n">
        <f aca="false">AH5-AI3</f>
        <v>142.5</v>
      </c>
      <c r="AJ5" s="0" t="n">
        <v>0</v>
      </c>
      <c r="AK5" s="0" t="n">
        <f aca="false">AJ5+AK3</f>
        <v>617.7</v>
      </c>
      <c r="AL5" s="0" t="n">
        <f aca="false">AK5-AL3</f>
        <v>475.15</v>
      </c>
      <c r="AM5" s="0" t="n">
        <f aca="false">AL5-AM3</f>
        <v>332.6</v>
      </c>
      <c r="AN5" s="0" t="n">
        <f aca="false">AM5-AN3</f>
        <v>190.05</v>
      </c>
      <c r="AO5" s="0" t="n">
        <f aca="false">AN5-AO3</f>
        <v>47.5</v>
      </c>
      <c r="AP5" s="0" t="n">
        <f aca="false">AO5+AP3</f>
        <v>665.2</v>
      </c>
      <c r="AQ5" s="0" t="n">
        <f aca="false">AP5-AQ3</f>
        <v>522.65</v>
      </c>
      <c r="AR5" s="0" t="n">
        <f aca="false">AQ5-AR3</f>
        <v>380.1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LibreOffice/5.3.6.1$Linux_X86_64 LibreOffice_project/30$Build-1</Application>
  <Company>Office Black Edition - tum0r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2019-04-18T07:24:40Z</dcterms:created>
  <dc:creator>lee hudson</dc:creator>
  <dc:description/>
  <dc:language>en-GB</dc:language>
  <cp:lastModifiedBy>Hudson </cp:lastModifiedBy>
  <dcterms:modified xsi:type="dcterms:W3CDTF">2023-05-23T07:24:05Z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Office Black Edition - tum0r</vt:lpwstr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