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ylazhang/Desktop/Econ_Health_Research/pivot table analysis/"/>
    </mc:Choice>
  </mc:AlternateContent>
  <xr:revisionPtr revIDLastSave="0" documentId="13_ncr:1_{3A64F5E6-DD12-724B-A379-13DD5690DF55}" xr6:coauthVersionLast="47" xr6:coauthVersionMax="47" xr10:uidLastSave="{00000000-0000-0000-0000-000000000000}"/>
  <bookViews>
    <workbookView xWindow="1920" yWindow="900" windowWidth="34520" windowHeight="18220" activeTab="1" xr2:uid="{244B8BB9-94F0-E84F-ABB4-820E9C80AD41}"/>
  </bookViews>
  <sheets>
    <sheet name="data by type of care" sheetId="1" r:id="rId1"/>
    <sheet name="Financial and Utilization" sheetId="4" r:id="rId2"/>
    <sheet name="financial ratio" sheetId="2" r:id="rId3"/>
    <sheet name="Other Utilization Statistic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B41" i="1"/>
  <c r="B29" i="1"/>
  <c r="C29" i="1"/>
  <c r="D29" i="1"/>
  <c r="E29" i="1"/>
  <c r="F29" i="1"/>
  <c r="G29" i="1"/>
  <c r="L29" i="1"/>
  <c r="L27" i="1"/>
  <c r="L23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G67" i="1"/>
  <c r="F67" i="1"/>
  <c r="E67" i="1"/>
  <c r="D67" i="1"/>
  <c r="C67" i="1"/>
  <c r="B67" i="1"/>
  <c r="F65" i="1" s="1"/>
  <c r="T12" i="3"/>
  <c r="S12" i="3"/>
  <c r="T11" i="3"/>
  <c r="S11" i="3"/>
  <c r="T10" i="3"/>
  <c r="S10" i="3"/>
  <c r="T4" i="3"/>
  <c r="T5" i="3"/>
  <c r="T6" i="3"/>
  <c r="T7" i="3"/>
  <c r="T8" i="3"/>
  <c r="T9" i="3"/>
  <c r="T3" i="3"/>
  <c r="S4" i="3"/>
  <c r="S5" i="3"/>
  <c r="S6" i="3"/>
  <c r="S7" i="3"/>
  <c r="S8" i="3"/>
  <c r="S9" i="3"/>
  <c r="S3" i="3"/>
  <c r="F152" i="4"/>
  <c r="E152" i="4"/>
  <c r="D152" i="4"/>
  <c r="C152" i="4"/>
  <c r="B152" i="4"/>
  <c r="F151" i="4"/>
  <c r="E151" i="4"/>
  <c r="D151" i="4"/>
  <c r="C151" i="4"/>
  <c r="B151" i="4"/>
  <c r="F150" i="4"/>
  <c r="E150" i="4"/>
  <c r="D150" i="4"/>
  <c r="C150" i="4"/>
  <c r="B150" i="4"/>
  <c r="F149" i="4"/>
  <c r="E149" i="4"/>
  <c r="D149" i="4"/>
  <c r="C149" i="4"/>
  <c r="B149" i="4"/>
  <c r="F148" i="4"/>
  <c r="E148" i="4"/>
  <c r="D148" i="4"/>
  <c r="C148" i="4"/>
  <c r="B148" i="4"/>
  <c r="F147" i="4"/>
  <c r="E147" i="4"/>
  <c r="D147" i="4"/>
  <c r="C147" i="4"/>
  <c r="B147" i="4"/>
  <c r="F145" i="4"/>
  <c r="E145" i="4"/>
  <c r="D145" i="4"/>
  <c r="C145" i="4"/>
  <c r="B145" i="4"/>
  <c r="F144" i="4"/>
  <c r="E144" i="4"/>
  <c r="D144" i="4"/>
  <c r="C144" i="4"/>
  <c r="B144" i="4"/>
  <c r="F143" i="4"/>
  <c r="E143" i="4"/>
  <c r="D143" i="4"/>
  <c r="C143" i="4"/>
  <c r="B143" i="4"/>
  <c r="F142" i="4"/>
  <c r="E142" i="4"/>
  <c r="D142" i="4"/>
  <c r="C142" i="4"/>
  <c r="B142" i="4"/>
  <c r="F141" i="4"/>
  <c r="E141" i="4"/>
  <c r="D141" i="4"/>
  <c r="C141" i="4"/>
  <c r="B141" i="4"/>
  <c r="F140" i="4"/>
  <c r="E140" i="4"/>
  <c r="D140" i="4"/>
  <c r="C140" i="4"/>
  <c r="B140" i="4"/>
  <c r="F139" i="4"/>
  <c r="E139" i="4"/>
  <c r="D139" i="4"/>
  <c r="C139" i="4"/>
  <c r="B139" i="4"/>
  <c r="F138" i="4"/>
  <c r="E138" i="4"/>
  <c r="D138" i="4"/>
  <c r="C138" i="4"/>
  <c r="B138" i="4"/>
  <c r="F137" i="4"/>
  <c r="E137" i="4"/>
  <c r="D137" i="4"/>
  <c r="C137" i="4"/>
  <c r="B137" i="4"/>
  <c r="F136" i="4"/>
  <c r="E136" i="4"/>
  <c r="D136" i="4"/>
  <c r="C136" i="4"/>
  <c r="B136" i="4"/>
  <c r="F135" i="4"/>
  <c r="E135" i="4"/>
  <c r="D135" i="4"/>
  <c r="C135" i="4"/>
  <c r="B135" i="4"/>
  <c r="F134" i="4"/>
  <c r="E134" i="4"/>
  <c r="D134" i="4"/>
  <c r="C134" i="4"/>
  <c r="B134" i="4"/>
  <c r="F133" i="4"/>
  <c r="E133" i="4"/>
  <c r="D133" i="4"/>
  <c r="C133" i="4"/>
  <c r="B133" i="4"/>
  <c r="F132" i="4"/>
  <c r="E132" i="4"/>
  <c r="D132" i="4"/>
  <c r="C132" i="4"/>
  <c r="B132" i="4"/>
  <c r="F128" i="4"/>
  <c r="E128" i="4"/>
  <c r="D128" i="4"/>
  <c r="C128" i="4"/>
  <c r="B128" i="4"/>
  <c r="F127" i="4"/>
  <c r="E127" i="4"/>
  <c r="D127" i="4"/>
  <c r="C127" i="4"/>
  <c r="B127" i="4"/>
  <c r="F126" i="4"/>
  <c r="E126" i="4"/>
  <c r="D126" i="4"/>
  <c r="C126" i="4"/>
  <c r="B126" i="4"/>
  <c r="F125" i="4"/>
  <c r="E125" i="4"/>
  <c r="D125" i="4"/>
  <c r="C125" i="4"/>
  <c r="B125" i="4"/>
  <c r="F124" i="4"/>
  <c r="E124" i="4"/>
  <c r="D124" i="4"/>
  <c r="C124" i="4"/>
  <c r="B124" i="4"/>
  <c r="F123" i="4"/>
  <c r="E123" i="4"/>
  <c r="D123" i="4"/>
  <c r="C123" i="4"/>
  <c r="B123" i="4"/>
  <c r="F121" i="4"/>
  <c r="E121" i="4"/>
  <c r="D121" i="4"/>
  <c r="C121" i="4"/>
  <c r="B121" i="4"/>
  <c r="F120" i="4"/>
  <c r="E120" i="4"/>
  <c r="D120" i="4"/>
  <c r="C120" i="4"/>
  <c r="B120" i="4"/>
  <c r="F119" i="4"/>
  <c r="E119" i="4"/>
  <c r="D119" i="4"/>
  <c r="C119" i="4"/>
  <c r="B119" i="4"/>
  <c r="F118" i="4"/>
  <c r="E118" i="4"/>
  <c r="D118" i="4"/>
  <c r="C118" i="4"/>
  <c r="B118" i="4"/>
  <c r="F117" i="4"/>
  <c r="E117" i="4"/>
  <c r="D117" i="4"/>
  <c r="C117" i="4"/>
  <c r="B117" i="4"/>
  <c r="F116" i="4"/>
  <c r="E116" i="4"/>
  <c r="D116" i="4"/>
  <c r="C116" i="4"/>
  <c r="B116" i="4"/>
  <c r="F115" i="4"/>
  <c r="E115" i="4"/>
  <c r="D115" i="4"/>
  <c r="C115" i="4"/>
  <c r="B115" i="4"/>
  <c r="F114" i="4"/>
  <c r="E114" i="4"/>
  <c r="D114" i="4"/>
  <c r="C114" i="4"/>
  <c r="B114" i="4"/>
  <c r="F113" i="4"/>
  <c r="E113" i="4"/>
  <c r="D113" i="4"/>
  <c r="C113" i="4"/>
  <c r="B113" i="4"/>
  <c r="F112" i="4"/>
  <c r="E112" i="4"/>
  <c r="D112" i="4"/>
  <c r="C112" i="4"/>
  <c r="B112" i="4"/>
  <c r="F111" i="4"/>
  <c r="E111" i="4"/>
  <c r="D111" i="4"/>
  <c r="C111" i="4"/>
  <c r="B111" i="4"/>
  <c r="F110" i="4"/>
  <c r="E110" i="4"/>
  <c r="D110" i="4"/>
  <c r="C110" i="4"/>
  <c r="B110" i="4"/>
  <c r="F109" i="4"/>
  <c r="E109" i="4"/>
  <c r="D109" i="4"/>
  <c r="C109" i="4"/>
  <c r="B109" i="4"/>
  <c r="F108" i="4"/>
  <c r="E108" i="4"/>
  <c r="D108" i="4"/>
  <c r="C108" i="4"/>
  <c r="B108" i="4"/>
  <c r="M9" i="3"/>
  <c r="L9" i="3"/>
  <c r="L3" i="3"/>
  <c r="M3" i="3"/>
  <c r="L4" i="3"/>
  <c r="M4" i="3"/>
  <c r="L5" i="3"/>
  <c r="M5" i="3"/>
  <c r="L6" i="3"/>
  <c r="M6" i="3"/>
  <c r="L7" i="3"/>
  <c r="M7" i="3"/>
  <c r="L8" i="3"/>
  <c r="M8" i="3"/>
  <c r="L10" i="3"/>
  <c r="M10" i="3"/>
  <c r="L11" i="3"/>
  <c r="M11" i="3"/>
  <c r="E3" i="3"/>
  <c r="J59" i="1"/>
  <c r="M59" i="1"/>
  <c r="L60" i="1"/>
  <c r="L59" i="1"/>
  <c r="K59" i="1"/>
  <c r="I61" i="1"/>
  <c r="I60" i="1"/>
  <c r="I59" i="1"/>
  <c r="J61" i="1"/>
  <c r="K61" i="1"/>
  <c r="L61" i="1"/>
  <c r="M61" i="1"/>
  <c r="J60" i="1"/>
  <c r="K60" i="1"/>
  <c r="M60" i="1"/>
  <c r="L50" i="1"/>
  <c r="I49" i="1"/>
  <c r="I45" i="1"/>
  <c r="I55" i="1"/>
  <c r="L55" i="1"/>
  <c r="K55" i="1"/>
  <c r="J55" i="1"/>
  <c r="M55" i="1"/>
  <c r="J51" i="1"/>
  <c r="K51" i="1"/>
  <c r="L51" i="1"/>
  <c r="M51" i="1"/>
  <c r="I51" i="1"/>
  <c r="I50" i="1"/>
  <c r="J50" i="1"/>
  <c r="K50" i="1"/>
  <c r="M50" i="1"/>
  <c r="J49" i="1"/>
  <c r="K49" i="1"/>
  <c r="L49" i="1"/>
  <c r="M49" i="1"/>
  <c r="J45" i="1"/>
  <c r="K45" i="1"/>
  <c r="J39" i="1"/>
  <c r="L39" i="1"/>
  <c r="L40" i="1"/>
  <c r="M41" i="1"/>
  <c r="L41" i="1"/>
  <c r="K41" i="1"/>
  <c r="J41" i="1"/>
  <c r="I41" i="1"/>
  <c r="J40" i="1"/>
  <c r="K40" i="1"/>
  <c r="M40" i="1"/>
  <c r="I40" i="1"/>
  <c r="M39" i="1"/>
  <c r="K39" i="1"/>
  <c r="I39" i="1"/>
  <c r="M35" i="1"/>
  <c r="L35" i="1"/>
  <c r="K35" i="1"/>
  <c r="J35" i="1"/>
  <c r="I35" i="1"/>
  <c r="M45" i="1"/>
  <c r="L45" i="1"/>
  <c r="F4" i="3"/>
  <c r="F5" i="3"/>
  <c r="F6" i="3"/>
  <c r="F7" i="3"/>
  <c r="F8" i="3"/>
  <c r="F9" i="3"/>
  <c r="F3" i="3"/>
  <c r="E4" i="3"/>
  <c r="E5" i="3"/>
  <c r="E6" i="3"/>
  <c r="E7" i="3"/>
  <c r="E8" i="3"/>
  <c r="E9" i="3"/>
  <c r="L7" i="1"/>
  <c r="I3" i="1"/>
  <c r="M29" i="1"/>
  <c r="K29" i="1"/>
  <c r="J29" i="1"/>
  <c r="I29" i="1"/>
  <c r="J28" i="1"/>
  <c r="K28" i="1"/>
  <c r="L28" i="1"/>
  <c r="M28" i="1"/>
  <c r="I28" i="1"/>
  <c r="J27" i="1"/>
  <c r="I27" i="1"/>
  <c r="K27" i="1"/>
  <c r="M27" i="1"/>
  <c r="I25" i="1"/>
  <c r="I24" i="1"/>
  <c r="J23" i="1"/>
  <c r="K23" i="1"/>
  <c r="M23" i="1"/>
  <c r="I23" i="1"/>
  <c r="I26" i="1"/>
  <c r="M24" i="1"/>
  <c r="L24" i="1"/>
  <c r="K24" i="1"/>
  <c r="J24" i="1"/>
  <c r="L18" i="1"/>
  <c r="J17" i="1"/>
  <c r="J19" i="1"/>
  <c r="M19" i="1"/>
  <c r="L19" i="1"/>
  <c r="K19" i="1"/>
  <c r="I19" i="1"/>
  <c r="K18" i="1"/>
  <c r="J18" i="1"/>
  <c r="I18" i="1"/>
  <c r="M18" i="1"/>
  <c r="L17" i="1"/>
  <c r="K17" i="1"/>
  <c r="I17" i="1"/>
  <c r="M17" i="1"/>
  <c r="I15" i="1"/>
  <c r="J13" i="1"/>
  <c r="I16" i="1"/>
  <c r="I13" i="1"/>
  <c r="K13" i="1"/>
  <c r="L13" i="1"/>
  <c r="M13" i="1"/>
  <c r="M9" i="1"/>
  <c r="L9" i="1"/>
  <c r="K9" i="1"/>
  <c r="J9" i="1"/>
  <c r="I9" i="1"/>
  <c r="I7" i="1"/>
  <c r="I8" i="1"/>
  <c r="M8" i="1"/>
  <c r="K7" i="1"/>
  <c r="K8" i="1"/>
  <c r="J8" i="1"/>
  <c r="L8" i="1"/>
  <c r="J7" i="1"/>
  <c r="M7" i="1"/>
  <c r="J3" i="1"/>
  <c r="K3" i="1"/>
  <c r="L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Kenrick J Kwong</author>
  </authors>
  <commentList>
    <comment ref="I67" authorId="0" shapeId="0" xr:uid="{CC8BA1F5-9561-0044-BFDC-4304CA6A6564}">
      <text>
        <r>
          <rPr>
            <sz val="9"/>
            <color indexed="81"/>
            <rFont val="Tahoma"/>
            <family val="2"/>
          </rPr>
          <t>Patient Days / Bed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7" authorId="0" shapeId="0" xr:uid="{1C2AF2F3-2576-304F-93B9-6F3C62AB5E2A}">
      <text>
        <r>
          <rPr>
            <sz val="9"/>
            <color indexed="81"/>
            <rFont val="Tahoma"/>
            <family val="2"/>
          </rPr>
          <t>Patient Days / Bed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72" authorId="0" shapeId="0" xr:uid="{DC2E57F2-608E-0341-80F0-3067E2305F96}">
      <text>
        <r>
          <rPr>
            <sz val="9"/>
            <color indexed="81"/>
            <rFont val="Tahoma"/>
            <family val="2"/>
          </rPr>
          <t>Patient Days / Discharges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72" authorId="0" shapeId="0" xr:uid="{7107724F-CA11-4348-89D6-C8DF5EC0CD47}">
      <text>
        <r>
          <rPr>
            <sz val="9"/>
            <color indexed="81"/>
            <rFont val="Tahoma"/>
            <family val="2"/>
          </rPr>
          <t>Patient Days / Discharges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Kenrick J Kwong</author>
    <author>KKwong</author>
  </authors>
  <commentList>
    <comment ref="I116" authorId="0" shapeId="0" xr:uid="{B47B57FF-5801-9F4C-ADCE-13DE2B730486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16" authorId="0" shapeId="0" xr:uid="{32EF89D4-3FBE-E24E-B7EE-DDDEBEF738B9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17" authorId="0" shapeId="0" xr:uid="{6FA9D423-5030-D245-9557-E11430A22AD7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17" authorId="1" shapeId="0" xr:uid="{0762DD47-E072-724D-B9C6-2922B839CE55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Q117" authorId="1" shapeId="0" xr:uid="{3EF4FB1D-CB72-8D47-B03E-8BA4BB404E92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118" authorId="1" shapeId="0" xr:uid="{C6A6E949-453E-7641-82FD-0AC2B8566C81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I118" authorId="0" shapeId="0" xr:uid="{FD457A75-D516-6C45-8A2C-275769578F03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Q118" authorId="0" shapeId="0" xr:uid="{9868BA35-957C-244E-9705-6807ED60B1EA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A119" authorId="0" shapeId="0" xr:uid="{A5969C30-63BD-0940-9341-99CFCBD10A97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I119" authorId="0" shapeId="0" xr:uid="{6D63CDC9-EEED-4640-9BE2-4D0B683A916E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  <comment ref="Q119" authorId="0" shapeId="0" xr:uid="{FF2018F0-06D8-C14B-822F-691CEDC15B84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  <comment ref="A120" authorId="0" shapeId="0" xr:uid="{4A16A844-60F5-5D49-B845-6866A82E5D78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  <comment ref="I140" authorId="0" shapeId="0" xr:uid="{512FD23F-EA16-4945-8BB7-B5C355D53605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40" authorId="0" shapeId="0" xr:uid="{2168F8E4-1D82-054F-9467-0192DAC0D66B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41" authorId="0" shapeId="0" xr:uid="{2F72E793-E98C-6840-8C7B-84DAC3AF626F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41" authorId="1" shapeId="0" xr:uid="{16B5ECB5-14D3-2C48-8FD0-74999AC37DE6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41" authorId="1" shapeId="0" xr:uid="{F4EDB770-D688-BE4C-9BB0-66B300D62070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42" authorId="1" shapeId="0" xr:uid="{AE3B49ED-5FF1-8244-A8C7-CB86FBD0DDA3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42" authorId="0" shapeId="0" xr:uid="{543A461B-2452-404E-9F6C-C72F8FF4D6E0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Q142" authorId="0" shapeId="0" xr:uid="{FBE3ACBF-0F97-B045-AD64-70F283BED79F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A143" authorId="0" shapeId="0" xr:uid="{692DB41F-4306-EC4D-B585-329F2BACE52A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I143" authorId="0" shapeId="0" xr:uid="{36AC7878-F6EC-034C-8869-0960FED1899B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  <comment ref="Q143" authorId="0" shapeId="0" xr:uid="{0C2D4E1A-4EA4-E141-9C17-D4242444C857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  <comment ref="A144" authorId="0" shapeId="0" xr:uid="{847BED7A-28D7-7D4A-AAF7-14CD47AC2756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Kenrick J Kwong</author>
  </authors>
  <commentList>
    <comment ref="L2" authorId="0" shapeId="0" xr:uid="{10A57003-E8D7-FD46-9F4F-4B2247D94304}">
      <text>
        <r>
          <rPr>
            <sz val="9"/>
            <color indexed="81"/>
            <rFont val="Tahoma"/>
            <family val="2"/>
          </rPr>
          <t>Current Assets / Current Liabilities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<sst xmlns="http://schemas.openxmlformats.org/spreadsheetml/2006/main" count="842" uniqueCount="134">
  <si>
    <t>rural</t>
  </si>
  <si>
    <t>alll</t>
  </si>
  <si>
    <t>non-rural</t>
  </si>
  <si>
    <t>Data by Type of Care</t>
  </si>
  <si>
    <t xml:space="preserve">Total </t>
  </si>
  <si>
    <t>General Acute</t>
  </si>
  <si>
    <t>Psychiatric</t>
  </si>
  <si>
    <t>Rehabilitation</t>
  </si>
  <si>
    <t>Long-term Care</t>
  </si>
  <si>
    <t>Chem Dep &amp; Other</t>
  </si>
  <si>
    <t>Licensed Beds</t>
  </si>
  <si>
    <t>Licensed Bed Occ. Rate</t>
  </si>
  <si>
    <t>Available Beds</t>
  </si>
  <si>
    <t>Available Bed Occ. Rate</t>
  </si>
  <si>
    <t>Patient Days (excl. nursery)</t>
  </si>
  <si>
    <t>Discharges (excl. nursery)</t>
  </si>
  <si>
    <t>Average Length of Stay (est.)</t>
  </si>
  <si>
    <t xml:space="preserve">0.00% </t>
  </si>
  <si>
    <t xml:space="preserve">0.00 </t>
  </si>
  <si>
    <t>percentage</t>
  </si>
  <si>
    <t>Financial Ratios</t>
  </si>
  <si>
    <t>Current Ratio</t>
  </si>
  <si>
    <t>Days in Accounts Receivable</t>
  </si>
  <si>
    <t>Long-Term Debt to Net PPE</t>
  </si>
  <si>
    <t>Long-Term Debt to Equity</t>
  </si>
  <si>
    <t>Equity to Total Assets</t>
  </si>
  <si>
    <t>Net Return on Total Assets</t>
  </si>
  <si>
    <t>Patient Revenue Margin</t>
  </si>
  <si>
    <t>Operating Margin</t>
  </si>
  <si>
    <t>Total Margin</t>
  </si>
  <si>
    <t>Net Income Margin</t>
  </si>
  <si>
    <t>Cost-to-Charge Ratio</t>
  </si>
  <si>
    <t>Net PPE Per Licensed Bed</t>
  </si>
  <si>
    <t xml:space="preserve"> Current Ratio</t>
  </si>
  <si>
    <t xml:space="preserve"> Days in Accounts Receivable</t>
  </si>
  <si>
    <t xml:space="preserve"> Long-Term Debt to Net PPE</t>
  </si>
  <si>
    <t xml:space="preserve"> Long-Term Debt to Equity</t>
  </si>
  <si>
    <t xml:space="preserve"> Equity to Total Assets</t>
  </si>
  <si>
    <t xml:space="preserve"> Net Return on Total Assets</t>
  </si>
  <si>
    <t xml:space="preserve"> Patient Revenue Margin</t>
  </si>
  <si>
    <t xml:space="preserve"> Operating Margin</t>
  </si>
  <si>
    <t xml:space="preserve"> Total Margin</t>
  </si>
  <si>
    <t xml:space="preserve"> Net Income Margin</t>
  </si>
  <si>
    <t xml:space="preserve"> Cost-to-Charge Ratio</t>
  </si>
  <si>
    <t xml:space="preserve"> Net PPE Per Licensed Bed</t>
  </si>
  <si>
    <t>all</t>
  </si>
  <si>
    <t>Other Utilization Statistics</t>
  </si>
  <si>
    <t>ER Visits</t>
  </si>
  <si>
    <t>Clinic Visits</t>
  </si>
  <si>
    <t>Home Health Visits</t>
  </si>
  <si>
    <t>Referred O/P Visits</t>
  </si>
  <si>
    <t>I/P Surgeries</t>
  </si>
  <si>
    <t>O/P Surgeries</t>
  </si>
  <si>
    <t>Purchased I/P Days</t>
  </si>
  <si>
    <t>nonrural</t>
  </si>
  <si>
    <t>rural/all</t>
  </si>
  <si>
    <t>rural/nonrural</t>
  </si>
  <si>
    <t>Financial and Utilization</t>
  </si>
  <si>
    <t>Medicare</t>
  </si>
  <si>
    <t>Medi-Cal</t>
  </si>
  <si>
    <t xml:space="preserve"> Data by Payer Category</t>
  </si>
  <si>
    <t>Total</t>
  </si>
  <si>
    <t>Traditional</t>
  </si>
  <si>
    <t>Managed Care</t>
  </si>
  <si>
    <t>Outpatient Visits</t>
  </si>
  <si>
    <t>Gross Inpatient Revenue</t>
  </si>
  <si>
    <t>Gross Outpatient Revenue</t>
  </si>
  <si>
    <t>Gross Patient Revenue</t>
  </si>
  <si>
    <t xml:space="preserve"> - Deductions from Rev</t>
  </si>
  <si>
    <t xml:space="preserve"> + Capitation Premium Rev</t>
  </si>
  <si>
    <t>Net Patient Revenue</t>
  </si>
  <si>
    <t xml:space="preserve">  Percent of Gross Revenue</t>
  </si>
  <si>
    <t>Expenses (est.)</t>
  </si>
  <si>
    <t>Payment Shortfall</t>
  </si>
  <si>
    <t>Adjusted Patient Days</t>
  </si>
  <si>
    <t>Gross I/P Rev Per Day</t>
  </si>
  <si>
    <t>Gross I/P Rev Per Discharge</t>
  </si>
  <si>
    <t>Gross O/P Rev Per Visit</t>
  </si>
  <si>
    <t>Net I/P Rev Per Day</t>
  </si>
  <si>
    <t>Net I/P Rev Per Discharge</t>
  </si>
  <si>
    <t>Net O/P Rev Per Visit</t>
  </si>
  <si>
    <t>County</t>
  </si>
  <si>
    <t>Other Third Parties</t>
  </si>
  <si>
    <t>Other Payers</t>
  </si>
  <si>
    <t>Indigent Programs</t>
  </si>
  <si>
    <t>Other Indigent</t>
  </si>
  <si>
    <t>All Other Payers</t>
  </si>
  <si>
    <t>Average Length of Stay</t>
  </si>
  <si>
    <t>non-rual</t>
  </si>
  <si>
    <t>HAFD 2002</t>
  </si>
  <si>
    <t>Non Rural</t>
  </si>
  <si>
    <t xml:space="preserve"> Licensed Beds</t>
  </si>
  <si>
    <t xml:space="preserve"> Licensed Bed Occ. Rate</t>
  </si>
  <si>
    <t xml:space="preserve"> Available Beds</t>
  </si>
  <si>
    <t xml:space="preserve"> Available Bed Occ. Rate</t>
  </si>
  <si>
    <t xml:space="preserve"> Patient Days (excl. nursery)</t>
  </si>
  <si>
    <t xml:space="preserve"> Discharges (excl. nursery)</t>
  </si>
  <si>
    <t xml:space="preserve"> Average Length of Stay (est.)</t>
  </si>
  <si>
    <t>Financial Ratios *</t>
  </si>
  <si>
    <t xml:space="preserve"> Average Age of Plant (yrs.)</t>
  </si>
  <si>
    <t xml:space="preserve"> ER Visits</t>
  </si>
  <si>
    <t xml:space="preserve"> Clinic Visits</t>
  </si>
  <si>
    <t xml:space="preserve"> Home Health Visits</t>
  </si>
  <si>
    <t xml:space="preserve"> Referred O/P Visits</t>
  </si>
  <si>
    <t xml:space="preserve"> I/P Surgeries</t>
  </si>
  <si>
    <t xml:space="preserve"> O/P Surgeries</t>
  </si>
  <si>
    <t xml:space="preserve"> Nursery Days</t>
  </si>
  <si>
    <t xml:space="preserve"> Nursery Discharges</t>
  </si>
  <si>
    <t xml:space="preserve"> Purchased I/P Days</t>
  </si>
  <si>
    <t xml:space="preserve"> Outpatient Visits</t>
  </si>
  <si>
    <t xml:space="preserve"> Gross Inpatient Revenue</t>
  </si>
  <si>
    <t xml:space="preserve"> Gross Outpatient Revenue</t>
  </si>
  <si>
    <t xml:space="preserve"> Gross Patient Revenue</t>
  </si>
  <si>
    <t xml:space="preserve">  - Deductions from Rev</t>
  </si>
  <si>
    <t xml:space="preserve">  + Capitation Premium Rev</t>
  </si>
  <si>
    <t xml:space="preserve"> Net Patient Revenue</t>
  </si>
  <si>
    <t xml:space="preserve">   Percent of Gross Revenue</t>
  </si>
  <si>
    <t xml:space="preserve"> Expenses (est.)</t>
  </si>
  <si>
    <t xml:space="preserve"> Payment Shortfall</t>
  </si>
  <si>
    <t xml:space="preserve"> Adjusted Patient Days</t>
  </si>
  <si>
    <t xml:space="preserve"> Gross I/P Rev Per Day</t>
  </si>
  <si>
    <t xml:space="preserve"> Gross I/P Rev Per Discharge</t>
  </si>
  <si>
    <t xml:space="preserve"> Gross O/P Rev Per Visit</t>
  </si>
  <si>
    <t xml:space="preserve"> Net I/P Rev Per Day</t>
  </si>
  <si>
    <t xml:space="preserve"> Net I/P Rev Per Discharge</t>
  </si>
  <si>
    <t xml:space="preserve"> Net O/P Rev Per Visit</t>
  </si>
  <si>
    <t xml:space="preserve"> Average Length of Stay</t>
  </si>
  <si>
    <t>Nursery Days</t>
  </si>
  <si>
    <t>Nursery Discharges</t>
  </si>
  <si>
    <t>Natural Births</t>
  </si>
  <si>
    <t>HAFD 2012</t>
  </si>
  <si>
    <t>over time, rural hospitals are more involved in outpatient catre</t>
  </si>
  <si>
    <t xml:space="preserve"> Clinic Visits(outpatient)</t>
  </si>
  <si>
    <t>Cesarean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</si>
</sst>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 @"/>
    <numFmt numFmtId="166" formatCode="0.00%_);[Red]\(0.00%\)"/>
    <numFmt numFmtId="167" formatCode="&quot;$&quot;\ \ #,##0_);[Red]\(&quot;$&quot;#,##0\)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4"/>
      <color theme="1"/>
      <name val="Aptos Narrow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6"/>
      <color theme="1"/>
      <name val="Aptos Narrow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14"/>
      <color theme="1"/>
      <name val="Aptos Narrow"/>
      <scheme val="minor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Arial"/>
      <family val="2"/>
    </font>
    <font>
      <sz val="10"/>
      <color indexed="81"/>
      <name val="Tahoma"/>
      <family val="2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9" fontId="2" fillId="0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right"/>
    </xf>
    <xf numFmtId="164" fontId="3" fillId="0" borderId="0" xfId="1" applyNumberFormat="1" applyFont="1" applyFill="1" applyBorder="1"/>
    <xf numFmtId="38" fontId="3" fillId="0" borderId="0" xfId="1" applyNumberFormat="1" applyFont="1" applyFill="1" applyBorder="1" applyAlignment="1">
      <alignment horizontal="right"/>
    </xf>
    <xf numFmtId="10" fontId="3" fillId="0" borderId="0" xfId="1" applyNumberFormat="1" applyFont="1" applyFill="1" applyBorder="1" applyAlignment="1">
      <alignment horizontal="right"/>
    </xf>
    <xf numFmtId="9" fontId="3" fillId="2" borderId="0" xfId="1" applyFont="1" applyFill="1" applyBorder="1" applyAlignment="1">
      <alignment horizontal="right"/>
    </xf>
    <xf numFmtId="40" fontId="3" fillId="0" borderId="0" xfId="1" applyNumberFormat="1" applyFont="1" applyFill="1" applyBorder="1" applyAlignment="1">
      <alignment horizontal="right"/>
    </xf>
    <xf numFmtId="9" fontId="2" fillId="0" borderId="0" xfId="1" applyFont="1" applyFill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38" fontId="0" fillId="0" borderId="0" xfId="0" applyNumberFormat="1"/>
    <xf numFmtId="40" fontId="0" fillId="0" borderId="0" xfId="0" applyNumberFormat="1"/>
    <xf numFmtId="0" fontId="4" fillId="0" borderId="0" xfId="0" applyFont="1" applyAlignment="1">
      <alignment horizontal="center" vertical="center"/>
    </xf>
    <xf numFmtId="9" fontId="5" fillId="0" borderId="0" xfId="1" applyFont="1" applyFill="1" applyBorder="1" applyAlignment="1">
      <alignment horizontal="left"/>
    </xf>
    <xf numFmtId="9" fontId="5" fillId="0" borderId="0" xfId="1" applyFont="1" applyFill="1" applyBorder="1" applyAlignment="1">
      <alignment horizontal="right"/>
    </xf>
    <xf numFmtId="164" fontId="6" fillId="0" borderId="0" xfId="1" applyNumberFormat="1" applyFont="1" applyFill="1" applyBorder="1"/>
    <xf numFmtId="38" fontId="6" fillId="0" borderId="0" xfId="1" applyNumberFormat="1" applyFont="1" applyFill="1" applyBorder="1" applyAlignment="1">
      <alignment horizontal="right"/>
    </xf>
    <xf numFmtId="10" fontId="6" fillId="0" borderId="0" xfId="1" applyNumberFormat="1" applyFont="1" applyFill="1" applyBorder="1" applyAlignment="1">
      <alignment horizontal="right"/>
    </xf>
    <xf numFmtId="9" fontId="6" fillId="2" borderId="0" xfId="1" applyFont="1" applyFill="1" applyBorder="1" applyAlignment="1">
      <alignment horizontal="right"/>
    </xf>
    <xf numFmtId="40" fontId="6" fillId="0" borderId="0" xfId="1" applyNumberFormat="1" applyFont="1" applyFill="1" applyBorder="1" applyAlignment="1">
      <alignment horizontal="right"/>
    </xf>
    <xf numFmtId="40" fontId="6" fillId="0" borderId="0" xfId="1" applyNumberFormat="1" applyFont="1" applyFill="1" applyBorder="1" applyAlignment="1">
      <alignment horizontal="center" vertical="center"/>
    </xf>
    <xf numFmtId="38" fontId="4" fillId="0" borderId="0" xfId="0" applyNumberFormat="1" applyFont="1"/>
    <xf numFmtId="40" fontId="4" fillId="0" borderId="0" xfId="0" applyNumberFormat="1" applyFont="1"/>
    <xf numFmtId="9" fontId="3" fillId="0" borderId="0" xfId="1" applyFont="1" applyFill="1" applyBorder="1"/>
    <xf numFmtId="40" fontId="3" fillId="0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0" xfId="0" applyFont="1"/>
    <xf numFmtId="164" fontId="3" fillId="0" borderId="0" xfId="0" applyNumberFormat="1" applyFont="1"/>
    <xf numFmtId="10" fontId="3" fillId="0" borderId="0" xfId="1" applyNumberFormat="1" applyFont="1" applyFill="1" applyBorder="1"/>
    <xf numFmtId="0" fontId="7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9" fontId="9" fillId="0" borderId="0" xfId="0" applyNumberFormat="1" applyFont="1" applyAlignment="1">
      <alignment vertical="center"/>
    </xf>
    <xf numFmtId="9" fontId="8" fillId="0" borderId="0" xfId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40" fontId="9" fillId="0" borderId="0" xfId="0" applyNumberFormat="1" applyFont="1" applyAlignment="1">
      <alignment vertical="center"/>
    </xf>
    <xf numFmtId="40" fontId="9" fillId="0" borderId="0" xfId="1" applyNumberFormat="1" applyFont="1" applyFill="1" applyBorder="1" applyAlignment="1">
      <alignment vertical="center"/>
    </xf>
    <xf numFmtId="38" fontId="9" fillId="0" borderId="0" xfId="1" applyNumberFormat="1" applyFont="1" applyFill="1" applyBorder="1" applyAlignment="1">
      <alignment vertical="center"/>
    </xf>
    <xf numFmtId="10" fontId="7" fillId="0" borderId="0" xfId="1" applyNumberFormat="1" applyFont="1" applyFill="1" applyAlignment="1">
      <alignment vertical="center"/>
    </xf>
    <xf numFmtId="10" fontId="9" fillId="0" borderId="0" xfId="1" applyNumberFormat="1" applyFont="1" applyFill="1" applyBorder="1" applyAlignment="1">
      <alignment vertical="center"/>
    </xf>
    <xf numFmtId="166" fontId="9" fillId="0" borderId="0" xfId="0" applyNumberFormat="1" applyFont="1" applyAlignment="1">
      <alignment vertical="center"/>
    </xf>
    <xf numFmtId="166" fontId="9" fillId="0" borderId="0" xfId="1" applyNumberFormat="1" applyFont="1" applyFill="1" applyBorder="1" applyAlignment="1">
      <alignment vertical="center"/>
    </xf>
    <xf numFmtId="9" fontId="9" fillId="0" borderId="0" xfId="1" applyFont="1" applyFill="1" applyBorder="1" applyAlignment="1">
      <alignment vertical="center"/>
    </xf>
    <xf numFmtId="167" fontId="9" fillId="0" borderId="0" xfId="0" applyNumberFormat="1" applyFont="1" applyAlignment="1">
      <alignment vertical="center"/>
    </xf>
    <xf numFmtId="167" fontId="9" fillId="0" borderId="0" xfId="1" applyNumberFormat="1" applyFont="1" applyFill="1" applyBorder="1" applyAlignment="1">
      <alignment vertical="center"/>
    </xf>
    <xf numFmtId="164" fontId="9" fillId="0" borderId="0" xfId="1" applyNumberFormat="1" applyFont="1" applyFill="1" applyBorder="1" applyAlignment="1">
      <alignment vertical="center"/>
    </xf>
    <xf numFmtId="38" fontId="7" fillId="0" borderId="0" xfId="0" applyNumberFormat="1" applyFont="1" applyFill="1" applyAlignment="1">
      <alignment vertical="center"/>
    </xf>
    <xf numFmtId="40" fontId="7" fillId="0" borderId="0" xfId="0" applyNumberFormat="1" applyFont="1" applyFill="1" applyAlignment="1">
      <alignment vertical="center"/>
    </xf>
    <xf numFmtId="9" fontId="2" fillId="0" borderId="0" xfId="1" applyFont="1" applyFill="1" applyBorder="1"/>
    <xf numFmtId="38" fontId="3" fillId="0" borderId="0" xfId="1" applyNumberFormat="1" applyFont="1" applyFill="1" applyBorder="1"/>
    <xf numFmtId="0" fontId="2" fillId="0" borderId="0" xfId="0" applyFont="1" applyAlignment="1">
      <alignment horizontal="center"/>
    </xf>
    <xf numFmtId="167" fontId="3" fillId="0" borderId="0" xfId="1" applyNumberFormat="1" applyFont="1" applyFill="1" applyBorder="1" applyAlignment="1">
      <alignment horizontal="right"/>
    </xf>
    <xf numFmtId="38" fontId="3" fillId="2" borderId="0" xfId="1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167" fontId="3" fillId="0" borderId="4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9" fontId="5" fillId="0" borderId="8" xfId="1" applyFont="1" applyFill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9" fontId="5" fillId="0" borderId="9" xfId="1" applyFont="1" applyFill="1" applyBorder="1" applyAlignment="1">
      <alignment horizontal="right"/>
    </xf>
    <xf numFmtId="164" fontId="6" fillId="0" borderId="8" xfId="1" applyNumberFormat="1" applyFont="1" applyFill="1" applyBorder="1"/>
    <xf numFmtId="10" fontId="4" fillId="0" borderId="0" xfId="1" applyNumberFormat="1" applyFont="1" applyBorder="1" applyAlignment="1">
      <alignment horizontal="center" vertical="center"/>
    </xf>
    <xf numFmtId="10" fontId="4" fillId="3" borderId="0" xfId="1" applyNumberFormat="1" applyFont="1" applyFill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10" fontId="6" fillId="0" borderId="9" xfId="1" applyNumberFormat="1" applyFont="1" applyFill="1" applyBorder="1" applyAlignment="1">
      <alignment horizontal="right"/>
    </xf>
    <xf numFmtId="9" fontId="6" fillId="2" borderId="9" xfId="1" applyFont="1" applyFill="1" applyBorder="1" applyAlignment="1">
      <alignment horizontal="right"/>
    </xf>
    <xf numFmtId="164" fontId="6" fillId="0" borderId="8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8" fontId="4" fillId="0" borderId="0" xfId="0" applyNumberFormat="1" applyFont="1" applyBorder="1"/>
    <xf numFmtId="40" fontId="4" fillId="0" borderId="0" xfId="0" applyNumberFormat="1" applyFont="1" applyBorder="1"/>
    <xf numFmtId="164" fontId="6" fillId="0" borderId="10" xfId="1" applyNumberFormat="1" applyFont="1" applyFill="1" applyBorder="1"/>
    <xf numFmtId="40" fontId="4" fillId="0" borderId="11" xfId="0" applyNumberFormat="1" applyFont="1" applyBorder="1"/>
    <xf numFmtId="0" fontId="4" fillId="0" borderId="11" xfId="0" applyFont="1" applyBorder="1" applyAlignment="1">
      <alignment horizontal="center" vertical="center"/>
    </xf>
    <xf numFmtId="10" fontId="4" fillId="0" borderId="11" xfId="1" applyNumberFormat="1" applyFont="1" applyBorder="1" applyAlignment="1">
      <alignment horizontal="center" vertical="center"/>
    </xf>
    <xf numFmtId="10" fontId="4" fillId="3" borderId="11" xfId="1" applyNumberFormat="1" applyFont="1" applyFill="1" applyBorder="1" applyAlignment="1">
      <alignment horizontal="center" vertical="center"/>
    </xf>
    <xf numFmtId="10" fontId="4" fillId="0" borderId="12" xfId="1" applyNumberFormat="1" applyFont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40" fontId="4" fillId="0" borderId="0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0" xfId="0" applyFont="1" applyBorder="1"/>
    <xf numFmtId="9" fontId="5" fillId="0" borderId="8" xfId="0" applyNumberFormat="1" applyFont="1" applyBorder="1" applyAlignment="1">
      <alignment horizontal="left"/>
    </xf>
    <xf numFmtId="9" fontId="5" fillId="0" borderId="0" xfId="0" applyNumberFormat="1" applyFont="1" applyBorder="1" applyAlignment="1">
      <alignment horizontal="right"/>
    </xf>
    <xf numFmtId="164" fontId="6" fillId="0" borderId="8" xfId="0" applyNumberFormat="1" applyFont="1" applyBorder="1"/>
    <xf numFmtId="38" fontId="6" fillId="0" borderId="0" xfId="0" applyNumberFormat="1" applyFont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9" fontId="6" fillId="4" borderId="0" xfId="0" applyNumberFormat="1" applyFont="1" applyFill="1" applyBorder="1" applyAlignment="1">
      <alignment horizontal="right"/>
    </xf>
    <xf numFmtId="40" fontId="6" fillId="0" borderId="0" xfId="0" applyNumberFormat="1" applyFont="1" applyBorder="1" applyAlignment="1">
      <alignment horizontal="right"/>
    </xf>
    <xf numFmtId="164" fontId="6" fillId="0" borderId="10" xfId="0" applyNumberFormat="1" applyFont="1" applyBorder="1"/>
    <xf numFmtId="40" fontId="6" fillId="0" borderId="11" xfId="0" applyNumberFormat="1" applyFont="1" applyBorder="1" applyAlignment="1">
      <alignment horizontal="right"/>
    </xf>
    <xf numFmtId="10" fontId="6" fillId="0" borderId="9" xfId="0" applyNumberFormat="1" applyFont="1" applyBorder="1" applyAlignment="1">
      <alignment horizontal="right"/>
    </xf>
    <xf numFmtId="9" fontId="6" fillId="4" borderId="9" xfId="0" applyNumberFormat="1" applyFont="1" applyFill="1" applyBorder="1" applyAlignment="1">
      <alignment horizontal="right"/>
    </xf>
    <xf numFmtId="9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9" fontId="8" fillId="0" borderId="0" xfId="0" applyNumberFormat="1" applyFont="1" applyAlignment="1">
      <alignment horizontal="left"/>
    </xf>
    <xf numFmtId="9" fontId="9" fillId="0" borderId="0" xfId="0" applyNumberFormat="1" applyFont="1"/>
    <xf numFmtId="164" fontId="9" fillId="0" borderId="0" xfId="0" applyNumberFormat="1" applyFont="1"/>
    <xf numFmtId="40" fontId="9" fillId="0" borderId="0" xfId="0" applyNumberFormat="1" applyFont="1"/>
    <xf numFmtId="166" fontId="9" fillId="0" borderId="0" xfId="0" applyNumberFormat="1" applyFont="1"/>
    <xf numFmtId="167" fontId="9" fillId="0" borderId="0" xfId="0" applyNumberFormat="1" applyFont="1"/>
    <xf numFmtId="40" fontId="7" fillId="0" borderId="0" xfId="1" applyNumberFormat="1" applyFont="1" applyFill="1" applyAlignment="1">
      <alignment vertical="center"/>
    </xf>
    <xf numFmtId="10" fontId="7" fillId="0" borderId="0" xfId="0" applyNumberFormat="1" applyFont="1" applyFill="1" applyAlignment="1">
      <alignment vertical="center"/>
    </xf>
    <xf numFmtId="0" fontId="7" fillId="0" borderId="0" xfId="0" applyFont="1"/>
    <xf numFmtId="9" fontId="8" fillId="0" borderId="0" xfId="1" applyFont="1" applyFill="1" applyBorder="1"/>
    <xf numFmtId="9" fontId="9" fillId="0" borderId="0" xfId="1" applyFont="1" applyFill="1" applyBorder="1"/>
    <xf numFmtId="38" fontId="9" fillId="0" borderId="0" xfId="0" applyNumberFormat="1" applyFont="1"/>
    <xf numFmtId="40" fontId="7" fillId="0" borderId="0" xfId="0" applyNumberFormat="1" applyFont="1"/>
    <xf numFmtId="10" fontId="7" fillId="0" borderId="0" xfId="1" applyNumberFormat="1" applyFont="1"/>
    <xf numFmtId="164" fontId="9" fillId="0" borderId="0" xfId="1" applyNumberFormat="1" applyFont="1" applyFill="1" applyBorder="1"/>
    <xf numFmtId="38" fontId="9" fillId="0" borderId="0" xfId="1" applyNumberFormat="1" applyFont="1" applyFill="1" applyBorder="1"/>
    <xf numFmtId="40" fontId="9" fillId="0" borderId="0" xfId="1" applyNumberFormat="1" applyFont="1" applyFill="1" applyBorder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9" fontId="4" fillId="0" borderId="0" xfId="0" applyNumberFormat="1" applyFont="1"/>
    <xf numFmtId="9" fontId="5" fillId="0" borderId="0" xfId="1" applyFont="1" applyFill="1" applyBorder="1"/>
    <xf numFmtId="9" fontId="5" fillId="0" borderId="0" xfId="1" applyFont="1" applyFill="1" applyBorder="1" applyAlignment="1">
      <alignment horizontal="center"/>
    </xf>
    <xf numFmtId="164" fontId="4" fillId="0" borderId="0" xfId="0" applyNumberFormat="1" applyFont="1"/>
    <xf numFmtId="167" fontId="6" fillId="0" borderId="0" xfId="1" applyNumberFormat="1" applyFont="1" applyFill="1" applyBorder="1" applyAlignment="1">
      <alignment horizontal="right"/>
    </xf>
    <xf numFmtId="38" fontId="6" fillId="0" borderId="1" xfId="1" applyNumberFormat="1" applyFont="1" applyFill="1" applyBorder="1" applyAlignment="1">
      <alignment horizontal="right"/>
    </xf>
    <xf numFmtId="167" fontId="6" fillId="0" borderId="2" xfId="1" applyNumberFormat="1" applyFont="1" applyFill="1" applyBorder="1" applyAlignment="1">
      <alignment horizontal="right"/>
    </xf>
    <xf numFmtId="38" fontId="6" fillId="2" borderId="0" xfId="1" applyNumberFormat="1" applyFont="1" applyFill="1" applyBorder="1" applyAlignment="1">
      <alignment horizontal="right"/>
    </xf>
    <xf numFmtId="167" fontId="6" fillId="0" borderId="3" xfId="1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67" fontId="6" fillId="0" borderId="4" xfId="1" applyNumberFormat="1" applyFont="1" applyFill="1" applyBorder="1" applyAlignment="1">
      <alignment horizontal="right"/>
    </xf>
    <xf numFmtId="9" fontId="6" fillId="0" borderId="0" xfId="1" applyFont="1" applyFill="1" applyBorder="1"/>
    <xf numFmtId="0" fontId="5" fillId="0" borderId="0" xfId="0" applyFont="1" applyAlignment="1">
      <alignment horizontal="center"/>
    </xf>
    <xf numFmtId="167" fontId="4" fillId="0" borderId="0" xfId="0" applyNumberFormat="1" applyFont="1"/>
    <xf numFmtId="166" fontId="4" fillId="0" borderId="0" xfId="0" applyNumberFormat="1" applyFont="1"/>
    <xf numFmtId="0" fontId="2" fillId="0" borderId="0" xfId="1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right"/>
    </xf>
    <xf numFmtId="167" fontId="3" fillId="0" borderId="1" xfId="1" applyNumberFormat="1" applyFont="1" applyFill="1" applyBorder="1" applyAlignment="1">
      <alignment horizontal="right"/>
    </xf>
    <xf numFmtId="38" fontId="3" fillId="0" borderId="2" xfId="1" applyNumberFormat="1" applyFont="1" applyFill="1" applyBorder="1" applyAlignment="1">
      <alignment horizontal="right"/>
    </xf>
    <xf numFmtId="38" fontId="3" fillId="0" borderId="3" xfId="1" applyNumberFormat="1" applyFont="1" applyFill="1" applyBorder="1" applyAlignment="1">
      <alignment horizontal="right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8" fontId="3" fillId="0" borderId="0" xfId="1" applyNumberFormat="1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166" fontId="9" fillId="0" borderId="0" xfId="1" applyNumberFormat="1" applyFont="1" applyFill="1" applyBorder="1"/>
    <xf numFmtId="167" fontId="9" fillId="0" borderId="0" xfId="1" applyNumberFormat="1" applyFont="1" applyFill="1" applyBorder="1"/>
    <xf numFmtId="10" fontId="3" fillId="2" borderId="0" xfId="1" applyNumberFormat="1" applyFont="1" applyFill="1" applyBorder="1" applyAlignment="1">
      <alignment horizontal="right"/>
    </xf>
    <xf numFmtId="10" fontId="10" fillId="5" borderId="0" xfId="1" applyNumberFormat="1" applyFont="1" applyFill="1" applyBorder="1" applyAlignment="1">
      <alignment horizontal="center" vertical="center"/>
    </xf>
    <xf numFmtId="0" fontId="15" fillId="0" borderId="0" xfId="0" applyFont="1"/>
    <xf numFmtId="38" fontId="8" fillId="0" borderId="0" xfId="1" applyNumberFormat="1" applyFont="1" applyFill="1" applyBorder="1"/>
    <xf numFmtId="38" fontId="8" fillId="0" borderId="0" xfId="0" applyNumberFormat="1" applyFont="1"/>
    <xf numFmtId="38" fontId="8" fillId="5" borderId="0" xfId="1" applyNumberFormat="1" applyFont="1" applyFill="1" applyBorder="1"/>
    <xf numFmtId="38" fontId="8" fillId="5" borderId="0" xfId="0" applyNumberFormat="1" applyFont="1" applyFill="1"/>
    <xf numFmtId="38" fontId="8" fillId="0" borderId="0" xfId="0" applyNumberFormat="1" applyFont="1" applyFill="1"/>
    <xf numFmtId="167" fontId="5" fillId="0" borderId="3" xfId="1" applyNumberFormat="1" applyFont="1" applyFill="1" applyBorder="1" applyAlignment="1">
      <alignment horizontal="right"/>
    </xf>
    <xf numFmtId="40" fontId="1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106F-5D94-7646-9B3B-2B219F850922}">
  <dimension ref="A1:W73"/>
  <sheetViews>
    <sheetView topLeftCell="A6" workbookViewId="0">
      <selection activeCell="B42" sqref="B42"/>
    </sheetView>
  </sheetViews>
  <sheetFormatPr baseColWidth="10" defaultRowHeight="19" x14ac:dyDescent="0.2"/>
  <cols>
    <col min="1" max="3" width="26" style="12" customWidth="1"/>
    <col min="4" max="4" width="12.6640625" style="12" bestFit="1" customWidth="1"/>
    <col min="5" max="5" width="11.1640625" style="12" bestFit="1" customWidth="1"/>
    <col min="6" max="6" width="24.5" style="12" customWidth="1"/>
    <col min="7" max="7" width="11.1640625" style="12" bestFit="1" customWidth="1"/>
    <col min="8" max="8" width="10.83203125" style="12"/>
    <col min="9" max="11" width="11.1640625" style="12" bestFit="1" customWidth="1"/>
    <col min="12" max="12" width="20.83203125" style="12" customWidth="1"/>
    <col min="13" max="13" width="17" style="12" customWidth="1"/>
    <col min="14" max="16384" width="10.83203125" style="12"/>
  </cols>
  <sheetData>
    <row r="1" spans="1:14" x14ac:dyDescent="0.2">
      <c r="A1" s="98">
        <v>2022</v>
      </c>
      <c r="B1" s="56" t="s">
        <v>0</v>
      </c>
      <c r="C1" s="56"/>
      <c r="D1" s="56"/>
      <c r="E1" s="56"/>
      <c r="F1" s="56"/>
      <c r="G1" s="56"/>
      <c r="H1" s="56"/>
      <c r="I1" s="56" t="s">
        <v>19</v>
      </c>
      <c r="J1" s="56"/>
      <c r="K1" s="56"/>
      <c r="L1" s="56"/>
      <c r="M1" s="57"/>
    </row>
    <row r="2" spans="1:14" x14ac:dyDescent="0.2">
      <c r="A2" s="58" t="s">
        <v>3</v>
      </c>
      <c r="B2" s="14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59"/>
      <c r="I2" s="14" t="s">
        <v>5</v>
      </c>
      <c r="J2" s="14" t="s">
        <v>6</v>
      </c>
      <c r="K2" s="14" t="s">
        <v>7</v>
      </c>
      <c r="L2" s="14" t="s">
        <v>8</v>
      </c>
      <c r="M2" s="60" t="s">
        <v>9</v>
      </c>
    </row>
    <row r="3" spans="1:14" x14ac:dyDescent="0.2">
      <c r="A3" s="61" t="s">
        <v>10</v>
      </c>
      <c r="B3" s="16">
        <v>3823</v>
      </c>
      <c r="C3" s="16">
        <v>2387</v>
      </c>
      <c r="D3" s="16">
        <v>0</v>
      </c>
      <c r="E3" s="16">
        <v>10</v>
      </c>
      <c r="F3" s="16">
        <v>1426</v>
      </c>
      <c r="G3" s="16">
        <v>0</v>
      </c>
      <c r="H3" s="59"/>
      <c r="I3" s="62">
        <f>C3/$B$3</f>
        <v>0.62437876013601878</v>
      </c>
      <c r="J3" s="62">
        <f t="shared" ref="J3:M3" si="0">D3/$B$3</f>
        <v>0</v>
      </c>
      <c r="K3" s="62">
        <f t="shared" si="0"/>
        <v>2.6157467957101752E-3</v>
      </c>
      <c r="L3" s="147">
        <f t="shared" si="0"/>
        <v>0.37300549306827097</v>
      </c>
      <c r="M3" s="64">
        <f t="shared" si="0"/>
        <v>0</v>
      </c>
    </row>
    <row r="4" spans="1:14" x14ac:dyDescent="0.2">
      <c r="A4" s="61" t="s">
        <v>11</v>
      </c>
      <c r="B4" s="17">
        <v>0.56536464585296642</v>
      </c>
      <c r="C4" s="17">
        <v>0.48046323980924072</v>
      </c>
      <c r="D4" s="17" t="s">
        <v>17</v>
      </c>
      <c r="E4" s="17">
        <v>0.5408219178082192</v>
      </c>
      <c r="F4" s="17">
        <v>0.7076543257315222</v>
      </c>
      <c r="G4" s="17" t="s">
        <v>17</v>
      </c>
      <c r="H4" s="59"/>
      <c r="I4" s="17">
        <v>0.48046323980924072</v>
      </c>
      <c r="J4" s="17" t="s">
        <v>17</v>
      </c>
      <c r="K4" s="17">
        <v>0.5408219178082192</v>
      </c>
      <c r="L4" s="17">
        <v>0.7076543257315222</v>
      </c>
      <c r="M4" s="65" t="s">
        <v>17</v>
      </c>
    </row>
    <row r="5" spans="1:14" x14ac:dyDescent="0.2">
      <c r="A5" s="61" t="s">
        <v>12</v>
      </c>
      <c r="B5" s="16">
        <v>3714</v>
      </c>
      <c r="C5" s="18"/>
      <c r="D5" s="18"/>
      <c r="E5" s="18"/>
      <c r="F5" s="18"/>
      <c r="G5" s="18"/>
      <c r="H5" s="59"/>
      <c r="I5" s="18"/>
      <c r="J5" s="18"/>
      <c r="K5" s="18"/>
      <c r="L5" s="18"/>
      <c r="M5" s="66"/>
    </row>
    <row r="6" spans="1:14" x14ac:dyDescent="0.2">
      <c r="A6" s="61" t="s">
        <v>13</v>
      </c>
      <c r="B6" s="17">
        <v>0.58195720007966889</v>
      </c>
      <c r="C6" s="18"/>
      <c r="D6" s="18"/>
      <c r="E6" s="18"/>
      <c r="F6" s="18"/>
      <c r="G6" s="18"/>
      <c r="H6" s="59"/>
      <c r="I6" s="18"/>
      <c r="J6" s="18"/>
      <c r="K6" s="18"/>
      <c r="L6" s="18"/>
      <c r="M6" s="66"/>
    </row>
    <row r="7" spans="1:14" x14ac:dyDescent="0.2">
      <c r="A7" s="61" t="s">
        <v>14</v>
      </c>
      <c r="B7" s="16">
        <v>788907</v>
      </c>
      <c r="C7" s="16">
        <v>418606</v>
      </c>
      <c r="D7" s="16">
        <v>0</v>
      </c>
      <c r="E7" s="16">
        <v>1974</v>
      </c>
      <c r="F7" s="16">
        <v>368327</v>
      </c>
      <c r="G7" s="16">
        <v>0</v>
      </c>
      <c r="H7" s="59"/>
      <c r="I7" s="62">
        <f>C7/$B$7</f>
        <v>0.53061514221574912</v>
      </c>
      <c r="J7" s="62">
        <f t="shared" ref="J7:M7" si="1">D7/$B$7</f>
        <v>0</v>
      </c>
      <c r="K7" s="62">
        <f>E7/$B$7</f>
        <v>2.5021960763435993E-3</v>
      </c>
      <c r="L7" s="147">
        <f>F7/$B$7</f>
        <v>0.46688266170790726</v>
      </c>
      <c r="M7" s="64">
        <f t="shared" si="1"/>
        <v>0</v>
      </c>
    </row>
    <row r="8" spans="1:14" x14ac:dyDescent="0.2">
      <c r="A8" s="61" t="s">
        <v>15</v>
      </c>
      <c r="B8" s="16">
        <v>96870</v>
      </c>
      <c r="C8" s="16">
        <v>93821</v>
      </c>
      <c r="D8" s="16">
        <v>0</v>
      </c>
      <c r="E8" s="16">
        <v>139</v>
      </c>
      <c r="F8" s="16">
        <v>2910</v>
      </c>
      <c r="G8" s="16">
        <v>0</v>
      </c>
      <c r="H8" s="59"/>
      <c r="I8" s="62">
        <f>C8/$B$8</f>
        <v>0.9685248270878497</v>
      </c>
      <c r="J8" s="62">
        <f>D8/$B$8</f>
        <v>0</v>
      </c>
      <c r="K8" s="62">
        <f>E8/$B$8</f>
        <v>1.4349127696913389E-3</v>
      </c>
      <c r="L8" s="63">
        <f t="shared" ref="L8" si="2">F8/$B$8</f>
        <v>3.0040260142458964E-2</v>
      </c>
      <c r="M8" s="64">
        <f>G8/$B$8</f>
        <v>0</v>
      </c>
    </row>
    <row r="9" spans="1:14" x14ac:dyDescent="0.2">
      <c r="A9" s="61" t="s">
        <v>16</v>
      </c>
      <c r="B9" s="19">
        <v>8.1439764633013318</v>
      </c>
      <c r="C9" s="19">
        <v>4.4617516334296159</v>
      </c>
      <c r="D9" s="19" t="s">
        <v>18</v>
      </c>
      <c r="E9" s="19">
        <v>14.201438848920864</v>
      </c>
      <c r="F9" s="19">
        <v>126.57285223367698</v>
      </c>
      <c r="G9" s="19" t="s">
        <v>18</v>
      </c>
      <c r="H9" s="59"/>
      <c r="I9" s="62">
        <f>C9/$B$9</f>
        <v>0.54785910218863176</v>
      </c>
      <c r="J9" s="62">
        <f>D9/$B$9</f>
        <v>0</v>
      </c>
      <c r="K9" s="62">
        <f>E9/$B$9</f>
        <v>1.7437966468734136</v>
      </c>
      <c r="L9" s="63">
        <f>F9/$B$9</f>
        <v>15.541898089225079</v>
      </c>
      <c r="M9" s="64">
        <f>G9/$B$9</f>
        <v>0</v>
      </c>
      <c r="N9" s="12" t="s">
        <v>131</v>
      </c>
    </row>
    <row r="10" spans="1:14" x14ac:dyDescent="0.2">
      <c r="A10" s="67"/>
      <c r="B10" s="20"/>
      <c r="C10" s="20"/>
      <c r="D10" s="20"/>
      <c r="E10" s="20"/>
      <c r="F10" s="20"/>
      <c r="G10" s="20"/>
      <c r="H10" s="59"/>
      <c r="I10" s="59"/>
      <c r="J10" s="59"/>
      <c r="K10" s="59"/>
      <c r="L10" s="59"/>
      <c r="M10" s="68"/>
    </row>
    <row r="11" spans="1:14" hidden="1" x14ac:dyDescent="0.2">
      <c r="A11" s="69">
        <v>2022</v>
      </c>
      <c r="B11" s="59" t="s">
        <v>1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8"/>
    </row>
    <row r="12" spans="1:14" hidden="1" x14ac:dyDescent="0.2">
      <c r="A12" s="58" t="s">
        <v>3</v>
      </c>
      <c r="B12" s="14" t="s">
        <v>4</v>
      </c>
      <c r="C12" s="14" t="s">
        <v>5</v>
      </c>
      <c r="D12" s="14" t="s">
        <v>6</v>
      </c>
      <c r="E12" s="14" t="s">
        <v>7</v>
      </c>
      <c r="F12" s="14" t="s">
        <v>8</v>
      </c>
      <c r="G12" s="14" t="s">
        <v>9</v>
      </c>
      <c r="H12" s="59"/>
      <c r="I12" s="14" t="s">
        <v>5</v>
      </c>
      <c r="J12" s="14" t="s">
        <v>6</v>
      </c>
      <c r="K12" s="14" t="s">
        <v>7</v>
      </c>
      <c r="L12" s="14" t="s">
        <v>8</v>
      </c>
      <c r="M12" s="60" t="s">
        <v>9</v>
      </c>
    </row>
    <row r="13" spans="1:14" hidden="1" x14ac:dyDescent="0.2">
      <c r="A13" s="61" t="s">
        <v>10</v>
      </c>
      <c r="B13" s="16">
        <v>71558</v>
      </c>
      <c r="C13" s="16">
        <v>60607</v>
      </c>
      <c r="D13" s="16">
        <v>3308</v>
      </c>
      <c r="E13" s="16">
        <v>1868</v>
      </c>
      <c r="F13" s="16">
        <v>5436</v>
      </c>
      <c r="G13" s="16">
        <v>339</v>
      </c>
      <c r="H13" s="59"/>
      <c r="I13" s="62">
        <f>C13/B13</f>
        <v>0.84696330249587748</v>
      </c>
      <c r="J13" s="62">
        <f>D13/$B$13</f>
        <v>4.6228234439196179E-2</v>
      </c>
      <c r="K13" s="62">
        <f t="shared" ref="J13:M13" si="3">E13/$B$13</f>
        <v>2.6104698286704493E-2</v>
      </c>
      <c r="L13" s="63">
        <f t="shared" si="3"/>
        <v>7.5966348975656114E-2</v>
      </c>
      <c r="M13" s="64">
        <f t="shared" si="3"/>
        <v>4.7374158025657509E-3</v>
      </c>
    </row>
    <row r="14" spans="1:14" hidden="1" x14ac:dyDescent="0.2">
      <c r="A14" s="61" t="s">
        <v>11</v>
      </c>
      <c r="B14" s="17">
        <v>0.60840042676662098</v>
      </c>
      <c r="C14" s="17">
        <v>0.59632925550274352</v>
      </c>
      <c r="D14" s="17">
        <v>0.68367981358073671</v>
      </c>
      <c r="E14" s="17">
        <v>0.56062058331497699</v>
      </c>
      <c r="F14" s="17">
        <v>0.7219490144801789</v>
      </c>
      <c r="G14" s="17">
        <v>0.46190558476717108</v>
      </c>
      <c r="H14" s="59"/>
      <c r="I14" s="17">
        <v>0.59632925550274352</v>
      </c>
      <c r="J14" s="17">
        <v>0.68367981358073671</v>
      </c>
      <c r="K14" s="17">
        <v>0.56062058331497699</v>
      </c>
      <c r="L14" s="17">
        <v>0.7219490144801789</v>
      </c>
      <c r="M14" s="65">
        <v>0.46190558476717108</v>
      </c>
    </row>
    <row r="15" spans="1:14" hidden="1" x14ac:dyDescent="0.2">
      <c r="A15" s="61" t="s">
        <v>12</v>
      </c>
      <c r="B15" s="16">
        <v>68291</v>
      </c>
      <c r="C15" s="18"/>
      <c r="D15" s="18"/>
      <c r="E15" s="18"/>
      <c r="F15" s="18"/>
      <c r="G15" s="18"/>
      <c r="H15" s="59"/>
      <c r="I15" s="62">
        <f>C15/B15</f>
        <v>0</v>
      </c>
      <c r="J15" s="18"/>
      <c r="K15" s="18"/>
      <c r="L15" s="18"/>
      <c r="M15" s="66"/>
    </row>
    <row r="16" spans="1:14" hidden="1" x14ac:dyDescent="0.2">
      <c r="A16" s="61" t="s">
        <v>13</v>
      </c>
      <c r="B16" s="17">
        <v>0.63731858991291845</v>
      </c>
      <c r="C16" s="18"/>
      <c r="D16" s="18"/>
      <c r="E16" s="18"/>
      <c r="F16" s="18"/>
      <c r="G16" s="18"/>
      <c r="H16" s="59"/>
      <c r="I16" s="62">
        <f>C16/B16</f>
        <v>0</v>
      </c>
      <c r="J16" s="18"/>
      <c r="K16" s="18"/>
      <c r="L16" s="18"/>
      <c r="M16" s="66"/>
    </row>
    <row r="17" spans="1:13" hidden="1" x14ac:dyDescent="0.2">
      <c r="A17" s="61" t="s">
        <v>14</v>
      </c>
      <c r="B17" s="16">
        <v>15771748</v>
      </c>
      <c r="C17" s="16">
        <v>13090785</v>
      </c>
      <c r="D17" s="16">
        <v>820331</v>
      </c>
      <c r="E17" s="16">
        <v>376672</v>
      </c>
      <c r="F17" s="16">
        <v>1427826</v>
      </c>
      <c r="G17" s="16">
        <v>56134</v>
      </c>
      <c r="H17" s="59"/>
      <c r="I17" s="62">
        <f>C17/$B$17</f>
        <v>0.83001484680074777</v>
      </c>
      <c r="J17" s="62">
        <f>D17/$B$17</f>
        <v>5.2012687496655413E-2</v>
      </c>
      <c r="K17" s="62">
        <f>E17/$B$17</f>
        <v>2.38827046944955E-2</v>
      </c>
      <c r="L17" s="63">
        <f>F17/$B$17</f>
        <v>9.0530612079269837E-2</v>
      </c>
      <c r="M17" s="64">
        <f t="shared" ref="J17:M17" si="4">G17/$B$17</f>
        <v>3.5591489288314777E-3</v>
      </c>
    </row>
    <row r="18" spans="1:13" hidden="1" x14ac:dyDescent="0.2">
      <c r="A18" s="61" t="s">
        <v>15</v>
      </c>
      <c r="B18" s="16">
        <v>2687980</v>
      </c>
      <c r="C18" s="16">
        <v>2545377</v>
      </c>
      <c r="D18" s="16">
        <v>86761</v>
      </c>
      <c r="E18" s="16">
        <v>28059</v>
      </c>
      <c r="F18" s="16">
        <v>24067</v>
      </c>
      <c r="G18" s="16">
        <v>3716</v>
      </c>
      <c r="H18" s="59"/>
      <c r="I18" s="62">
        <f>C18/$B$18</f>
        <v>0.94694789395754431</v>
      </c>
      <c r="J18" s="62">
        <f>D18/$B$18</f>
        <v>3.2277397897305785E-2</v>
      </c>
      <c r="K18" s="62">
        <f>E18/$B$18</f>
        <v>1.0438693740280806E-2</v>
      </c>
      <c r="L18" s="63">
        <f>F18/$B$18</f>
        <v>8.9535636425866257E-3</v>
      </c>
      <c r="M18" s="64">
        <f t="shared" ref="J18:M18" si="5">G18/$B$18</f>
        <v>1.3824507622824576E-3</v>
      </c>
    </row>
    <row r="19" spans="1:13" hidden="1" x14ac:dyDescent="0.2">
      <c r="A19" s="61" t="s">
        <v>16</v>
      </c>
      <c r="B19" s="19">
        <v>5.8675094308737412</v>
      </c>
      <c r="C19" s="19">
        <v>5.1429650696144424</v>
      </c>
      <c r="D19" s="19">
        <v>9.4550662163875465</v>
      </c>
      <c r="E19" s="19">
        <v>13.424284543283795</v>
      </c>
      <c r="F19" s="19">
        <v>59.327128433124194</v>
      </c>
      <c r="G19" s="19">
        <v>15.106027987082884</v>
      </c>
      <c r="H19" s="59"/>
      <c r="I19" s="62">
        <f>C19/$B$19</f>
        <v>0.87651585910592977</v>
      </c>
      <c r="J19" s="62">
        <f>D19/$B$19</f>
        <v>1.6114275277746892</v>
      </c>
      <c r="K19" s="62">
        <f>E19/$B$19</f>
        <v>2.2879016559645753</v>
      </c>
      <c r="L19" s="63">
        <f>F19/$B$19</f>
        <v>10.111126216679926</v>
      </c>
      <c r="M19" s="64">
        <f>G19/$B$19</f>
        <v>2.5745212964802033</v>
      </c>
    </row>
    <row r="20" spans="1:13" x14ac:dyDescent="0.2">
      <c r="A20" s="6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68"/>
    </row>
    <row r="21" spans="1:13" x14ac:dyDescent="0.2">
      <c r="A21" s="69">
        <v>2022</v>
      </c>
      <c r="B21" s="59" t="s">
        <v>2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68"/>
    </row>
    <row r="22" spans="1:13" x14ac:dyDescent="0.2">
      <c r="A22" s="58" t="s">
        <v>3</v>
      </c>
      <c r="B22" s="14" t="s">
        <v>4</v>
      </c>
      <c r="C22" s="14" t="s">
        <v>5</v>
      </c>
      <c r="D22" s="14" t="s">
        <v>6</v>
      </c>
      <c r="E22" s="14" t="s">
        <v>7</v>
      </c>
      <c r="F22" s="14" t="s">
        <v>8</v>
      </c>
      <c r="G22" s="14" t="s">
        <v>9</v>
      </c>
      <c r="H22" s="59"/>
      <c r="I22" s="14" t="s">
        <v>5</v>
      </c>
      <c r="J22" s="14" t="s">
        <v>6</v>
      </c>
      <c r="K22" s="14" t="s">
        <v>7</v>
      </c>
      <c r="L22" s="14" t="s">
        <v>8</v>
      </c>
      <c r="M22" s="60" t="s">
        <v>9</v>
      </c>
    </row>
    <row r="23" spans="1:13" x14ac:dyDescent="0.25">
      <c r="A23" s="61" t="s">
        <v>10</v>
      </c>
      <c r="B23" s="70">
        <v>67735</v>
      </c>
      <c r="C23" s="70">
        <v>58220</v>
      </c>
      <c r="D23" s="70">
        <v>3308</v>
      </c>
      <c r="E23" s="70">
        <v>1858</v>
      </c>
      <c r="F23" s="70">
        <v>4010</v>
      </c>
      <c r="G23" s="70">
        <v>339</v>
      </c>
      <c r="H23" s="59"/>
      <c r="I23" s="62">
        <f>C23/$B$23</f>
        <v>0.85952609433822991</v>
      </c>
      <c r="J23" s="62">
        <f t="shared" ref="J23:M23" si="6">D23/$B$23</f>
        <v>4.8837380969956448E-2</v>
      </c>
      <c r="K23" s="62">
        <f t="shared" si="6"/>
        <v>2.743042740090057E-2</v>
      </c>
      <c r="L23" s="63">
        <f>F23/$B$23</f>
        <v>5.9201299180630398E-2</v>
      </c>
      <c r="M23" s="64">
        <f t="shared" si="6"/>
        <v>5.0047981102827191E-3</v>
      </c>
    </row>
    <row r="24" spans="1:13" x14ac:dyDescent="0.25">
      <c r="A24" s="61" t="s">
        <v>11</v>
      </c>
      <c r="B24" s="71"/>
      <c r="C24" s="71"/>
      <c r="D24" s="71"/>
      <c r="E24" s="71"/>
      <c r="F24" s="71"/>
      <c r="G24" s="70">
        <v>0.46190558476717108</v>
      </c>
      <c r="H24" s="59"/>
      <c r="I24" s="62" t="e">
        <f>C24/B24</f>
        <v>#DIV/0!</v>
      </c>
      <c r="J24" s="62">
        <f t="shared" ref="J24" si="7">D24/$B$14</f>
        <v>0</v>
      </c>
      <c r="K24" s="62">
        <f>E24/$B$14</f>
        <v>0</v>
      </c>
      <c r="L24" s="62">
        <f>F24/$B$14</f>
        <v>0</v>
      </c>
      <c r="M24" s="64">
        <f>G24/$B$14</f>
        <v>0.7592131176205692</v>
      </c>
    </row>
    <row r="25" spans="1:13" x14ac:dyDescent="0.25">
      <c r="A25" s="61" t="s">
        <v>12</v>
      </c>
      <c r="B25" s="70">
        <v>64577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59"/>
      <c r="I25" s="62">
        <f>C25/B25</f>
        <v>0</v>
      </c>
      <c r="J25" s="18"/>
      <c r="K25" s="18"/>
      <c r="L25" s="18"/>
      <c r="M25" s="66"/>
    </row>
    <row r="26" spans="1:13" x14ac:dyDescent="0.25">
      <c r="A26" s="61" t="s">
        <v>13</v>
      </c>
      <c r="B26" s="70">
        <v>5.5361389833249564E-2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59"/>
      <c r="I26" s="62">
        <f t="shared" ref="I24:I29" si="8">C26/B26</f>
        <v>0</v>
      </c>
      <c r="J26" s="18"/>
      <c r="K26" s="18"/>
      <c r="L26" s="18"/>
      <c r="M26" s="66"/>
    </row>
    <row r="27" spans="1:13" x14ac:dyDescent="0.25">
      <c r="A27" s="61" t="s">
        <v>14</v>
      </c>
      <c r="B27" s="70">
        <v>14982841</v>
      </c>
      <c r="C27" s="70">
        <v>12672179</v>
      </c>
      <c r="D27" s="70">
        <v>820331</v>
      </c>
      <c r="E27" s="70">
        <v>374698</v>
      </c>
      <c r="F27" s="70">
        <v>1059499</v>
      </c>
      <c r="G27" s="70">
        <v>56134</v>
      </c>
      <c r="H27" s="59"/>
      <c r="I27" s="62">
        <f>C27/$B$27</f>
        <v>0.84577944863727783</v>
      </c>
      <c r="J27" s="62">
        <f>D27/$B$27</f>
        <v>5.4751365245082693E-2</v>
      </c>
      <c r="K27" s="62">
        <f t="shared" ref="J27:M27" si="9">E27/$B$27</f>
        <v>2.5008474694485514E-2</v>
      </c>
      <c r="L27" s="63">
        <f>F27/$B$27</f>
        <v>7.0714158950228465E-2</v>
      </c>
      <c r="M27" s="64">
        <f t="shared" si="9"/>
        <v>3.7465524729255288E-3</v>
      </c>
    </row>
    <row r="28" spans="1:13" x14ac:dyDescent="0.25">
      <c r="A28" s="61" t="s">
        <v>15</v>
      </c>
      <c r="B28" s="70">
        <v>2591110</v>
      </c>
      <c r="C28" s="70">
        <v>2451556</v>
      </c>
      <c r="D28" s="70">
        <v>86761</v>
      </c>
      <c r="E28" s="70">
        <v>27920</v>
      </c>
      <c r="F28" s="70">
        <v>21157</v>
      </c>
      <c r="G28" s="70">
        <v>3716</v>
      </c>
      <c r="H28" s="59"/>
      <c r="I28" s="62">
        <f>C28/$B$28</f>
        <v>0.94614122904855447</v>
      </c>
      <c r="J28" s="62">
        <f t="shared" ref="J28:M28" si="10">D28/$B$28</f>
        <v>3.3484105267626615E-2</v>
      </c>
      <c r="K28" s="62">
        <f t="shared" si="10"/>
        <v>1.0775304792154713E-2</v>
      </c>
      <c r="L28" s="63">
        <f t="shared" si="10"/>
        <v>8.1652264859461768E-3</v>
      </c>
      <c r="M28" s="64">
        <f t="shared" si="10"/>
        <v>1.4341344057180127E-3</v>
      </c>
    </row>
    <row r="29" spans="1:13" ht="20" thickBot="1" x14ac:dyDescent="0.3">
      <c r="A29" s="72" t="s">
        <v>16</v>
      </c>
      <c r="B29" s="73">
        <f>B27/B28</f>
        <v>5.7824025224710649</v>
      </c>
      <c r="C29" s="73">
        <f t="shared" ref="C29:G29" si="11">C27/C28</f>
        <v>5.1690350944461398</v>
      </c>
      <c r="D29" s="73">
        <f t="shared" si="11"/>
        <v>9.4550662163875465</v>
      </c>
      <c r="E29" s="73">
        <f t="shared" si="11"/>
        <v>13.42041547277937</v>
      </c>
      <c r="F29" s="73">
        <f t="shared" si="11"/>
        <v>50.077941106962236</v>
      </c>
      <c r="G29" s="73">
        <f t="shared" si="11"/>
        <v>15.106027987082884</v>
      </c>
      <c r="H29" s="74"/>
      <c r="I29" s="75">
        <f>C29/$B$29</f>
        <v>0.89392515902493641</v>
      </c>
      <c r="J29" s="75">
        <f>D29/$B$29</f>
        <v>1.635144938396125</v>
      </c>
      <c r="K29" s="75">
        <f>E29/$B$29</f>
        <v>2.3209064779952846</v>
      </c>
      <c r="L29" s="76">
        <f>F29/$B$29</f>
        <v>8.6604038567626063</v>
      </c>
      <c r="M29" s="77">
        <f>G29/$B$29</f>
        <v>2.6124137723686935</v>
      </c>
    </row>
    <row r="32" spans="1:13" ht="20" thickBot="1" x14ac:dyDescent="0.25"/>
    <row r="33" spans="1:13" x14ac:dyDescent="0.2">
      <c r="A33" s="97" t="s">
        <v>89</v>
      </c>
      <c r="B33" s="56" t="s">
        <v>90</v>
      </c>
      <c r="C33" s="56"/>
      <c r="D33" s="56"/>
      <c r="E33" s="56"/>
      <c r="F33" s="78">
        <v>0.10043273013375295</v>
      </c>
      <c r="G33" s="56"/>
      <c r="H33" s="56"/>
      <c r="I33" s="56" t="s">
        <v>19</v>
      </c>
      <c r="J33" s="56"/>
      <c r="K33" s="56"/>
      <c r="L33" s="56"/>
      <c r="M33" s="57"/>
    </row>
    <row r="34" spans="1:13" x14ac:dyDescent="0.2">
      <c r="A34" s="79" t="s">
        <v>3</v>
      </c>
      <c r="B34" s="80" t="s">
        <v>4</v>
      </c>
      <c r="C34" s="80" t="s">
        <v>5</v>
      </c>
      <c r="D34" s="80" t="s">
        <v>6</v>
      </c>
      <c r="E34" s="80" t="s">
        <v>7</v>
      </c>
      <c r="F34" s="80" t="s">
        <v>8</v>
      </c>
      <c r="G34" s="80" t="s">
        <v>9</v>
      </c>
      <c r="H34" s="59"/>
      <c r="I34" s="14" t="s">
        <v>5</v>
      </c>
      <c r="J34" s="14" t="s">
        <v>6</v>
      </c>
      <c r="K34" s="14" t="s">
        <v>7</v>
      </c>
      <c r="L34" s="14" t="s">
        <v>8</v>
      </c>
      <c r="M34" s="60" t="s">
        <v>9</v>
      </c>
    </row>
    <row r="35" spans="1:13" x14ac:dyDescent="0.2">
      <c r="A35" s="81" t="s">
        <v>91</v>
      </c>
      <c r="B35" s="82">
        <v>76260</v>
      </c>
      <c r="C35" s="82">
        <v>58329</v>
      </c>
      <c r="D35" s="82">
        <v>6682</v>
      </c>
      <c r="E35" s="82">
        <v>2444</v>
      </c>
      <c r="F35" s="82">
        <v>7659</v>
      </c>
      <c r="G35" s="82">
        <v>1146</v>
      </c>
      <c r="H35" s="59"/>
      <c r="I35" s="62">
        <f>C35/$B$35</f>
        <v>0.76487018095987414</v>
      </c>
      <c r="J35" s="62">
        <f>D35/$B$35</f>
        <v>8.7621295567794383E-2</v>
      </c>
      <c r="K35" s="62">
        <f>E35/$B$35</f>
        <v>3.2048255966430635E-2</v>
      </c>
      <c r="L35" s="62">
        <f>F35/$B$35</f>
        <v>0.10043273013375295</v>
      </c>
      <c r="M35" s="64">
        <f>G35/$B$35</f>
        <v>1.5027537372147915E-2</v>
      </c>
    </row>
    <row r="36" spans="1:13" x14ac:dyDescent="0.2">
      <c r="A36" s="81" t="s">
        <v>92</v>
      </c>
      <c r="B36" s="83"/>
      <c r="C36" s="83"/>
      <c r="D36" s="83"/>
      <c r="E36" s="83"/>
      <c r="F36" s="83"/>
      <c r="G36" s="82">
        <v>0.67479999999999996</v>
      </c>
      <c r="H36" s="59"/>
      <c r="I36" s="17"/>
      <c r="J36" s="17"/>
      <c r="K36" s="17"/>
      <c r="L36" s="17"/>
      <c r="M36" s="65"/>
    </row>
    <row r="37" spans="1:13" x14ac:dyDescent="0.2">
      <c r="A37" s="81" t="s">
        <v>93</v>
      </c>
      <c r="B37" s="82">
        <v>70193</v>
      </c>
      <c r="C37" s="82">
        <v>0</v>
      </c>
      <c r="D37" s="82">
        <v>0</v>
      </c>
      <c r="E37" s="82">
        <v>0</v>
      </c>
      <c r="F37" s="82">
        <v>0</v>
      </c>
      <c r="G37" s="82">
        <v>0</v>
      </c>
      <c r="H37" s="59"/>
      <c r="I37" s="18"/>
      <c r="J37" s="18"/>
      <c r="K37" s="18"/>
      <c r="L37" s="18"/>
      <c r="M37" s="66"/>
    </row>
    <row r="38" spans="1:13" x14ac:dyDescent="0.2">
      <c r="A38" s="81" t="s">
        <v>94</v>
      </c>
      <c r="B38" s="82">
        <v>2.7299999999999991E-2</v>
      </c>
      <c r="C38" s="82">
        <v>0</v>
      </c>
      <c r="D38" s="82">
        <v>0</v>
      </c>
      <c r="E38" s="82">
        <v>0</v>
      </c>
      <c r="F38" s="82">
        <v>0</v>
      </c>
      <c r="G38" s="82">
        <v>0</v>
      </c>
      <c r="H38" s="59"/>
      <c r="I38" s="18"/>
      <c r="J38" s="18"/>
      <c r="K38" s="18"/>
      <c r="L38" s="18"/>
      <c r="M38" s="66"/>
    </row>
    <row r="39" spans="1:13" x14ac:dyDescent="0.2">
      <c r="A39" s="81" t="s">
        <v>95</v>
      </c>
      <c r="B39" s="82">
        <v>16270625</v>
      </c>
      <c r="C39" s="82">
        <v>11971492</v>
      </c>
      <c r="D39" s="82">
        <v>1597053</v>
      </c>
      <c r="E39" s="82">
        <v>489261</v>
      </c>
      <c r="F39" s="82">
        <v>1932756</v>
      </c>
      <c r="G39" s="82">
        <v>280063</v>
      </c>
      <c r="H39" s="59"/>
      <c r="I39" s="62">
        <f>C39/$B$39</f>
        <v>0.73577333384550381</v>
      </c>
      <c r="J39" s="62">
        <f>D39/$B$39</f>
        <v>9.8155602504513509E-2</v>
      </c>
      <c r="K39" s="62">
        <f>E39/$B$39</f>
        <v>3.0070203203626168E-2</v>
      </c>
      <c r="L39" s="63">
        <f>F39/$B$39</f>
        <v>0.1187880613068029</v>
      </c>
      <c r="M39" s="64">
        <f>G39/$B$39</f>
        <v>1.7212799139553644E-2</v>
      </c>
    </row>
    <row r="40" spans="1:13" x14ac:dyDescent="0.2">
      <c r="A40" s="81" t="s">
        <v>96</v>
      </c>
      <c r="B40" s="82">
        <v>2872861</v>
      </c>
      <c r="C40" s="82">
        <v>2568448</v>
      </c>
      <c r="D40" s="82">
        <v>175899</v>
      </c>
      <c r="E40" s="82">
        <v>32808</v>
      </c>
      <c r="F40" s="82">
        <v>78576</v>
      </c>
      <c r="G40" s="82">
        <v>17130</v>
      </c>
      <c r="H40" s="59"/>
      <c r="I40" s="62">
        <f>C40/$B$40</f>
        <v>0.89403838194747332</v>
      </c>
      <c r="J40" s="62">
        <f t="shared" ref="J40:M40" si="12">D40/$B$40</f>
        <v>6.1227814363451628E-2</v>
      </c>
      <c r="K40" s="62">
        <f t="shared" si="12"/>
        <v>1.141997472206278E-2</v>
      </c>
      <c r="L40" s="63">
        <f>F40/$B$40</f>
        <v>2.7351131850792642E-2</v>
      </c>
      <c r="M40" s="64">
        <f t="shared" si="12"/>
        <v>5.9626971162196852E-3</v>
      </c>
    </row>
    <row r="41" spans="1:13" x14ac:dyDescent="0.2">
      <c r="A41" s="81" t="s">
        <v>97</v>
      </c>
      <c r="B41" s="83">
        <f>B39/B40</f>
        <v>5.6635615158547523</v>
      </c>
      <c r="C41" s="83">
        <v>1.1000000000000005</v>
      </c>
      <c r="D41" s="83">
        <v>4.5799999999999992</v>
      </c>
      <c r="E41" s="83">
        <v>4.43</v>
      </c>
      <c r="F41" s="83">
        <v>-48.429999999999993</v>
      </c>
      <c r="G41" s="83">
        <v>16.350000000000001</v>
      </c>
      <c r="H41" s="59"/>
      <c r="I41" s="62">
        <f>C41/$B$41</f>
        <v>0.19422407559635857</v>
      </c>
      <c r="J41" s="62">
        <f>D41/$B$41</f>
        <v>0.808678423846656</v>
      </c>
      <c r="K41" s="62">
        <f>E41/$B$41</f>
        <v>0.7821933226289709</v>
      </c>
      <c r="L41" s="63">
        <f>F41/$B$41</f>
        <v>-8.5511563464833085</v>
      </c>
      <c r="M41" s="64">
        <f>G41/$B$41</f>
        <v>2.8868760327276921</v>
      </c>
    </row>
    <row r="42" spans="1:13" x14ac:dyDescent="0.2">
      <c r="A42" s="6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68"/>
    </row>
    <row r="43" spans="1:13" x14ac:dyDescent="0.25">
      <c r="A43" s="84">
        <v>2002</v>
      </c>
      <c r="B43" s="85" t="s">
        <v>45</v>
      </c>
      <c r="C43" s="85"/>
      <c r="D43" s="85"/>
      <c r="E43" s="85"/>
      <c r="F43" s="85"/>
      <c r="G43" s="85"/>
      <c r="H43" s="59"/>
      <c r="I43" s="59"/>
      <c r="J43" s="59"/>
      <c r="K43" s="59"/>
      <c r="L43" s="59"/>
      <c r="M43" s="68"/>
    </row>
    <row r="44" spans="1:13" x14ac:dyDescent="0.2">
      <c r="A44" s="86" t="s">
        <v>3</v>
      </c>
      <c r="B44" s="87" t="s">
        <v>4</v>
      </c>
      <c r="C44" s="87" t="s">
        <v>5</v>
      </c>
      <c r="D44" s="87" t="s">
        <v>6</v>
      </c>
      <c r="E44" s="87" t="s">
        <v>7</v>
      </c>
      <c r="F44" s="87" t="s">
        <v>8</v>
      </c>
      <c r="G44" s="87" t="s">
        <v>9</v>
      </c>
      <c r="H44" s="59"/>
      <c r="I44" s="14" t="s">
        <v>5</v>
      </c>
      <c r="J44" s="14" t="s">
        <v>6</v>
      </c>
      <c r="K44" s="14" t="s">
        <v>7</v>
      </c>
      <c r="L44" s="14" t="s">
        <v>8</v>
      </c>
      <c r="M44" s="60" t="s">
        <v>9</v>
      </c>
    </row>
    <row r="45" spans="1:13" x14ac:dyDescent="0.2">
      <c r="A45" s="88" t="s">
        <v>91</v>
      </c>
      <c r="B45" s="89">
        <v>81158</v>
      </c>
      <c r="C45" s="89">
        <v>61214</v>
      </c>
      <c r="D45" s="89">
        <v>6714</v>
      </c>
      <c r="E45" s="89">
        <v>2454</v>
      </c>
      <c r="F45" s="89">
        <v>9630</v>
      </c>
      <c r="G45" s="89">
        <v>1146</v>
      </c>
      <c r="H45" s="59"/>
      <c r="I45" s="62">
        <f>C45/B45</f>
        <v>0.75425712807116985</v>
      </c>
      <c r="J45" s="62">
        <f>D45/$B$13</f>
        <v>9.3825987310992481E-2</v>
      </c>
      <c r="K45" s="62">
        <f>E45/$B$13</f>
        <v>3.4293859526537913E-2</v>
      </c>
      <c r="L45" s="63">
        <f t="shared" ref="L45" si="13">F45/$B$13</f>
        <v>0.13457614801978815</v>
      </c>
      <c r="M45" s="64">
        <f t="shared" ref="M45" si="14">G45/$B$13</f>
        <v>1.6014980854691298E-2</v>
      </c>
    </row>
    <row r="46" spans="1:13" x14ac:dyDescent="0.2">
      <c r="A46" s="88" t="s">
        <v>92</v>
      </c>
      <c r="B46" s="90">
        <v>0.5948</v>
      </c>
      <c r="C46" s="90">
        <v>0.56589999999999996</v>
      </c>
      <c r="D46" s="90">
        <v>0.6633</v>
      </c>
      <c r="E46" s="90">
        <v>0.55620000000000003</v>
      </c>
      <c r="F46" s="90">
        <v>0.73219999999999996</v>
      </c>
      <c r="G46" s="90">
        <v>0.67479999999999996</v>
      </c>
      <c r="H46" s="59"/>
      <c r="I46" s="90">
        <v>0.56589999999999996</v>
      </c>
      <c r="J46" s="90">
        <v>0.6633</v>
      </c>
      <c r="K46" s="90">
        <v>0.55620000000000003</v>
      </c>
      <c r="L46" s="90">
        <v>0.73219999999999996</v>
      </c>
      <c r="M46" s="95">
        <v>0.67479999999999996</v>
      </c>
    </row>
    <row r="47" spans="1:13" x14ac:dyDescent="0.2">
      <c r="A47" s="88" t="s">
        <v>93</v>
      </c>
      <c r="B47" s="89">
        <v>74993</v>
      </c>
      <c r="C47" s="91"/>
      <c r="D47" s="91"/>
      <c r="E47" s="91"/>
      <c r="F47" s="91"/>
      <c r="G47" s="91"/>
      <c r="H47" s="59"/>
      <c r="I47" s="91"/>
      <c r="J47" s="91"/>
      <c r="K47" s="91"/>
      <c r="L47" s="91"/>
      <c r="M47" s="96"/>
    </row>
    <row r="48" spans="1:13" x14ac:dyDescent="0.2">
      <c r="A48" s="88" t="s">
        <v>94</v>
      </c>
      <c r="B48" s="90">
        <v>0.64380000000000004</v>
      </c>
      <c r="C48" s="91"/>
      <c r="D48" s="91"/>
      <c r="E48" s="91"/>
      <c r="F48" s="91"/>
      <c r="G48" s="91"/>
      <c r="H48" s="59"/>
      <c r="I48" s="91"/>
      <c r="J48" s="91"/>
      <c r="K48" s="91"/>
      <c r="L48" s="91"/>
      <c r="M48" s="96"/>
    </row>
    <row r="49" spans="1:13" x14ac:dyDescent="0.2">
      <c r="A49" s="88" t="s">
        <v>95</v>
      </c>
      <c r="B49" s="89">
        <v>17314670</v>
      </c>
      <c r="C49" s="89">
        <v>12430721</v>
      </c>
      <c r="D49" s="89">
        <v>1604945</v>
      </c>
      <c r="E49" s="89">
        <v>491008</v>
      </c>
      <c r="F49" s="89">
        <v>2507933</v>
      </c>
      <c r="G49" s="89">
        <v>280063</v>
      </c>
      <c r="H49" s="59"/>
      <c r="I49" s="62">
        <f>C49/$B$49</f>
        <v>0.71792999808832625</v>
      </c>
      <c r="J49" s="62">
        <f t="shared" ref="J49:M49" si="15">D49/$B$49</f>
        <v>9.2692785943942327E-2</v>
      </c>
      <c r="K49" s="62">
        <f t="shared" si="15"/>
        <v>2.8357918458740479E-2</v>
      </c>
      <c r="L49" s="63">
        <f t="shared" si="15"/>
        <v>0.14484440073070987</v>
      </c>
      <c r="M49" s="64">
        <f t="shared" si="15"/>
        <v>1.6174896778281076E-2</v>
      </c>
    </row>
    <row r="50" spans="1:13" x14ac:dyDescent="0.2">
      <c r="A50" s="88" t="s">
        <v>96</v>
      </c>
      <c r="B50" s="89">
        <v>3012864</v>
      </c>
      <c r="C50" s="89">
        <v>2699099</v>
      </c>
      <c r="D50" s="89">
        <v>177672</v>
      </c>
      <c r="E50" s="89">
        <v>32975</v>
      </c>
      <c r="F50" s="89">
        <v>85988</v>
      </c>
      <c r="G50" s="89">
        <v>17130</v>
      </c>
      <c r="H50" s="59"/>
      <c r="I50" s="62">
        <f>C50/$B$50</f>
        <v>0.8958582265910443</v>
      </c>
      <c r="J50" s="62">
        <f t="shared" ref="J50:M50" si="16">D50/$B$50</f>
        <v>5.8971131786897779E-2</v>
      </c>
      <c r="K50" s="62">
        <f t="shared" si="16"/>
        <v>1.0944735640241312E-2</v>
      </c>
      <c r="L50" s="63">
        <f>F50/$B$50</f>
        <v>2.8540285920638966E-2</v>
      </c>
      <c r="M50" s="64">
        <f t="shared" si="16"/>
        <v>5.6856200611776703E-3</v>
      </c>
    </row>
    <row r="51" spans="1:13" x14ac:dyDescent="0.2">
      <c r="A51" s="88" t="s">
        <v>97</v>
      </c>
      <c r="B51" s="92">
        <v>5.75</v>
      </c>
      <c r="C51" s="92">
        <v>4.6100000000000003</v>
      </c>
      <c r="D51" s="92">
        <v>9.0299999999999994</v>
      </c>
      <c r="E51" s="92">
        <v>14.89</v>
      </c>
      <c r="F51" s="92">
        <v>29.17</v>
      </c>
      <c r="G51" s="92">
        <v>16.350000000000001</v>
      </c>
      <c r="H51" s="59"/>
      <c r="I51" s="62">
        <f>C51/$B$51</f>
        <v>0.80173913043478262</v>
      </c>
      <c r="J51" s="62">
        <f t="shared" ref="J51:M51" si="17">D51/$B$51</f>
        <v>1.5704347826086955</v>
      </c>
      <c r="K51" s="62">
        <f t="shared" si="17"/>
        <v>2.5895652173913044</v>
      </c>
      <c r="L51" s="63">
        <f t="shared" si="17"/>
        <v>5.0730434782608702</v>
      </c>
      <c r="M51" s="64">
        <f t="shared" si="17"/>
        <v>2.8434782608695657</v>
      </c>
    </row>
    <row r="52" spans="1:13" x14ac:dyDescent="0.2">
      <c r="A52" s="6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68"/>
    </row>
    <row r="53" spans="1:13" x14ac:dyDescent="0.25">
      <c r="A53" s="84">
        <v>2002</v>
      </c>
      <c r="B53" s="85" t="s">
        <v>0</v>
      </c>
      <c r="C53" s="85"/>
      <c r="D53" s="85"/>
      <c r="E53" s="85"/>
      <c r="F53" s="85"/>
      <c r="G53" s="85"/>
      <c r="H53" s="59"/>
      <c r="I53" s="59"/>
      <c r="J53" s="59"/>
      <c r="K53" s="59"/>
      <c r="L53" s="59"/>
      <c r="M53" s="68"/>
    </row>
    <row r="54" spans="1:13" x14ac:dyDescent="0.2">
      <c r="A54" s="86" t="s">
        <v>3</v>
      </c>
      <c r="B54" s="87" t="s">
        <v>4</v>
      </c>
      <c r="C54" s="87" t="s">
        <v>5</v>
      </c>
      <c r="D54" s="87" t="s">
        <v>6</v>
      </c>
      <c r="E54" s="87" t="s">
        <v>7</v>
      </c>
      <c r="F54" s="87" t="s">
        <v>8</v>
      </c>
      <c r="G54" s="87" t="s">
        <v>9</v>
      </c>
      <c r="H54" s="59"/>
      <c r="I54" s="14" t="s">
        <v>5</v>
      </c>
      <c r="J54" s="14" t="s">
        <v>6</v>
      </c>
      <c r="K54" s="14" t="s">
        <v>7</v>
      </c>
      <c r="L54" s="14" t="s">
        <v>8</v>
      </c>
      <c r="M54" s="60" t="s">
        <v>9</v>
      </c>
    </row>
    <row r="55" spans="1:13" x14ac:dyDescent="0.2">
      <c r="A55" s="88" t="s">
        <v>91</v>
      </c>
      <c r="B55" s="89">
        <v>4898</v>
      </c>
      <c r="C55" s="89">
        <v>2885</v>
      </c>
      <c r="D55" s="89">
        <v>32</v>
      </c>
      <c r="E55" s="89">
        <v>10</v>
      </c>
      <c r="F55" s="89">
        <v>1971</v>
      </c>
      <c r="G55" s="89">
        <v>0</v>
      </c>
      <c r="H55" s="59"/>
      <c r="I55" s="62">
        <f>C55/$B$55</f>
        <v>0.58901592486729282</v>
      </c>
      <c r="J55" s="62">
        <f>D55/$B$55</f>
        <v>6.5332788893425892E-3</v>
      </c>
      <c r="K55" s="62">
        <f>E55/$B$55</f>
        <v>2.0416496529195591E-3</v>
      </c>
      <c r="L55" s="62">
        <f>F55/$B$55</f>
        <v>0.40240914659044508</v>
      </c>
      <c r="M55" s="64">
        <f t="shared" ref="J55:M55" si="18">G55/$B$55</f>
        <v>0</v>
      </c>
    </row>
    <row r="56" spans="1:13" x14ac:dyDescent="0.2">
      <c r="A56" s="88" t="s">
        <v>92</v>
      </c>
      <c r="B56" s="90">
        <v>0.6038</v>
      </c>
      <c r="C56" s="90">
        <v>0.45040000000000002</v>
      </c>
      <c r="D56" s="90">
        <v>0.67569999999999997</v>
      </c>
      <c r="E56" s="90">
        <v>0.47860000000000003</v>
      </c>
      <c r="F56" s="90">
        <v>0.82840000000000003</v>
      </c>
      <c r="G56" s="90">
        <v>0</v>
      </c>
      <c r="H56" s="59"/>
      <c r="I56" s="90">
        <v>0.45040000000000002</v>
      </c>
      <c r="J56" s="90">
        <v>0.67569999999999997</v>
      </c>
      <c r="K56" s="90">
        <v>0.47860000000000003</v>
      </c>
      <c r="L56" s="90">
        <v>0.82840000000000003</v>
      </c>
      <c r="M56" s="95">
        <v>0</v>
      </c>
    </row>
    <row r="57" spans="1:13" x14ac:dyDescent="0.2">
      <c r="A57" s="88" t="s">
        <v>93</v>
      </c>
      <c r="B57" s="89">
        <v>4800</v>
      </c>
      <c r="C57" s="91"/>
      <c r="D57" s="91"/>
      <c r="E57" s="91"/>
      <c r="F57" s="91"/>
      <c r="G57" s="91"/>
      <c r="H57" s="59"/>
      <c r="I57" s="91"/>
      <c r="J57" s="91"/>
      <c r="K57" s="91"/>
      <c r="L57" s="91"/>
      <c r="M57" s="96"/>
    </row>
    <row r="58" spans="1:13" x14ac:dyDescent="0.2">
      <c r="A58" s="88" t="s">
        <v>94</v>
      </c>
      <c r="B58" s="90">
        <v>0.61650000000000005</v>
      </c>
      <c r="C58" s="91"/>
      <c r="D58" s="91"/>
      <c r="E58" s="91"/>
      <c r="F58" s="91"/>
      <c r="G58" s="91"/>
      <c r="H58" s="59"/>
      <c r="I58" s="91"/>
      <c r="J58" s="91"/>
      <c r="K58" s="91"/>
      <c r="L58" s="91"/>
      <c r="M58" s="96"/>
    </row>
    <row r="59" spans="1:13" x14ac:dyDescent="0.2">
      <c r="A59" s="88" t="s">
        <v>95</v>
      </c>
      <c r="B59" s="89">
        <v>1044045</v>
      </c>
      <c r="C59" s="89">
        <v>459229</v>
      </c>
      <c r="D59" s="89">
        <v>7892</v>
      </c>
      <c r="E59" s="89">
        <v>1747</v>
      </c>
      <c r="F59" s="89">
        <v>575177</v>
      </c>
      <c r="G59" s="89">
        <v>0</v>
      </c>
      <c r="H59" s="59"/>
      <c r="I59" s="62">
        <f>C59/$B$59</f>
        <v>0.43985556178134083</v>
      </c>
      <c r="J59" s="62">
        <f>D59/$B$59</f>
        <v>7.5590611515787155E-3</v>
      </c>
      <c r="K59" s="62">
        <f>E59/$B$59</f>
        <v>1.6732995225301592E-3</v>
      </c>
      <c r="L59" s="63">
        <f>F59/$B$59</f>
        <v>0.55091207754455029</v>
      </c>
      <c r="M59" s="64">
        <f>G59/$B$59</f>
        <v>0</v>
      </c>
    </row>
    <row r="60" spans="1:13" x14ac:dyDescent="0.2">
      <c r="A60" s="88" t="s">
        <v>96</v>
      </c>
      <c r="B60" s="89">
        <v>140003</v>
      </c>
      <c r="C60" s="89">
        <v>130651</v>
      </c>
      <c r="D60" s="89">
        <v>1773</v>
      </c>
      <c r="E60" s="89">
        <v>167</v>
      </c>
      <c r="F60" s="89">
        <v>7412</v>
      </c>
      <c r="G60" s="89">
        <v>0</v>
      </c>
      <c r="H60" s="59"/>
      <c r="I60" s="62">
        <f>C60/$B$60</f>
        <v>0.93320143139789857</v>
      </c>
      <c r="J60" s="62">
        <f t="shared" ref="J60:M60" si="19">D60/$B$60</f>
        <v>1.2664014342549802E-2</v>
      </c>
      <c r="K60" s="62">
        <f t="shared" si="19"/>
        <v>1.1928315821803819E-3</v>
      </c>
      <c r="L60" s="63">
        <f>F60/$B$60</f>
        <v>5.2941722677371197E-2</v>
      </c>
      <c r="M60" s="64">
        <f t="shared" si="19"/>
        <v>0</v>
      </c>
    </row>
    <row r="61" spans="1:13" ht="20" thickBot="1" x14ac:dyDescent="0.25">
      <c r="A61" s="93" t="s">
        <v>97</v>
      </c>
      <c r="B61" s="94">
        <v>7.46</v>
      </c>
      <c r="C61" s="94">
        <v>3.51</v>
      </c>
      <c r="D61" s="94">
        <v>4.45</v>
      </c>
      <c r="E61" s="94">
        <v>10.46</v>
      </c>
      <c r="F61" s="94">
        <v>77.599999999999994</v>
      </c>
      <c r="G61" s="94">
        <v>0</v>
      </c>
      <c r="H61" s="74"/>
      <c r="I61" s="75">
        <f>C61/$B$61</f>
        <v>0.47050938337801607</v>
      </c>
      <c r="J61" s="75">
        <f t="shared" ref="J61:M61" si="20">D61/$B$61</f>
        <v>0.59651474530831106</v>
      </c>
      <c r="K61" s="75">
        <f t="shared" si="20"/>
        <v>1.4021447721179625</v>
      </c>
      <c r="L61" s="76">
        <f t="shared" si="20"/>
        <v>10.402144772117962</v>
      </c>
      <c r="M61" s="77">
        <f t="shared" si="20"/>
        <v>0</v>
      </c>
    </row>
    <row r="65" spans="1:23" s="23" customFormat="1" ht="29" customHeight="1" x14ac:dyDescent="0.2">
      <c r="A65" s="23" t="s">
        <v>130</v>
      </c>
      <c r="B65" t="s">
        <v>90</v>
      </c>
      <c r="C65"/>
      <c r="D65"/>
      <c r="E65"/>
      <c r="F65" s="23">
        <f>(F67/B67)</f>
        <v>6.8415795431843909E-2</v>
      </c>
      <c r="G65"/>
      <c r="I65" s="23" t="s">
        <v>130</v>
      </c>
      <c r="J65" s="23" t="s">
        <v>45</v>
      </c>
      <c r="Q65" s="23" t="s">
        <v>130</v>
      </c>
      <c r="R65" s="23" t="s">
        <v>0</v>
      </c>
    </row>
    <row r="66" spans="1:23" s="23" customFormat="1" ht="29" customHeight="1" x14ac:dyDescent="0.15">
      <c r="A66" s="1" t="s">
        <v>3</v>
      </c>
      <c r="B66" s="2" t="s">
        <v>4</v>
      </c>
      <c r="C66" s="2" t="s">
        <v>5</v>
      </c>
      <c r="D66" s="2" t="s">
        <v>6</v>
      </c>
      <c r="E66" s="2" t="s">
        <v>7</v>
      </c>
      <c r="F66" s="2" t="s">
        <v>8</v>
      </c>
      <c r="G66" s="2" t="s">
        <v>9</v>
      </c>
      <c r="I66" s="23" t="s">
        <v>3</v>
      </c>
      <c r="J66" s="135" t="s">
        <v>4</v>
      </c>
      <c r="K66" s="135" t="s">
        <v>5</v>
      </c>
      <c r="L66" s="135" t="s">
        <v>6</v>
      </c>
      <c r="M66" s="135" t="s">
        <v>7</v>
      </c>
      <c r="N66" s="135" t="s">
        <v>8</v>
      </c>
      <c r="O66" s="135" t="s">
        <v>9</v>
      </c>
      <c r="Q66" s="23" t="s">
        <v>3</v>
      </c>
      <c r="R66" s="135" t="s">
        <v>4</v>
      </c>
      <c r="S66" s="135" t="s">
        <v>5</v>
      </c>
      <c r="T66" s="135" t="s">
        <v>6</v>
      </c>
      <c r="U66" s="135" t="s">
        <v>7</v>
      </c>
      <c r="V66" s="135" t="s">
        <v>8</v>
      </c>
      <c r="W66" s="135" t="s">
        <v>9</v>
      </c>
    </row>
    <row r="67" spans="1:23" s="23" customFormat="1" ht="29" customHeight="1" x14ac:dyDescent="0.2">
      <c r="A67" s="27" t="s">
        <v>91</v>
      </c>
      <c r="B67" s="10">
        <f>(J67-R67)</f>
        <v>75085</v>
      </c>
      <c r="C67" s="10">
        <f t="shared" ref="C67:G73" si="21">(K67-S67)</f>
        <v>60571</v>
      </c>
      <c r="D67" s="10">
        <f t="shared" si="21"/>
        <v>5947</v>
      </c>
      <c r="E67" s="10">
        <f t="shared" si="21"/>
        <v>2382</v>
      </c>
      <c r="F67" s="10">
        <f t="shared" si="21"/>
        <v>5137</v>
      </c>
      <c r="G67" s="10">
        <f t="shared" si="21"/>
        <v>1048</v>
      </c>
      <c r="I67" s="3" t="s">
        <v>10</v>
      </c>
      <c r="J67" s="4">
        <v>79322</v>
      </c>
      <c r="K67" s="4">
        <v>63244</v>
      </c>
      <c r="L67" s="4">
        <v>5947</v>
      </c>
      <c r="M67" s="4">
        <v>2382</v>
      </c>
      <c r="N67" s="4">
        <v>6701</v>
      </c>
      <c r="O67" s="4">
        <v>1048</v>
      </c>
      <c r="Q67" s="3" t="s">
        <v>10</v>
      </c>
      <c r="R67" s="4">
        <v>4237</v>
      </c>
      <c r="S67" s="4">
        <v>2673</v>
      </c>
      <c r="T67" s="4">
        <v>0</v>
      </c>
      <c r="U67" s="4">
        <v>0</v>
      </c>
      <c r="V67" s="4">
        <v>1564</v>
      </c>
      <c r="W67" s="4">
        <v>0</v>
      </c>
    </row>
    <row r="68" spans="1:23" s="23" customFormat="1" ht="29" customHeight="1" x14ac:dyDescent="0.2">
      <c r="A68" s="27" t="s">
        <v>92</v>
      </c>
      <c r="B68" s="11"/>
      <c r="C68" s="11"/>
      <c r="D68" s="11"/>
      <c r="E68" s="11"/>
      <c r="F68" s="11"/>
      <c r="G68" s="10">
        <f t="shared" si="21"/>
        <v>0.64241145810246691</v>
      </c>
      <c r="I68" s="3" t="s">
        <v>11</v>
      </c>
      <c r="J68" s="5">
        <v>0.57191957935916171</v>
      </c>
      <c r="K68" s="146">
        <v>0.54437563074574857</v>
      </c>
      <c r="L68" s="146">
        <v>0.70693266062744931</v>
      </c>
      <c r="M68" s="146">
        <v>0.55642500906158665</v>
      </c>
      <c r="N68" s="146">
        <v>0.70614309343024906</v>
      </c>
      <c r="O68" s="146">
        <v>0.64241145810246691</v>
      </c>
      <c r="Q68" s="3" t="s">
        <v>11</v>
      </c>
      <c r="R68" s="5">
        <v>0.58772845430526588</v>
      </c>
      <c r="S68" s="146">
        <v>0.46242671677869923</v>
      </c>
      <c r="T68" s="146" t="s">
        <v>17</v>
      </c>
      <c r="U68" s="146" t="s">
        <v>17</v>
      </c>
      <c r="V68" s="146">
        <v>0.80201113330930796</v>
      </c>
      <c r="W68" s="146" t="s">
        <v>17</v>
      </c>
    </row>
    <row r="69" spans="1:23" s="23" customFormat="1" ht="29" customHeight="1" x14ac:dyDescent="0.2">
      <c r="A69" s="27" t="s">
        <v>93</v>
      </c>
      <c r="B69" s="10">
        <f t="shared" ref="B69:B73" si="22">(J69-R69)</f>
        <v>69964</v>
      </c>
      <c r="C69" s="10">
        <f t="shared" si="21"/>
        <v>0</v>
      </c>
      <c r="D69" s="10">
        <f t="shared" si="21"/>
        <v>0</v>
      </c>
      <c r="E69" s="10">
        <f t="shared" si="21"/>
        <v>0</v>
      </c>
      <c r="F69" s="10">
        <f t="shared" si="21"/>
        <v>0</v>
      </c>
      <c r="G69" s="10">
        <f t="shared" si="21"/>
        <v>0</v>
      </c>
      <c r="I69" s="3" t="s">
        <v>12</v>
      </c>
      <c r="J69" s="4">
        <v>74076</v>
      </c>
      <c r="K69" s="6"/>
      <c r="L69" s="6"/>
      <c r="M69" s="6"/>
      <c r="N69" s="6"/>
      <c r="O69" s="6"/>
      <c r="Q69" s="3" t="s">
        <v>12</v>
      </c>
      <c r="R69" s="4">
        <v>4112</v>
      </c>
      <c r="S69" s="6"/>
      <c r="T69" s="6"/>
      <c r="U69" s="6"/>
      <c r="V69" s="6"/>
      <c r="W69" s="6"/>
    </row>
    <row r="70" spans="1:23" s="23" customFormat="1" ht="29" customHeight="1" x14ac:dyDescent="0.2">
      <c r="A70" s="27" t="s">
        <v>94</v>
      </c>
      <c r="B70" s="10">
        <f t="shared" si="22"/>
        <v>6.8768984347373774E-3</v>
      </c>
      <c r="C70" s="10">
        <f t="shared" si="21"/>
        <v>0</v>
      </c>
      <c r="D70" s="10">
        <f>(L70-T70)</f>
        <v>0</v>
      </c>
      <c r="E70" s="10">
        <f t="shared" si="21"/>
        <v>0</v>
      </c>
      <c r="F70" s="10">
        <f t="shared" si="21"/>
        <v>0</v>
      </c>
      <c r="G70" s="10">
        <f t="shared" si="21"/>
        <v>0</v>
      </c>
      <c r="I70" s="3" t="s">
        <v>13</v>
      </c>
      <c r="J70" s="5">
        <v>0.61249039999884725</v>
      </c>
      <c r="K70" s="135"/>
      <c r="L70" s="135"/>
      <c r="M70" s="135"/>
      <c r="N70" s="135"/>
      <c r="O70" s="135"/>
      <c r="Q70" s="3" t="s">
        <v>13</v>
      </c>
      <c r="R70" s="5">
        <v>0.60561350156410987</v>
      </c>
      <c r="S70" s="135"/>
      <c r="T70" s="135"/>
      <c r="U70" s="135"/>
      <c r="V70" s="135"/>
      <c r="W70" s="135"/>
    </row>
    <row r="71" spans="1:23" s="23" customFormat="1" ht="29" customHeight="1" x14ac:dyDescent="0.2">
      <c r="A71" s="27" t="s">
        <v>95</v>
      </c>
      <c r="B71" s="10">
        <f t="shared" si="22"/>
        <v>15667426</v>
      </c>
      <c r="C71" s="10">
        <f t="shared" si="21"/>
        <v>12124997</v>
      </c>
      <c r="D71" s="10">
        <f t="shared" si="21"/>
        <v>1538207</v>
      </c>
      <c r="E71" s="10">
        <f t="shared" si="21"/>
        <v>485098</v>
      </c>
      <c r="F71" s="10">
        <f>(N71-V71)</f>
        <v>1272747</v>
      </c>
      <c r="G71" s="10">
        <f t="shared" si="21"/>
        <v>246377</v>
      </c>
      <c r="I71" s="3" t="s">
        <v>14</v>
      </c>
      <c r="J71" s="4">
        <v>16577912</v>
      </c>
      <c r="K71" s="4">
        <v>12577039</v>
      </c>
      <c r="L71" s="4">
        <v>1538207</v>
      </c>
      <c r="M71" s="4">
        <v>485098</v>
      </c>
      <c r="N71" s="4">
        <v>1731191</v>
      </c>
      <c r="O71" s="4">
        <v>246377</v>
      </c>
      <c r="Q71" s="3" t="s">
        <v>14</v>
      </c>
      <c r="R71" s="4">
        <v>910486</v>
      </c>
      <c r="S71" s="4">
        <v>452042</v>
      </c>
      <c r="T71" s="4">
        <v>0</v>
      </c>
      <c r="U71" s="4">
        <v>0</v>
      </c>
      <c r="V71" s="4">
        <v>458444</v>
      </c>
      <c r="W71" s="4">
        <v>0</v>
      </c>
    </row>
    <row r="72" spans="1:23" s="23" customFormat="1" ht="29" customHeight="1" x14ac:dyDescent="0.2">
      <c r="A72" s="27" t="s">
        <v>96</v>
      </c>
      <c r="B72" s="10">
        <f t="shared" si="22"/>
        <v>2924094</v>
      </c>
      <c r="C72" s="10">
        <f>(K72-S72)</f>
        <v>2642534</v>
      </c>
      <c r="D72" s="10">
        <f>(L72-T72)</f>
        <v>199917</v>
      </c>
      <c r="E72" s="10">
        <f t="shared" si="21"/>
        <v>36473</v>
      </c>
      <c r="F72" s="10">
        <f t="shared" si="21"/>
        <v>28607</v>
      </c>
      <c r="G72" s="10">
        <f t="shared" si="21"/>
        <v>16563</v>
      </c>
      <c r="I72" s="3" t="s">
        <v>15</v>
      </c>
      <c r="J72" s="4">
        <v>3052035</v>
      </c>
      <c r="K72" s="4">
        <v>2766060</v>
      </c>
      <c r="L72" s="4">
        <v>199917</v>
      </c>
      <c r="M72" s="4">
        <v>36473</v>
      </c>
      <c r="N72" s="4">
        <v>33022</v>
      </c>
      <c r="O72" s="4">
        <v>16563</v>
      </c>
      <c r="Q72" s="3" t="s">
        <v>15</v>
      </c>
      <c r="R72" s="4">
        <v>127941</v>
      </c>
      <c r="S72" s="4">
        <v>123526</v>
      </c>
      <c r="T72" s="4">
        <v>0</v>
      </c>
      <c r="U72" s="4">
        <v>0</v>
      </c>
      <c r="V72" s="4">
        <v>4415</v>
      </c>
      <c r="W72" s="4">
        <v>0</v>
      </c>
    </row>
    <row r="73" spans="1:23" s="23" customFormat="1" ht="29" customHeight="1" x14ac:dyDescent="0.2">
      <c r="A73" s="27" t="s">
        <v>97</v>
      </c>
      <c r="B73" s="11">
        <f t="shared" si="22"/>
        <v>-1.6846952704426457</v>
      </c>
      <c r="C73" s="11">
        <f t="shared" si="21"/>
        <v>0.88742605452096024</v>
      </c>
      <c r="D73" s="11">
        <f t="shared" si="21"/>
        <v>7.6942281046634351</v>
      </c>
      <c r="E73" s="11">
        <f t="shared" si="21"/>
        <v>13.300194664546376</v>
      </c>
      <c r="F73" s="11">
        <f t="shared" si="21"/>
        <v>-51.412442516615947</v>
      </c>
      <c r="G73" s="11">
        <f>(O73-W73)</f>
        <v>14.875143391897604</v>
      </c>
      <c r="I73" s="3" t="s">
        <v>16</v>
      </c>
      <c r="J73" s="24">
        <v>5.4317568442039494</v>
      </c>
      <c r="K73" s="24">
        <v>4.5469147451609873</v>
      </c>
      <c r="L73" s="24">
        <v>7.6942281046634351</v>
      </c>
      <c r="M73" s="24">
        <v>13.300194664546376</v>
      </c>
      <c r="N73" s="24">
        <v>52.425383077948034</v>
      </c>
      <c r="O73" s="24">
        <v>14.875143391897604</v>
      </c>
      <c r="Q73" s="3" t="s">
        <v>16</v>
      </c>
      <c r="R73" s="24">
        <v>7.1164521146465951</v>
      </c>
      <c r="S73" s="24">
        <v>3.659488690640027</v>
      </c>
      <c r="T73" s="24" t="s">
        <v>18</v>
      </c>
      <c r="U73" s="24" t="s">
        <v>18</v>
      </c>
      <c r="V73" s="24">
        <v>103.83782559456398</v>
      </c>
      <c r="W73" s="24" t="s">
        <v>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206-3EA6-A149-94C5-6D168EF42C32}">
  <dimension ref="A1:AA152"/>
  <sheetViews>
    <sheetView tabSelected="1" topLeftCell="N13" zoomScale="110" workbookViewId="0">
      <selection activeCell="Q37" sqref="Q37:R37"/>
    </sheetView>
  </sheetViews>
  <sheetFormatPr baseColWidth="10" defaultRowHeight="19" x14ac:dyDescent="0.25"/>
  <cols>
    <col min="1" max="1" width="28.5" style="116" customWidth="1"/>
    <col min="2" max="2" width="22.83203125" style="116" customWidth="1"/>
    <col min="3" max="4" width="25.6640625" style="116" customWidth="1"/>
    <col min="5" max="6" width="22.83203125" style="116" customWidth="1"/>
    <col min="7" max="7" width="10.83203125" style="116"/>
    <col min="8" max="8" width="34.6640625" style="116" customWidth="1"/>
    <col min="9" max="11" width="23" style="116" bestFit="1" customWidth="1"/>
    <col min="12" max="12" width="21.6640625" style="116" bestFit="1" customWidth="1"/>
    <col min="13" max="13" width="23" style="116" bestFit="1" customWidth="1"/>
    <col min="14" max="14" width="17.83203125" style="116" bestFit="1" customWidth="1"/>
    <col min="15" max="15" width="33" style="116" customWidth="1"/>
    <col min="16" max="16" width="22.1640625" style="116" customWidth="1"/>
    <col min="17" max="17" width="28.5" style="116" customWidth="1"/>
    <col min="18" max="18" width="23.5" style="116" customWidth="1"/>
    <col min="19" max="19" width="20.1640625" style="116" customWidth="1"/>
    <col min="20" max="20" width="20.83203125" style="116" customWidth="1"/>
    <col min="21" max="22" width="15.83203125" style="116" bestFit="1" customWidth="1"/>
    <col min="23" max="16384" width="10.83203125" style="116"/>
  </cols>
  <sheetData>
    <row r="1" spans="1:20" x14ac:dyDescent="0.25">
      <c r="A1" s="116">
        <v>2022</v>
      </c>
      <c r="B1" s="116" t="s">
        <v>0</v>
      </c>
      <c r="H1" s="116">
        <v>2022</v>
      </c>
      <c r="I1" s="116" t="s">
        <v>45</v>
      </c>
      <c r="O1" s="116">
        <v>2022</v>
      </c>
      <c r="P1" s="116" t="s">
        <v>88</v>
      </c>
    </row>
    <row r="2" spans="1:20" x14ac:dyDescent="0.25">
      <c r="A2" s="13" t="s">
        <v>57</v>
      </c>
      <c r="B2" s="117"/>
      <c r="C2" s="118" t="s">
        <v>58</v>
      </c>
      <c r="D2" s="118"/>
      <c r="E2" s="118" t="s">
        <v>59</v>
      </c>
      <c r="F2" s="118"/>
      <c r="H2" s="13" t="s">
        <v>57</v>
      </c>
      <c r="I2" s="117"/>
      <c r="J2" s="118" t="s">
        <v>58</v>
      </c>
      <c r="K2" s="118"/>
      <c r="L2" s="118" t="s">
        <v>59</v>
      </c>
      <c r="M2" s="118"/>
      <c r="O2" s="119" t="s">
        <v>57</v>
      </c>
      <c r="Q2" s="116" t="s">
        <v>58</v>
      </c>
      <c r="S2" s="116" t="s">
        <v>59</v>
      </c>
    </row>
    <row r="3" spans="1:20" x14ac:dyDescent="0.25">
      <c r="A3" s="120" t="s">
        <v>60</v>
      </c>
      <c r="B3" s="121" t="s">
        <v>61</v>
      </c>
      <c r="C3" s="121" t="s">
        <v>62</v>
      </c>
      <c r="D3" s="121" t="s">
        <v>63</v>
      </c>
      <c r="E3" s="121" t="s">
        <v>62</v>
      </c>
      <c r="F3" s="121" t="s">
        <v>63</v>
      </c>
      <c r="H3" s="120" t="s">
        <v>60</v>
      </c>
      <c r="I3" s="121" t="s">
        <v>61</v>
      </c>
      <c r="J3" s="121" t="s">
        <v>62</v>
      </c>
      <c r="K3" s="121" t="s">
        <v>63</v>
      </c>
      <c r="L3" s="121" t="s">
        <v>62</v>
      </c>
      <c r="M3" s="121" t="s">
        <v>63</v>
      </c>
      <c r="O3" s="119" t="s">
        <v>60</v>
      </c>
      <c r="P3" s="119" t="s">
        <v>61</v>
      </c>
      <c r="Q3" s="119" t="s">
        <v>62</v>
      </c>
      <c r="R3" s="119" t="s">
        <v>63</v>
      </c>
      <c r="S3" s="119" t="s">
        <v>62</v>
      </c>
      <c r="T3" s="119" t="s">
        <v>63</v>
      </c>
    </row>
    <row r="4" spans="1:20" x14ac:dyDescent="0.25">
      <c r="A4" s="15" t="s">
        <v>14</v>
      </c>
      <c r="B4" s="16">
        <v>788907</v>
      </c>
      <c r="C4" s="16">
        <v>215996</v>
      </c>
      <c r="D4" s="16">
        <v>62715</v>
      </c>
      <c r="E4" s="16">
        <v>214577</v>
      </c>
      <c r="F4" s="16">
        <v>197214</v>
      </c>
      <c r="H4" s="15" t="s">
        <v>14</v>
      </c>
      <c r="I4" s="16">
        <v>15771748</v>
      </c>
      <c r="J4" s="16">
        <v>4092870</v>
      </c>
      <c r="K4" s="16">
        <v>2344248</v>
      </c>
      <c r="L4" s="16">
        <v>2471255</v>
      </c>
      <c r="M4" s="16">
        <v>3555148</v>
      </c>
      <c r="O4" s="122" t="s">
        <v>14</v>
      </c>
      <c r="P4" s="22">
        <v>14982841</v>
      </c>
      <c r="Q4" s="22">
        <v>3876874</v>
      </c>
      <c r="R4" s="22">
        <v>2281533</v>
      </c>
      <c r="S4" s="22">
        <v>2256678</v>
      </c>
      <c r="T4" s="22">
        <v>3357934</v>
      </c>
    </row>
    <row r="5" spans="1:20" x14ac:dyDescent="0.25">
      <c r="A5" s="15" t="s">
        <v>15</v>
      </c>
      <c r="B5" s="16">
        <v>96870</v>
      </c>
      <c r="C5" s="16">
        <v>33294</v>
      </c>
      <c r="D5" s="16">
        <v>12080</v>
      </c>
      <c r="E5" s="16">
        <v>6924</v>
      </c>
      <c r="F5" s="16">
        <v>25009</v>
      </c>
      <c r="H5" s="15" t="s">
        <v>15</v>
      </c>
      <c r="I5" s="16">
        <v>2687980</v>
      </c>
      <c r="J5" s="16">
        <v>666963</v>
      </c>
      <c r="K5" s="16">
        <v>406231</v>
      </c>
      <c r="L5" s="16">
        <v>301520</v>
      </c>
      <c r="M5" s="16">
        <v>646278</v>
      </c>
      <c r="O5" s="122" t="s">
        <v>15</v>
      </c>
      <c r="P5" s="22">
        <v>2591110</v>
      </c>
      <c r="Q5" s="22">
        <v>633669</v>
      </c>
      <c r="R5" s="22">
        <v>394151</v>
      </c>
      <c r="S5" s="22">
        <v>294596</v>
      </c>
      <c r="T5" s="22">
        <v>621269</v>
      </c>
    </row>
    <row r="6" spans="1:20" x14ac:dyDescent="0.25">
      <c r="A6" s="15" t="s">
        <v>16</v>
      </c>
      <c r="B6" s="19">
        <v>8.1439764633013318</v>
      </c>
      <c r="C6" s="19">
        <v>6.4875352916441402</v>
      </c>
      <c r="D6" s="19">
        <v>5.191639072847682</v>
      </c>
      <c r="E6" s="19">
        <v>30.990323512420566</v>
      </c>
      <c r="F6" s="19">
        <v>7.8857211403894594</v>
      </c>
      <c r="H6" s="15" t="s">
        <v>16</v>
      </c>
      <c r="I6" s="19">
        <v>5.8675094308737412</v>
      </c>
      <c r="J6" s="19">
        <v>6.1365772913939756</v>
      </c>
      <c r="K6" s="19">
        <v>5.7707265078243664</v>
      </c>
      <c r="L6" s="19">
        <v>8.1959903157336171</v>
      </c>
      <c r="M6" s="19">
        <v>5.5009577921575543</v>
      </c>
      <c r="O6" s="122" t="s">
        <v>16</v>
      </c>
      <c r="P6" s="22">
        <v>-2.2764670324275906</v>
      </c>
      <c r="Q6" s="22">
        <v>-0.35095800025016466</v>
      </c>
      <c r="R6" s="22">
        <v>0.57908743497668436</v>
      </c>
      <c r="S6" s="22">
        <v>-22.794333196686949</v>
      </c>
      <c r="T6" s="22">
        <v>-2.3847633482319051</v>
      </c>
    </row>
    <row r="7" spans="1:20" x14ac:dyDescent="0.25">
      <c r="A7" s="15" t="s">
        <v>64</v>
      </c>
      <c r="B7" s="16">
        <v>5297449</v>
      </c>
      <c r="C7" s="16">
        <v>1446736</v>
      </c>
      <c r="D7" s="16">
        <v>471925</v>
      </c>
      <c r="E7" s="16">
        <v>373311</v>
      </c>
      <c r="F7" s="16">
        <v>1517798</v>
      </c>
      <c r="H7" s="15" t="s">
        <v>64</v>
      </c>
      <c r="I7" s="16">
        <v>47401295</v>
      </c>
      <c r="J7" s="16">
        <v>11197046</v>
      </c>
      <c r="K7" s="16">
        <v>4363534</v>
      </c>
      <c r="L7" s="16">
        <v>3014530</v>
      </c>
      <c r="M7" s="16">
        <v>12121558</v>
      </c>
      <c r="O7" s="122" t="s">
        <v>64</v>
      </c>
      <c r="P7" s="22">
        <v>42103846</v>
      </c>
      <c r="Q7" s="22">
        <v>9750310</v>
      </c>
      <c r="R7" s="22">
        <v>3891609</v>
      </c>
      <c r="S7" s="22">
        <v>2641219</v>
      </c>
      <c r="T7" s="22">
        <v>10603760</v>
      </c>
    </row>
    <row r="8" spans="1:20" x14ac:dyDescent="0.25">
      <c r="A8" s="15" t="s">
        <v>65</v>
      </c>
      <c r="B8" s="123">
        <v>6943014295</v>
      </c>
      <c r="C8" s="123">
        <v>2557122399</v>
      </c>
      <c r="D8" s="123">
        <v>947015753</v>
      </c>
      <c r="E8" s="123">
        <v>566215393</v>
      </c>
      <c r="F8" s="123">
        <v>1519723280</v>
      </c>
      <c r="H8" s="15" t="s">
        <v>65</v>
      </c>
      <c r="I8" s="123">
        <v>331992595976</v>
      </c>
      <c r="J8" s="123">
        <v>91625980638</v>
      </c>
      <c r="K8" s="123">
        <v>53313053275</v>
      </c>
      <c r="L8" s="123">
        <v>38006138427</v>
      </c>
      <c r="M8" s="123">
        <v>67139502636</v>
      </c>
      <c r="O8" s="122" t="s">
        <v>65</v>
      </c>
      <c r="P8" s="22">
        <v>325049581681</v>
      </c>
      <c r="Q8" s="22">
        <v>89068858239</v>
      </c>
      <c r="R8" s="22">
        <v>52366037522</v>
      </c>
      <c r="S8" s="22">
        <v>37439923034</v>
      </c>
      <c r="T8" s="22">
        <v>65619779356</v>
      </c>
    </row>
    <row r="9" spans="1:20" x14ac:dyDescent="0.25">
      <c r="A9" s="15" t="s">
        <v>66</v>
      </c>
      <c r="B9" s="124">
        <v>11807901133</v>
      </c>
      <c r="C9" s="124">
        <v>3583071434</v>
      </c>
      <c r="D9" s="124">
        <v>935336594</v>
      </c>
      <c r="E9" s="124">
        <v>579935051</v>
      </c>
      <c r="F9" s="124">
        <v>3238321263</v>
      </c>
      <c r="H9" s="15" t="s">
        <v>66</v>
      </c>
      <c r="I9" s="124">
        <v>222422798538</v>
      </c>
      <c r="J9" s="124">
        <v>54467085096</v>
      </c>
      <c r="K9" s="124">
        <v>25785296650</v>
      </c>
      <c r="L9" s="124">
        <v>11184733105</v>
      </c>
      <c r="M9" s="124">
        <v>48232142387</v>
      </c>
      <c r="O9" s="122" t="s">
        <v>66</v>
      </c>
      <c r="P9" s="22">
        <v>210614897405</v>
      </c>
      <c r="Q9" s="22">
        <v>50884013662</v>
      </c>
      <c r="R9" s="22">
        <v>24849960056</v>
      </c>
      <c r="S9" s="22">
        <v>10604798054</v>
      </c>
      <c r="T9" s="22">
        <v>44993821124</v>
      </c>
    </row>
    <row r="10" spans="1:20" x14ac:dyDescent="0.25">
      <c r="A10" s="15" t="s">
        <v>67</v>
      </c>
      <c r="B10" s="125">
        <v>18750915428</v>
      </c>
      <c r="C10" s="125">
        <v>6140193833</v>
      </c>
      <c r="D10" s="125">
        <v>1882352347</v>
      </c>
      <c r="E10" s="125">
        <v>1146150444</v>
      </c>
      <c r="F10" s="125">
        <v>4758044543</v>
      </c>
      <c r="H10" s="15" t="s">
        <v>67</v>
      </c>
      <c r="I10" s="125">
        <v>554415394514</v>
      </c>
      <c r="J10" s="125">
        <v>146093065734</v>
      </c>
      <c r="K10" s="125">
        <v>79098349925</v>
      </c>
      <c r="L10" s="125">
        <v>49190871532</v>
      </c>
      <c r="M10" s="125">
        <v>115371645023</v>
      </c>
      <c r="O10" s="122" t="s">
        <v>67</v>
      </c>
      <c r="P10" s="22">
        <v>535664479086</v>
      </c>
      <c r="Q10" s="22">
        <v>139952871901</v>
      </c>
      <c r="R10" s="22">
        <v>77215997578</v>
      </c>
      <c r="S10" s="22">
        <v>48044721088</v>
      </c>
      <c r="T10" s="22">
        <v>110613600480</v>
      </c>
    </row>
    <row r="11" spans="1:20" x14ac:dyDescent="0.25">
      <c r="A11" s="15" t="s">
        <v>68</v>
      </c>
      <c r="B11" s="16">
        <v>13438539911</v>
      </c>
      <c r="C11" s="16">
        <v>4741684378</v>
      </c>
      <c r="D11" s="16">
        <v>1533208075</v>
      </c>
      <c r="E11" s="16">
        <v>722550410</v>
      </c>
      <c r="F11" s="16">
        <v>3662501472</v>
      </c>
      <c r="H11" s="15" t="s">
        <v>68</v>
      </c>
      <c r="I11" s="16">
        <v>435213774054</v>
      </c>
      <c r="J11" s="16">
        <v>123057472142</v>
      </c>
      <c r="K11" s="16">
        <v>68665532767</v>
      </c>
      <c r="L11" s="16">
        <v>36563663503</v>
      </c>
      <c r="M11" s="16">
        <v>93803863047</v>
      </c>
      <c r="O11" s="122" t="s">
        <v>68</v>
      </c>
      <c r="P11" s="22">
        <v>421775234143</v>
      </c>
      <c r="Q11" s="22">
        <v>118315787764</v>
      </c>
      <c r="R11" s="22">
        <v>67132324692</v>
      </c>
      <c r="S11" s="22">
        <v>35841113093</v>
      </c>
      <c r="T11" s="22">
        <v>90141361575</v>
      </c>
    </row>
    <row r="12" spans="1:20" x14ac:dyDescent="0.25">
      <c r="A12" s="15" t="s">
        <v>69</v>
      </c>
      <c r="B12" s="16">
        <v>89469705</v>
      </c>
      <c r="C12" s="126"/>
      <c r="D12" s="16">
        <v>2879588</v>
      </c>
      <c r="E12" s="126"/>
      <c r="F12" s="16">
        <v>86244074</v>
      </c>
      <c r="H12" s="15" t="s">
        <v>69</v>
      </c>
      <c r="I12" s="16">
        <v>5825890837</v>
      </c>
      <c r="J12" s="126"/>
      <c r="K12" s="16">
        <v>1793142190</v>
      </c>
      <c r="L12" s="126"/>
      <c r="M12" s="16">
        <v>2379701886</v>
      </c>
      <c r="O12" s="122" t="s">
        <v>69</v>
      </c>
      <c r="P12" s="22">
        <v>5736421132</v>
      </c>
      <c r="Q12" s="22">
        <v>0</v>
      </c>
      <c r="R12" s="22">
        <v>1790262602</v>
      </c>
      <c r="S12" s="22">
        <v>0</v>
      </c>
      <c r="T12" s="22">
        <v>2293457812</v>
      </c>
    </row>
    <row r="13" spans="1:20" x14ac:dyDescent="0.25">
      <c r="A13" s="15" t="s">
        <v>70</v>
      </c>
      <c r="B13" s="154">
        <v>5401845222</v>
      </c>
      <c r="C13" s="127">
        <v>1398509455</v>
      </c>
      <c r="D13" s="127">
        <v>352023860</v>
      </c>
      <c r="E13" s="127">
        <v>423600034</v>
      </c>
      <c r="F13" s="127">
        <v>1181787145</v>
      </c>
      <c r="H13" s="15" t="s">
        <v>70</v>
      </c>
      <c r="I13" s="127">
        <v>125027511297</v>
      </c>
      <c r="J13" s="127">
        <v>23035593592</v>
      </c>
      <c r="K13" s="127">
        <v>12225959348</v>
      </c>
      <c r="L13" s="127">
        <v>12627208029</v>
      </c>
      <c r="M13" s="127">
        <v>23947483862</v>
      </c>
      <c r="O13" s="122" t="s">
        <v>70</v>
      </c>
      <c r="P13" s="155">
        <v>119625666075</v>
      </c>
      <c r="Q13" s="22">
        <v>21637084137</v>
      </c>
      <c r="R13" s="22">
        <v>11873935488</v>
      </c>
      <c r="S13" s="22">
        <v>12203607995</v>
      </c>
      <c r="T13" s="22">
        <v>22765696717</v>
      </c>
    </row>
    <row r="14" spans="1:20" x14ac:dyDescent="0.25">
      <c r="A14" s="15" t="s">
        <v>71</v>
      </c>
      <c r="B14" s="128">
        <v>0.28808434674787337</v>
      </c>
      <c r="C14" s="128">
        <v>0.22776307931580569</v>
      </c>
      <c r="D14" s="128">
        <v>0.18701273465673851</v>
      </c>
      <c r="E14" s="128">
        <v>0.36958501932927751</v>
      </c>
      <c r="F14" s="128">
        <v>0.24837664597710346</v>
      </c>
      <c r="H14" s="15" t="s">
        <v>71</v>
      </c>
      <c r="I14" s="128">
        <v>0.22551233702050968</v>
      </c>
      <c r="J14" s="128">
        <v>0.1576775288838296</v>
      </c>
      <c r="K14" s="128">
        <v>0.15456655365873614</v>
      </c>
      <c r="L14" s="128">
        <v>0.25669819695684104</v>
      </c>
      <c r="M14" s="128">
        <v>0.20756819283651481</v>
      </c>
      <c r="O14" s="122" t="s">
        <v>71</v>
      </c>
      <c r="P14" s="22">
        <v>-6.2572009727363681E-2</v>
      </c>
      <c r="Q14" s="22">
        <v>-7.008555043197609E-2</v>
      </c>
      <c r="R14" s="22">
        <v>-3.2446180998002366E-2</v>
      </c>
      <c r="S14" s="22">
        <v>-0.11288682237243647</v>
      </c>
      <c r="T14" s="22">
        <v>-4.0808453140588646E-2</v>
      </c>
    </row>
    <row r="15" spans="1:20" x14ac:dyDescent="0.25">
      <c r="A15" s="15" t="s">
        <v>72</v>
      </c>
      <c r="B15" s="123">
        <v>5439309943</v>
      </c>
      <c r="C15" s="123">
        <v>1820334443.1796134</v>
      </c>
      <c r="D15" s="123">
        <v>457038576.80253524</v>
      </c>
      <c r="E15" s="123">
        <v>375239467.36566913</v>
      </c>
      <c r="F15" s="123">
        <v>1332986345.3423166</v>
      </c>
      <c r="H15" s="15" t="s">
        <v>72</v>
      </c>
      <c r="I15" s="123">
        <v>124206913809</v>
      </c>
      <c r="J15" s="123">
        <v>31849147351.48159</v>
      </c>
      <c r="K15" s="123">
        <v>15888887403.207607</v>
      </c>
      <c r="L15" s="123">
        <v>12772412317.887854</v>
      </c>
      <c r="M15" s="123">
        <v>26451469619.832172</v>
      </c>
      <c r="O15" s="122" t="s">
        <v>72</v>
      </c>
      <c r="P15" s="22">
        <v>118767603866</v>
      </c>
      <c r="Q15" s="22">
        <v>30028812908.301975</v>
      </c>
      <c r="R15" s="22">
        <v>15431848826.405071</v>
      </c>
      <c r="S15" s="22">
        <v>12397172850.522184</v>
      </c>
      <c r="T15" s="22">
        <v>25118483274.489857</v>
      </c>
    </row>
    <row r="16" spans="1:20" ht="20" thickBot="1" x14ac:dyDescent="0.3">
      <c r="A16" s="15" t="s">
        <v>73</v>
      </c>
      <c r="B16" s="129">
        <v>-37464721</v>
      </c>
      <c r="C16" s="129">
        <v>-421824988.17961335</v>
      </c>
      <c r="D16" s="129">
        <v>-105014716.80253524</v>
      </c>
      <c r="E16" s="129">
        <v>48360566.634330869</v>
      </c>
      <c r="F16" s="129">
        <v>-151199200.34231663</v>
      </c>
      <c r="H16" s="15" t="s">
        <v>73</v>
      </c>
      <c r="I16" s="129">
        <v>820597488</v>
      </c>
      <c r="J16" s="129">
        <v>-8813553759.4815903</v>
      </c>
      <c r="K16" s="129">
        <v>-3662928055.2076073</v>
      </c>
      <c r="L16" s="129">
        <v>-145204288.88785362</v>
      </c>
      <c r="M16" s="129">
        <v>-2503985757.8321724</v>
      </c>
      <c r="O16" s="122" t="s">
        <v>73</v>
      </c>
      <c r="P16" s="22">
        <v>858062209</v>
      </c>
      <c r="Q16" s="22">
        <v>-8391728771.3019772</v>
      </c>
      <c r="R16" s="22">
        <v>-3557913338.4050722</v>
      </c>
      <c r="S16" s="22">
        <v>-193564855.52218449</v>
      </c>
      <c r="T16" s="22">
        <v>-2352786557.4898558</v>
      </c>
    </row>
    <row r="17" spans="1:20" ht="20" thickTop="1" x14ac:dyDescent="0.25">
      <c r="A17" s="15" t="s">
        <v>74</v>
      </c>
      <c r="B17" s="16">
        <v>2322720.539777373</v>
      </c>
      <c r="C17" s="16">
        <v>547393.42602742568</v>
      </c>
      <c r="D17" s="16">
        <v>129315.91370793537</v>
      </c>
      <c r="E17" s="16">
        <v>403891.56531039724</v>
      </c>
      <c r="F17" s="16">
        <v>548104.85017504601</v>
      </c>
      <c r="H17" s="15" t="s">
        <v>74</v>
      </c>
      <c r="I17" s="16">
        <v>26761123.988373011</v>
      </c>
      <c r="J17" s="16">
        <v>6501257.7407399071</v>
      </c>
      <c r="K17" s="16">
        <v>3475080.4004094666</v>
      </c>
      <c r="L17" s="16">
        <v>3272821.8586184806</v>
      </c>
      <c r="M17" s="16">
        <v>6268328.9270428903</v>
      </c>
      <c r="O17" s="122" t="s">
        <v>74</v>
      </c>
      <c r="P17" s="22">
        <v>24438403.448595639</v>
      </c>
      <c r="Q17" s="22">
        <v>5953864.3147124816</v>
      </c>
      <c r="R17" s="22">
        <v>3345764.4867015313</v>
      </c>
      <c r="S17" s="22">
        <v>2868930.2933080834</v>
      </c>
      <c r="T17" s="22">
        <v>5720224.076867844</v>
      </c>
    </row>
    <row r="18" spans="1:20" x14ac:dyDescent="0.25">
      <c r="A18" s="130"/>
      <c r="B18" s="130"/>
      <c r="C18" s="130"/>
      <c r="D18" s="130"/>
      <c r="E18" s="130"/>
      <c r="F18" s="130"/>
      <c r="H18" s="130"/>
      <c r="I18" s="130"/>
      <c r="J18" s="130"/>
      <c r="K18" s="130"/>
      <c r="L18" s="130"/>
      <c r="M18" s="130"/>
      <c r="O18" s="119"/>
      <c r="P18" s="119"/>
      <c r="Q18" s="119"/>
      <c r="R18" s="119"/>
      <c r="S18" s="119"/>
      <c r="T18" s="119"/>
    </row>
    <row r="19" spans="1:20" x14ac:dyDescent="0.25">
      <c r="A19" s="15" t="s">
        <v>75</v>
      </c>
      <c r="B19" s="123">
        <v>8800.8019893346118</v>
      </c>
      <c r="C19" s="123">
        <v>11838.74886109002</v>
      </c>
      <c r="D19" s="123">
        <v>15100.3069919477</v>
      </c>
      <c r="E19" s="123">
        <v>2638.7515577158783</v>
      </c>
      <c r="F19" s="123">
        <v>7705.9604287728052</v>
      </c>
      <c r="H19" s="15" t="s">
        <v>75</v>
      </c>
      <c r="I19" s="123">
        <v>21049.828844336087</v>
      </c>
      <c r="J19" s="123">
        <v>22386.731227231747</v>
      </c>
      <c r="K19" s="123">
        <v>22742.070495527776</v>
      </c>
      <c r="L19" s="123">
        <v>15379.28640589498</v>
      </c>
      <c r="M19" s="123">
        <v>18885.149826673882</v>
      </c>
      <c r="O19" s="122" t="s">
        <v>75</v>
      </c>
      <c r="P19" s="22">
        <v>12249.026855001475</v>
      </c>
      <c r="Q19" s="22">
        <v>10547.982366141727</v>
      </c>
      <c r="R19" s="22">
        <v>7641.7635035800758</v>
      </c>
      <c r="S19" s="22">
        <v>12740.534848179101</v>
      </c>
      <c r="T19" s="22">
        <v>11179.189397901077</v>
      </c>
    </row>
    <row r="20" spans="1:20" x14ac:dyDescent="0.25">
      <c r="A20" s="15" t="s">
        <v>76</v>
      </c>
      <c r="B20" s="16">
        <v>71673.524259316604</v>
      </c>
      <c r="C20" s="16">
        <v>76804.301045233369</v>
      </c>
      <c r="D20" s="16">
        <v>78395.343791390726</v>
      </c>
      <c r="E20" s="16">
        <v>81775.764442518775</v>
      </c>
      <c r="F20" s="16">
        <v>60767.055060178332</v>
      </c>
      <c r="H20" s="15" t="s">
        <v>76</v>
      </c>
      <c r="I20" s="16">
        <v>123510.0692624201</v>
      </c>
      <c r="J20" s="16">
        <v>137377.90647757071</v>
      </c>
      <c r="K20" s="16">
        <v>131238.26905135254</v>
      </c>
      <c r="L20" s="16">
        <v>126048.48244560891</v>
      </c>
      <c r="M20" s="16">
        <v>103886.41209510458</v>
      </c>
      <c r="O20" s="122" t="s">
        <v>76</v>
      </c>
      <c r="P20" s="22">
        <v>51836.5450031035</v>
      </c>
      <c r="Q20" s="22">
        <v>60573.605432337339</v>
      </c>
      <c r="R20" s="22">
        <v>52842.925259961819</v>
      </c>
      <c r="S20" s="22">
        <v>44272.718003090136</v>
      </c>
      <c r="T20" s="22">
        <v>43119.357034926245</v>
      </c>
    </row>
    <row r="21" spans="1:20" x14ac:dyDescent="0.25">
      <c r="A21" s="15" t="s">
        <v>77</v>
      </c>
      <c r="B21" s="16">
        <v>2228.9787278744921</v>
      </c>
      <c r="C21" s="16">
        <v>2476.6587919288659</v>
      </c>
      <c r="D21" s="16">
        <v>1981.9602563966732</v>
      </c>
      <c r="E21" s="16">
        <v>1553.490390050119</v>
      </c>
      <c r="F21" s="16">
        <v>2133.5653776062427</v>
      </c>
      <c r="H21" s="15" t="s">
        <v>77</v>
      </c>
      <c r="I21" s="16">
        <v>4692.3359063924308</v>
      </c>
      <c r="J21" s="16">
        <v>4864.4155874683374</v>
      </c>
      <c r="K21" s="16">
        <v>5909.269103896062</v>
      </c>
      <c r="L21" s="16">
        <v>3710.2742732697966</v>
      </c>
      <c r="M21" s="16">
        <v>3979.0382050723183</v>
      </c>
      <c r="O21" s="122" t="s">
        <v>77</v>
      </c>
      <c r="P21" s="22">
        <v>2463.3571785179388</v>
      </c>
      <c r="Q21" s="22">
        <v>2387.7567955394716</v>
      </c>
      <c r="R21" s="22">
        <v>3927.3088474993888</v>
      </c>
      <c r="S21" s="22">
        <v>2156.7838832196776</v>
      </c>
      <c r="T21" s="22">
        <v>1845.4728274660756</v>
      </c>
    </row>
    <row r="22" spans="1:20" x14ac:dyDescent="0.25">
      <c r="A22" s="15" t="s">
        <v>78</v>
      </c>
      <c r="B22" s="123">
        <v>2535.3732919548456</v>
      </c>
      <c r="C22" s="123">
        <v>2696.4298958483505</v>
      </c>
      <c r="D22" s="123">
        <v>2823.949704720409</v>
      </c>
      <c r="E22" s="123">
        <v>975.24304546358394</v>
      </c>
      <c r="F22" s="123">
        <v>1913.9806053308712</v>
      </c>
      <c r="H22" s="15" t="s">
        <v>78</v>
      </c>
      <c r="I22" s="123">
        <v>4746.9960965679657</v>
      </c>
      <c r="J22" s="123">
        <v>3529.884459696364</v>
      </c>
      <c r="K22" s="123">
        <v>3515.1634595577543</v>
      </c>
      <c r="L22" s="123">
        <v>3947.8350908760972</v>
      </c>
      <c r="M22" s="123">
        <v>3919.9564209695186</v>
      </c>
      <c r="O22" s="122" t="s">
        <v>78</v>
      </c>
      <c r="P22" s="22">
        <v>2211.62280461312</v>
      </c>
      <c r="Q22" s="22">
        <v>833.45456384801355</v>
      </c>
      <c r="R22" s="22">
        <v>691.21375483734528</v>
      </c>
      <c r="S22" s="22">
        <v>2972.5920454125135</v>
      </c>
      <c r="T22" s="22">
        <v>2005.9758156386474</v>
      </c>
    </row>
    <row r="23" spans="1:20" x14ac:dyDescent="0.25">
      <c r="A23" s="15" t="s">
        <v>79</v>
      </c>
      <c r="B23" s="16">
        <v>20648.02041536308</v>
      </c>
      <c r="C23" s="16">
        <v>17493.184110760507</v>
      </c>
      <c r="D23" s="16">
        <v>14660.927626783148</v>
      </c>
      <c r="E23" s="16">
        <v>30223.097482154746</v>
      </c>
      <c r="F23" s="16">
        <v>15093.117321753067</v>
      </c>
      <c r="H23" s="15" t="s">
        <v>79</v>
      </c>
      <c r="I23" s="16">
        <v>27853.044364933376</v>
      </c>
      <c r="J23" s="16">
        <v>21661.408816617201</v>
      </c>
      <c r="K23" s="16">
        <v>20285.046955405534</v>
      </c>
      <c r="L23" s="16">
        <v>32356.418172933834</v>
      </c>
      <c r="M23" s="16">
        <v>21563.514818850312</v>
      </c>
      <c r="O23" s="122" t="s">
        <v>79</v>
      </c>
      <c r="P23" s="22">
        <v>7205.0239495702954</v>
      </c>
      <c r="Q23" s="22">
        <v>4168.2247058566936</v>
      </c>
      <c r="R23" s="22">
        <v>5624.1193286223861</v>
      </c>
      <c r="S23" s="22">
        <v>2133.3206907790882</v>
      </c>
      <c r="T23" s="22">
        <v>6470.3974970972449</v>
      </c>
    </row>
    <row r="24" spans="1:20" x14ac:dyDescent="0.25">
      <c r="A24" s="15" t="s">
        <v>80</v>
      </c>
      <c r="B24" s="16">
        <v>642.13388073462875</v>
      </c>
      <c r="C24" s="16">
        <v>564.09143286428184</v>
      </c>
      <c r="D24" s="16">
        <v>370.65180752971253</v>
      </c>
      <c r="E24" s="16">
        <v>574.1467758345201</v>
      </c>
      <c r="F24" s="16">
        <v>529.92781246271079</v>
      </c>
      <c r="H24" s="15" t="s">
        <v>80</v>
      </c>
      <c r="I24" s="16">
        <v>1058.1796363358085</v>
      </c>
      <c r="J24" s="16">
        <v>767.00902929598976</v>
      </c>
      <c r="K24" s="16">
        <v>913.37536003126229</v>
      </c>
      <c r="L24" s="16">
        <v>952.42071616371049</v>
      </c>
      <c r="M24" s="16">
        <v>825.92176945431083</v>
      </c>
      <c r="O24" s="122" t="s">
        <v>80</v>
      </c>
      <c r="P24" s="22">
        <v>416.04575560117974</v>
      </c>
      <c r="Q24" s="22">
        <v>202.91759643170792</v>
      </c>
      <c r="R24" s="22">
        <v>542.72355250154976</v>
      </c>
      <c r="S24" s="22">
        <v>378.2739403291904</v>
      </c>
      <c r="T24" s="22">
        <v>295.99395699160004</v>
      </c>
    </row>
    <row r="25" spans="1:20" x14ac:dyDescent="0.25">
      <c r="A25" s="130"/>
      <c r="B25" s="130"/>
      <c r="C25" s="130"/>
      <c r="D25" s="130"/>
      <c r="E25" s="130"/>
      <c r="F25" s="130"/>
      <c r="H25" s="130"/>
      <c r="I25" s="130"/>
      <c r="J25" s="130"/>
      <c r="K25" s="130"/>
      <c r="L25" s="130"/>
      <c r="M25" s="130"/>
      <c r="O25" s="119"/>
      <c r="P25" s="22"/>
      <c r="Q25" s="22"/>
      <c r="R25" s="22"/>
      <c r="S25" s="22"/>
      <c r="T25" s="22"/>
    </row>
    <row r="26" spans="1:20" x14ac:dyDescent="0.25">
      <c r="A26" s="13" t="s">
        <v>57</v>
      </c>
      <c r="B26" s="131" t="s">
        <v>81</v>
      </c>
      <c r="C26" s="118" t="s">
        <v>82</v>
      </c>
      <c r="D26" s="118"/>
      <c r="E26" s="118" t="s">
        <v>83</v>
      </c>
      <c r="F26" s="118"/>
      <c r="H26" s="13" t="s">
        <v>57</v>
      </c>
      <c r="I26" s="131" t="s">
        <v>81</v>
      </c>
      <c r="J26" s="118" t="s">
        <v>82</v>
      </c>
      <c r="K26" s="118"/>
      <c r="L26" s="118" t="s">
        <v>83</v>
      </c>
      <c r="M26" s="118"/>
      <c r="O26" s="119" t="s">
        <v>57</v>
      </c>
      <c r="P26" s="116" t="s">
        <v>81</v>
      </c>
      <c r="Q26" s="116" t="s">
        <v>82</v>
      </c>
      <c r="S26" s="116" t="s">
        <v>83</v>
      </c>
    </row>
    <row r="27" spans="1:20" x14ac:dyDescent="0.25">
      <c r="A27" s="13" t="s">
        <v>60</v>
      </c>
      <c r="B27" s="121" t="s">
        <v>84</v>
      </c>
      <c r="C27" s="121" t="s">
        <v>62</v>
      </c>
      <c r="D27" s="121" t="s">
        <v>63</v>
      </c>
      <c r="E27" s="121" t="s">
        <v>85</v>
      </c>
      <c r="F27" s="121" t="s">
        <v>86</v>
      </c>
      <c r="H27" s="13" t="s">
        <v>60</v>
      </c>
      <c r="I27" s="121" t="s">
        <v>84</v>
      </c>
      <c r="J27" s="121" t="s">
        <v>62</v>
      </c>
      <c r="K27" s="121" t="s">
        <v>63</v>
      </c>
      <c r="L27" s="121" t="s">
        <v>85</v>
      </c>
      <c r="M27" s="121" t="s">
        <v>86</v>
      </c>
      <c r="O27" s="119" t="s">
        <v>60</v>
      </c>
      <c r="P27" s="119" t="s">
        <v>84</v>
      </c>
      <c r="Q27" s="119" t="s">
        <v>62</v>
      </c>
      <c r="R27" s="119" t="s">
        <v>63</v>
      </c>
      <c r="S27" s="119" t="s">
        <v>85</v>
      </c>
      <c r="T27" s="119" t="s">
        <v>86</v>
      </c>
    </row>
    <row r="28" spans="1:20" x14ac:dyDescent="0.25">
      <c r="A28" s="15" t="s">
        <v>14</v>
      </c>
      <c r="B28" s="16">
        <v>19</v>
      </c>
      <c r="C28" s="16">
        <v>37714</v>
      </c>
      <c r="D28" s="16">
        <v>41124</v>
      </c>
      <c r="E28" s="16">
        <v>1183</v>
      </c>
      <c r="F28" s="16">
        <v>18365</v>
      </c>
      <c r="H28" s="15" t="s">
        <v>14</v>
      </c>
      <c r="I28" s="16">
        <v>70387</v>
      </c>
      <c r="J28" s="16">
        <v>651228</v>
      </c>
      <c r="K28" s="16">
        <v>2344972</v>
      </c>
      <c r="L28" s="16">
        <v>97765</v>
      </c>
      <c r="M28" s="16">
        <v>143875</v>
      </c>
      <c r="O28" s="122" t="s">
        <v>14</v>
      </c>
      <c r="P28" s="22">
        <v>70368</v>
      </c>
      <c r="Q28" s="22">
        <v>613514</v>
      </c>
      <c r="R28" s="22">
        <v>2303848</v>
      </c>
      <c r="S28" s="22">
        <v>96582</v>
      </c>
      <c r="T28" s="22">
        <v>125510</v>
      </c>
    </row>
    <row r="29" spans="1:20" x14ac:dyDescent="0.25">
      <c r="A29" s="15" t="s">
        <v>15</v>
      </c>
      <c r="B29" s="16">
        <v>3</v>
      </c>
      <c r="C29" s="16">
        <v>7107</v>
      </c>
      <c r="D29" s="16">
        <v>10552</v>
      </c>
      <c r="E29" s="16">
        <v>293</v>
      </c>
      <c r="F29" s="16">
        <v>1608</v>
      </c>
      <c r="H29" s="15" t="s">
        <v>15</v>
      </c>
      <c r="I29" s="16">
        <v>10181</v>
      </c>
      <c r="J29" s="16">
        <v>103479</v>
      </c>
      <c r="K29" s="16">
        <v>508536</v>
      </c>
      <c r="L29" s="16">
        <v>15557</v>
      </c>
      <c r="M29" s="16">
        <v>29235</v>
      </c>
      <c r="O29" s="122" t="s">
        <v>15</v>
      </c>
      <c r="P29" s="22">
        <v>10178</v>
      </c>
      <c r="Q29" s="22">
        <v>96372</v>
      </c>
      <c r="R29" s="22">
        <v>497984</v>
      </c>
      <c r="S29" s="22">
        <v>15264</v>
      </c>
      <c r="T29" s="22">
        <v>27627</v>
      </c>
    </row>
    <row r="30" spans="1:20" x14ac:dyDescent="0.25">
      <c r="A30" s="15" t="s">
        <v>87</v>
      </c>
      <c r="B30" s="19">
        <v>6.333333333333333</v>
      </c>
      <c r="C30" s="19">
        <v>5.3065991276206557</v>
      </c>
      <c r="D30" s="19">
        <v>3.8972706595905988</v>
      </c>
      <c r="E30" s="19">
        <v>4.0375426621160413</v>
      </c>
      <c r="F30" s="19">
        <v>11.421019900497512</v>
      </c>
      <c r="H30" s="15" t="s">
        <v>87</v>
      </c>
      <c r="I30" s="19">
        <v>6.9135644828602301</v>
      </c>
      <c r="J30" s="19">
        <v>6.293334879540776</v>
      </c>
      <c r="K30" s="19">
        <v>4.6112212311419452</v>
      </c>
      <c r="L30" s="19">
        <v>6.2843093141351156</v>
      </c>
      <c r="M30" s="19">
        <v>4.9213271763297417</v>
      </c>
      <c r="O30" s="122" t="s">
        <v>87</v>
      </c>
      <c r="P30" s="22">
        <v>0.58023114952689703</v>
      </c>
      <c r="Q30" s="22">
        <v>0.98673575192012031</v>
      </c>
      <c r="R30" s="22">
        <v>0.71395057155134634</v>
      </c>
      <c r="S30" s="22">
        <v>2.2467666520190743</v>
      </c>
      <c r="T30" s="22">
        <v>-6.4996927241677707</v>
      </c>
    </row>
    <row r="31" spans="1:20" x14ac:dyDescent="0.25">
      <c r="A31" s="15" t="s">
        <v>64</v>
      </c>
      <c r="B31" s="16">
        <v>13450</v>
      </c>
      <c r="C31" s="16">
        <v>526914</v>
      </c>
      <c r="D31" s="16">
        <v>776014</v>
      </c>
      <c r="E31" s="16">
        <v>22655</v>
      </c>
      <c r="F31" s="16">
        <v>148646</v>
      </c>
      <c r="H31" s="15" t="s">
        <v>64</v>
      </c>
      <c r="I31" s="16">
        <v>547209</v>
      </c>
      <c r="J31" s="16">
        <v>2299625</v>
      </c>
      <c r="K31" s="16">
        <v>12347863</v>
      </c>
      <c r="L31" s="16">
        <v>413651</v>
      </c>
      <c r="M31" s="16">
        <v>1096279</v>
      </c>
      <c r="O31" s="122" t="s">
        <v>64</v>
      </c>
      <c r="P31" s="22">
        <v>533759</v>
      </c>
      <c r="Q31" s="22">
        <v>1772711</v>
      </c>
      <c r="R31" s="22">
        <v>11571849</v>
      </c>
      <c r="S31" s="22">
        <v>390996</v>
      </c>
      <c r="T31" s="22">
        <v>947633</v>
      </c>
    </row>
    <row r="32" spans="1:20" x14ac:dyDescent="0.25">
      <c r="A32" s="15" t="s">
        <v>65</v>
      </c>
      <c r="B32" s="123">
        <v>377907</v>
      </c>
      <c r="C32" s="123">
        <v>394276854</v>
      </c>
      <c r="D32" s="123">
        <v>858209082</v>
      </c>
      <c r="E32" s="123">
        <v>19431230</v>
      </c>
      <c r="F32" s="123">
        <v>80642397</v>
      </c>
      <c r="H32" s="15" t="s">
        <v>65</v>
      </c>
      <c r="I32" s="123">
        <v>962418435</v>
      </c>
      <c r="J32" s="123">
        <v>12429464094</v>
      </c>
      <c r="K32" s="123">
        <v>64524001271</v>
      </c>
      <c r="L32" s="123">
        <v>1509436294</v>
      </c>
      <c r="M32" s="123">
        <v>2482600906</v>
      </c>
      <c r="O32" s="122" t="s">
        <v>65</v>
      </c>
      <c r="P32" s="22">
        <v>962040528</v>
      </c>
      <c r="Q32" s="22">
        <v>12035187240</v>
      </c>
      <c r="R32" s="22">
        <v>63665792189</v>
      </c>
      <c r="S32" s="22">
        <v>1490005064</v>
      </c>
      <c r="T32" s="22">
        <v>2401958509</v>
      </c>
    </row>
    <row r="33" spans="1:20" x14ac:dyDescent="0.25">
      <c r="A33" s="15" t="s">
        <v>66</v>
      </c>
      <c r="B33" s="124">
        <v>483619</v>
      </c>
      <c r="C33" s="124">
        <v>1007114662</v>
      </c>
      <c r="D33" s="124">
        <v>2125309960</v>
      </c>
      <c r="E33" s="124">
        <v>51780602</v>
      </c>
      <c r="F33" s="124">
        <v>286547948</v>
      </c>
      <c r="H33" s="15" t="s">
        <v>66</v>
      </c>
      <c r="I33" s="124">
        <v>1328841199</v>
      </c>
      <c r="J33" s="124">
        <v>9188801644</v>
      </c>
      <c r="K33" s="124">
        <v>66038099220</v>
      </c>
      <c r="L33" s="124">
        <v>1715369820</v>
      </c>
      <c r="M33" s="124">
        <v>4482429417</v>
      </c>
      <c r="O33" s="122" t="s">
        <v>66</v>
      </c>
      <c r="P33" s="22">
        <v>1328357580</v>
      </c>
      <c r="Q33" s="22">
        <v>8181686982</v>
      </c>
      <c r="R33" s="22">
        <v>63912789260</v>
      </c>
      <c r="S33" s="22">
        <v>1663589218</v>
      </c>
      <c r="T33" s="22">
        <v>4195881469</v>
      </c>
    </row>
    <row r="34" spans="1:20" x14ac:dyDescent="0.25">
      <c r="A34" s="15" t="s">
        <v>67</v>
      </c>
      <c r="B34" s="125">
        <v>861526</v>
      </c>
      <c r="C34" s="125">
        <v>1401391516</v>
      </c>
      <c r="D34" s="125">
        <v>2983519042</v>
      </c>
      <c r="E34" s="125">
        <v>71211832</v>
      </c>
      <c r="F34" s="125">
        <v>367190345</v>
      </c>
      <c r="H34" s="15" t="s">
        <v>67</v>
      </c>
      <c r="I34" s="125">
        <v>2291259634</v>
      </c>
      <c r="J34" s="125">
        <v>21618265738</v>
      </c>
      <c r="K34" s="125">
        <v>130562100491</v>
      </c>
      <c r="L34" s="125">
        <v>3224806114</v>
      </c>
      <c r="M34" s="125">
        <v>6965030323</v>
      </c>
      <c r="O34" s="122" t="s">
        <v>67</v>
      </c>
      <c r="P34" s="22">
        <v>2290398108</v>
      </c>
      <c r="Q34" s="22">
        <v>20216874222</v>
      </c>
      <c r="R34" s="22">
        <v>127578581449</v>
      </c>
      <c r="S34" s="22">
        <v>3153594282</v>
      </c>
      <c r="T34" s="22">
        <v>6597839978</v>
      </c>
    </row>
    <row r="35" spans="1:20" x14ac:dyDescent="0.25">
      <c r="A35" s="15" t="s">
        <v>68</v>
      </c>
      <c r="B35" s="16">
        <v>588047</v>
      </c>
      <c r="C35" s="16">
        <v>795853433</v>
      </c>
      <c r="D35" s="16">
        <v>1649649815</v>
      </c>
      <c r="E35" s="16">
        <v>69231017</v>
      </c>
      <c r="F35" s="16">
        <v>263273264</v>
      </c>
      <c r="H35" s="15" t="s">
        <v>68</v>
      </c>
      <c r="I35" s="16">
        <v>1932278318</v>
      </c>
      <c r="J35" s="16">
        <v>16141514688</v>
      </c>
      <c r="K35" s="16">
        <v>86337501004</v>
      </c>
      <c r="L35" s="16">
        <v>3119756803</v>
      </c>
      <c r="M35" s="16">
        <v>5592191782</v>
      </c>
      <c r="O35" s="122" t="s">
        <v>68</v>
      </c>
      <c r="P35" s="22">
        <v>1931690271</v>
      </c>
      <c r="Q35" s="22">
        <v>15345661255</v>
      </c>
      <c r="R35" s="22">
        <v>84687851189</v>
      </c>
      <c r="S35" s="22">
        <v>3050525786</v>
      </c>
      <c r="T35" s="22">
        <v>5328918518</v>
      </c>
    </row>
    <row r="36" spans="1:20" x14ac:dyDescent="0.25">
      <c r="A36" s="15" t="s">
        <v>69</v>
      </c>
      <c r="B36" s="16">
        <v>0</v>
      </c>
      <c r="C36" s="126"/>
      <c r="D36" s="16">
        <v>346043</v>
      </c>
      <c r="E36" s="126"/>
      <c r="F36" s="126"/>
      <c r="H36" s="15" t="s">
        <v>69</v>
      </c>
      <c r="I36" s="16">
        <v>0</v>
      </c>
      <c r="J36" s="126"/>
      <c r="K36" s="16">
        <v>1653046761</v>
      </c>
      <c r="L36" s="126"/>
      <c r="M36" s="126"/>
      <c r="O36" s="122" t="s">
        <v>69</v>
      </c>
      <c r="P36" s="22">
        <v>0</v>
      </c>
      <c r="Q36" s="22">
        <v>0</v>
      </c>
      <c r="R36" s="22">
        <v>1652700718</v>
      </c>
      <c r="S36" s="22">
        <v>0</v>
      </c>
      <c r="T36" s="22">
        <v>0</v>
      </c>
    </row>
    <row r="37" spans="1:20" x14ac:dyDescent="0.25">
      <c r="A37" s="15" t="s">
        <v>70</v>
      </c>
      <c r="B37" s="127">
        <v>273479</v>
      </c>
      <c r="C37" s="154">
        <v>605538083</v>
      </c>
      <c r="D37" s="154">
        <v>1334215270</v>
      </c>
      <c r="E37" s="127">
        <v>1980815</v>
      </c>
      <c r="F37" s="127">
        <v>103917081</v>
      </c>
      <c r="H37" s="15" t="s">
        <v>70</v>
      </c>
      <c r="I37" s="127">
        <v>358981316</v>
      </c>
      <c r="J37" s="127">
        <v>5476751050</v>
      </c>
      <c r="K37" s="127">
        <v>45877646248</v>
      </c>
      <c r="L37" s="127">
        <v>105049311</v>
      </c>
      <c r="M37" s="127">
        <v>1372838541</v>
      </c>
      <c r="O37" s="122" t="s">
        <v>70</v>
      </c>
      <c r="P37" s="22">
        <v>358707837</v>
      </c>
      <c r="Q37" s="155">
        <v>4871212967</v>
      </c>
      <c r="R37" s="155">
        <v>44543430978</v>
      </c>
      <c r="S37" s="22">
        <v>103068496</v>
      </c>
      <c r="T37" s="22">
        <v>1268921460</v>
      </c>
    </row>
    <row r="38" spans="1:20" x14ac:dyDescent="0.25">
      <c r="A38" s="15" t="s">
        <v>71</v>
      </c>
      <c r="B38" s="128">
        <v>0.31743557362168989</v>
      </c>
      <c r="C38" s="128">
        <v>0.432097722932126</v>
      </c>
      <c r="D38" s="128">
        <v>0.44719515820673617</v>
      </c>
      <c r="E38" s="128">
        <v>2.7815812967710199E-2</v>
      </c>
      <c r="F38" s="128">
        <v>0.28300602784095535</v>
      </c>
      <c r="H38" s="15" t="s">
        <v>71</v>
      </c>
      <c r="I38" s="128">
        <v>0.15667422001115741</v>
      </c>
      <c r="J38" s="128">
        <v>0.25333905672059143</v>
      </c>
      <c r="K38" s="128">
        <v>0.35138563239615211</v>
      </c>
      <c r="L38" s="128">
        <v>3.2575388189678929E-2</v>
      </c>
      <c r="M38" s="128">
        <v>0.19710446004328186</v>
      </c>
      <c r="O38" s="122" t="s">
        <v>71</v>
      </c>
      <c r="P38" s="22">
        <v>-0.16076135361053248</v>
      </c>
      <c r="Q38" s="22">
        <v>-0.17875866621153458</v>
      </c>
      <c r="R38" s="22">
        <v>-9.5809525810584051E-2</v>
      </c>
      <c r="S38" s="22">
        <v>4.7595752219687301E-3</v>
      </c>
      <c r="T38" s="22">
        <v>-8.5901567797673495E-2</v>
      </c>
    </row>
    <row r="39" spans="1:20" x14ac:dyDescent="0.25">
      <c r="A39" s="15" t="s">
        <v>72</v>
      </c>
      <c r="B39" s="123">
        <v>277221.43465059844</v>
      </c>
      <c r="C39" s="123">
        <v>538737172.66198993</v>
      </c>
      <c r="D39" s="123">
        <v>775390443.73949122</v>
      </c>
      <c r="E39" s="123">
        <v>21458784.044921122</v>
      </c>
      <c r="F39" s="123">
        <v>117847488.42881224</v>
      </c>
      <c r="H39" s="15" t="s">
        <v>72</v>
      </c>
      <c r="I39" s="123">
        <v>983246714.70118463</v>
      </c>
      <c r="J39" s="123">
        <v>5204702765.4559565</v>
      </c>
      <c r="K39" s="123">
        <v>28818414746.11932</v>
      </c>
      <c r="L39" s="123">
        <v>760252068.73747814</v>
      </c>
      <c r="M39" s="123">
        <v>1478380821.5768073</v>
      </c>
      <c r="O39" s="122" t="s">
        <v>72</v>
      </c>
      <c r="P39" s="22">
        <v>982969493.26653409</v>
      </c>
      <c r="Q39" s="22">
        <v>4665965592.7939663</v>
      </c>
      <c r="R39" s="22">
        <v>28043024302.379829</v>
      </c>
      <c r="S39" s="22">
        <v>738793284.69255698</v>
      </c>
      <c r="T39" s="22">
        <v>1360533333.147995</v>
      </c>
    </row>
    <row r="40" spans="1:20" ht="20" thickBot="1" x14ac:dyDescent="0.3">
      <c r="A40" s="15" t="s">
        <v>73</v>
      </c>
      <c r="B40" s="129">
        <v>-3742.4346505984431</v>
      </c>
      <c r="C40" s="129">
        <v>66800910.338010073</v>
      </c>
      <c r="D40" s="129">
        <v>558824826.26050878</v>
      </c>
      <c r="E40" s="129">
        <v>-19477969.044921122</v>
      </c>
      <c r="F40" s="129">
        <v>-13930407.428812236</v>
      </c>
      <c r="H40" s="15" t="s">
        <v>73</v>
      </c>
      <c r="I40" s="129">
        <v>-624265398.70118463</v>
      </c>
      <c r="J40" s="129">
        <v>272048284.54404354</v>
      </c>
      <c r="K40" s="129">
        <v>17059231501.88068</v>
      </c>
      <c r="L40" s="129">
        <v>-655202757.73747814</v>
      </c>
      <c r="M40" s="129">
        <v>-105542280.57680726</v>
      </c>
      <c r="O40" s="122" t="s">
        <v>73</v>
      </c>
      <c r="P40" s="22">
        <v>-624261656.26653409</v>
      </c>
      <c r="Q40" s="22">
        <v>205247374.20603347</v>
      </c>
      <c r="R40" s="22">
        <v>16500406675.620171</v>
      </c>
      <c r="S40" s="22">
        <v>-635724788.69255698</v>
      </c>
      <c r="T40" s="22">
        <v>-91611873.147995025</v>
      </c>
    </row>
    <row r="41" spans="1:20" ht="20" thickTop="1" x14ac:dyDescent="0.25">
      <c r="A41" s="15" t="s">
        <v>74</v>
      </c>
      <c r="B41" s="16">
        <v>45.068355672685101</v>
      </c>
      <c r="C41" s="16">
        <v>165141.20408865076</v>
      </c>
      <c r="D41" s="16">
        <v>157085.17580125379</v>
      </c>
      <c r="E41" s="16">
        <v>5563.8550729269309</v>
      </c>
      <c r="F41" s="16">
        <v>90240.197401967613</v>
      </c>
      <c r="H41" s="15" t="s">
        <v>74</v>
      </c>
      <c r="I41" s="16">
        <v>205115.87380902152</v>
      </c>
      <c r="J41" s="16">
        <v>1163959.1373821311</v>
      </c>
      <c r="K41" s="16">
        <v>4834827.7425757749</v>
      </c>
      <c r="L41" s="16">
        <v>186087.35056326012</v>
      </c>
      <c r="M41" s="16">
        <v>458644.33427404612</v>
      </c>
      <c r="O41" s="122" t="s">
        <v>74</v>
      </c>
      <c r="P41" s="22">
        <v>205070.80545334885</v>
      </c>
      <c r="Q41" s="22">
        <v>998817.93329348031</v>
      </c>
      <c r="R41" s="22">
        <v>4677742.566774521</v>
      </c>
      <c r="S41" s="22">
        <v>180523.49549033318</v>
      </c>
      <c r="T41" s="22">
        <v>368404.13687207852</v>
      </c>
    </row>
    <row r="42" spans="1:20" x14ac:dyDescent="0.25">
      <c r="A42" s="130"/>
      <c r="B42" s="130"/>
      <c r="C42" s="130"/>
      <c r="D42" s="130"/>
      <c r="E42" s="130"/>
      <c r="F42" s="130"/>
      <c r="H42" s="130"/>
      <c r="I42" s="130"/>
      <c r="J42" s="130"/>
      <c r="K42" s="130"/>
      <c r="L42" s="130"/>
      <c r="M42" s="130"/>
      <c r="O42" s="119"/>
      <c r="P42" s="119"/>
      <c r="Q42" s="119"/>
      <c r="R42" s="119"/>
      <c r="S42" s="119"/>
      <c r="T42" s="119"/>
    </row>
    <row r="43" spans="1:20" x14ac:dyDescent="0.25">
      <c r="A43" s="15" t="s">
        <v>75</v>
      </c>
      <c r="B43" s="123">
        <v>19889.842105263157</v>
      </c>
      <c r="C43" s="123">
        <v>10454.389722649414</v>
      </c>
      <c r="D43" s="123">
        <v>20868.813393638749</v>
      </c>
      <c r="E43" s="123">
        <v>16425.384615384617</v>
      </c>
      <c r="F43" s="123">
        <v>4391.0915872583719</v>
      </c>
      <c r="H43" s="15" t="s">
        <v>75</v>
      </c>
      <c r="I43" s="123">
        <v>13673.241294557234</v>
      </c>
      <c r="J43" s="123">
        <v>19086.194226906704</v>
      </c>
      <c r="K43" s="123">
        <v>27515.894121976722</v>
      </c>
      <c r="L43" s="123">
        <v>15439.434296527386</v>
      </c>
      <c r="M43" s="123">
        <v>17255.262596003475</v>
      </c>
      <c r="O43" s="122" t="s">
        <v>75</v>
      </c>
      <c r="P43" s="22">
        <v>-6216.6008107059224</v>
      </c>
      <c r="Q43" s="22">
        <v>8631.8045042572903</v>
      </c>
      <c r="R43" s="22">
        <v>6647.0807283379727</v>
      </c>
      <c r="S43" s="22">
        <v>-985.95031885723074</v>
      </c>
      <c r="T43" s="22">
        <v>12864.171008745103</v>
      </c>
    </row>
    <row r="44" spans="1:20" x14ac:dyDescent="0.25">
      <c r="A44" s="15" t="s">
        <v>76</v>
      </c>
      <c r="B44" s="16">
        <v>125969</v>
      </c>
      <c r="C44" s="16">
        <v>55477.255382017727</v>
      </c>
      <c r="D44" s="16">
        <v>81331.414139499626</v>
      </c>
      <c r="E44" s="16">
        <v>66318.191126279868</v>
      </c>
      <c r="F44" s="16">
        <v>50150.744402985074</v>
      </c>
      <c r="H44" s="15" t="s">
        <v>76</v>
      </c>
      <c r="I44" s="16">
        <v>94530.835379628727</v>
      </c>
      <c r="J44" s="16">
        <v>120115.81184588178</v>
      </c>
      <c r="K44" s="16">
        <v>126881.8751691129</v>
      </c>
      <c r="L44" s="16">
        <v>97026.180754644214</v>
      </c>
      <c r="M44" s="16">
        <v>84918.792748417996</v>
      </c>
      <c r="O44" s="122" t="s">
        <v>76</v>
      </c>
      <c r="P44" s="22">
        <v>-31438.164620371273</v>
      </c>
      <c r="Q44" s="22">
        <v>64638.55646386405</v>
      </c>
      <c r="R44" s="22">
        <v>45550.461029613274</v>
      </c>
      <c r="S44" s="22">
        <v>30707.989628364347</v>
      </c>
      <c r="T44" s="22">
        <v>34768.048345432922</v>
      </c>
    </row>
    <row r="45" spans="1:20" x14ac:dyDescent="0.25">
      <c r="A45" s="15" t="s">
        <v>77</v>
      </c>
      <c r="B45" s="16">
        <v>35.956802973977695</v>
      </c>
      <c r="C45" s="16">
        <v>1911.3454225926812</v>
      </c>
      <c r="D45" s="16">
        <v>2738.752084369612</v>
      </c>
      <c r="E45" s="16">
        <v>2285.614742882366</v>
      </c>
      <c r="F45" s="16">
        <v>1927.7205441115132</v>
      </c>
      <c r="H45" s="15" t="s">
        <v>77</v>
      </c>
      <c r="I45" s="16">
        <v>2428.3979229142797</v>
      </c>
      <c r="J45" s="16">
        <v>3995.782635864543</v>
      </c>
      <c r="K45" s="16">
        <v>5348.1399348211107</v>
      </c>
      <c r="L45" s="16">
        <v>4146.9011799802247</v>
      </c>
      <c r="M45" s="16">
        <v>4088.7670173377396</v>
      </c>
      <c r="O45" s="122" t="s">
        <v>77</v>
      </c>
      <c r="P45" s="22">
        <v>2392.4411199403021</v>
      </c>
      <c r="Q45" s="22">
        <v>2084.4372132718618</v>
      </c>
      <c r="R45" s="22">
        <v>2609.3878504514987</v>
      </c>
      <c r="S45" s="22">
        <v>1861.2864370978587</v>
      </c>
      <c r="T45" s="22">
        <v>2161.0464732262262</v>
      </c>
    </row>
    <row r="46" spans="1:20" x14ac:dyDescent="0.25">
      <c r="A46" s="15" t="s">
        <v>78</v>
      </c>
      <c r="B46" s="123">
        <v>6313.7434379290507</v>
      </c>
      <c r="C46" s="123">
        <v>4517.3179938018329</v>
      </c>
      <c r="D46" s="123">
        <v>9332.4323071551353</v>
      </c>
      <c r="E46" s="123">
        <v>456.88542638424292</v>
      </c>
      <c r="F46" s="123">
        <v>1242.7053879958276</v>
      </c>
      <c r="H46" s="15" t="s">
        <v>78</v>
      </c>
      <c r="I46" s="123">
        <v>2142.2444148491031</v>
      </c>
      <c r="J46" s="123">
        <v>4835.2784418305419</v>
      </c>
      <c r="K46" s="123">
        <v>9668.689856996356</v>
      </c>
      <c r="L46" s="123">
        <v>502.94556563842207</v>
      </c>
      <c r="M46" s="123">
        <v>3401.0892168903029</v>
      </c>
      <c r="O46" s="122" t="s">
        <v>78</v>
      </c>
      <c r="P46" s="22">
        <v>-4171.4990230799476</v>
      </c>
      <c r="Q46" s="22">
        <v>317.96044802870892</v>
      </c>
      <c r="R46" s="22">
        <v>336.25754984122068</v>
      </c>
      <c r="S46" s="22">
        <v>46.060139254179148</v>
      </c>
      <c r="T46" s="22">
        <v>2158.3838288944753</v>
      </c>
    </row>
    <row r="47" spans="1:20" x14ac:dyDescent="0.25">
      <c r="A47" s="15" t="s">
        <v>79</v>
      </c>
      <c r="B47" s="16">
        <v>39987.041773550656</v>
      </c>
      <c r="C47" s="16">
        <v>23971.595725093895</v>
      </c>
      <c r="D47" s="16">
        <v>36371.01461329111</v>
      </c>
      <c r="E47" s="16">
        <v>1844.6944007254588</v>
      </c>
      <c r="F47" s="16">
        <v>14192.962966755829</v>
      </c>
      <c r="H47" s="15" t="s">
        <v>79</v>
      </c>
      <c r="I47" s="16">
        <v>14810.544900106453</v>
      </c>
      <c r="J47" s="16">
        <v>30430.026470263729</v>
      </c>
      <c r="K47" s="16">
        <v>44584.467945908371</v>
      </c>
      <c r="L47" s="16">
        <v>3160.6655026444901</v>
      </c>
      <c r="M47" s="16">
        <v>16737.872792204285</v>
      </c>
      <c r="O47" s="122" t="s">
        <v>79</v>
      </c>
      <c r="P47" s="22">
        <v>-25176.496873444201</v>
      </c>
      <c r="Q47" s="22">
        <v>6458.4307451698332</v>
      </c>
      <c r="R47" s="22">
        <v>8213.4533326172605</v>
      </c>
      <c r="S47" s="22">
        <v>1315.9711019190313</v>
      </c>
      <c r="T47" s="22">
        <v>2544.9098254484561</v>
      </c>
    </row>
    <row r="48" spans="1:20" x14ac:dyDescent="0.25">
      <c r="A48" s="15" t="s">
        <v>80</v>
      </c>
      <c r="B48" s="16">
        <v>11.413968377646693</v>
      </c>
      <c r="C48" s="16">
        <v>825.88800483903958</v>
      </c>
      <c r="D48" s="16">
        <v>1224.7566716586971</v>
      </c>
      <c r="E48" s="16">
        <v>63.576232204256925</v>
      </c>
      <c r="F48" s="16">
        <v>545.55653397640447</v>
      </c>
      <c r="H48" s="15" t="s">
        <v>80</v>
      </c>
      <c r="I48" s="16">
        <v>380.46735044930955</v>
      </c>
      <c r="J48" s="16">
        <v>1012.2878038304418</v>
      </c>
      <c r="K48" s="16">
        <v>1879.2595331402317</v>
      </c>
      <c r="L48" s="16">
        <v>135.08691572209344</v>
      </c>
      <c r="M48" s="16">
        <v>805.91421519513528</v>
      </c>
      <c r="O48" s="122" t="s">
        <v>80</v>
      </c>
      <c r="P48" s="22">
        <v>369.05338207166284</v>
      </c>
      <c r="Q48" s="22">
        <v>186.39979899140224</v>
      </c>
      <c r="R48" s="22">
        <v>654.50286148153464</v>
      </c>
      <c r="S48" s="22">
        <v>71.510683517836512</v>
      </c>
      <c r="T48" s="22">
        <v>260.35768121873082</v>
      </c>
    </row>
    <row r="55" spans="1:27" x14ac:dyDescent="0.25">
      <c r="A55" s="116">
        <v>2002</v>
      </c>
      <c r="B55" s="116" t="s">
        <v>88</v>
      </c>
      <c r="I55" s="116">
        <v>2002</v>
      </c>
      <c r="J55" s="116" t="s">
        <v>45</v>
      </c>
      <c r="Q55" s="116">
        <v>2002</v>
      </c>
      <c r="R55" s="116" t="s">
        <v>0</v>
      </c>
    </row>
    <row r="56" spans="1:27" x14ac:dyDescent="0.25">
      <c r="A56" s="119" t="s">
        <v>57</v>
      </c>
      <c r="C56" s="116" t="s">
        <v>58</v>
      </c>
      <c r="E56" s="116" t="s">
        <v>59</v>
      </c>
      <c r="I56" s="119" t="s">
        <v>57</v>
      </c>
      <c r="K56" s="116" t="s">
        <v>58</v>
      </c>
      <c r="M56" s="116" t="s">
        <v>59</v>
      </c>
      <c r="O56" s="119"/>
      <c r="P56" s="119"/>
      <c r="Q56" s="119" t="s">
        <v>57</v>
      </c>
      <c r="S56" s="116" t="s">
        <v>58</v>
      </c>
      <c r="U56" s="116" t="s">
        <v>59</v>
      </c>
      <c r="W56" s="119"/>
      <c r="X56" s="119"/>
      <c r="Y56" s="119"/>
      <c r="Z56" s="119"/>
      <c r="AA56" s="119"/>
    </row>
    <row r="57" spans="1:27" x14ac:dyDescent="0.25">
      <c r="A57" s="119" t="s">
        <v>60</v>
      </c>
      <c r="B57" s="119" t="s">
        <v>61</v>
      </c>
      <c r="C57" s="119" t="s">
        <v>62</v>
      </c>
      <c r="D57" s="119" t="s">
        <v>63</v>
      </c>
      <c r="E57" s="119" t="s">
        <v>62</v>
      </c>
      <c r="F57" s="119" t="s">
        <v>63</v>
      </c>
      <c r="I57" s="119" t="s">
        <v>60</v>
      </c>
      <c r="J57" s="119" t="s">
        <v>61</v>
      </c>
      <c r="K57" s="119" t="s">
        <v>62</v>
      </c>
      <c r="L57" s="119" t="s">
        <v>63</v>
      </c>
      <c r="M57" s="119" t="s">
        <v>62</v>
      </c>
      <c r="N57" s="119" t="s">
        <v>63</v>
      </c>
      <c r="O57" s="119"/>
      <c r="P57" s="119"/>
      <c r="Q57" s="119" t="s">
        <v>60</v>
      </c>
      <c r="R57" s="119" t="s">
        <v>61</v>
      </c>
      <c r="S57" s="119" t="s">
        <v>62</v>
      </c>
      <c r="T57" s="119" t="s">
        <v>63</v>
      </c>
      <c r="U57" s="119" t="s">
        <v>62</v>
      </c>
      <c r="V57" s="119" t="s">
        <v>63</v>
      </c>
      <c r="W57" s="119"/>
      <c r="X57" s="119"/>
      <c r="Y57" s="119"/>
      <c r="Z57" s="119"/>
      <c r="AA57" s="119"/>
    </row>
    <row r="58" spans="1:27" x14ac:dyDescent="0.25">
      <c r="A58" s="122" t="s">
        <v>95</v>
      </c>
      <c r="B58" s="22">
        <v>16270625</v>
      </c>
      <c r="C58" s="22">
        <v>5468573</v>
      </c>
      <c r="D58" s="22">
        <v>1117773</v>
      </c>
      <c r="E58" s="22">
        <v>3565763</v>
      </c>
      <c r="F58" s="22">
        <v>683960</v>
      </c>
      <c r="I58" s="122" t="s">
        <v>95</v>
      </c>
      <c r="J58" s="21">
        <v>17314670</v>
      </c>
      <c r="K58" s="21">
        <v>5780805</v>
      </c>
      <c r="L58" s="21">
        <v>1142831</v>
      </c>
      <c r="M58" s="21">
        <v>4024963</v>
      </c>
      <c r="N58" s="21">
        <v>728215</v>
      </c>
      <c r="O58" s="119"/>
      <c r="P58" s="119"/>
      <c r="Q58" s="122" t="s">
        <v>95</v>
      </c>
      <c r="R58" s="21">
        <v>1044045</v>
      </c>
      <c r="S58" s="21">
        <v>312232</v>
      </c>
      <c r="T58" s="21">
        <v>25058</v>
      </c>
      <c r="U58" s="21">
        <v>459200</v>
      </c>
      <c r="V58" s="21">
        <v>44255</v>
      </c>
      <c r="W58" s="119"/>
      <c r="X58" s="119"/>
      <c r="Y58" s="119"/>
      <c r="Z58" s="119"/>
      <c r="AA58" s="119"/>
    </row>
    <row r="59" spans="1:27" x14ac:dyDescent="0.25">
      <c r="A59" s="122" t="s">
        <v>96</v>
      </c>
      <c r="B59" s="22">
        <v>2872861</v>
      </c>
      <c r="C59" s="22">
        <v>802516</v>
      </c>
      <c r="D59" s="22">
        <v>230898</v>
      </c>
      <c r="E59" s="22">
        <v>530416</v>
      </c>
      <c r="F59" s="22">
        <v>168325</v>
      </c>
      <c r="I59" s="122" t="s">
        <v>96</v>
      </c>
      <c r="J59" s="21">
        <v>3012864</v>
      </c>
      <c r="K59" s="21">
        <v>860398</v>
      </c>
      <c r="L59" s="21">
        <v>236511</v>
      </c>
      <c r="M59" s="21">
        <v>554208</v>
      </c>
      <c r="N59" s="21">
        <v>172254</v>
      </c>
      <c r="O59" s="119"/>
      <c r="P59" s="119"/>
      <c r="Q59" s="122" t="s">
        <v>96</v>
      </c>
      <c r="R59" s="21">
        <v>140003</v>
      </c>
      <c r="S59" s="21">
        <v>57882</v>
      </c>
      <c r="T59" s="21">
        <v>5613</v>
      </c>
      <c r="U59" s="21">
        <v>23792</v>
      </c>
      <c r="V59" s="21">
        <v>3929</v>
      </c>
      <c r="W59" s="119"/>
      <c r="X59" s="119"/>
      <c r="Y59" s="119"/>
      <c r="Z59" s="119"/>
      <c r="AA59" s="119"/>
    </row>
    <row r="60" spans="1:27" x14ac:dyDescent="0.25">
      <c r="A60" s="122" t="s">
        <v>97</v>
      </c>
      <c r="B60" s="22">
        <v>-1.71</v>
      </c>
      <c r="C60" s="22">
        <v>1.33</v>
      </c>
      <c r="D60" s="22">
        <v>0.37000000000000011</v>
      </c>
      <c r="E60" s="22">
        <v>-12.040000000000001</v>
      </c>
      <c r="F60" s="22">
        <v>-7.0299999999999994</v>
      </c>
      <c r="I60" s="122" t="s">
        <v>97</v>
      </c>
      <c r="J60" s="22">
        <v>5.75</v>
      </c>
      <c r="K60" s="22">
        <v>6.72</v>
      </c>
      <c r="L60" s="22">
        <v>4.83</v>
      </c>
      <c r="M60" s="22">
        <v>7.26</v>
      </c>
      <c r="N60" s="22">
        <v>4.2300000000000004</v>
      </c>
      <c r="O60" s="119"/>
      <c r="P60" s="119"/>
      <c r="Q60" s="122" t="s">
        <v>97</v>
      </c>
      <c r="R60" s="22">
        <v>7.46</v>
      </c>
      <c r="S60" s="22">
        <v>5.39</v>
      </c>
      <c r="T60" s="22">
        <v>4.46</v>
      </c>
      <c r="U60" s="22">
        <v>19.3</v>
      </c>
      <c r="V60" s="22">
        <v>11.26</v>
      </c>
      <c r="W60" s="119"/>
      <c r="X60" s="119"/>
      <c r="Y60" s="119"/>
      <c r="Z60" s="119"/>
      <c r="AA60" s="119"/>
    </row>
    <row r="61" spans="1:27" x14ac:dyDescent="0.25">
      <c r="A61" s="122" t="s">
        <v>109</v>
      </c>
      <c r="B61" s="22">
        <v>40126985</v>
      </c>
      <c r="C61" s="22">
        <v>8543644</v>
      </c>
      <c r="D61" s="22">
        <v>1764780</v>
      </c>
      <c r="E61" s="22">
        <v>5416630</v>
      </c>
      <c r="F61" s="22">
        <v>2623716</v>
      </c>
      <c r="I61" s="122" t="s">
        <v>109</v>
      </c>
      <c r="J61" s="21">
        <v>44100029</v>
      </c>
      <c r="K61" s="21">
        <v>9728447</v>
      </c>
      <c r="L61" s="21">
        <v>1809147</v>
      </c>
      <c r="M61" s="21">
        <v>6146488</v>
      </c>
      <c r="N61" s="21">
        <v>2754041</v>
      </c>
      <c r="O61" s="119"/>
      <c r="P61" s="119"/>
      <c r="Q61" s="122" t="s">
        <v>109</v>
      </c>
      <c r="R61" s="21">
        <v>3973044</v>
      </c>
      <c r="S61" s="21">
        <v>1184803</v>
      </c>
      <c r="T61" s="21">
        <v>44367</v>
      </c>
      <c r="U61" s="21">
        <v>729858</v>
      </c>
      <c r="V61" s="21">
        <v>130325</v>
      </c>
      <c r="W61" s="119"/>
      <c r="X61" s="119"/>
      <c r="Y61" s="119"/>
      <c r="Z61" s="119"/>
      <c r="AA61" s="119"/>
    </row>
    <row r="62" spans="1:27" x14ac:dyDescent="0.25">
      <c r="A62" s="122" t="s">
        <v>110</v>
      </c>
      <c r="B62" s="22">
        <v>91945937972</v>
      </c>
      <c r="C62" s="22">
        <v>30735870512</v>
      </c>
      <c r="D62" s="22">
        <v>7095139663</v>
      </c>
      <c r="E62" s="22">
        <v>17108660130</v>
      </c>
      <c r="F62" s="22">
        <v>3702086464</v>
      </c>
      <c r="I62" s="122" t="s">
        <v>110</v>
      </c>
      <c r="J62" s="132">
        <v>94365629481</v>
      </c>
      <c r="K62" s="132">
        <v>31848294011</v>
      </c>
      <c r="L62" s="132">
        <v>7198795731</v>
      </c>
      <c r="M62" s="132">
        <v>17523343025</v>
      </c>
      <c r="N62" s="132">
        <v>3751591887</v>
      </c>
      <c r="O62" s="119"/>
      <c r="P62" s="119"/>
      <c r="Q62" s="122" t="s">
        <v>110</v>
      </c>
      <c r="R62" s="132">
        <v>2419691509</v>
      </c>
      <c r="S62" s="132">
        <v>1112423499</v>
      </c>
      <c r="T62" s="132">
        <v>103656068</v>
      </c>
      <c r="U62" s="132">
        <v>414682895</v>
      </c>
      <c r="V62" s="132">
        <v>49505423</v>
      </c>
      <c r="W62" s="119"/>
      <c r="X62" s="119"/>
      <c r="Y62" s="119"/>
      <c r="Z62" s="119"/>
      <c r="AA62" s="119"/>
    </row>
    <row r="63" spans="1:27" x14ac:dyDescent="0.25">
      <c r="A63" s="122" t="s">
        <v>111</v>
      </c>
      <c r="B63" s="22">
        <v>30784814240</v>
      </c>
      <c r="C63" s="22">
        <v>7027773479</v>
      </c>
      <c r="D63" s="22">
        <v>1748864133</v>
      </c>
      <c r="E63" s="22">
        <v>3096188356</v>
      </c>
      <c r="F63" s="22">
        <v>1679794897</v>
      </c>
      <c r="I63" s="122" t="s">
        <v>111</v>
      </c>
      <c r="J63" s="21">
        <v>32748612242</v>
      </c>
      <c r="K63" s="21">
        <v>7637232923</v>
      </c>
      <c r="L63" s="21">
        <v>1787883508</v>
      </c>
      <c r="M63" s="21">
        <v>3364181712</v>
      </c>
      <c r="N63" s="21">
        <v>1730808508</v>
      </c>
      <c r="O63" s="119"/>
      <c r="P63" s="119"/>
      <c r="Q63" s="122" t="s">
        <v>111</v>
      </c>
      <c r="R63" s="21">
        <v>1963798002</v>
      </c>
      <c r="S63" s="21">
        <v>609459444</v>
      </c>
      <c r="T63" s="21">
        <v>39019375</v>
      </c>
      <c r="U63" s="21">
        <v>267993356</v>
      </c>
      <c r="V63" s="21">
        <v>51013611</v>
      </c>
      <c r="W63" s="119"/>
      <c r="X63" s="119"/>
      <c r="Y63" s="119"/>
      <c r="Z63" s="119"/>
      <c r="AA63" s="119"/>
    </row>
    <row r="64" spans="1:27" x14ac:dyDescent="0.25">
      <c r="A64" s="122" t="s">
        <v>112</v>
      </c>
      <c r="B64" s="22">
        <v>122730752212</v>
      </c>
      <c r="C64" s="22">
        <v>37763643991</v>
      </c>
      <c r="D64" s="22">
        <v>8844003796</v>
      </c>
      <c r="E64" s="22">
        <v>20204848486</v>
      </c>
      <c r="F64" s="22">
        <v>5381881361</v>
      </c>
      <c r="I64" s="122" t="s">
        <v>112</v>
      </c>
      <c r="J64" s="132">
        <v>127114241723</v>
      </c>
      <c r="K64" s="132">
        <v>39485526934</v>
      </c>
      <c r="L64" s="132">
        <v>8986679239</v>
      </c>
      <c r="M64" s="132">
        <v>20887524737</v>
      </c>
      <c r="N64" s="132">
        <v>5482400395</v>
      </c>
      <c r="O64" s="21"/>
      <c r="P64" s="119"/>
      <c r="Q64" s="122" t="s">
        <v>112</v>
      </c>
      <c r="R64" s="132">
        <v>4383489511</v>
      </c>
      <c r="S64" s="132">
        <v>1721882943</v>
      </c>
      <c r="T64" s="132">
        <v>142675443</v>
      </c>
      <c r="U64" s="132">
        <v>682676251</v>
      </c>
      <c r="V64" s="132">
        <v>100519034</v>
      </c>
      <c r="W64" s="21"/>
      <c r="X64" s="119"/>
      <c r="Y64" s="119"/>
      <c r="Z64" s="119"/>
      <c r="AA64" s="119"/>
    </row>
    <row r="65" spans="1:27" x14ac:dyDescent="0.25">
      <c r="A65" s="122" t="s">
        <v>113</v>
      </c>
      <c r="B65" s="22">
        <v>87834387591</v>
      </c>
      <c r="C65" s="22">
        <v>27732905900</v>
      </c>
      <c r="D65" s="22">
        <v>6866979968</v>
      </c>
      <c r="E65" s="22">
        <v>14147485838</v>
      </c>
      <c r="F65" s="22">
        <v>4479207295</v>
      </c>
      <c r="I65" s="122" t="s">
        <v>113</v>
      </c>
      <c r="J65" s="21">
        <v>90526246008</v>
      </c>
      <c r="K65" s="21">
        <v>28892668969</v>
      </c>
      <c r="L65" s="21">
        <v>6969143927</v>
      </c>
      <c r="M65" s="21">
        <v>14597608367</v>
      </c>
      <c r="N65" s="21">
        <v>4548444746</v>
      </c>
      <c r="O65" s="119"/>
      <c r="P65" s="119"/>
      <c r="Q65" s="122" t="s">
        <v>113</v>
      </c>
      <c r="R65" s="21">
        <v>2691858417</v>
      </c>
      <c r="S65" s="21">
        <v>1159763069</v>
      </c>
      <c r="T65" s="21">
        <v>102163959</v>
      </c>
      <c r="U65" s="21">
        <v>450122529</v>
      </c>
      <c r="V65" s="21">
        <v>69237451</v>
      </c>
      <c r="W65" s="119"/>
      <c r="X65" s="119"/>
      <c r="Y65" s="119"/>
      <c r="Z65" s="119"/>
      <c r="AA65" s="119"/>
    </row>
    <row r="66" spans="1:27" x14ac:dyDescent="0.25">
      <c r="A66" s="122" t="s">
        <v>114</v>
      </c>
      <c r="B66" s="22">
        <v>2166024602</v>
      </c>
      <c r="C66" s="22">
        <v>0</v>
      </c>
      <c r="D66" s="22">
        <v>770761654</v>
      </c>
      <c r="E66" s="22">
        <v>0</v>
      </c>
      <c r="F66" s="22">
        <v>366393591</v>
      </c>
      <c r="I66" s="122" t="s">
        <v>114</v>
      </c>
      <c r="J66" s="21">
        <v>2203601168</v>
      </c>
      <c r="K66" s="21"/>
      <c r="L66" s="21">
        <v>776250261</v>
      </c>
      <c r="M66" s="21"/>
      <c r="N66" s="21">
        <v>379758504</v>
      </c>
      <c r="O66" s="119"/>
      <c r="P66" s="119"/>
      <c r="Q66" s="122" t="s">
        <v>114</v>
      </c>
      <c r="R66" s="21">
        <v>37576566</v>
      </c>
      <c r="S66" s="21"/>
      <c r="T66" s="21">
        <v>5488607</v>
      </c>
      <c r="U66" s="21"/>
      <c r="V66" s="21">
        <v>13364913</v>
      </c>
      <c r="W66" s="119"/>
      <c r="X66" s="119"/>
      <c r="Y66" s="119"/>
      <c r="Z66" s="119"/>
      <c r="AA66" s="119"/>
    </row>
    <row r="67" spans="1:27" x14ac:dyDescent="0.25">
      <c r="A67" s="122" t="s">
        <v>115</v>
      </c>
      <c r="B67" s="22">
        <v>37062389223</v>
      </c>
      <c r="C67" s="22">
        <v>10030738091</v>
      </c>
      <c r="D67" s="22">
        <v>2747785482</v>
      </c>
      <c r="E67" s="22">
        <v>6057362648</v>
      </c>
      <c r="F67" s="22">
        <v>1269067657</v>
      </c>
      <c r="I67" s="122" t="s">
        <v>115</v>
      </c>
      <c r="J67" s="132">
        <v>38791596883</v>
      </c>
      <c r="K67" s="132">
        <v>10592857965</v>
      </c>
      <c r="L67" s="132">
        <v>2793785573</v>
      </c>
      <c r="M67" s="132">
        <v>6289916370</v>
      </c>
      <c r="N67" s="132">
        <v>1313714153</v>
      </c>
      <c r="O67" s="132"/>
      <c r="P67" s="119"/>
      <c r="Q67" s="122" t="s">
        <v>115</v>
      </c>
      <c r="R67" s="132">
        <v>1729207660</v>
      </c>
      <c r="S67" s="132">
        <v>562119874</v>
      </c>
      <c r="T67" s="132">
        <v>46000091</v>
      </c>
      <c r="U67" s="132">
        <v>232553722</v>
      </c>
      <c r="V67" s="132">
        <v>44646496</v>
      </c>
      <c r="W67" s="132"/>
      <c r="X67" s="119"/>
      <c r="Y67" s="119"/>
      <c r="Z67" s="119"/>
      <c r="AA67" s="119"/>
    </row>
    <row r="68" spans="1:27" x14ac:dyDescent="0.25">
      <c r="A68" s="122" t="s">
        <v>116</v>
      </c>
      <c r="B68" s="22">
        <v>-8.929999999999999E-2</v>
      </c>
      <c r="C68" s="22">
        <v>-5.8200000000000029E-2</v>
      </c>
      <c r="D68" s="22">
        <v>-1.150000000000001E-2</v>
      </c>
      <c r="E68" s="22">
        <v>-3.9600000000000024E-2</v>
      </c>
      <c r="F68" s="22">
        <v>-0.20459999999999998</v>
      </c>
      <c r="I68" s="122" t="s">
        <v>116</v>
      </c>
      <c r="J68" s="133">
        <v>0.30520000000000003</v>
      </c>
      <c r="K68" s="133">
        <v>0.26829999999999998</v>
      </c>
      <c r="L68" s="133">
        <v>0.31090000000000001</v>
      </c>
      <c r="M68" s="133">
        <v>0.30109999999999998</v>
      </c>
      <c r="N68" s="133">
        <v>0.23960000000000001</v>
      </c>
      <c r="O68" s="119"/>
      <c r="P68" s="119"/>
      <c r="Q68" s="122" t="s">
        <v>116</v>
      </c>
      <c r="R68" s="133">
        <v>0.39450000000000002</v>
      </c>
      <c r="S68" s="133">
        <v>0.32650000000000001</v>
      </c>
      <c r="T68" s="133">
        <v>0.32240000000000002</v>
      </c>
      <c r="U68" s="133">
        <v>0.3407</v>
      </c>
      <c r="V68" s="133">
        <v>0.44419999999999998</v>
      </c>
      <c r="W68" s="119"/>
      <c r="X68" s="119"/>
      <c r="Y68" s="119"/>
      <c r="Z68" s="119"/>
      <c r="AA68" s="119"/>
    </row>
    <row r="69" spans="1:27" x14ac:dyDescent="0.25">
      <c r="A69" s="122" t="s">
        <v>117</v>
      </c>
      <c r="B69" s="22">
        <v>36700296238</v>
      </c>
      <c r="C69" s="22">
        <v>10632985079</v>
      </c>
      <c r="D69" s="22">
        <v>2381722544</v>
      </c>
      <c r="E69" s="22">
        <v>6571495241</v>
      </c>
      <c r="F69" s="22">
        <v>1668805781</v>
      </c>
      <c r="I69" s="122" t="s">
        <v>117</v>
      </c>
      <c r="J69" s="132">
        <v>38368591932</v>
      </c>
      <c r="K69" s="132">
        <v>11270629841</v>
      </c>
      <c r="L69" s="132">
        <v>2430371530</v>
      </c>
      <c r="M69" s="132">
        <v>6851533176</v>
      </c>
      <c r="N69" s="132">
        <v>1705875646</v>
      </c>
      <c r="O69" s="119"/>
      <c r="P69" s="119"/>
      <c r="Q69" s="122" t="s">
        <v>117</v>
      </c>
      <c r="R69" s="132">
        <v>1668295694</v>
      </c>
      <c r="S69" s="132">
        <v>637644762</v>
      </c>
      <c r="T69" s="132">
        <v>48648986</v>
      </c>
      <c r="U69" s="132">
        <v>280037935</v>
      </c>
      <c r="V69" s="132">
        <v>37069865</v>
      </c>
      <c r="W69" s="119"/>
      <c r="X69" s="119"/>
      <c r="Y69" s="119"/>
      <c r="Z69" s="119"/>
      <c r="AA69" s="119"/>
    </row>
    <row r="70" spans="1:27" x14ac:dyDescent="0.25">
      <c r="A70" s="122" t="s">
        <v>118</v>
      </c>
      <c r="B70" s="22">
        <v>362092985</v>
      </c>
      <c r="C70" s="22">
        <v>-602246988</v>
      </c>
      <c r="D70" s="22">
        <v>366062938</v>
      </c>
      <c r="E70" s="22">
        <v>-514132593</v>
      </c>
      <c r="F70" s="22">
        <v>-399738123</v>
      </c>
      <c r="I70" s="122" t="s">
        <v>118</v>
      </c>
      <c r="J70" s="132">
        <v>423004951</v>
      </c>
      <c r="K70" s="132">
        <v>-677771876</v>
      </c>
      <c r="L70" s="132">
        <v>363414043</v>
      </c>
      <c r="M70" s="132">
        <v>-561616806</v>
      </c>
      <c r="N70" s="132">
        <v>-392161492</v>
      </c>
      <c r="O70" s="132"/>
      <c r="P70" s="119"/>
      <c r="Q70" s="122" t="s">
        <v>118</v>
      </c>
      <c r="R70" s="132">
        <v>60911966</v>
      </c>
      <c r="S70" s="132">
        <v>-75524888</v>
      </c>
      <c r="T70" s="132">
        <v>-2648895</v>
      </c>
      <c r="U70" s="132">
        <v>-47484213</v>
      </c>
      <c r="V70" s="132">
        <v>7576631</v>
      </c>
      <c r="W70" s="132"/>
      <c r="X70" s="119"/>
      <c r="Y70" s="119"/>
      <c r="Z70" s="119"/>
      <c r="AA70" s="119"/>
    </row>
    <row r="71" spans="1:27" x14ac:dyDescent="0.25">
      <c r="A71" s="122" t="s">
        <v>119</v>
      </c>
      <c r="B71" s="22">
        <v>21853140</v>
      </c>
      <c r="C71" s="22">
        <v>6750476</v>
      </c>
      <c r="D71" s="22">
        <v>1403127</v>
      </c>
      <c r="E71" s="22">
        <v>4225143</v>
      </c>
      <c r="F71" s="22">
        <v>1011291</v>
      </c>
      <c r="I71" s="122" t="s">
        <v>119</v>
      </c>
      <c r="J71" s="21">
        <v>23847534</v>
      </c>
      <c r="K71" s="21">
        <v>7263765</v>
      </c>
      <c r="L71" s="21">
        <v>1438729</v>
      </c>
      <c r="M71" s="21">
        <v>4899730</v>
      </c>
      <c r="N71" s="21">
        <v>1089438</v>
      </c>
      <c r="O71" s="119"/>
      <c r="P71" s="119"/>
      <c r="Q71" s="122" t="s">
        <v>119</v>
      </c>
      <c r="R71" s="21">
        <v>1994394</v>
      </c>
      <c r="S71" s="21">
        <v>513289</v>
      </c>
      <c r="T71" s="21">
        <v>35602</v>
      </c>
      <c r="U71" s="21">
        <v>674587</v>
      </c>
      <c r="V71" s="21">
        <v>78147</v>
      </c>
      <c r="W71" s="119"/>
      <c r="X71" s="119"/>
      <c r="Y71" s="119"/>
      <c r="Z71" s="119"/>
      <c r="AA71" s="119"/>
    </row>
    <row r="72" spans="1:27" x14ac:dyDescent="0.25">
      <c r="A72" s="119"/>
      <c r="B72" s="22"/>
      <c r="C72" s="22"/>
      <c r="D72" s="22"/>
      <c r="E72" s="22"/>
      <c r="F72" s="22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</row>
    <row r="73" spans="1:27" x14ac:dyDescent="0.25">
      <c r="A73" s="122" t="s">
        <v>120</v>
      </c>
      <c r="B73" s="22">
        <v>3132</v>
      </c>
      <c r="C73" s="22">
        <v>1946</v>
      </c>
      <c r="D73" s="22">
        <v>2162</v>
      </c>
      <c r="E73" s="22">
        <v>3451</v>
      </c>
      <c r="F73" s="22">
        <v>4033</v>
      </c>
      <c r="I73" s="122" t="s">
        <v>120</v>
      </c>
      <c r="J73" s="132">
        <v>5450</v>
      </c>
      <c r="K73" s="132">
        <v>5509</v>
      </c>
      <c r="L73" s="132">
        <v>6299</v>
      </c>
      <c r="M73" s="132">
        <v>4354</v>
      </c>
      <c r="N73" s="132">
        <v>5152</v>
      </c>
      <c r="O73" s="119"/>
      <c r="P73" s="119"/>
      <c r="Q73" s="122" t="s">
        <v>120</v>
      </c>
      <c r="R73" s="132">
        <v>2318</v>
      </c>
      <c r="S73" s="132">
        <v>3563</v>
      </c>
      <c r="T73" s="132">
        <v>4137</v>
      </c>
      <c r="U73" s="132">
        <v>903</v>
      </c>
      <c r="V73" s="132">
        <v>1119</v>
      </c>
      <c r="W73" s="119"/>
      <c r="X73" s="119"/>
      <c r="Y73" s="119"/>
      <c r="Z73" s="119"/>
      <c r="AA73" s="119"/>
    </row>
    <row r="74" spans="1:27" x14ac:dyDescent="0.25">
      <c r="A74" s="122" t="s">
        <v>121</v>
      </c>
      <c r="B74" s="22">
        <v>14038</v>
      </c>
      <c r="C74" s="22">
        <v>17797</v>
      </c>
      <c r="D74" s="22">
        <v>11970</v>
      </c>
      <c r="E74" s="22">
        <v>14189</v>
      </c>
      <c r="F74" s="22">
        <v>9179</v>
      </c>
      <c r="I74" s="122" t="s">
        <v>121</v>
      </c>
      <c r="J74" s="21">
        <v>31321</v>
      </c>
      <c r="K74" s="21">
        <v>37016</v>
      </c>
      <c r="L74" s="21">
        <v>30437</v>
      </c>
      <c r="M74" s="21">
        <v>31619</v>
      </c>
      <c r="N74" s="21">
        <v>21779</v>
      </c>
      <c r="O74" s="119"/>
      <c r="P74" s="119"/>
      <c r="Q74" s="122" t="s">
        <v>121</v>
      </c>
      <c r="R74" s="21">
        <v>17283</v>
      </c>
      <c r="S74" s="21">
        <v>19219</v>
      </c>
      <c r="T74" s="21">
        <v>18467</v>
      </c>
      <c r="U74" s="21">
        <v>17430</v>
      </c>
      <c r="V74" s="21">
        <v>12600</v>
      </c>
      <c r="W74" s="119"/>
      <c r="X74" s="119"/>
      <c r="Y74" s="119"/>
      <c r="Z74" s="119"/>
      <c r="AA74" s="119"/>
    </row>
    <row r="75" spans="1:27" x14ac:dyDescent="0.25">
      <c r="A75" s="122" t="s">
        <v>122</v>
      </c>
      <c r="B75" s="22">
        <v>249</v>
      </c>
      <c r="C75" s="22">
        <v>271</v>
      </c>
      <c r="D75" s="22">
        <v>109</v>
      </c>
      <c r="E75" s="22">
        <v>180</v>
      </c>
      <c r="F75" s="22">
        <v>237</v>
      </c>
      <c r="I75" s="122" t="s">
        <v>122</v>
      </c>
      <c r="J75" s="21">
        <v>743</v>
      </c>
      <c r="K75" s="21">
        <v>785</v>
      </c>
      <c r="L75" s="21">
        <v>988</v>
      </c>
      <c r="M75" s="21">
        <v>547</v>
      </c>
      <c r="N75" s="21">
        <v>628</v>
      </c>
      <c r="O75" s="119"/>
      <c r="P75" s="119"/>
      <c r="Q75" s="122" t="s">
        <v>122</v>
      </c>
      <c r="R75" s="21">
        <v>494</v>
      </c>
      <c r="S75" s="21">
        <v>514</v>
      </c>
      <c r="T75" s="21">
        <v>879</v>
      </c>
      <c r="U75" s="21">
        <v>367</v>
      </c>
      <c r="V75" s="21">
        <v>391</v>
      </c>
      <c r="W75" s="119"/>
      <c r="X75" s="119"/>
      <c r="Y75" s="119"/>
      <c r="Z75" s="119"/>
      <c r="AA75" s="119"/>
    </row>
    <row r="76" spans="1:27" x14ac:dyDescent="0.25">
      <c r="A76" s="122" t="s">
        <v>123</v>
      </c>
      <c r="B76" s="22">
        <v>749</v>
      </c>
      <c r="C76" s="22">
        <v>315</v>
      </c>
      <c r="D76" s="22">
        <v>624</v>
      </c>
      <c r="E76" s="22">
        <v>1003</v>
      </c>
      <c r="F76" s="22">
        <v>737</v>
      </c>
      <c r="I76" s="122" t="s">
        <v>123</v>
      </c>
      <c r="J76" s="132">
        <v>1663</v>
      </c>
      <c r="K76" s="132">
        <v>1478</v>
      </c>
      <c r="L76" s="132">
        <v>1958</v>
      </c>
      <c r="M76" s="132">
        <v>1311</v>
      </c>
      <c r="N76" s="132">
        <v>1234</v>
      </c>
      <c r="O76" s="119"/>
      <c r="P76" s="119"/>
      <c r="Q76" s="122" t="s">
        <v>123</v>
      </c>
      <c r="R76" s="132">
        <v>914</v>
      </c>
      <c r="S76" s="132">
        <v>1163</v>
      </c>
      <c r="T76" s="132">
        <v>1334</v>
      </c>
      <c r="U76" s="132">
        <v>308</v>
      </c>
      <c r="V76" s="132">
        <v>497</v>
      </c>
      <c r="W76" s="119"/>
      <c r="X76" s="119"/>
      <c r="Y76" s="119"/>
      <c r="Z76" s="119"/>
      <c r="AA76" s="119"/>
    </row>
    <row r="77" spans="1:27" x14ac:dyDescent="0.25">
      <c r="A77" s="122" t="s">
        <v>124</v>
      </c>
      <c r="B77" s="22">
        <v>2740</v>
      </c>
      <c r="C77" s="22">
        <v>3656</v>
      </c>
      <c r="D77" s="22">
        <v>3508</v>
      </c>
      <c r="E77" s="22">
        <v>3584</v>
      </c>
      <c r="F77" s="22">
        <v>-377</v>
      </c>
      <c r="I77" s="122" t="s">
        <v>124</v>
      </c>
      <c r="J77" s="21">
        <v>9558</v>
      </c>
      <c r="K77" s="21">
        <v>9930</v>
      </c>
      <c r="L77" s="21">
        <v>9462</v>
      </c>
      <c r="M77" s="21">
        <v>9521</v>
      </c>
      <c r="N77" s="21">
        <v>5219</v>
      </c>
      <c r="O77" s="119"/>
      <c r="P77" s="119"/>
      <c r="Q77" s="122" t="s">
        <v>124</v>
      </c>
      <c r="R77" s="21">
        <v>6818</v>
      </c>
      <c r="S77" s="21">
        <v>6274</v>
      </c>
      <c r="T77" s="21">
        <v>5954</v>
      </c>
      <c r="U77" s="21">
        <v>5937</v>
      </c>
      <c r="V77" s="21">
        <v>5596</v>
      </c>
      <c r="W77" s="119"/>
      <c r="X77" s="119"/>
      <c r="Y77" s="119"/>
      <c r="Z77" s="119"/>
      <c r="AA77" s="119"/>
    </row>
    <row r="78" spans="1:27" x14ac:dyDescent="0.25">
      <c r="A78" s="122" t="s">
        <v>125</v>
      </c>
      <c r="B78" s="22">
        <v>32</v>
      </c>
      <c r="C78" s="22">
        <v>43</v>
      </c>
      <c r="D78" s="22">
        <v>23</v>
      </c>
      <c r="E78" s="22">
        <v>40</v>
      </c>
      <c r="F78" s="22">
        <v>-23</v>
      </c>
      <c r="I78" s="122" t="s">
        <v>125</v>
      </c>
      <c r="J78" s="21">
        <v>227</v>
      </c>
      <c r="K78" s="21">
        <v>211</v>
      </c>
      <c r="L78" s="21">
        <v>307</v>
      </c>
      <c r="M78" s="21">
        <v>165</v>
      </c>
      <c r="N78" s="21">
        <v>151</v>
      </c>
      <c r="O78" s="119"/>
      <c r="P78" s="119"/>
      <c r="Q78" s="122" t="s">
        <v>125</v>
      </c>
      <c r="R78" s="21">
        <v>195</v>
      </c>
      <c r="S78" s="21">
        <v>168</v>
      </c>
      <c r="T78" s="21">
        <v>284</v>
      </c>
      <c r="U78" s="21">
        <v>125</v>
      </c>
      <c r="V78" s="21">
        <v>174</v>
      </c>
      <c r="W78" s="119"/>
      <c r="X78" s="119"/>
      <c r="Y78" s="119"/>
      <c r="Z78" s="119"/>
      <c r="AA78" s="119"/>
    </row>
    <row r="79" spans="1:27" x14ac:dyDescent="0.25">
      <c r="A79" s="119"/>
      <c r="B79" s="22"/>
      <c r="C79" s="22"/>
      <c r="D79" s="22"/>
      <c r="E79" s="22"/>
      <c r="F79" s="22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</row>
    <row r="80" spans="1:27" x14ac:dyDescent="0.25">
      <c r="A80" s="119" t="s">
        <v>57</v>
      </c>
      <c r="B80" s="116" t="s">
        <v>81</v>
      </c>
      <c r="C80" s="116" t="s">
        <v>82</v>
      </c>
      <c r="E80" s="116" t="s">
        <v>83</v>
      </c>
      <c r="I80" s="119" t="s">
        <v>57</v>
      </c>
      <c r="J80" s="116" t="s">
        <v>81</v>
      </c>
      <c r="K80" s="116" t="s">
        <v>82</v>
      </c>
      <c r="M80" s="116" t="s">
        <v>83</v>
      </c>
      <c r="O80" s="119"/>
      <c r="P80" s="119"/>
      <c r="Q80" s="119" t="s">
        <v>57</v>
      </c>
      <c r="R80" s="116" t="s">
        <v>81</v>
      </c>
      <c r="S80" s="116" t="s">
        <v>82</v>
      </c>
      <c r="U80" s="116" t="s">
        <v>83</v>
      </c>
      <c r="W80" s="119"/>
      <c r="X80" s="119"/>
      <c r="Y80" s="119"/>
      <c r="Z80" s="119"/>
      <c r="AA80" s="119"/>
    </row>
    <row r="81" spans="1:27" x14ac:dyDescent="0.25">
      <c r="A81" s="119" t="s">
        <v>60</v>
      </c>
      <c r="B81" s="119" t="s">
        <v>84</v>
      </c>
      <c r="C81" s="119" t="s">
        <v>62</v>
      </c>
      <c r="D81" s="119" t="s">
        <v>63</v>
      </c>
      <c r="E81" s="119" t="s">
        <v>85</v>
      </c>
      <c r="F81" s="119" t="s">
        <v>86</v>
      </c>
      <c r="I81" s="119" t="s">
        <v>60</v>
      </c>
      <c r="J81" s="119" t="s">
        <v>84</v>
      </c>
      <c r="K81" s="119" t="s">
        <v>62</v>
      </c>
      <c r="L81" s="119" t="s">
        <v>63</v>
      </c>
      <c r="M81" s="119" t="s">
        <v>85</v>
      </c>
      <c r="N81" s="119" t="s">
        <v>86</v>
      </c>
      <c r="O81" s="119"/>
      <c r="P81" s="119"/>
      <c r="Q81" s="119" t="s">
        <v>60</v>
      </c>
      <c r="R81" s="119" t="s">
        <v>84</v>
      </c>
      <c r="S81" s="119" t="s">
        <v>62</v>
      </c>
      <c r="T81" s="119" t="s">
        <v>63</v>
      </c>
      <c r="U81" s="119" t="s">
        <v>85</v>
      </c>
      <c r="V81" s="119" t="s">
        <v>86</v>
      </c>
      <c r="W81" s="119"/>
      <c r="X81" s="119"/>
      <c r="Y81" s="119"/>
      <c r="Z81" s="119"/>
      <c r="AA81" s="119"/>
    </row>
    <row r="82" spans="1:27" x14ac:dyDescent="0.25">
      <c r="A82" s="122" t="s">
        <v>95</v>
      </c>
      <c r="B82" s="22">
        <v>589412</v>
      </c>
      <c r="C82" s="22">
        <v>905325</v>
      </c>
      <c r="D82" s="22">
        <v>3274146</v>
      </c>
      <c r="E82" s="22">
        <v>101395</v>
      </c>
      <c r="F82" s="22">
        <v>564278</v>
      </c>
      <c r="I82" s="122" t="s">
        <v>95</v>
      </c>
      <c r="J82" s="21">
        <v>598127</v>
      </c>
      <c r="K82" s="21">
        <v>979685</v>
      </c>
      <c r="L82" s="21">
        <v>3335472</v>
      </c>
      <c r="M82" s="21">
        <v>102873</v>
      </c>
      <c r="N82" s="21">
        <v>621699</v>
      </c>
      <c r="O82" s="119"/>
      <c r="P82" s="119"/>
      <c r="Q82" s="122" t="s">
        <v>95</v>
      </c>
      <c r="R82" s="21">
        <v>8715</v>
      </c>
      <c r="S82" s="21">
        <v>74360</v>
      </c>
      <c r="T82" s="21">
        <v>61326</v>
      </c>
      <c r="U82" s="21">
        <v>1478</v>
      </c>
      <c r="V82" s="21">
        <v>57421</v>
      </c>
      <c r="W82" s="119"/>
      <c r="X82" s="119"/>
      <c r="Y82" s="119"/>
      <c r="Z82" s="119"/>
      <c r="AA82" s="119"/>
    </row>
    <row r="83" spans="1:27" x14ac:dyDescent="0.25">
      <c r="A83" s="122" t="s">
        <v>96</v>
      </c>
      <c r="B83" s="22">
        <v>98789</v>
      </c>
      <c r="C83" s="22">
        <v>187348</v>
      </c>
      <c r="D83" s="22">
        <v>750462</v>
      </c>
      <c r="E83" s="22">
        <v>19971</v>
      </c>
      <c r="F83" s="22">
        <v>84136</v>
      </c>
      <c r="I83" s="122" t="s">
        <v>96</v>
      </c>
      <c r="J83" s="21">
        <v>101095</v>
      </c>
      <c r="K83" s="21">
        <v>208425</v>
      </c>
      <c r="L83" s="21">
        <v>769926</v>
      </c>
      <c r="M83" s="21">
        <v>20381</v>
      </c>
      <c r="N83" s="21">
        <v>89666</v>
      </c>
      <c r="O83" s="119"/>
      <c r="P83" s="119"/>
      <c r="Q83" s="122" t="s">
        <v>96</v>
      </c>
      <c r="R83" s="21">
        <v>2306</v>
      </c>
      <c r="S83" s="21">
        <v>21077</v>
      </c>
      <c r="T83" s="21">
        <v>19464</v>
      </c>
      <c r="U83" s="21">
        <v>410</v>
      </c>
      <c r="V83" s="21">
        <v>5530</v>
      </c>
      <c r="W83" s="119"/>
      <c r="X83" s="119"/>
      <c r="Y83" s="119"/>
      <c r="Z83" s="119"/>
      <c r="AA83" s="119"/>
    </row>
    <row r="84" spans="1:27" x14ac:dyDescent="0.25">
      <c r="A84" s="122" t="s">
        <v>126</v>
      </c>
      <c r="B84" s="22">
        <v>2.14</v>
      </c>
      <c r="C84" s="22">
        <v>1.1700000000000004</v>
      </c>
      <c r="D84" s="22">
        <v>1.1800000000000002</v>
      </c>
      <c r="E84" s="22">
        <v>1.4499999999999997</v>
      </c>
      <c r="F84" s="22">
        <v>-3.4500000000000011</v>
      </c>
      <c r="I84" s="122" t="s">
        <v>126</v>
      </c>
      <c r="J84" s="22">
        <v>5.92</v>
      </c>
      <c r="K84" s="22">
        <v>4.7</v>
      </c>
      <c r="L84" s="22">
        <v>4.33</v>
      </c>
      <c r="M84" s="22">
        <v>5.05</v>
      </c>
      <c r="N84" s="22">
        <v>6.93</v>
      </c>
      <c r="O84" s="119"/>
      <c r="P84" s="119"/>
      <c r="Q84" s="122" t="s">
        <v>126</v>
      </c>
      <c r="R84" s="22">
        <v>3.78</v>
      </c>
      <c r="S84" s="22">
        <v>3.53</v>
      </c>
      <c r="T84" s="22">
        <v>3.15</v>
      </c>
      <c r="U84" s="22">
        <v>3.6</v>
      </c>
      <c r="V84" s="22">
        <v>10.38</v>
      </c>
      <c r="W84" s="119"/>
      <c r="X84" s="119"/>
      <c r="Y84" s="119"/>
      <c r="Z84" s="119"/>
      <c r="AA84" s="119"/>
    </row>
    <row r="85" spans="1:27" x14ac:dyDescent="0.25">
      <c r="A85" s="122" t="s">
        <v>109</v>
      </c>
      <c r="B85" s="22">
        <v>2265957</v>
      </c>
      <c r="C85" s="22">
        <v>4215497</v>
      </c>
      <c r="D85" s="22">
        <v>12284830</v>
      </c>
      <c r="E85" s="22">
        <v>458312</v>
      </c>
      <c r="F85" s="22">
        <v>2553619</v>
      </c>
      <c r="I85" s="122" t="s">
        <v>109</v>
      </c>
      <c r="J85" s="21">
        <v>2340232</v>
      </c>
      <c r="K85" s="21">
        <v>5196145</v>
      </c>
      <c r="L85" s="21">
        <v>12775113</v>
      </c>
      <c r="M85" s="21">
        <v>468231</v>
      </c>
      <c r="N85" s="21">
        <v>2882185</v>
      </c>
      <c r="O85" s="119"/>
      <c r="P85" s="119"/>
      <c r="Q85" s="122" t="s">
        <v>109</v>
      </c>
      <c r="R85" s="21">
        <v>74275</v>
      </c>
      <c r="S85" s="21">
        <v>980648</v>
      </c>
      <c r="T85" s="21">
        <v>490283</v>
      </c>
      <c r="U85" s="21">
        <v>9919</v>
      </c>
      <c r="V85" s="21">
        <v>328566</v>
      </c>
      <c r="W85" s="119"/>
      <c r="X85" s="119"/>
      <c r="Y85" s="119"/>
      <c r="Z85" s="119"/>
      <c r="AA85" s="119"/>
    </row>
    <row r="86" spans="1:27" x14ac:dyDescent="0.25">
      <c r="A86" s="122" t="s">
        <v>110</v>
      </c>
      <c r="B86" s="22">
        <v>2669538118</v>
      </c>
      <c r="C86" s="22">
        <v>5254096830</v>
      </c>
      <c r="D86" s="22">
        <v>22844202534</v>
      </c>
      <c r="E86" s="22">
        <v>615713221</v>
      </c>
      <c r="F86" s="22">
        <v>1920630500</v>
      </c>
      <c r="I86" s="122" t="s">
        <v>110</v>
      </c>
      <c r="J86" s="132">
        <v>2711030038</v>
      </c>
      <c r="K86" s="132">
        <v>5564846316</v>
      </c>
      <c r="L86" s="132">
        <v>23144372719</v>
      </c>
      <c r="M86" s="132">
        <v>622964531</v>
      </c>
      <c r="N86" s="132">
        <v>2000391223</v>
      </c>
      <c r="O86" s="119"/>
      <c r="P86" s="119"/>
      <c r="Q86" s="122" t="s">
        <v>110</v>
      </c>
      <c r="R86" s="132">
        <v>41491920</v>
      </c>
      <c r="S86" s="132">
        <v>310749486</v>
      </c>
      <c r="T86" s="132">
        <v>300170185</v>
      </c>
      <c r="U86" s="132">
        <v>7251310</v>
      </c>
      <c r="V86" s="132">
        <v>79760723</v>
      </c>
      <c r="W86" s="119"/>
      <c r="X86" s="119"/>
      <c r="Y86" s="119"/>
      <c r="Z86" s="119"/>
      <c r="AA86" s="119"/>
    </row>
    <row r="87" spans="1:27" x14ac:dyDescent="0.25">
      <c r="A87" s="122" t="s">
        <v>111</v>
      </c>
      <c r="B87" s="22">
        <v>1199413758</v>
      </c>
      <c r="C87" s="22">
        <v>3086886553</v>
      </c>
      <c r="D87" s="22">
        <v>11136854807</v>
      </c>
      <c r="E87" s="22">
        <v>220206745</v>
      </c>
      <c r="F87" s="22">
        <v>1588831512</v>
      </c>
      <c r="I87" s="122" t="s">
        <v>111</v>
      </c>
      <c r="J87" s="21">
        <v>1237119579</v>
      </c>
      <c r="K87" s="21">
        <v>3588634383</v>
      </c>
      <c r="L87" s="21">
        <v>11456102858</v>
      </c>
      <c r="M87" s="21">
        <v>225652084</v>
      </c>
      <c r="N87" s="21">
        <v>1720996687</v>
      </c>
      <c r="O87" s="21"/>
      <c r="P87" s="119"/>
      <c r="Q87" s="122" t="s">
        <v>111</v>
      </c>
      <c r="R87" s="21">
        <v>37705821</v>
      </c>
      <c r="S87" s="21">
        <v>501747830</v>
      </c>
      <c r="T87" s="21">
        <v>319248051</v>
      </c>
      <c r="U87" s="21">
        <v>5445339</v>
      </c>
      <c r="V87" s="21">
        <v>132165175</v>
      </c>
      <c r="W87" s="21"/>
      <c r="X87" s="119"/>
      <c r="Y87" s="119"/>
      <c r="Z87" s="119"/>
      <c r="AA87" s="119"/>
    </row>
    <row r="88" spans="1:27" x14ac:dyDescent="0.25">
      <c r="A88" s="122" t="s">
        <v>112</v>
      </c>
      <c r="B88" s="22">
        <v>3868951876</v>
      </c>
      <c r="C88" s="22">
        <v>8340983383</v>
      </c>
      <c r="D88" s="22">
        <v>33981057341</v>
      </c>
      <c r="E88" s="22">
        <v>835919966</v>
      </c>
      <c r="F88" s="22">
        <v>3509462012</v>
      </c>
      <c r="I88" s="122" t="s">
        <v>112</v>
      </c>
      <c r="J88" s="132">
        <v>3948149617</v>
      </c>
      <c r="K88" s="132">
        <v>9153480699</v>
      </c>
      <c r="L88" s="132">
        <v>34600475577</v>
      </c>
      <c r="M88" s="132">
        <v>848616615</v>
      </c>
      <c r="N88" s="132">
        <v>3721387910</v>
      </c>
      <c r="O88" s="119"/>
      <c r="P88" s="119"/>
      <c r="Q88" s="122" t="s">
        <v>112</v>
      </c>
      <c r="R88" s="132">
        <v>79197741</v>
      </c>
      <c r="S88" s="132">
        <v>812497316</v>
      </c>
      <c r="T88" s="132">
        <v>619418236</v>
      </c>
      <c r="U88" s="132">
        <v>12696649</v>
      </c>
      <c r="V88" s="132">
        <v>211925898</v>
      </c>
      <c r="W88" s="119"/>
      <c r="X88" s="119"/>
      <c r="Y88" s="119"/>
      <c r="Z88" s="119"/>
      <c r="AA88" s="119"/>
    </row>
    <row r="89" spans="1:27" x14ac:dyDescent="0.25">
      <c r="A89" s="122" t="s">
        <v>113</v>
      </c>
      <c r="B89" s="22">
        <v>3266675756</v>
      </c>
      <c r="C89" s="22">
        <v>5019273456</v>
      </c>
      <c r="D89" s="22">
        <v>23405769428</v>
      </c>
      <c r="E89" s="22">
        <v>779165463</v>
      </c>
      <c r="F89" s="22">
        <v>2136924487</v>
      </c>
      <c r="I89" s="122" t="s">
        <v>113</v>
      </c>
      <c r="J89" s="21">
        <v>3318813055</v>
      </c>
      <c r="K89" s="21">
        <v>5351934617</v>
      </c>
      <c r="L89" s="21">
        <v>23813168251</v>
      </c>
      <c r="M89" s="21">
        <v>791378303</v>
      </c>
      <c r="N89" s="21">
        <v>2243085773</v>
      </c>
      <c r="O89" s="119"/>
      <c r="P89" s="119"/>
      <c r="Q89" s="122" t="s">
        <v>113</v>
      </c>
      <c r="R89" s="21">
        <v>52137299</v>
      </c>
      <c r="S89" s="21">
        <v>332661161</v>
      </c>
      <c r="T89" s="21">
        <v>407398823</v>
      </c>
      <c r="U89" s="21">
        <v>12212840</v>
      </c>
      <c r="V89" s="21">
        <v>106161286</v>
      </c>
      <c r="W89" s="119"/>
      <c r="X89" s="119"/>
      <c r="Y89" s="119"/>
      <c r="Z89" s="119"/>
      <c r="AA89" s="119"/>
    </row>
    <row r="90" spans="1:27" x14ac:dyDescent="0.25">
      <c r="A90" s="122" t="s">
        <v>114</v>
      </c>
      <c r="B90" s="22">
        <v>5977218</v>
      </c>
      <c r="C90" s="22">
        <v>0</v>
      </c>
      <c r="D90" s="22">
        <v>1022892139</v>
      </c>
      <c r="E90" s="22">
        <v>0</v>
      </c>
      <c r="F90" s="22">
        <v>0</v>
      </c>
      <c r="I90" s="122" t="s">
        <v>114</v>
      </c>
      <c r="J90" s="21">
        <v>5977218</v>
      </c>
      <c r="K90" s="21"/>
      <c r="L90" s="21">
        <v>1041615185</v>
      </c>
      <c r="M90" s="21"/>
      <c r="N90" s="21"/>
      <c r="O90" s="119"/>
      <c r="P90" s="119"/>
      <c r="Q90" s="122" t="s">
        <v>114</v>
      </c>
      <c r="R90" s="21">
        <v>0</v>
      </c>
      <c r="S90" s="21"/>
      <c r="T90" s="21">
        <v>18723046</v>
      </c>
      <c r="U90" s="21"/>
      <c r="V90" s="21"/>
      <c r="W90" s="119"/>
      <c r="X90" s="119"/>
      <c r="Y90" s="119"/>
      <c r="Z90" s="119"/>
      <c r="AA90" s="119"/>
    </row>
    <row r="91" spans="1:27" x14ac:dyDescent="0.25">
      <c r="A91" s="122" t="s">
        <v>115</v>
      </c>
      <c r="B91" s="22">
        <v>608253338</v>
      </c>
      <c r="C91" s="22">
        <v>3321709927</v>
      </c>
      <c r="D91" s="22">
        <v>11598180052</v>
      </c>
      <c r="E91" s="22">
        <v>56754503</v>
      </c>
      <c r="F91" s="22">
        <v>1372537525</v>
      </c>
      <c r="I91" s="122" t="s">
        <v>115</v>
      </c>
      <c r="J91" s="132">
        <v>635313780</v>
      </c>
      <c r="K91" s="132">
        <v>3801546082</v>
      </c>
      <c r="L91" s="132">
        <v>11828922511</v>
      </c>
      <c r="M91" s="132">
        <v>57238312</v>
      </c>
      <c r="N91" s="132">
        <v>1478302137</v>
      </c>
      <c r="O91" s="132"/>
      <c r="P91" s="119"/>
      <c r="Q91" s="122" t="s">
        <v>115</v>
      </c>
      <c r="R91" s="132">
        <v>27060442</v>
      </c>
      <c r="S91" s="132">
        <v>479836155</v>
      </c>
      <c r="T91" s="132">
        <v>230742459</v>
      </c>
      <c r="U91" s="132">
        <v>483809</v>
      </c>
      <c r="V91" s="132">
        <v>105764612</v>
      </c>
      <c r="W91" s="132"/>
      <c r="X91" s="119"/>
      <c r="Y91" s="119"/>
      <c r="Z91" s="119"/>
      <c r="AA91" s="119"/>
    </row>
    <row r="92" spans="1:27" x14ac:dyDescent="0.25">
      <c r="A92" s="122" t="s">
        <v>116</v>
      </c>
      <c r="B92" s="22">
        <v>-0.18080000000000002</v>
      </c>
      <c r="C92" s="22">
        <v>-0.17530000000000001</v>
      </c>
      <c r="D92" s="22">
        <v>-3.0600000000000016E-2</v>
      </c>
      <c r="E92" s="22">
        <v>2.93E-2</v>
      </c>
      <c r="F92" s="22">
        <v>-0.10189999999999999</v>
      </c>
      <c r="I92" s="122" t="s">
        <v>116</v>
      </c>
      <c r="J92" s="133">
        <v>0.16089999999999999</v>
      </c>
      <c r="K92" s="133">
        <v>0.4153</v>
      </c>
      <c r="L92" s="133">
        <v>0.34189999999999998</v>
      </c>
      <c r="M92" s="133">
        <v>6.7400000000000002E-2</v>
      </c>
      <c r="N92" s="133">
        <v>0.3972</v>
      </c>
      <c r="O92" s="119"/>
      <c r="P92" s="119"/>
      <c r="Q92" s="122" t="s">
        <v>116</v>
      </c>
      <c r="R92" s="133">
        <v>0.3417</v>
      </c>
      <c r="S92" s="133">
        <v>0.59060000000000001</v>
      </c>
      <c r="T92" s="133">
        <v>0.3725</v>
      </c>
      <c r="U92" s="133">
        <v>3.8100000000000002E-2</v>
      </c>
      <c r="V92" s="133">
        <v>0.49909999999999999</v>
      </c>
      <c r="W92" s="119"/>
      <c r="X92" s="119"/>
      <c r="Y92" s="119"/>
      <c r="Z92" s="119"/>
      <c r="AA92" s="119"/>
    </row>
    <row r="93" spans="1:27" x14ac:dyDescent="0.25">
      <c r="A93" s="122" t="s">
        <v>117</v>
      </c>
      <c r="B93" s="22">
        <v>1516177783</v>
      </c>
      <c r="C93" s="22">
        <v>2602306720</v>
      </c>
      <c r="D93" s="22">
        <v>9917167189</v>
      </c>
      <c r="E93" s="22">
        <v>268719528</v>
      </c>
      <c r="F93" s="22">
        <v>1140916373</v>
      </c>
      <c r="I93" s="122" t="s">
        <v>117</v>
      </c>
      <c r="J93" s="132">
        <v>1547073381</v>
      </c>
      <c r="K93" s="132">
        <v>2954212615</v>
      </c>
      <c r="L93" s="132">
        <v>10106960748</v>
      </c>
      <c r="M93" s="132">
        <v>272474595</v>
      </c>
      <c r="N93" s="132">
        <v>1229460400</v>
      </c>
      <c r="O93" s="119"/>
      <c r="P93" s="119"/>
      <c r="Q93" s="122" t="s">
        <v>117</v>
      </c>
      <c r="R93" s="132">
        <v>30895598</v>
      </c>
      <c r="S93" s="132">
        <v>351905895</v>
      </c>
      <c r="T93" s="132">
        <v>189793559</v>
      </c>
      <c r="U93" s="132">
        <v>3755067</v>
      </c>
      <c r="V93" s="132">
        <v>88544027</v>
      </c>
      <c r="W93" s="119"/>
      <c r="X93" s="119"/>
      <c r="Y93" s="119"/>
      <c r="Z93" s="119"/>
      <c r="AA93" s="119"/>
    </row>
    <row r="94" spans="1:27" x14ac:dyDescent="0.25">
      <c r="A94" s="122" t="s">
        <v>118</v>
      </c>
      <c r="B94" s="22">
        <v>-907924445</v>
      </c>
      <c r="C94" s="22">
        <v>719403207</v>
      </c>
      <c r="D94" s="22">
        <v>1681012863</v>
      </c>
      <c r="E94" s="22">
        <v>-211965025</v>
      </c>
      <c r="F94" s="22">
        <v>231621152</v>
      </c>
      <c r="I94" s="122" t="s">
        <v>118</v>
      </c>
      <c r="J94" s="132">
        <v>-911759601</v>
      </c>
      <c r="K94" s="132">
        <v>847333467</v>
      </c>
      <c r="L94" s="132">
        <v>1721961763</v>
      </c>
      <c r="M94" s="132">
        <v>-215236283</v>
      </c>
      <c r="N94" s="132">
        <v>248841737</v>
      </c>
      <c r="O94" s="132"/>
      <c r="P94" s="119"/>
      <c r="Q94" s="122" t="s">
        <v>118</v>
      </c>
      <c r="R94" s="132">
        <v>-3835156</v>
      </c>
      <c r="S94" s="132">
        <v>127930260</v>
      </c>
      <c r="T94" s="132">
        <v>40948900</v>
      </c>
      <c r="U94" s="132">
        <v>-3271258</v>
      </c>
      <c r="V94" s="132">
        <v>17220585</v>
      </c>
      <c r="W94" s="132"/>
      <c r="X94" s="119"/>
      <c r="Y94" s="119"/>
      <c r="Z94" s="119"/>
      <c r="AA94" s="119"/>
    </row>
    <row r="95" spans="1:27" x14ac:dyDescent="0.25">
      <c r="A95" s="122" t="s">
        <v>119</v>
      </c>
      <c r="B95" s="22">
        <v>850292</v>
      </c>
      <c r="C95" s="22">
        <v>1425457</v>
      </c>
      <c r="D95" s="22">
        <v>4893664</v>
      </c>
      <c r="E95" s="22">
        <v>140792</v>
      </c>
      <c r="F95" s="22">
        <v>954587</v>
      </c>
      <c r="I95" s="122" t="s">
        <v>119</v>
      </c>
      <c r="J95" s="21">
        <v>868545</v>
      </c>
      <c r="K95" s="21">
        <v>1635722</v>
      </c>
      <c r="L95" s="21">
        <v>5026350</v>
      </c>
      <c r="M95" s="21">
        <v>143628</v>
      </c>
      <c r="N95" s="21">
        <v>1095634</v>
      </c>
      <c r="O95" s="119"/>
      <c r="P95" s="119"/>
      <c r="Q95" s="122" t="s">
        <v>119</v>
      </c>
      <c r="R95" s="21">
        <v>18253</v>
      </c>
      <c r="S95" s="21">
        <v>210265</v>
      </c>
      <c r="T95" s="21">
        <v>132686</v>
      </c>
      <c r="U95" s="21">
        <v>2836</v>
      </c>
      <c r="V95" s="21">
        <v>141047</v>
      </c>
      <c r="W95" s="119"/>
      <c r="X95" s="119"/>
      <c r="Y95" s="119"/>
      <c r="Z95" s="119"/>
      <c r="AA95" s="119"/>
    </row>
    <row r="96" spans="1:27" x14ac:dyDescent="0.25">
      <c r="A96" s="119"/>
      <c r="B96" s="22"/>
      <c r="C96" s="22"/>
      <c r="D96" s="22"/>
      <c r="E96" s="22"/>
      <c r="F96" s="22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</row>
    <row r="97" spans="1:27" x14ac:dyDescent="0.25">
      <c r="A97" s="122" t="s">
        <v>120</v>
      </c>
      <c r="B97" s="22">
        <v>-228</v>
      </c>
      <c r="C97" s="22">
        <v>1501</v>
      </c>
      <c r="D97" s="22">
        <v>2044</v>
      </c>
      <c r="E97" s="22">
        <v>1150</v>
      </c>
      <c r="F97" s="22">
        <v>1829</v>
      </c>
      <c r="I97" s="122" t="s">
        <v>120</v>
      </c>
      <c r="J97" s="132">
        <v>4533</v>
      </c>
      <c r="K97" s="132">
        <v>5680</v>
      </c>
      <c r="L97" s="132">
        <v>6939</v>
      </c>
      <c r="M97" s="132">
        <v>6056</v>
      </c>
      <c r="N97" s="132">
        <v>3218</v>
      </c>
      <c r="O97" s="132"/>
      <c r="P97" s="119"/>
      <c r="Q97" s="122" t="s">
        <v>120</v>
      </c>
      <c r="R97" s="132">
        <v>4761</v>
      </c>
      <c r="S97" s="132">
        <v>4179</v>
      </c>
      <c r="T97" s="132">
        <v>4895</v>
      </c>
      <c r="U97" s="132">
        <v>4906</v>
      </c>
      <c r="V97" s="132">
        <v>1389</v>
      </c>
      <c r="W97" s="132"/>
      <c r="X97" s="119"/>
      <c r="Y97" s="119"/>
      <c r="Z97" s="119"/>
      <c r="AA97" s="119"/>
    </row>
    <row r="98" spans="1:27" x14ac:dyDescent="0.25">
      <c r="A98" s="122" t="s">
        <v>121</v>
      </c>
      <c r="B98" s="22">
        <v>8824</v>
      </c>
      <c r="C98" s="22">
        <v>11956</v>
      </c>
      <c r="D98" s="22">
        <v>14639</v>
      </c>
      <c r="E98" s="22">
        <v>12880</v>
      </c>
      <c r="F98" s="22">
        <v>7886</v>
      </c>
      <c r="I98" s="122" t="s">
        <v>121</v>
      </c>
      <c r="J98" s="21">
        <v>26817</v>
      </c>
      <c r="K98" s="21">
        <v>26700</v>
      </c>
      <c r="L98" s="21">
        <v>30061</v>
      </c>
      <c r="M98" s="21">
        <v>30566</v>
      </c>
      <c r="N98" s="21">
        <v>22309</v>
      </c>
      <c r="O98" s="132"/>
      <c r="P98" s="119"/>
      <c r="Q98" s="122" t="s">
        <v>121</v>
      </c>
      <c r="R98" s="21">
        <v>17993</v>
      </c>
      <c r="S98" s="21">
        <v>14744</v>
      </c>
      <c r="T98" s="21">
        <v>15422</v>
      </c>
      <c r="U98" s="21">
        <v>17686</v>
      </c>
      <c r="V98" s="21">
        <v>14423</v>
      </c>
      <c r="W98" s="132"/>
      <c r="X98" s="119"/>
      <c r="Y98" s="119"/>
      <c r="Z98" s="119"/>
      <c r="AA98" s="119"/>
    </row>
    <row r="99" spans="1:27" x14ac:dyDescent="0.25">
      <c r="A99" s="122" t="s">
        <v>122</v>
      </c>
      <c r="B99" s="22">
        <v>21</v>
      </c>
      <c r="C99" s="22">
        <v>179</v>
      </c>
      <c r="D99" s="22">
        <v>246</v>
      </c>
      <c r="E99" s="22">
        <v>-67</v>
      </c>
      <c r="F99" s="22">
        <v>195</v>
      </c>
      <c r="I99" s="122" t="s">
        <v>122</v>
      </c>
      <c r="J99" s="21">
        <v>529</v>
      </c>
      <c r="K99" s="21">
        <v>691</v>
      </c>
      <c r="L99" s="21">
        <v>897</v>
      </c>
      <c r="M99" s="21">
        <v>482</v>
      </c>
      <c r="N99" s="21">
        <v>597</v>
      </c>
      <c r="O99" s="119"/>
      <c r="P99" s="119"/>
      <c r="Q99" s="122" t="s">
        <v>122</v>
      </c>
      <c r="R99" s="21">
        <v>508</v>
      </c>
      <c r="S99" s="21">
        <v>512</v>
      </c>
      <c r="T99" s="21">
        <v>651</v>
      </c>
      <c r="U99" s="21">
        <v>549</v>
      </c>
      <c r="V99" s="21">
        <v>402</v>
      </c>
      <c r="W99" s="119"/>
      <c r="X99" s="119"/>
      <c r="Y99" s="119"/>
      <c r="Z99" s="119"/>
      <c r="AA99" s="119"/>
    </row>
    <row r="100" spans="1:27" x14ac:dyDescent="0.25">
      <c r="A100" s="122" t="s">
        <v>123</v>
      </c>
      <c r="B100" s="22">
        <v>-898</v>
      </c>
      <c r="C100" s="22">
        <v>-109</v>
      </c>
      <c r="D100" s="22">
        <v>549</v>
      </c>
      <c r="E100" s="22">
        <v>221</v>
      </c>
      <c r="F100" s="22">
        <v>585</v>
      </c>
      <c r="I100" s="122" t="s">
        <v>123</v>
      </c>
      <c r="J100" s="132">
        <v>729</v>
      </c>
      <c r="K100" s="132">
        <v>2359</v>
      </c>
      <c r="L100" s="132">
        <v>2372</v>
      </c>
      <c r="M100" s="132">
        <v>408</v>
      </c>
      <c r="N100" s="132">
        <v>1278</v>
      </c>
      <c r="O100" s="119"/>
      <c r="P100" s="119"/>
      <c r="Q100" s="122" t="s">
        <v>123</v>
      </c>
      <c r="R100" s="132">
        <v>1627</v>
      </c>
      <c r="S100" s="132">
        <v>2468</v>
      </c>
      <c r="T100" s="132">
        <v>1823</v>
      </c>
      <c r="U100" s="132">
        <v>187</v>
      </c>
      <c r="V100" s="132">
        <v>693</v>
      </c>
      <c r="W100" s="119"/>
      <c r="X100" s="119"/>
      <c r="Y100" s="119"/>
      <c r="Z100" s="119"/>
      <c r="AA100" s="119"/>
    </row>
    <row r="101" spans="1:27" x14ac:dyDescent="0.25">
      <c r="A101" s="122" t="s">
        <v>124</v>
      </c>
      <c r="B101" s="22">
        <v>-1833</v>
      </c>
      <c r="C101" s="22">
        <v>2382</v>
      </c>
      <c r="D101" s="22">
        <v>4532</v>
      </c>
      <c r="E101" s="22">
        <v>1388</v>
      </c>
      <c r="F101" s="22">
        <v>1664</v>
      </c>
      <c r="I101" s="122" t="s">
        <v>124</v>
      </c>
      <c r="J101" s="21">
        <v>4315</v>
      </c>
      <c r="K101" s="21">
        <v>11089</v>
      </c>
      <c r="L101" s="21">
        <v>10277</v>
      </c>
      <c r="M101" s="21">
        <v>2062</v>
      </c>
      <c r="N101" s="21">
        <v>8862</v>
      </c>
      <c r="O101" s="119"/>
      <c r="P101" s="119"/>
      <c r="Q101" s="122" t="s">
        <v>124</v>
      </c>
      <c r="R101" s="21">
        <v>6148</v>
      </c>
      <c r="S101" s="21">
        <v>8707</v>
      </c>
      <c r="T101" s="21">
        <v>5745</v>
      </c>
      <c r="U101" s="21">
        <v>674</v>
      </c>
      <c r="V101" s="21">
        <v>7198</v>
      </c>
      <c r="W101" s="119"/>
      <c r="X101" s="119"/>
      <c r="Y101" s="119"/>
      <c r="Z101" s="119"/>
      <c r="AA101" s="119"/>
    </row>
    <row r="102" spans="1:27" x14ac:dyDescent="0.25">
      <c r="A102" s="122" t="s">
        <v>125</v>
      </c>
      <c r="B102" s="22">
        <v>-88</v>
      </c>
      <c r="C102" s="22">
        <v>-15</v>
      </c>
      <c r="D102" s="22">
        <v>64</v>
      </c>
      <c r="E102" s="22">
        <v>12</v>
      </c>
      <c r="F102" s="22">
        <v>36</v>
      </c>
      <c r="I102" s="122" t="s">
        <v>125</v>
      </c>
      <c r="J102" s="21">
        <v>85</v>
      </c>
      <c r="K102" s="21">
        <v>287</v>
      </c>
      <c r="L102" s="21">
        <v>307</v>
      </c>
      <c r="M102" s="21">
        <v>33</v>
      </c>
      <c r="N102" s="21">
        <v>237</v>
      </c>
      <c r="O102" s="119"/>
      <c r="P102" s="119"/>
      <c r="Q102" s="122" t="s">
        <v>125</v>
      </c>
      <c r="R102" s="21">
        <v>173</v>
      </c>
      <c r="S102" s="21">
        <v>302</v>
      </c>
      <c r="T102" s="21">
        <v>243</v>
      </c>
      <c r="U102" s="21">
        <v>21</v>
      </c>
      <c r="V102" s="21">
        <v>201</v>
      </c>
      <c r="W102" s="119"/>
      <c r="X102" s="119"/>
      <c r="Y102" s="119"/>
      <c r="Z102" s="119"/>
      <c r="AA102" s="119"/>
    </row>
    <row r="103" spans="1:27" x14ac:dyDescent="0.25">
      <c r="A103" s="122"/>
      <c r="B103" s="22"/>
      <c r="C103" s="22"/>
      <c r="D103" s="22"/>
      <c r="E103" s="22"/>
      <c r="F103" s="22"/>
      <c r="I103" s="122"/>
      <c r="J103" s="119"/>
      <c r="K103" s="119"/>
      <c r="L103" s="119"/>
      <c r="M103" s="119"/>
      <c r="N103" s="119"/>
      <c r="O103" s="119"/>
      <c r="P103" s="119"/>
      <c r="Q103" s="122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</row>
    <row r="105" spans="1:27" x14ac:dyDescent="0.25">
      <c r="A105" s="116">
        <v>2012</v>
      </c>
      <c r="B105" s="116" t="s">
        <v>88</v>
      </c>
      <c r="I105" s="116">
        <v>2012</v>
      </c>
      <c r="J105" s="116" t="s">
        <v>45</v>
      </c>
      <c r="Q105" s="116">
        <v>2012</v>
      </c>
      <c r="R105" s="116" t="s">
        <v>0</v>
      </c>
    </row>
    <row r="106" spans="1:27" s="23" customFormat="1" ht="11.75" customHeight="1" x14ac:dyDescent="0.2">
      <c r="A106" s="1" t="s">
        <v>57</v>
      </c>
      <c r="B106" s="26"/>
      <c r="C106" s="50" t="s">
        <v>58</v>
      </c>
      <c r="D106" s="50"/>
      <c r="E106" s="50" t="s">
        <v>59</v>
      </c>
      <c r="F106" s="50"/>
      <c r="G106"/>
      <c r="I106" s="23" t="s">
        <v>60</v>
      </c>
      <c r="J106" s="135" t="s">
        <v>61</v>
      </c>
      <c r="K106" s="135" t="s">
        <v>62</v>
      </c>
      <c r="L106" s="135" t="s">
        <v>63</v>
      </c>
      <c r="M106" s="135" t="s">
        <v>62</v>
      </c>
      <c r="N106" s="135" t="s">
        <v>63</v>
      </c>
      <c r="Q106" s="23" t="s">
        <v>60</v>
      </c>
      <c r="R106" s="135" t="s">
        <v>61</v>
      </c>
      <c r="S106" s="135" t="s">
        <v>62</v>
      </c>
      <c r="T106" s="135" t="s">
        <v>63</v>
      </c>
      <c r="U106" s="135" t="s">
        <v>62</v>
      </c>
      <c r="V106" s="135" t="s">
        <v>63</v>
      </c>
    </row>
    <row r="107" spans="1:27" s="23" customFormat="1" ht="11.75" customHeight="1" x14ac:dyDescent="0.2">
      <c r="A107" s="48" t="s">
        <v>60</v>
      </c>
      <c r="B107" s="8" t="s">
        <v>61</v>
      </c>
      <c r="C107" s="8" t="s">
        <v>62</v>
      </c>
      <c r="D107" s="8" t="s">
        <v>63</v>
      </c>
      <c r="E107" s="8" t="s">
        <v>62</v>
      </c>
      <c r="F107" s="8" t="s">
        <v>63</v>
      </c>
      <c r="G107"/>
      <c r="I107" s="3" t="s">
        <v>14</v>
      </c>
      <c r="J107" s="4">
        <v>16577912</v>
      </c>
      <c r="K107" s="4">
        <v>5324649</v>
      </c>
      <c r="L107" s="4">
        <v>1177042</v>
      </c>
      <c r="M107" s="4">
        <v>3528766</v>
      </c>
      <c r="N107" s="4">
        <v>1594003</v>
      </c>
      <c r="O107" s="28"/>
      <c r="Q107" s="3" t="s">
        <v>14</v>
      </c>
      <c r="R107" s="4">
        <v>910486</v>
      </c>
      <c r="S107" s="4">
        <v>250673</v>
      </c>
      <c r="T107" s="4">
        <v>38558</v>
      </c>
      <c r="U107" s="4">
        <v>385152</v>
      </c>
      <c r="V107" s="4">
        <v>97774</v>
      </c>
      <c r="W107" s="28"/>
    </row>
    <row r="108" spans="1:27" s="23" customFormat="1" ht="11.75" customHeight="1" x14ac:dyDescent="0.2">
      <c r="A108" s="3" t="s">
        <v>14</v>
      </c>
      <c r="B108" s="11">
        <f>(J107-R107)</f>
        <v>15667426</v>
      </c>
      <c r="C108" s="11">
        <f>(K107-S107)</f>
        <v>5073976</v>
      </c>
      <c r="D108" s="11">
        <f>(L107-T107)</f>
        <v>1138484</v>
      </c>
      <c r="E108" s="11">
        <f t="shared" ref="C108:F123" si="0">(M107-U107)</f>
        <v>3143614</v>
      </c>
      <c r="F108" s="11">
        <f t="shared" si="0"/>
        <v>1496229</v>
      </c>
      <c r="G108"/>
      <c r="I108" s="3" t="s">
        <v>15</v>
      </c>
      <c r="J108" s="4">
        <v>3052035</v>
      </c>
      <c r="K108" s="4">
        <v>896172</v>
      </c>
      <c r="L108" s="4">
        <v>254131</v>
      </c>
      <c r="M108" s="4">
        <v>481989</v>
      </c>
      <c r="N108" s="4">
        <v>347264</v>
      </c>
      <c r="O108" s="9"/>
      <c r="Q108" s="3" t="s">
        <v>15</v>
      </c>
      <c r="R108" s="4">
        <v>127941</v>
      </c>
      <c r="S108" s="4">
        <v>50990</v>
      </c>
      <c r="T108" s="4">
        <v>7122</v>
      </c>
      <c r="U108" s="4">
        <v>20637</v>
      </c>
      <c r="V108" s="4">
        <v>11927</v>
      </c>
      <c r="W108" s="9"/>
    </row>
    <row r="109" spans="1:27" s="23" customFormat="1" ht="11.75" customHeight="1" x14ac:dyDescent="0.2">
      <c r="A109" s="3" t="s">
        <v>15</v>
      </c>
      <c r="B109" s="11">
        <f t="shared" ref="B109:F128" si="1">(J108-R108)</f>
        <v>2924094</v>
      </c>
      <c r="C109" s="11">
        <f t="shared" si="0"/>
        <v>845182</v>
      </c>
      <c r="D109" s="11">
        <f t="shared" si="0"/>
        <v>247009</v>
      </c>
      <c r="E109" s="11">
        <f t="shared" si="0"/>
        <v>461352</v>
      </c>
      <c r="F109" s="11">
        <f t="shared" si="0"/>
        <v>335337</v>
      </c>
      <c r="G109"/>
      <c r="I109" s="3" t="s">
        <v>16</v>
      </c>
      <c r="J109" s="7">
        <v>5.4317568442039494</v>
      </c>
      <c r="K109" s="7">
        <v>5.9415480510437728</v>
      </c>
      <c r="L109" s="7">
        <v>4.6316348654827628</v>
      </c>
      <c r="M109" s="7">
        <v>7.3212583689669266</v>
      </c>
      <c r="N109" s="7">
        <v>4.5901763499815704</v>
      </c>
      <c r="Q109" s="3" t="s">
        <v>16</v>
      </c>
      <c r="R109" s="7">
        <v>7.1164521146465951</v>
      </c>
      <c r="S109" s="7">
        <v>4.916120808001569</v>
      </c>
      <c r="T109" s="7">
        <v>5.4139286717214263</v>
      </c>
      <c r="U109" s="7">
        <v>18.66317778746911</v>
      </c>
      <c r="V109" s="7">
        <v>8.1977026913725162</v>
      </c>
    </row>
    <row r="110" spans="1:27" s="23" customFormat="1" ht="11.75" customHeight="1" x14ac:dyDescent="0.2">
      <c r="A110" s="3" t="s">
        <v>16</v>
      </c>
      <c r="B110" s="11">
        <f t="shared" si="1"/>
        <v>-1.6846952704426457</v>
      </c>
      <c r="C110" s="11">
        <f t="shared" si="0"/>
        <v>1.0254272430422038</v>
      </c>
      <c r="D110" s="11">
        <f t="shared" si="0"/>
        <v>-0.78229380623866351</v>
      </c>
      <c r="E110" s="11">
        <f t="shared" si="0"/>
        <v>-11.341919418502183</v>
      </c>
      <c r="F110" s="11">
        <f t="shared" si="0"/>
        <v>-3.6075263413909457</v>
      </c>
      <c r="G110"/>
      <c r="I110" s="3" t="s">
        <v>64</v>
      </c>
      <c r="J110" s="4">
        <v>45118791</v>
      </c>
      <c r="K110" s="4">
        <v>11338854</v>
      </c>
      <c r="L110" s="4">
        <v>1969662</v>
      </c>
      <c r="M110" s="4">
        <v>5029753</v>
      </c>
      <c r="N110" s="4">
        <v>5326423</v>
      </c>
      <c r="Q110" s="3" t="s">
        <v>64</v>
      </c>
      <c r="R110" s="4">
        <v>4527924</v>
      </c>
      <c r="S110" s="4">
        <v>1457508</v>
      </c>
      <c r="T110" s="4">
        <v>90244</v>
      </c>
      <c r="U110" s="4">
        <v>834553</v>
      </c>
      <c r="V110" s="4">
        <v>357419</v>
      </c>
    </row>
    <row r="111" spans="1:27" s="23" customFormat="1" ht="11.75" customHeight="1" x14ac:dyDescent="0.2">
      <c r="A111" s="3" t="s">
        <v>64</v>
      </c>
      <c r="B111" s="11">
        <f t="shared" si="1"/>
        <v>40590867</v>
      </c>
      <c r="C111" s="11">
        <f t="shared" si="0"/>
        <v>9881346</v>
      </c>
      <c r="D111" s="11">
        <f>(L110-T110)</f>
        <v>1879418</v>
      </c>
      <c r="E111" s="11">
        <f t="shared" si="0"/>
        <v>4195200</v>
      </c>
      <c r="F111" s="11">
        <f t="shared" si="0"/>
        <v>4969004</v>
      </c>
      <c r="G111"/>
      <c r="I111" s="3" t="s">
        <v>65</v>
      </c>
      <c r="J111" s="136">
        <v>204699978031</v>
      </c>
      <c r="K111" s="136">
        <v>70668070742</v>
      </c>
      <c r="L111" s="136">
        <v>18212441425</v>
      </c>
      <c r="M111" s="136">
        <v>31209088687</v>
      </c>
      <c r="N111" s="136">
        <v>17674446037</v>
      </c>
      <c r="O111" s="28"/>
      <c r="Q111" s="3" t="s">
        <v>65</v>
      </c>
      <c r="R111" s="136">
        <v>5049209887</v>
      </c>
      <c r="S111" s="136">
        <v>2206610587</v>
      </c>
      <c r="T111" s="136">
        <v>305228001</v>
      </c>
      <c r="U111" s="136">
        <v>763374896</v>
      </c>
      <c r="V111" s="136">
        <v>392622679</v>
      </c>
      <c r="W111" s="28"/>
    </row>
    <row r="112" spans="1:27" s="23" customFormat="1" ht="11.75" customHeight="1" x14ac:dyDescent="0.2">
      <c r="A112" s="3" t="s">
        <v>65</v>
      </c>
      <c r="B112" s="11">
        <f t="shared" si="1"/>
        <v>199650768144</v>
      </c>
      <c r="C112" s="11">
        <f t="shared" si="0"/>
        <v>68461460155</v>
      </c>
      <c r="D112" s="11">
        <f t="shared" si="0"/>
        <v>17907213424</v>
      </c>
      <c r="E112" s="11">
        <f t="shared" si="0"/>
        <v>30445713791</v>
      </c>
      <c r="F112" s="11">
        <f t="shared" si="0"/>
        <v>17281823358</v>
      </c>
      <c r="G112"/>
      <c r="I112" s="3" t="s">
        <v>66</v>
      </c>
      <c r="J112" s="137">
        <v>98846650613</v>
      </c>
      <c r="K112" s="137">
        <v>26052846742</v>
      </c>
      <c r="L112" s="137">
        <v>6702935537</v>
      </c>
      <c r="M112" s="137">
        <v>7925763449</v>
      </c>
      <c r="N112" s="137">
        <v>10603417922</v>
      </c>
      <c r="Q112" s="3" t="s">
        <v>66</v>
      </c>
      <c r="R112" s="137">
        <v>5840585637</v>
      </c>
      <c r="S112" s="137">
        <v>1882281316</v>
      </c>
      <c r="T112" s="137">
        <v>208633048</v>
      </c>
      <c r="U112" s="137">
        <v>785796311</v>
      </c>
      <c r="V112" s="137">
        <v>537654622</v>
      </c>
    </row>
    <row r="113" spans="1:23" s="23" customFormat="1" ht="11.75" customHeight="1" x14ac:dyDescent="0.2">
      <c r="A113" s="3" t="s">
        <v>66</v>
      </c>
      <c r="B113" s="11">
        <f t="shared" si="1"/>
        <v>93006064976</v>
      </c>
      <c r="C113" s="11">
        <f t="shared" si="0"/>
        <v>24170565426</v>
      </c>
      <c r="D113" s="11">
        <f t="shared" si="0"/>
        <v>6494302489</v>
      </c>
      <c r="E113" s="11">
        <f>(M112-U112)</f>
        <v>7139967138</v>
      </c>
      <c r="F113" s="11">
        <f t="shared" si="0"/>
        <v>10065763300</v>
      </c>
      <c r="G113"/>
      <c r="I113" s="3" t="s">
        <v>67</v>
      </c>
      <c r="J113" s="51">
        <v>303546628644</v>
      </c>
      <c r="K113" s="51">
        <v>96720917484</v>
      </c>
      <c r="L113" s="51">
        <v>24915376962</v>
      </c>
      <c r="M113" s="51">
        <v>39134852136</v>
      </c>
      <c r="N113" s="51">
        <v>28277863959</v>
      </c>
      <c r="O113" s="28"/>
      <c r="Q113" s="3" t="s">
        <v>67</v>
      </c>
      <c r="R113" s="51">
        <v>10889795524</v>
      </c>
      <c r="S113" s="51">
        <v>4088891903</v>
      </c>
      <c r="T113" s="51">
        <v>513861049</v>
      </c>
      <c r="U113" s="51">
        <v>1549171207</v>
      </c>
      <c r="V113" s="51">
        <v>930277301</v>
      </c>
      <c r="W113" s="28"/>
    </row>
    <row r="114" spans="1:23" s="23" customFormat="1" ht="11.75" customHeight="1" x14ac:dyDescent="0.2">
      <c r="A114" s="3" t="s">
        <v>67</v>
      </c>
      <c r="B114" s="11">
        <f t="shared" si="1"/>
        <v>292656833120</v>
      </c>
      <c r="C114" s="11">
        <f t="shared" si="0"/>
        <v>92632025581</v>
      </c>
      <c r="D114" s="11">
        <f>(L113-T113)</f>
        <v>24401515913</v>
      </c>
      <c r="E114" s="11">
        <f t="shared" si="0"/>
        <v>37585680929</v>
      </c>
      <c r="F114" s="11">
        <f t="shared" si="0"/>
        <v>27347586658</v>
      </c>
      <c r="G114"/>
      <c r="I114" s="3" t="s">
        <v>68</v>
      </c>
      <c r="J114" s="4">
        <v>229147070356</v>
      </c>
      <c r="K114" s="52">
        <v>78952852651</v>
      </c>
      <c r="L114" s="4">
        <v>20981035593</v>
      </c>
      <c r="M114" s="52">
        <v>26676579034.950752</v>
      </c>
      <c r="N114" s="4">
        <v>24318455329.049248</v>
      </c>
      <c r="Q114" s="3" t="s">
        <v>68</v>
      </c>
      <c r="R114" s="4">
        <v>7572282813</v>
      </c>
      <c r="S114" s="52">
        <v>3096377760</v>
      </c>
      <c r="T114" s="4">
        <v>404625987</v>
      </c>
      <c r="U114" s="52">
        <v>956392844</v>
      </c>
      <c r="V114" s="4">
        <v>761693107</v>
      </c>
    </row>
    <row r="115" spans="1:23" s="23" customFormat="1" ht="11.75" customHeight="1" x14ac:dyDescent="0.2">
      <c r="A115" s="3" t="s">
        <v>68</v>
      </c>
      <c r="B115" s="11">
        <f t="shared" si="1"/>
        <v>221574787543</v>
      </c>
      <c r="C115" s="11">
        <f t="shared" si="0"/>
        <v>75856474891</v>
      </c>
      <c r="D115" s="11">
        <f t="shared" si="0"/>
        <v>20576409606</v>
      </c>
      <c r="E115" s="11">
        <f>(M114-U114)</f>
        <v>25720186190.950752</v>
      </c>
      <c r="F115" s="11">
        <f t="shared" si="0"/>
        <v>23556762222.049248</v>
      </c>
      <c r="G115"/>
      <c r="I115" s="3" t="s">
        <v>69</v>
      </c>
      <c r="J115" s="138">
        <v>2809483242</v>
      </c>
      <c r="K115" s="138"/>
      <c r="L115" s="138">
        <v>1123865463</v>
      </c>
      <c r="M115" s="138"/>
      <c r="N115" s="138">
        <v>619857556</v>
      </c>
      <c r="Q115" s="3" t="s">
        <v>69</v>
      </c>
      <c r="R115" s="138">
        <v>20724200</v>
      </c>
      <c r="S115" s="138"/>
      <c r="T115" s="138">
        <v>14362741</v>
      </c>
      <c r="U115" s="138"/>
      <c r="V115" s="138">
        <v>22178</v>
      </c>
    </row>
    <row r="116" spans="1:23" s="23" customFormat="1" ht="11.75" customHeight="1" x14ac:dyDescent="0.2">
      <c r="A116" s="3" t="s">
        <v>69</v>
      </c>
      <c r="B116" s="11">
        <f t="shared" si="1"/>
        <v>2788759042</v>
      </c>
      <c r="C116" s="11">
        <f t="shared" si="0"/>
        <v>0</v>
      </c>
      <c r="D116" s="11">
        <f t="shared" si="0"/>
        <v>1109502722</v>
      </c>
      <c r="E116" s="11">
        <f t="shared" si="0"/>
        <v>0</v>
      </c>
      <c r="F116" s="11">
        <f t="shared" si="0"/>
        <v>619835378</v>
      </c>
      <c r="G116"/>
      <c r="I116" s="3" t="s">
        <v>70</v>
      </c>
      <c r="J116" s="51">
        <v>77209041530</v>
      </c>
      <c r="K116" s="51">
        <v>17768064833</v>
      </c>
      <c r="L116" s="51">
        <v>5058206832</v>
      </c>
      <c r="M116" s="51">
        <v>12458273101.049248</v>
      </c>
      <c r="N116" s="51">
        <v>4579266185.9507542</v>
      </c>
      <c r="O116" s="28"/>
      <c r="Q116" s="3" t="s">
        <v>70</v>
      </c>
      <c r="R116" s="51">
        <v>3338236911</v>
      </c>
      <c r="S116" s="51">
        <v>992514143</v>
      </c>
      <c r="T116" s="51">
        <v>123597803</v>
      </c>
      <c r="U116" s="51">
        <v>592778363</v>
      </c>
      <c r="V116" s="51">
        <v>168606372</v>
      </c>
      <c r="W116" s="28"/>
    </row>
    <row r="117" spans="1:23" s="23" customFormat="1" ht="11.75" customHeight="1" x14ac:dyDescent="0.2">
      <c r="A117" s="3" t="s">
        <v>70</v>
      </c>
      <c r="B117" s="11">
        <f t="shared" si="1"/>
        <v>73870804619</v>
      </c>
      <c r="C117" s="11">
        <f t="shared" si="0"/>
        <v>16775550690</v>
      </c>
      <c r="D117" s="11">
        <f t="shared" si="0"/>
        <v>4934609029</v>
      </c>
      <c r="E117" s="11">
        <f t="shared" si="0"/>
        <v>11865494738.049248</v>
      </c>
      <c r="F117" s="11">
        <f t="shared" si="0"/>
        <v>4410659813.9507542</v>
      </c>
      <c r="G117"/>
      <c r="I117" s="3" t="s">
        <v>71</v>
      </c>
      <c r="J117" s="53">
        <v>0.25435644558105402</v>
      </c>
      <c r="K117" s="53">
        <v>0.18370446946948443</v>
      </c>
      <c r="L117" s="53">
        <v>0.20301546469534007</v>
      </c>
      <c r="M117" s="53">
        <v>0.31834215337660443</v>
      </c>
      <c r="N117" s="53">
        <v>0.16193819280657903</v>
      </c>
      <c r="Q117" s="3" t="s">
        <v>71</v>
      </c>
      <c r="R117" s="53">
        <v>0.30654725367825925</v>
      </c>
      <c r="S117" s="53">
        <v>0.24273425821597222</v>
      </c>
      <c r="T117" s="53">
        <v>0.24052767424292554</v>
      </c>
      <c r="U117" s="53">
        <v>0.38264225433670868</v>
      </c>
      <c r="V117" s="53">
        <v>0.18124313236360479</v>
      </c>
    </row>
    <row r="118" spans="1:23" s="23" customFormat="1" ht="11.75" customHeight="1" thickBot="1" x14ac:dyDescent="0.25">
      <c r="A118" s="3" t="s">
        <v>71</v>
      </c>
      <c r="B118" s="11">
        <f t="shared" si="1"/>
        <v>-5.2190808097205221E-2</v>
      </c>
      <c r="C118" s="11">
        <f t="shared" si="0"/>
        <v>-5.9029788746487788E-2</v>
      </c>
      <c r="D118" s="11">
        <f t="shared" si="0"/>
        <v>-3.7512209547585468E-2</v>
      </c>
      <c r="E118" s="11">
        <f t="shared" si="0"/>
        <v>-6.4300100960104245E-2</v>
      </c>
      <c r="F118" s="11">
        <f t="shared" si="0"/>
        <v>-1.9304939557025752E-2</v>
      </c>
      <c r="G118"/>
      <c r="I118" s="3" t="s">
        <v>72</v>
      </c>
      <c r="J118" s="54">
        <v>74891157171</v>
      </c>
      <c r="K118" s="54">
        <v>22902994161.19244</v>
      </c>
      <c r="L118" s="54">
        <v>5563562872.7088232</v>
      </c>
      <c r="M118" s="54">
        <v>10599538388.649294</v>
      </c>
      <c r="N118" s="54">
        <v>6953105208.1534252</v>
      </c>
      <c r="Q118" s="3" t="s">
        <v>72</v>
      </c>
      <c r="R118" s="54">
        <v>3233699710</v>
      </c>
      <c r="S118" s="54">
        <v>1207538946.9864645</v>
      </c>
      <c r="T118" s="54">
        <v>130687124.95578007</v>
      </c>
      <c r="U118" s="54">
        <v>490804556.25429869</v>
      </c>
      <c r="V118" s="54">
        <v>249136868.22312844</v>
      </c>
    </row>
    <row r="119" spans="1:23" s="23" customFormat="1" ht="11.75" customHeight="1" thickTop="1" x14ac:dyDescent="0.2">
      <c r="A119" s="3" t="s">
        <v>72</v>
      </c>
      <c r="B119" s="11">
        <f>(J118-R118)</f>
        <v>71657457461</v>
      </c>
      <c r="C119" s="11">
        <f>(K118-S118)</f>
        <v>21695455214.205975</v>
      </c>
      <c r="D119" s="11">
        <f t="shared" si="0"/>
        <v>5432875747.7530432</v>
      </c>
      <c r="E119" s="11">
        <f t="shared" si="0"/>
        <v>10108733832.394995</v>
      </c>
      <c r="F119" s="11">
        <f t="shared" si="0"/>
        <v>6703968339.9302969</v>
      </c>
      <c r="G119"/>
      <c r="I119" s="3" t="s">
        <v>73</v>
      </c>
      <c r="J119" s="51">
        <v>2317884359</v>
      </c>
      <c r="K119" s="51">
        <v>-5134929328.19244</v>
      </c>
      <c r="L119" s="51">
        <v>-505356040.7088232</v>
      </c>
      <c r="M119" s="51">
        <v>1858734712.3999538</v>
      </c>
      <c r="N119" s="51">
        <v>-2373839022.2026711</v>
      </c>
      <c r="O119" s="25"/>
      <c r="Q119" s="3" t="s">
        <v>73</v>
      </c>
      <c r="R119" s="51">
        <v>104537201</v>
      </c>
      <c r="S119" s="51">
        <v>-215024803.9864645</v>
      </c>
      <c r="T119" s="51">
        <v>-7089321.955780074</v>
      </c>
      <c r="U119" s="51">
        <v>101973806.74570131</v>
      </c>
      <c r="V119" s="51">
        <v>-80530496.223128438</v>
      </c>
      <c r="W119" s="25"/>
    </row>
    <row r="120" spans="1:23" s="23" customFormat="1" ht="11.75" customHeight="1" x14ac:dyDescent="0.2">
      <c r="A120" s="3" t="s">
        <v>73</v>
      </c>
      <c r="B120" s="11">
        <f t="shared" si="1"/>
        <v>2213347158</v>
      </c>
      <c r="C120" s="11">
        <f t="shared" si="0"/>
        <v>-4919904524.2059755</v>
      </c>
      <c r="D120" s="11">
        <f t="shared" si="0"/>
        <v>-498266718.75304312</v>
      </c>
      <c r="E120" s="11">
        <f t="shared" si="0"/>
        <v>1756760905.6542525</v>
      </c>
      <c r="F120" s="11">
        <f t="shared" si="0"/>
        <v>-2293308525.9795427</v>
      </c>
      <c r="G120"/>
      <c r="I120" s="3" t="s">
        <v>74</v>
      </c>
      <c r="J120" s="49">
        <v>25127732.006597962</v>
      </c>
      <c r="K120" s="49">
        <v>7262380.8323681941</v>
      </c>
      <c r="L120" s="49">
        <v>1617861.4835982935</v>
      </c>
      <c r="M120" s="49">
        <v>4528926.5550006051</v>
      </c>
      <c r="N120" s="49">
        <v>2562981.3186921044</v>
      </c>
      <c r="O120" s="135"/>
      <c r="Q120" s="3" t="s">
        <v>74</v>
      </c>
      <c r="R120" s="49">
        <v>2138956.7958080862</v>
      </c>
      <c r="S120" s="49">
        <v>494621.31392828928</v>
      </c>
      <c r="T120" s="49">
        <v>66603.575345460747</v>
      </c>
      <c r="U120" s="49">
        <v>696198.16574451386</v>
      </c>
      <c r="V120" s="49">
        <v>198032.73861171943</v>
      </c>
      <c r="W120" s="135"/>
    </row>
    <row r="121" spans="1:23" s="23" customFormat="1" ht="11.75" customHeight="1" x14ac:dyDescent="0.2">
      <c r="A121" s="3" t="s">
        <v>74</v>
      </c>
      <c r="B121" s="11">
        <f t="shared" si="1"/>
        <v>22988775.210789874</v>
      </c>
      <c r="C121" s="11">
        <f t="shared" si="0"/>
        <v>6767759.5184399048</v>
      </c>
      <c r="D121" s="11">
        <f t="shared" si="0"/>
        <v>1551257.9082528327</v>
      </c>
      <c r="E121" s="11">
        <f t="shared" si="0"/>
        <v>3832728.3892560913</v>
      </c>
      <c r="F121" s="11">
        <f t="shared" si="0"/>
        <v>2364948.5800803849</v>
      </c>
      <c r="G121"/>
      <c r="J121" s="135"/>
      <c r="K121" s="135"/>
      <c r="L121" s="135"/>
      <c r="M121" s="135"/>
      <c r="N121" s="135"/>
      <c r="O121" s="135"/>
      <c r="R121" s="135"/>
      <c r="S121" s="135"/>
      <c r="T121" s="135"/>
      <c r="U121" s="135"/>
      <c r="V121" s="135"/>
      <c r="W121" s="135"/>
    </row>
    <row r="122" spans="1:23" s="23" customFormat="1" ht="11.75" customHeight="1" x14ac:dyDescent="0.2">
      <c r="B122" s="11"/>
      <c r="C122" s="11"/>
      <c r="D122" s="11"/>
      <c r="E122" s="11"/>
      <c r="F122" s="11"/>
      <c r="G122"/>
      <c r="I122" s="3" t="s">
        <v>75</v>
      </c>
      <c r="J122" s="51">
        <v>12347.753928902506</v>
      </c>
      <c r="K122" s="51">
        <v>13271.874022494252</v>
      </c>
      <c r="L122" s="51">
        <v>15473.059946034211</v>
      </c>
      <c r="M122" s="51">
        <v>8844.1933205545502</v>
      </c>
      <c r="N122" s="51">
        <v>11088.088314137427</v>
      </c>
      <c r="O122" s="135"/>
      <c r="Q122" s="3" t="s">
        <v>75</v>
      </c>
      <c r="R122" s="51">
        <v>5545.6205663788351</v>
      </c>
      <c r="S122" s="51">
        <v>8802.7453574976171</v>
      </c>
      <c r="T122" s="51">
        <v>7916.0745111260958</v>
      </c>
      <c r="U122" s="51">
        <v>1982.0094300432038</v>
      </c>
      <c r="V122" s="51">
        <v>4015.6143657823145</v>
      </c>
      <c r="W122" s="135"/>
    </row>
    <row r="123" spans="1:23" s="23" customFormat="1" ht="11.75" customHeight="1" x14ac:dyDescent="0.2">
      <c r="A123" s="3" t="s">
        <v>75</v>
      </c>
      <c r="B123" s="11">
        <f t="shared" si="1"/>
        <v>6802.1333625236712</v>
      </c>
      <c r="C123" s="11">
        <f t="shared" si="0"/>
        <v>4469.1286649966351</v>
      </c>
      <c r="D123" s="11">
        <f t="shared" si="0"/>
        <v>7556.9854349081152</v>
      </c>
      <c r="E123" s="11">
        <f t="shared" si="0"/>
        <v>6862.1838905113464</v>
      </c>
      <c r="F123" s="11">
        <f t="shared" si="0"/>
        <v>7072.473948355113</v>
      </c>
      <c r="G123"/>
      <c r="I123" s="3" t="s">
        <v>76</v>
      </c>
      <c r="J123" s="4">
        <v>67069.996913862386</v>
      </c>
      <c r="K123" s="4">
        <v>78855.477232049205</v>
      </c>
      <c r="L123" s="4">
        <v>71665.563921756882</v>
      </c>
      <c r="M123" s="4">
        <v>64750.624364871401</v>
      </c>
      <c r="N123" s="4">
        <v>50896.280746060635</v>
      </c>
      <c r="O123" s="135"/>
      <c r="Q123" s="3" t="s">
        <v>76</v>
      </c>
      <c r="R123" s="4">
        <v>39465.143206634311</v>
      </c>
      <c r="S123" s="4">
        <v>43275.359619533243</v>
      </c>
      <c r="T123" s="4">
        <v>42857.062763268746</v>
      </c>
      <c r="U123" s="4">
        <v>36990.594369336628</v>
      </c>
      <c r="V123" s="4">
        <v>32918.812693887819</v>
      </c>
      <c r="W123" s="135"/>
    </row>
    <row r="124" spans="1:23" s="23" customFormat="1" ht="11.75" customHeight="1" x14ac:dyDescent="0.2">
      <c r="A124" s="3" t="s">
        <v>76</v>
      </c>
      <c r="B124" s="11">
        <f t="shared" si="1"/>
        <v>27604.853707228074</v>
      </c>
      <c r="C124" s="11">
        <f t="shared" si="1"/>
        <v>35580.117612515962</v>
      </c>
      <c r="D124" s="11">
        <f t="shared" si="1"/>
        <v>28808.501158488136</v>
      </c>
      <c r="E124" s="11">
        <f t="shared" si="1"/>
        <v>27760.029995534773</v>
      </c>
      <c r="F124" s="11">
        <f t="shared" si="1"/>
        <v>17977.468052172815</v>
      </c>
      <c r="G124"/>
      <c r="I124" s="3" t="s">
        <v>77</v>
      </c>
      <c r="J124" s="4">
        <v>2190.808938408833</v>
      </c>
      <c r="K124" s="4">
        <v>2297.6613634852342</v>
      </c>
      <c r="L124" s="4">
        <v>3403.0892290149272</v>
      </c>
      <c r="M124" s="4">
        <v>1575.7758778611992</v>
      </c>
      <c r="N124" s="4">
        <v>1990.7202116692572</v>
      </c>
      <c r="O124" s="135"/>
      <c r="Q124" s="3" t="s">
        <v>77</v>
      </c>
      <c r="R124" s="4">
        <v>1289.9036372960325</v>
      </c>
      <c r="S124" s="4">
        <v>1291.4380682644623</v>
      </c>
      <c r="T124" s="4">
        <v>2311.8772217543547</v>
      </c>
      <c r="U124" s="4">
        <v>941.57748039968703</v>
      </c>
      <c r="V124" s="4">
        <v>1504.2698401595885</v>
      </c>
      <c r="W124" s="135"/>
    </row>
    <row r="125" spans="1:23" s="23" customFormat="1" ht="11.75" customHeight="1" x14ac:dyDescent="0.2">
      <c r="A125" s="3" t="s">
        <v>77</v>
      </c>
      <c r="B125" s="11">
        <f>(J124-R124)</f>
        <v>900.90530111280054</v>
      </c>
      <c r="C125" s="11">
        <f t="shared" si="1"/>
        <v>1006.2232952207719</v>
      </c>
      <c r="D125" s="11">
        <f t="shared" si="1"/>
        <v>1091.2120072605726</v>
      </c>
      <c r="E125" s="11">
        <f t="shared" si="1"/>
        <v>634.19839746151217</v>
      </c>
      <c r="F125" s="11">
        <f t="shared" si="1"/>
        <v>486.45037150966868</v>
      </c>
      <c r="G125"/>
      <c r="I125" s="3" t="s">
        <v>78</v>
      </c>
      <c r="J125" s="51">
        <v>3140.7308002651366</v>
      </c>
      <c r="K125" s="51">
        <v>2438.102576168139</v>
      </c>
      <c r="L125" s="51">
        <v>3141.2704552029886</v>
      </c>
      <c r="M125" s="51">
        <v>2815.4795465443171</v>
      </c>
      <c r="N125" s="51">
        <v>1795.5849832711622</v>
      </c>
      <c r="O125" s="135"/>
      <c r="Q125" s="3" t="s">
        <v>78</v>
      </c>
      <c r="R125" s="51">
        <v>1699.9947545651044</v>
      </c>
      <c r="S125" s="51">
        <v>2136.7278646162772</v>
      </c>
      <c r="T125" s="51">
        <v>1904.0349912948636</v>
      </c>
      <c r="U125" s="51">
        <v>758.4005564283467</v>
      </c>
      <c r="V125" s="51">
        <v>727.80252601867687</v>
      </c>
      <c r="W125" s="135"/>
    </row>
    <row r="126" spans="1:23" s="23" customFormat="1" ht="11.75" customHeight="1" x14ac:dyDescent="0.2">
      <c r="A126" s="3" t="s">
        <v>78</v>
      </c>
      <c r="B126" s="11">
        <f>(J125-R125)</f>
        <v>1440.7360457000323</v>
      </c>
      <c r="C126" s="11">
        <f t="shared" si="1"/>
        <v>301.37471155186176</v>
      </c>
      <c r="D126" s="11">
        <f t="shared" si="1"/>
        <v>1237.235463908125</v>
      </c>
      <c r="E126" s="11">
        <f t="shared" si="1"/>
        <v>2057.0789901159706</v>
      </c>
      <c r="F126" s="11">
        <f t="shared" si="1"/>
        <v>1067.7824572524853</v>
      </c>
      <c r="G126"/>
      <c r="I126" s="3" t="s">
        <v>79</v>
      </c>
      <c r="J126" s="4">
        <v>17059.686020142301</v>
      </c>
      <c r="K126" s="4">
        <v>14486.103609676607</v>
      </c>
      <c r="L126" s="4">
        <v>14549.217762229071</v>
      </c>
      <c r="M126" s="4">
        <v>20612.853192792791</v>
      </c>
      <c r="N126" s="4">
        <v>8242.0517245933424</v>
      </c>
      <c r="O126" s="135"/>
      <c r="Q126" s="3" t="s">
        <v>79</v>
      </c>
      <c r="R126" s="4">
        <v>12097.931266012956</v>
      </c>
      <c r="S126" s="4">
        <v>10504.412316276839</v>
      </c>
      <c r="T126" s="4">
        <v>10308.309631332118</v>
      </c>
      <c r="U126" s="4">
        <v>14154.164418737731</v>
      </c>
      <c r="V126" s="4">
        <v>5966.3087263310235</v>
      </c>
      <c r="W126" s="135"/>
    </row>
    <row r="127" spans="1:23" s="23" customFormat="1" ht="11.75" customHeight="1" x14ac:dyDescent="0.2">
      <c r="A127" s="3" t="s">
        <v>79</v>
      </c>
      <c r="B127" s="11">
        <f t="shared" si="1"/>
        <v>4961.7547541293443</v>
      </c>
      <c r="C127" s="11">
        <f t="shared" si="1"/>
        <v>3981.6912933997683</v>
      </c>
      <c r="D127" s="11">
        <f t="shared" si="1"/>
        <v>4240.9081308969526</v>
      </c>
      <c r="E127" s="11">
        <f t="shared" si="1"/>
        <v>6458.6887740550592</v>
      </c>
      <c r="F127" s="11">
        <f t="shared" si="1"/>
        <v>2275.7429982623189</v>
      </c>
      <c r="G127"/>
      <c r="I127" s="3" t="s">
        <v>80</v>
      </c>
      <c r="J127" s="49">
        <v>557.24637452087291</v>
      </c>
      <c r="K127" s="49">
        <v>422.09066179958711</v>
      </c>
      <c r="L127" s="49">
        <v>690.87974122817195</v>
      </c>
      <c r="M127" s="49">
        <v>501.63588619724339</v>
      </c>
      <c r="N127" s="49">
        <v>322.37363346124999</v>
      </c>
      <c r="Q127" s="3" t="s">
        <v>80</v>
      </c>
      <c r="R127" s="49">
        <v>395.41641752269612</v>
      </c>
      <c r="S127" s="49">
        <v>313.47626153204232</v>
      </c>
      <c r="T127" s="49">
        <v>556.07045128377115</v>
      </c>
      <c r="U127" s="49">
        <v>360.28732973281444</v>
      </c>
      <c r="V127" s="49">
        <v>272.63857775062291</v>
      </c>
    </row>
    <row r="128" spans="1:23" s="23" customFormat="1" ht="11.75" customHeight="1" x14ac:dyDescent="0.2">
      <c r="A128" s="3" t="s">
        <v>80</v>
      </c>
      <c r="B128" s="11">
        <f t="shared" si="1"/>
        <v>161.82995699817678</v>
      </c>
      <c r="C128" s="11">
        <f t="shared" si="1"/>
        <v>108.6144002675448</v>
      </c>
      <c r="D128" s="11">
        <f t="shared" si="1"/>
        <v>134.8092899444008</v>
      </c>
      <c r="E128" s="11">
        <f t="shared" si="1"/>
        <v>141.34855646442895</v>
      </c>
      <c r="F128" s="11">
        <f t="shared" si="1"/>
        <v>49.73505571062708</v>
      </c>
      <c r="G128"/>
      <c r="I128" s="1"/>
      <c r="J128" s="139"/>
      <c r="K128" s="140"/>
      <c r="L128" s="140"/>
      <c r="M128" s="140"/>
      <c r="N128" s="140"/>
      <c r="O128" s="2"/>
      <c r="Q128" s="1"/>
      <c r="R128" s="139"/>
      <c r="S128" s="140"/>
      <c r="T128" s="140"/>
      <c r="U128" s="140"/>
      <c r="V128" s="140"/>
      <c r="W128" s="2"/>
    </row>
    <row r="129" spans="1:23" s="23" customFormat="1" ht="11.75" customHeight="1" x14ac:dyDescent="0.2">
      <c r="B129" s="11"/>
      <c r="C129" s="11"/>
      <c r="D129" s="11"/>
      <c r="E129" s="11"/>
      <c r="F129" s="11"/>
      <c r="G129"/>
      <c r="I129" s="1" t="s">
        <v>57</v>
      </c>
      <c r="J129" s="134" t="s">
        <v>81</v>
      </c>
      <c r="K129" s="134" t="s">
        <v>82</v>
      </c>
      <c r="L129" s="134"/>
      <c r="M129" s="134" t="s">
        <v>83</v>
      </c>
      <c r="N129" s="134"/>
      <c r="Q129" s="1" t="s">
        <v>57</v>
      </c>
      <c r="R129" s="134" t="s">
        <v>81</v>
      </c>
      <c r="S129" s="134" t="s">
        <v>82</v>
      </c>
      <c r="T129" s="134"/>
      <c r="U129" s="134" t="s">
        <v>83</v>
      </c>
      <c r="V129" s="134"/>
    </row>
    <row r="130" spans="1:23" s="23" customFormat="1" ht="11.75" customHeight="1" x14ac:dyDescent="0.2">
      <c r="A130" s="1" t="s">
        <v>57</v>
      </c>
      <c r="B130" s="55" t="s">
        <v>81</v>
      </c>
      <c r="C130" s="50" t="s">
        <v>82</v>
      </c>
      <c r="D130" s="50"/>
      <c r="E130" s="50" t="s">
        <v>83</v>
      </c>
      <c r="F130" s="50"/>
      <c r="G130"/>
      <c r="I130" s="23" t="s">
        <v>60</v>
      </c>
      <c r="J130" s="135" t="s">
        <v>84</v>
      </c>
      <c r="K130" s="135" t="s">
        <v>62</v>
      </c>
      <c r="L130" s="135" t="s">
        <v>63</v>
      </c>
      <c r="M130" s="135" t="s">
        <v>85</v>
      </c>
      <c r="N130" s="135" t="s">
        <v>86</v>
      </c>
      <c r="Q130" s="23" t="s">
        <v>60</v>
      </c>
      <c r="R130" s="135" t="s">
        <v>84</v>
      </c>
      <c r="S130" s="135" t="s">
        <v>62</v>
      </c>
      <c r="T130" s="135" t="s">
        <v>63</v>
      </c>
      <c r="U130" s="135" t="s">
        <v>85</v>
      </c>
      <c r="V130" s="135" t="s">
        <v>86</v>
      </c>
    </row>
    <row r="131" spans="1:23" s="23" customFormat="1" ht="11.75" customHeight="1" x14ac:dyDescent="0.2">
      <c r="A131" s="1" t="s">
        <v>60</v>
      </c>
      <c r="B131" s="8" t="s">
        <v>84</v>
      </c>
      <c r="C131" s="8" t="s">
        <v>62</v>
      </c>
      <c r="D131" s="8" t="s">
        <v>63</v>
      </c>
      <c r="E131" s="8" t="s">
        <v>85</v>
      </c>
      <c r="F131" s="8" t="s">
        <v>86</v>
      </c>
      <c r="G131"/>
      <c r="I131" s="3" t="s">
        <v>14</v>
      </c>
      <c r="J131" s="4">
        <v>580740</v>
      </c>
      <c r="K131" s="4">
        <v>663155</v>
      </c>
      <c r="L131" s="4">
        <v>2967108</v>
      </c>
      <c r="M131" s="4">
        <v>336436</v>
      </c>
      <c r="N131" s="4">
        <v>406013</v>
      </c>
      <c r="O131" s="135"/>
      <c r="Q131" s="3" t="s">
        <v>14</v>
      </c>
      <c r="R131" s="4">
        <v>13209</v>
      </c>
      <c r="S131" s="4">
        <v>36835</v>
      </c>
      <c r="T131" s="4">
        <v>49254</v>
      </c>
      <c r="U131" s="4">
        <v>7313</v>
      </c>
      <c r="V131" s="4">
        <v>31718</v>
      </c>
      <c r="W131" s="135"/>
    </row>
    <row r="132" spans="1:23" s="23" customFormat="1" ht="11.75" customHeight="1" x14ac:dyDescent="0.2">
      <c r="A132" s="3" t="s">
        <v>14</v>
      </c>
      <c r="B132" s="11">
        <f>(J131-R131)</f>
        <v>567531</v>
      </c>
      <c r="C132" s="11">
        <f t="shared" ref="C132:F147" si="2">(K131-S131)</f>
        <v>626320</v>
      </c>
      <c r="D132" s="11">
        <f t="shared" si="2"/>
        <v>2917854</v>
      </c>
      <c r="E132" s="11">
        <f t="shared" si="2"/>
        <v>329123</v>
      </c>
      <c r="F132" s="11">
        <f t="shared" si="2"/>
        <v>374295</v>
      </c>
      <c r="G132"/>
      <c r="I132" s="3" t="s">
        <v>15</v>
      </c>
      <c r="J132" s="4">
        <v>104570</v>
      </c>
      <c r="K132" s="4">
        <v>131746</v>
      </c>
      <c r="L132" s="4">
        <v>687097</v>
      </c>
      <c r="M132" s="4">
        <v>60614</v>
      </c>
      <c r="N132" s="4">
        <v>88452</v>
      </c>
      <c r="Q132" s="3" t="s">
        <v>15</v>
      </c>
      <c r="R132" s="4">
        <v>3604</v>
      </c>
      <c r="S132" s="4">
        <v>8825</v>
      </c>
      <c r="T132" s="4">
        <v>17767</v>
      </c>
      <c r="U132" s="4">
        <v>2280</v>
      </c>
      <c r="V132" s="4">
        <v>4789</v>
      </c>
    </row>
    <row r="133" spans="1:23" s="23" customFormat="1" ht="11.75" customHeight="1" x14ac:dyDescent="0.2">
      <c r="A133" s="3" t="s">
        <v>15</v>
      </c>
      <c r="B133" s="11">
        <f>(J132-R132)</f>
        <v>100966</v>
      </c>
      <c r="C133" s="11">
        <f t="shared" si="2"/>
        <v>122921</v>
      </c>
      <c r="D133" s="11">
        <f t="shared" si="2"/>
        <v>669330</v>
      </c>
      <c r="E133" s="11">
        <f t="shared" si="2"/>
        <v>58334</v>
      </c>
      <c r="F133" s="11">
        <f t="shared" si="2"/>
        <v>83663</v>
      </c>
      <c r="G133"/>
      <c r="I133" s="3" t="s">
        <v>87</v>
      </c>
      <c r="J133" s="7">
        <v>5.5536004590226646</v>
      </c>
      <c r="K133" s="7">
        <v>5.0335873574909291</v>
      </c>
      <c r="L133" s="7">
        <v>4.3183247780153309</v>
      </c>
      <c r="M133" s="7">
        <v>5.5504668888375619</v>
      </c>
      <c r="N133" s="7">
        <v>4.590207117984896</v>
      </c>
      <c r="Q133" s="3" t="s">
        <v>87</v>
      </c>
      <c r="R133" s="7">
        <v>3.6650943396226414</v>
      </c>
      <c r="S133" s="7">
        <v>4.1739376770538241</v>
      </c>
      <c r="T133" s="7">
        <v>2.7722181572578375</v>
      </c>
      <c r="U133" s="7">
        <v>3.2074561403508772</v>
      </c>
      <c r="V133" s="7">
        <v>6.623094591772813</v>
      </c>
    </row>
    <row r="134" spans="1:23" s="23" customFormat="1" ht="11.75" customHeight="1" x14ac:dyDescent="0.2">
      <c r="A134" s="3" t="s">
        <v>87</v>
      </c>
      <c r="B134" s="11">
        <f t="shared" ref="B134:F152" si="3">(J133-R133)</f>
        <v>1.8885061194000232</v>
      </c>
      <c r="C134" s="11">
        <f t="shared" si="2"/>
        <v>0.85964968043710499</v>
      </c>
      <c r="D134" s="11">
        <f t="shared" si="2"/>
        <v>1.5461066207574934</v>
      </c>
      <c r="E134" s="11">
        <f t="shared" si="2"/>
        <v>2.3430107484866847</v>
      </c>
      <c r="F134" s="11">
        <f t="shared" si="2"/>
        <v>-2.032887473787917</v>
      </c>
      <c r="G134"/>
      <c r="I134" s="3" t="s">
        <v>64</v>
      </c>
      <c r="J134" s="4">
        <v>2293270</v>
      </c>
      <c r="K134" s="4">
        <v>3362289</v>
      </c>
      <c r="L134" s="4">
        <v>12034587</v>
      </c>
      <c r="M134" s="4">
        <v>1076009</v>
      </c>
      <c r="N134" s="4">
        <v>2687944</v>
      </c>
      <c r="Q134" s="3" t="s">
        <v>64</v>
      </c>
      <c r="R134" s="4">
        <v>140277</v>
      </c>
      <c r="S134" s="4">
        <v>663522</v>
      </c>
      <c r="T134" s="4">
        <v>647614</v>
      </c>
      <c r="U134" s="4">
        <v>71562</v>
      </c>
      <c r="V134" s="4">
        <v>265225</v>
      </c>
    </row>
    <row r="135" spans="1:23" s="23" customFormat="1" ht="11.75" customHeight="1" x14ac:dyDescent="0.2">
      <c r="A135" s="3" t="s">
        <v>64</v>
      </c>
      <c r="B135" s="11">
        <f t="shared" si="3"/>
        <v>2152993</v>
      </c>
      <c r="C135" s="11">
        <f t="shared" si="2"/>
        <v>2698767</v>
      </c>
      <c r="D135" s="11">
        <f t="shared" si="2"/>
        <v>11386973</v>
      </c>
      <c r="E135" s="11">
        <f t="shared" si="2"/>
        <v>1004447</v>
      </c>
      <c r="F135" s="11">
        <f t="shared" si="2"/>
        <v>2422719</v>
      </c>
      <c r="G135"/>
      <c r="I135" s="3" t="s">
        <v>65</v>
      </c>
      <c r="J135" s="136">
        <v>4974137063</v>
      </c>
      <c r="K135" s="136">
        <v>7966677143</v>
      </c>
      <c r="L135" s="136">
        <v>46156011656</v>
      </c>
      <c r="M135" s="136">
        <v>3400829109</v>
      </c>
      <c r="N135" s="136">
        <v>4438276169</v>
      </c>
      <c r="O135" s="135"/>
      <c r="Q135" s="3" t="s">
        <v>65</v>
      </c>
      <c r="R135" s="136">
        <v>151965412</v>
      </c>
      <c r="S135" s="136">
        <v>336718478</v>
      </c>
      <c r="T135" s="136">
        <v>657753031</v>
      </c>
      <c r="U135" s="136">
        <v>69030313</v>
      </c>
      <c r="V135" s="136">
        <v>165906490</v>
      </c>
      <c r="W135" s="135"/>
    </row>
    <row r="136" spans="1:23" s="23" customFormat="1" ht="11.75" customHeight="1" x14ac:dyDescent="0.2">
      <c r="A136" s="3" t="s">
        <v>65</v>
      </c>
      <c r="B136" s="11">
        <f t="shared" si="3"/>
        <v>4822171651</v>
      </c>
      <c r="C136" s="11">
        <f>(K135-S135)</f>
        <v>7629958665</v>
      </c>
      <c r="D136" s="11">
        <f t="shared" si="2"/>
        <v>45498258625</v>
      </c>
      <c r="E136" s="11">
        <f t="shared" si="2"/>
        <v>3331798796</v>
      </c>
      <c r="F136" s="11">
        <f t="shared" si="2"/>
        <v>4272369679</v>
      </c>
      <c r="G136"/>
      <c r="I136" s="3" t="s">
        <v>66</v>
      </c>
      <c r="J136" s="137">
        <v>3658082963</v>
      </c>
      <c r="K136" s="137">
        <v>5390712425</v>
      </c>
      <c r="L136" s="137">
        <v>31643831873</v>
      </c>
      <c r="M136" s="137">
        <v>1970309354</v>
      </c>
      <c r="N136" s="137">
        <v>4898750348</v>
      </c>
      <c r="O136" s="49"/>
      <c r="Q136" s="3" t="s">
        <v>66</v>
      </c>
      <c r="R136" s="137">
        <v>192434727</v>
      </c>
      <c r="S136" s="137">
        <v>719448363</v>
      </c>
      <c r="T136" s="137">
        <v>1068196504</v>
      </c>
      <c r="U136" s="137">
        <v>92544650</v>
      </c>
      <c r="V136" s="137">
        <v>353596096</v>
      </c>
      <c r="W136" s="49"/>
    </row>
    <row r="137" spans="1:23" s="23" customFormat="1" ht="11.75" customHeight="1" x14ac:dyDescent="0.2">
      <c r="A137" s="3" t="s">
        <v>66</v>
      </c>
      <c r="B137" s="11">
        <f t="shared" si="3"/>
        <v>3465648236</v>
      </c>
      <c r="C137" s="11">
        <f t="shared" si="2"/>
        <v>4671264062</v>
      </c>
      <c r="D137" s="11">
        <f t="shared" si="2"/>
        <v>30575635369</v>
      </c>
      <c r="E137" s="11">
        <f t="shared" si="2"/>
        <v>1877764704</v>
      </c>
      <c r="F137" s="11">
        <f t="shared" si="2"/>
        <v>4545154252</v>
      </c>
      <c r="G137"/>
      <c r="I137" s="3" t="s">
        <v>67</v>
      </c>
      <c r="J137" s="51">
        <v>8632220026</v>
      </c>
      <c r="K137" s="51">
        <v>13357389568</v>
      </c>
      <c r="L137" s="51">
        <v>77799843529</v>
      </c>
      <c r="M137" s="51">
        <v>5371138463</v>
      </c>
      <c r="N137" s="51">
        <v>9337026517</v>
      </c>
      <c r="Q137" s="3" t="s">
        <v>67</v>
      </c>
      <c r="R137" s="51">
        <v>344400139</v>
      </c>
      <c r="S137" s="51">
        <v>1056166841</v>
      </c>
      <c r="T137" s="51">
        <v>1725949535</v>
      </c>
      <c r="U137" s="51">
        <v>161574963</v>
      </c>
      <c r="V137" s="51">
        <v>519502586</v>
      </c>
    </row>
    <row r="138" spans="1:23" s="23" customFormat="1" ht="11.75" customHeight="1" x14ac:dyDescent="0.2">
      <c r="A138" s="3" t="s">
        <v>67</v>
      </c>
      <c r="B138" s="11">
        <f t="shared" si="3"/>
        <v>8287819887</v>
      </c>
      <c r="C138" s="11">
        <f t="shared" si="2"/>
        <v>12301222727</v>
      </c>
      <c r="D138" s="11">
        <f t="shared" si="2"/>
        <v>76073893994</v>
      </c>
      <c r="E138" s="11">
        <f>(M137-U137)</f>
        <v>5209563500</v>
      </c>
      <c r="F138" s="11">
        <f t="shared" si="2"/>
        <v>8817523931</v>
      </c>
      <c r="G138"/>
      <c r="I138" s="3" t="s">
        <v>68</v>
      </c>
      <c r="J138" s="4">
        <v>7366284867</v>
      </c>
      <c r="K138" s="52">
        <v>8952269620</v>
      </c>
      <c r="L138" s="4">
        <v>48851124751</v>
      </c>
      <c r="M138" s="52">
        <v>5209204807</v>
      </c>
      <c r="N138" s="52">
        <v>7839263703</v>
      </c>
      <c r="Q138" s="3" t="s">
        <v>68</v>
      </c>
      <c r="R138" s="4">
        <v>290762144</v>
      </c>
      <c r="S138" s="52">
        <v>522503055</v>
      </c>
      <c r="T138" s="4">
        <v>972924183</v>
      </c>
      <c r="U138" s="52">
        <v>156864799</v>
      </c>
      <c r="V138" s="52">
        <v>410138934</v>
      </c>
    </row>
    <row r="139" spans="1:23" s="23" customFormat="1" ht="11.75" customHeight="1" x14ac:dyDescent="0.2">
      <c r="A139" s="3" t="s">
        <v>68</v>
      </c>
      <c r="B139" s="11">
        <f t="shared" si="3"/>
        <v>7075522723</v>
      </c>
      <c r="C139" s="11">
        <f t="shared" si="2"/>
        <v>8429766565</v>
      </c>
      <c r="D139" s="11">
        <f>(L138-T138)</f>
        <v>47878200568</v>
      </c>
      <c r="E139" s="11">
        <f t="shared" si="2"/>
        <v>5052340008</v>
      </c>
      <c r="F139" s="11">
        <f t="shared" si="2"/>
        <v>7429124769</v>
      </c>
      <c r="G139"/>
      <c r="I139" s="3" t="s">
        <v>69</v>
      </c>
      <c r="J139" s="138">
        <v>1983907</v>
      </c>
      <c r="K139" s="138"/>
      <c r="L139" s="138">
        <v>1063776316</v>
      </c>
      <c r="M139" s="138"/>
      <c r="N139" s="138"/>
      <c r="O139" s="135"/>
      <c r="Q139" s="3" t="s">
        <v>69</v>
      </c>
      <c r="R139" s="138">
        <v>0</v>
      </c>
      <c r="S139" s="138"/>
      <c r="T139" s="138">
        <v>6339281</v>
      </c>
      <c r="U139" s="138"/>
      <c r="V139" s="138"/>
      <c r="W139" s="135"/>
    </row>
    <row r="140" spans="1:23" s="23" customFormat="1" ht="11.75" customHeight="1" x14ac:dyDescent="0.2">
      <c r="A140" s="3" t="s">
        <v>69</v>
      </c>
      <c r="B140" s="11">
        <f t="shared" si="3"/>
        <v>1983907</v>
      </c>
      <c r="C140" s="11">
        <f t="shared" si="2"/>
        <v>0</v>
      </c>
      <c r="D140" s="11">
        <f t="shared" si="2"/>
        <v>1057437035</v>
      </c>
      <c r="E140" s="11">
        <f t="shared" si="2"/>
        <v>0</v>
      </c>
      <c r="F140" s="11">
        <f t="shared" si="2"/>
        <v>0</v>
      </c>
      <c r="G140"/>
      <c r="I140" s="3" t="s">
        <v>70</v>
      </c>
      <c r="J140" s="51">
        <v>1267919066</v>
      </c>
      <c r="K140" s="51">
        <v>4405119948</v>
      </c>
      <c r="L140" s="51">
        <v>30012495094</v>
      </c>
      <c r="M140" s="51">
        <v>161933656</v>
      </c>
      <c r="N140" s="51">
        <v>1497762814</v>
      </c>
      <c r="O140" s="25"/>
      <c r="Q140" s="3" t="s">
        <v>70</v>
      </c>
      <c r="R140" s="51">
        <v>53637995</v>
      </c>
      <c r="S140" s="51">
        <v>533663786</v>
      </c>
      <c r="T140" s="51">
        <v>759364633</v>
      </c>
      <c r="U140" s="51">
        <v>4710164</v>
      </c>
      <c r="V140" s="51">
        <v>109363652</v>
      </c>
      <c r="W140" s="25"/>
    </row>
    <row r="141" spans="1:23" s="23" customFormat="1" ht="11.75" customHeight="1" x14ac:dyDescent="0.2">
      <c r="A141" s="3" t="s">
        <v>70</v>
      </c>
      <c r="B141" s="11">
        <f t="shared" si="3"/>
        <v>1214281071</v>
      </c>
      <c r="C141" s="11">
        <f t="shared" si="2"/>
        <v>3871456162</v>
      </c>
      <c r="D141" s="11">
        <f t="shared" si="2"/>
        <v>29253130461</v>
      </c>
      <c r="E141" s="11">
        <f t="shared" si="2"/>
        <v>157223492</v>
      </c>
      <c r="F141" s="11">
        <f t="shared" si="2"/>
        <v>1388399162</v>
      </c>
      <c r="G141"/>
      <c r="I141" s="3" t="s">
        <v>71</v>
      </c>
      <c r="J141" s="53">
        <v>0.14688215339519428</v>
      </c>
      <c r="K141" s="53">
        <v>0.3297889850089607</v>
      </c>
      <c r="L141" s="53">
        <v>0.38576549428165369</v>
      </c>
      <c r="M141" s="53">
        <v>3.0148851517328684E-2</v>
      </c>
      <c r="N141" s="53">
        <v>0.16041111281766321</v>
      </c>
      <c r="Q141" s="3" t="s">
        <v>71</v>
      </c>
      <c r="R141" s="53">
        <v>0.15574324434288339</v>
      </c>
      <c r="S141" s="53">
        <v>0.50528360225238311</v>
      </c>
      <c r="T141" s="53">
        <v>0.43996919817241353</v>
      </c>
      <c r="U141" s="53">
        <v>2.9151570964617828E-2</v>
      </c>
      <c r="V141" s="53">
        <v>0.21051608778709718</v>
      </c>
    </row>
    <row r="142" spans="1:23" s="23" customFormat="1" ht="11.75" customHeight="1" thickBot="1" x14ac:dyDescent="0.25">
      <c r="A142" s="3" t="s">
        <v>71</v>
      </c>
      <c r="B142" s="11">
        <f t="shared" si="3"/>
        <v>-8.8610909476891098E-3</v>
      </c>
      <c r="C142" s="11">
        <f t="shared" si="2"/>
        <v>-0.17549461724342241</v>
      </c>
      <c r="D142" s="11">
        <f t="shared" si="2"/>
        <v>-5.4203703890759847E-2</v>
      </c>
      <c r="E142" s="11">
        <f t="shared" si="2"/>
        <v>9.9728055271085594E-4</v>
      </c>
      <c r="F142" s="11">
        <f t="shared" si="2"/>
        <v>-5.0104974969433974E-2</v>
      </c>
      <c r="G142"/>
      <c r="I142" s="3" t="s">
        <v>72</v>
      </c>
      <c r="J142" s="54">
        <v>2762603288.0429201</v>
      </c>
      <c r="K142" s="54">
        <v>3488969758.5114651</v>
      </c>
      <c r="L142" s="54">
        <v>19051808816.459103</v>
      </c>
      <c r="M142" s="54">
        <v>1320765335.0098803</v>
      </c>
      <c r="N142" s="54">
        <v>2247809342.2726421</v>
      </c>
      <c r="O142" s="135"/>
      <c r="Q142" s="3" t="s">
        <v>72</v>
      </c>
      <c r="R142" s="54">
        <v>103751438.978504</v>
      </c>
      <c r="S142" s="54">
        <v>363859739.85421693</v>
      </c>
      <c r="T142" s="54">
        <v>480436634.52909678</v>
      </c>
      <c r="U142" s="54">
        <v>49076925.688845493</v>
      </c>
      <c r="V142" s="54">
        <v>158407474.52966532</v>
      </c>
      <c r="W142" s="135"/>
    </row>
    <row r="143" spans="1:23" s="23" customFormat="1" ht="11.75" customHeight="1" thickTop="1" x14ac:dyDescent="0.2">
      <c r="A143" s="3" t="s">
        <v>72</v>
      </c>
      <c r="B143" s="11">
        <f t="shared" si="3"/>
        <v>2658851849.0644159</v>
      </c>
      <c r="C143" s="11">
        <f t="shared" si="2"/>
        <v>3125110018.657248</v>
      </c>
      <c r="D143" s="11">
        <f t="shared" si="2"/>
        <v>18571372181.930004</v>
      </c>
      <c r="E143" s="11">
        <f t="shared" si="2"/>
        <v>1271688409.3210349</v>
      </c>
      <c r="F143" s="11">
        <f t="shared" si="2"/>
        <v>2089401867.7429769</v>
      </c>
      <c r="G143"/>
      <c r="I143" s="3" t="s">
        <v>73</v>
      </c>
      <c r="J143" s="51">
        <v>-1494684222.0429201</v>
      </c>
      <c r="K143" s="51">
        <v>916150189.48853493</v>
      </c>
      <c r="L143" s="51">
        <v>10960686277.540897</v>
      </c>
      <c r="M143" s="51">
        <v>-1158831679.0098803</v>
      </c>
      <c r="N143" s="51">
        <v>-750046528.27264214</v>
      </c>
      <c r="O143" s="25"/>
      <c r="Q143" s="3" t="s">
        <v>73</v>
      </c>
      <c r="R143" s="51">
        <v>-50113443.978504002</v>
      </c>
      <c r="S143" s="51">
        <v>169804046.14578307</v>
      </c>
      <c r="T143" s="51">
        <v>278927998.47090322</v>
      </c>
      <c r="U143" s="51">
        <v>-44366761.688845493</v>
      </c>
      <c r="V143" s="51">
        <v>-49043822.529665321</v>
      </c>
      <c r="W143" s="25"/>
    </row>
    <row r="144" spans="1:23" s="23" customFormat="1" ht="11.75" customHeight="1" x14ac:dyDescent="0.2">
      <c r="A144" s="3" t="s">
        <v>73</v>
      </c>
      <c r="B144" s="11">
        <f t="shared" si="3"/>
        <v>-1444570778.0644162</v>
      </c>
      <c r="C144" s="11">
        <f t="shared" si="2"/>
        <v>746346143.34275186</v>
      </c>
      <c r="D144" s="11">
        <f t="shared" si="2"/>
        <v>10681758279.069994</v>
      </c>
      <c r="E144" s="11">
        <f t="shared" si="2"/>
        <v>-1114464917.3210349</v>
      </c>
      <c r="F144" s="11">
        <f t="shared" si="2"/>
        <v>-701002705.74297678</v>
      </c>
      <c r="G144"/>
      <c r="I144" s="3" t="s">
        <v>74</v>
      </c>
      <c r="J144" s="49">
        <v>1014224.4097114019</v>
      </c>
      <c r="K144" s="49">
        <v>1129955.621197812</v>
      </c>
      <c r="L144" s="49">
        <v>4926532.922400699</v>
      </c>
      <c r="M144" s="49">
        <v>482419.01172538509</v>
      </c>
      <c r="N144" s="49">
        <v>870012.81280856079</v>
      </c>
      <c r="O144" s="135"/>
      <c r="Q144" s="3" t="s">
        <v>74</v>
      </c>
      <c r="R144" s="49">
        <v>30747.803930544906</v>
      </c>
      <c r="S144" s="49">
        <v>125984.10503604187</v>
      </c>
      <c r="T144" s="49">
        <v>136830.33396276666</v>
      </c>
      <c r="U144" s="49">
        <v>18298.29770009399</v>
      </c>
      <c r="V144" s="49">
        <v>105391.14845318224</v>
      </c>
      <c r="W144" s="135"/>
    </row>
    <row r="145" spans="1:23" s="23" customFormat="1" ht="11.75" customHeight="1" x14ac:dyDescent="0.2">
      <c r="A145" s="3" t="s">
        <v>74</v>
      </c>
      <c r="B145" s="11">
        <f t="shared" si="3"/>
        <v>983476.60578085703</v>
      </c>
      <c r="C145" s="11">
        <f t="shared" si="2"/>
        <v>1003971.5161617701</v>
      </c>
      <c r="D145" s="11">
        <f t="shared" si="2"/>
        <v>4789702.5884379325</v>
      </c>
      <c r="E145" s="11">
        <f t="shared" si="2"/>
        <v>464120.71402529109</v>
      </c>
      <c r="F145" s="11">
        <f t="shared" si="2"/>
        <v>764621.6643553786</v>
      </c>
      <c r="G145"/>
      <c r="J145" s="135"/>
      <c r="K145" s="135"/>
      <c r="L145" s="135"/>
      <c r="M145" s="135"/>
      <c r="N145" s="135"/>
      <c r="O145" s="135"/>
      <c r="R145" s="135"/>
      <c r="S145" s="135"/>
      <c r="T145" s="135"/>
      <c r="U145" s="135"/>
      <c r="V145" s="135"/>
      <c r="W145" s="135"/>
    </row>
    <row r="146" spans="1:23" s="23" customFormat="1" ht="11.75" customHeight="1" x14ac:dyDescent="0.2">
      <c r="B146" s="11"/>
      <c r="C146" s="11"/>
      <c r="D146" s="11"/>
      <c r="E146" s="11"/>
      <c r="F146" s="11"/>
      <c r="G146"/>
      <c r="I146" s="3" t="s">
        <v>75</v>
      </c>
      <c r="J146" s="51">
        <v>8565.1704084443991</v>
      </c>
      <c r="K146" s="51">
        <v>12013.2957498624</v>
      </c>
      <c r="L146" s="51">
        <v>15555.892018760354</v>
      </c>
      <c r="M146" s="51">
        <v>10108.39835511063</v>
      </c>
      <c r="N146" s="51">
        <v>10931.364682904243</v>
      </c>
      <c r="O146" s="51"/>
      <c r="Q146" s="3" t="s">
        <v>75</v>
      </c>
      <c r="R146" s="51">
        <v>11504.687107275342</v>
      </c>
      <c r="S146" s="51">
        <v>9141.2645038686023</v>
      </c>
      <c r="T146" s="51">
        <v>13354.306878629146</v>
      </c>
      <c r="U146" s="51">
        <v>9439.3973745384938</v>
      </c>
      <c r="V146" s="51">
        <v>5230.6731193643991</v>
      </c>
      <c r="W146" s="51"/>
    </row>
    <row r="147" spans="1:23" s="23" customFormat="1" ht="11.75" customHeight="1" x14ac:dyDescent="0.2">
      <c r="A147" s="3" t="s">
        <v>75</v>
      </c>
      <c r="B147" s="11">
        <f t="shared" si="3"/>
        <v>-2939.5166988309429</v>
      </c>
      <c r="C147" s="11">
        <f t="shared" si="2"/>
        <v>2872.0312459937977</v>
      </c>
      <c r="D147" s="11">
        <f t="shared" si="2"/>
        <v>2201.5851401312084</v>
      </c>
      <c r="E147" s="11">
        <f t="shared" si="2"/>
        <v>669.00098057213654</v>
      </c>
      <c r="F147" s="11">
        <f t="shared" si="2"/>
        <v>5700.6915635398436</v>
      </c>
      <c r="G147"/>
      <c r="I147" s="3" t="s">
        <v>76</v>
      </c>
      <c r="J147" s="4">
        <v>47567.534311944153</v>
      </c>
      <c r="K147" s="4">
        <v>60469.973608306893</v>
      </c>
      <c r="L147" s="4">
        <v>67175.393948743775</v>
      </c>
      <c r="M147" s="4">
        <v>56106.330369221629</v>
      </c>
      <c r="N147" s="4">
        <v>50177.227976755756</v>
      </c>
      <c r="O147" s="51"/>
      <c r="Q147" s="3" t="s">
        <v>76</v>
      </c>
      <c r="R147" s="4">
        <v>42165.763596004443</v>
      </c>
      <c r="S147" s="4">
        <v>38155.068328611895</v>
      </c>
      <c r="T147" s="4">
        <v>37021.05200652896</v>
      </c>
      <c r="U147" s="4">
        <v>30276.453070175437</v>
      </c>
      <c r="V147" s="4">
        <v>34643.242848193775</v>
      </c>
      <c r="W147" s="51"/>
    </row>
    <row r="148" spans="1:23" s="23" customFormat="1" ht="11.75" customHeight="1" x14ac:dyDescent="0.2">
      <c r="A148" s="3" t="s">
        <v>76</v>
      </c>
      <c r="B148" s="11">
        <f t="shared" si="3"/>
        <v>5401.7707159397105</v>
      </c>
      <c r="C148" s="11">
        <f t="shared" si="3"/>
        <v>22314.905279694998</v>
      </c>
      <c r="D148" s="11">
        <f t="shared" si="3"/>
        <v>30154.341942214814</v>
      </c>
      <c r="E148" s="11">
        <f t="shared" si="3"/>
        <v>25829.877299046191</v>
      </c>
      <c r="F148" s="11">
        <f t="shared" si="3"/>
        <v>15533.985128561981</v>
      </c>
      <c r="G148"/>
      <c r="I148" s="3" t="s">
        <v>77</v>
      </c>
      <c r="J148" s="4">
        <v>1595.1383670479272</v>
      </c>
      <c r="K148" s="4">
        <v>1603.2864590164618</v>
      </c>
      <c r="L148" s="4">
        <v>2629.4073799956741</v>
      </c>
      <c r="M148" s="4">
        <v>1831.1272061850784</v>
      </c>
      <c r="N148" s="4">
        <v>1822.4897349051914</v>
      </c>
      <c r="O148" s="135"/>
      <c r="Q148" s="3" t="s">
        <v>77</v>
      </c>
      <c r="R148" s="4">
        <v>1371.8195213755641</v>
      </c>
      <c r="S148" s="4">
        <v>1084.2871268774811</v>
      </c>
      <c r="T148" s="4">
        <v>1649.4339282350288</v>
      </c>
      <c r="U148" s="4">
        <v>1293.2093848690645</v>
      </c>
      <c r="V148" s="4">
        <v>1333.1929343010652</v>
      </c>
      <c r="W148" s="135"/>
    </row>
    <row r="149" spans="1:23" s="23" customFormat="1" ht="11.75" customHeight="1" x14ac:dyDescent="0.2">
      <c r="A149" s="3" t="s">
        <v>77</v>
      </c>
      <c r="B149" s="11">
        <f t="shared" si="3"/>
        <v>223.31884567236307</v>
      </c>
      <c r="C149" s="11">
        <f t="shared" si="3"/>
        <v>518.99933213898066</v>
      </c>
      <c r="D149" s="11">
        <f t="shared" si="3"/>
        <v>979.97345176064528</v>
      </c>
      <c r="E149" s="11">
        <f t="shared" si="3"/>
        <v>537.91782131601394</v>
      </c>
      <c r="F149" s="11">
        <f>(N148-V148)</f>
        <v>489.29680060412625</v>
      </c>
      <c r="G149"/>
      <c r="I149" s="3" t="s">
        <v>78</v>
      </c>
      <c r="J149" s="51">
        <v>1258.0706737891089</v>
      </c>
      <c r="K149" s="51">
        <v>3961.8526119595826</v>
      </c>
      <c r="L149" s="51">
        <v>6000.9263736091198</v>
      </c>
      <c r="M149" s="51">
        <v>304.75660108623987</v>
      </c>
      <c r="N149" s="51">
        <v>1753.5123734003716</v>
      </c>
      <c r="Q149" s="3" t="s">
        <v>78</v>
      </c>
      <c r="R149" s="51">
        <v>1791.7772952368036</v>
      </c>
      <c r="S149" s="51">
        <v>4618.9310576565722</v>
      </c>
      <c r="T149" s="51">
        <v>5875.4836895388125</v>
      </c>
      <c r="U149" s="51">
        <v>275.17326242708612</v>
      </c>
      <c r="V149" s="51">
        <v>1101.140841581725</v>
      </c>
    </row>
    <row r="150" spans="1:23" s="23" customFormat="1" ht="11.75" customHeight="1" x14ac:dyDescent="0.2">
      <c r="A150" s="3" t="s">
        <v>78</v>
      </c>
      <c r="B150" s="11">
        <f t="shared" si="3"/>
        <v>-533.70662144769472</v>
      </c>
      <c r="C150" s="11">
        <f t="shared" si="3"/>
        <v>-657.07844569698955</v>
      </c>
      <c r="D150" s="11">
        <f t="shared" si="3"/>
        <v>125.44268407030722</v>
      </c>
      <c r="E150" s="11">
        <f t="shared" si="3"/>
        <v>29.583338659153753</v>
      </c>
      <c r="F150" s="11">
        <f t="shared" si="3"/>
        <v>652.37153181864664</v>
      </c>
      <c r="G150"/>
      <c r="I150" s="3" t="s">
        <v>79</v>
      </c>
      <c r="J150" s="4">
        <v>6986.8218714381483</v>
      </c>
      <c r="K150" s="4">
        <v>19942.331219802174</v>
      </c>
      <c r="L150" s="4">
        <v>25913.949050201947</v>
      </c>
      <c r="M150" s="4">
        <v>1691.5414234838518</v>
      </c>
      <c r="N150" s="4">
        <v>8048.9849778569742</v>
      </c>
      <c r="Q150" s="3" t="s">
        <v>79</v>
      </c>
      <c r="R150" s="4">
        <v>6567.0328226367756</v>
      </c>
      <c r="S150" s="4">
        <v>19279.130369266837</v>
      </c>
      <c r="T150" s="4">
        <v>16288.122566811768</v>
      </c>
      <c r="U150" s="4">
        <v>882.60617023214058</v>
      </c>
      <c r="V150" s="4">
        <v>7292.9599526600869</v>
      </c>
    </row>
    <row r="151" spans="1:23" s="23" customFormat="1" ht="11.75" customHeight="1" x14ac:dyDescent="0.2">
      <c r="A151" s="3" t="s">
        <v>79</v>
      </c>
      <c r="B151" s="11">
        <f t="shared" si="3"/>
        <v>419.7890488013727</v>
      </c>
      <c r="C151" s="11">
        <f t="shared" si="3"/>
        <v>663.20085053533694</v>
      </c>
      <c r="D151" s="11">
        <f t="shared" si="3"/>
        <v>9625.8264833901794</v>
      </c>
      <c r="E151" s="11">
        <f t="shared" si="3"/>
        <v>808.93525325171117</v>
      </c>
      <c r="F151" s="11">
        <f t="shared" si="3"/>
        <v>756.02502519688733</v>
      </c>
      <c r="G151"/>
      <c r="I151" s="3" t="s">
        <v>80</v>
      </c>
      <c r="J151" s="49">
        <v>234.29735831529334</v>
      </c>
      <c r="K151" s="49">
        <v>528.74621399764953</v>
      </c>
      <c r="L151" s="49">
        <v>1014.3346376118592</v>
      </c>
      <c r="M151" s="49">
        <v>55.20638224861483</v>
      </c>
      <c r="N151" s="141">
        <v>292.34760647490981</v>
      </c>
      <c r="Q151" s="3" t="s">
        <v>80</v>
      </c>
      <c r="R151" s="49">
        <v>213.65162291193181</v>
      </c>
      <c r="S151" s="49">
        <v>547.87250534454051</v>
      </c>
      <c r="T151" s="49">
        <v>725.70012284393999</v>
      </c>
      <c r="U151" s="49">
        <v>37.699085155120308</v>
      </c>
      <c r="V151" s="141">
        <v>280.65856079446064</v>
      </c>
    </row>
    <row r="152" spans="1:23" s="23" customFormat="1" ht="11.75" customHeight="1" x14ac:dyDescent="0.2">
      <c r="A152" s="3" t="s">
        <v>80</v>
      </c>
      <c r="B152" s="11">
        <f t="shared" si="3"/>
        <v>20.645735403361527</v>
      </c>
      <c r="C152" s="11">
        <f t="shared" si="3"/>
        <v>-19.12629134689098</v>
      </c>
      <c r="D152" s="11">
        <f t="shared" si="3"/>
        <v>288.6345147679192</v>
      </c>
      <c r="E152" s="11">
        <f t="shared" si="3"/>
        <v>17.507297093494522</v>
      </c>
      <c r="F152" s="11">
        <f t="shared" si="3"/>
        <v>11.689045680449169</v>
      </c>
      <c r="G152"/>
      <c r="I152" s="142"/>
      <c r="J152" s="143"/>
      <c r="K152" s="143"/>
      <c r="L152" s="143"/>
      <c r="M152" s="143"/>
      <c r="N152" s="143"/>
      <c r="Q152" s="142"/>
      <c r="R152" s="143"/>
      <c r="S152" s="143"/>
      <c r="T152" s="143"/>
      <c r="U152" s="143"/>
      <c r="V152" s="143"/>
    </row>
  </sheetData>
  <mergeCells count="18">
    <mergeCell ref="I152:N152"/>
    <mergeCell ref="Q152:V152"/>
    <mergeCell ref="K128:L128"/>
    <mergeCell ref="M128:N128"/>
    <mergeCell ref="S128:T128"/>
    <mergeCell ref="U128:V128"/>
    <mergeCell ref="C130:D130"/>
    <mergeCell ref="E130:F130"/>
    <mergeCell ref="C106:D106"/>
    <mergeCell ref="E106:F106"/>
    <mergeCell ref="C2:D2"/>
    <mergeCell ref="E2:F2"/>
    <mergeCell ref="C26:D26"/>
    <mergeCell ref="E26:F26"/>
    <mergeCell ref="J2:K2"/>
    <mergeCell ref="L2:M2"/>
    <mergeCell ref="J26:K26"/>
    <mergeCell ref="L26:M2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FB59-BC87-7247-98DD-0C648E15B81D}">
  <dimension ref="A1:N37"/>
  <sheetViews>
    <sheetView zoomScale="82" workbookViewId="0">
      <selection activeCell="K1" sqref="K1:K1048576"/>
    </sheetView>
  </sheetViews>
  <sheetFormatPr baseColWidth="10" defaultRowHeight="22" x14ac:dyDescent="0.2"/>
  <cols>
    <col min="1" max="1" width="41.6640625" style="29" customWidth="1"/>
    <col min="2" max="2" width="26" style="29" customWidth="1"/>
    <col min="3" max="3" width="16.33203125" style="29" customWidth="1"/>
    <col min="4" max="4" width="16" style="29" bestFit="1" customWidth="1"/>
    <col min="5" max="5" width="11" style="29" bestFit="1" customWidth="1"/>
    <col min="6" max="6" width="36.1640625" style="29" customWidth="1"/>
    <col min="7" max="7" width="15" style="29" bestFit="1" customWidth="1"/>
    <col min="8" max="8" width="14.83203125" style="29" bestFit="1" customWidth="1"/>
    <col min="9" max="9" width="12.6640625" style="29" bestFit="1" customWidth="1"/>
    <col min="10" max="10" width="11" style="29" bestFit="1" customWidth="1"/>
    <col min="11" max="11" width="17.33203125" style="29" customWidth="1"/>
    <col min="12" max="12" width="20.83203125" style="29" customWidth="1"/>
    <col min="13" max="13" width="17" style="29" customWidth="1"/>
    <col min="14" max="14" width="19.6640625" style="29" customWidth="1"/>
    <col min="15" max="16384" width="10.83203125" style="29"/>
  </cols>
  <sheetData>
    <row r="1" spans="1:14" x14ac:dyDescent="0.2">
      <c r="A1" s="29">
        <v>2022</v>
      </c>
      <c r="B1" s="29" t="s">
        <v>0</v>
      </c>
      <c r="C1" s="29" t="s">
        <v>45</v>
      </c>
      <c r="D1" s="29" t="s">
        <v>2</v>
      </c>
      <c r="F1" s="29">
        <v>2002</v>
      </c>
      <c r="G1" s="29" t="s">
        <v>0</v>
      </c>
      <c r="H1" s="29" t="s">
        <v>45</v>
      </c>
      <c r="I1" s="29" t="s">
        <v>2</v>
      </c>
      <c r="K1" s="29">
        <v>2012</v>
      </c>
      <c r="L1" s="29" t="s">
        <v>0</v>
      </c>
      <c r="M1" s="29" t="s">
        <v>45</v>
      </c>
      <c r="N1" s="29" t="s">
        <v>2</v>
      </c>
    </row>
    <row r="2" spans="1:14" s="33" customFormat="1" x14ac:dyDescent="0.2">
      <c r="A2" s="30" t="s">
        <v>20</v>
      </c>
      <c r="B2" s="31"/>
      <c r="C2" s="31"/>
      <c r="D2" s="32"/>
      <c r="E2" s="32"/>
      <c r="F2" s="99" t="s">
        <v>98</v>
      </c>
      <c r="G2" s="100"/>
      <c r="H2" s="100"/>
      <c r="I2" s="32"/>
      <c r="J2" s="32"/>
      <c r="K2" s="109" t="s">
        <v>98</v>
      </c>
      <c r="L2" s="109"/>
      <c r="M2" s="109"/>
    </row>
    <row r="3" spans="1:14" s="33" customFormat="1" x14ac:dyDescent="0.2">
      <c r="A3" s="34" t="s">
        <v>33</v>
      </c>
      <c r="B3" s="35">
        <v>2.83</v>
      </c>
      <c r="C3" s="36">
        <v>1.6076669535656638</v>
      </c>
      <c r="D3" s="36">
        <v>-1.2243641674619066</v>
      </c>
      <c r="E3" s="36"/>
      <c r="F3" s="101" t="s">
        <v>33</v>
      </c>
      <c r="G3" s="102">
        <v>1.29</v>
      </c>
      <c r="H3" s="102">
        <v>1.43</v>
      </c>
      <c r="I3" s="105">
        <v>0.1399999999999999</v>
      </c>
      <c r="J3" s="38"/>
      <c r="K3" s="113" t="s">
        <v>21</v>
      </c>
      <c r="L3" s="115">
        <v>1.9662514490967653</v>
      </c>
      <c r="M3" s="115">
        <v>1.6152574196685998</v>
      </c>
      <c r="N3" s="47">
        <v>-0.35099402942816549</v>
      </c>
    </row>
    <row r="4" spans="1:14" s="33" customFormat="1" x14ac:dyDescent="0.2">
      <c r="A4" s="34" t="s">
        <v>34</v>
      </c>
      <c r="B4" s="35">
        <v>67.099999999999994</v>
      </c>
      <c r="C4" s="36">
        <v>62.364984061026419</v>
      </c>
      <c r="D4" s="36">
        <v>-4.7334020892904221</v>
      </c>
      <c r="E4" s="36"/>
      <c r="F4" s="101"/>
      <c r="G4" s="103"/>
      <c r="H4" s="103"/>
      <c r="I4" s="36"/>
      <c r="J4" s="39"/>
      <c r="K4" s="113" t="s">
        <v>22</v>
      </c>
      <c r="L4" s="115">
        <v>55.195187313408844</v>
      </c>
      <c r="M4" s="115">
        <v>58.53522295303955</v>
      </c>
      <c r="N4" s="47">
        <v>3.340035639630706</v>
      </c>
    </row>
    <row r="5" spans="1:14" s="33" customFormat="1" x14ac:dyDescent="0.2">
      <c r="A5" s="34" t="s">
        <v>35</v>
      </c>
      <c r="B5" s="40">
        <v>0.69269999999999998</v>
      </c>
      <c r="C5" s="41">
        <v>0.76949774371367263</v>
      </c>
      <c r="D5" s="39">
        <v>7.6801472229832246E-2</v>
      </c>
      <c r="E5" s="41"/>
      <c r="F5" s="101" t="s">
        <v>35</v>
      </c>
      <c r="G5" s="103">
        <v>0.73950000000000005</v>
      </c>
      <c r="H5" s="103">
        <v>0.7036</v>
      </c>
      <c r="I5" s="36">
        <v>-3.5900000000000043E-2</v>
      </c>
      <c r="J5" s="42"/>
      <c r="K5" s="113" t="s">
        <v>23</v>
      </c>
      <c r="L5" s="144">
        <v>0.68602383185160065</v>
      </c>
      <c r="M5" s="144">
        <v>0.66127132436444014</v>
      </c>
      <c r="N5" s="106">
        <v>-2.4752507487160513E-2</v>
      </c>
    </row>
    <row r="6" spans="1:14" s="33" customFormat="1" x14ac:dyDescent="0.2">
      <c r="A6" s="34" t="s">
        <v>36</v>
      </c>
      <c r="B6" s="40">
        <v>0.35170000000000001</v>
      </c>
      <c r="C6" s="41">
        <v>0.63885793235001342</v>
      </c>
      <c r="D6" s="39">
        <v>0.28718837481801585</v>
      </c>
      <c r="E6" s="41"/>
      <c r="F6" s="101" t="s">
        <v>36</v>
      </c>
      <c r="G6" s="103">
        <v>0.75060000000000004</v>
      </c>
      <c r="H6" s="103">
        <v>0.67549999999999999</v>
      </c>
      <c r="I6" s="39">
        <v>-7.5100000000000056E-2</v>
      </c>
      <c r="J6" s="42"/>
      <c r="K6" s="113" t="s">
        <v>24</v>
      </c>
      <c r="L6" s="144">
        <v>0.6933184239150022</v>
      </c>
      <c r="M6" s="144">
        <v>0.67836906614789527</v>
      </c>
      <c r="N6" s="106">
        <v>-1.494935776710693E-2</v>
      </c>
    </row>
    <row r="7" spans="1:14" s="33" customFormat="1" x14ac:dyDescent="0.2">
      <c r="A7" s="34" t="s">
        <v>37</v>
      </c>
      <c r="B7" s="40">
        <v>0.6119</v>
      </c>
      <c r="C7" s="41">
        <v>0.39740496433689593</v>
      </c>
      <c r="D7" s="39">
        <v>-0.21453344470745245</v>
      </c>
      <c r="E7" s="41"/>
      <c r="F7" s="101" t="s">
        <v>37</v>
      </c>
      <c r="G7" s="103">
        <v>0.43090000000000001</v>
      </c>
      <c r="H7" s="103">
        <v>0.44640000000000002</v>
      </c>
      <c r="I7" s="39">
        <v>1.5500000000000014E-2</v>
      </c>
      <c r="J7" s="38"/>
      <c r="K7" s="113" t="s">
        <v>25</v>
      </c>
      <c r="L7" s="144">
        <v>0.48118888002906507</v>
      </c>
      <c r="M7" s="144">
        <v>0.44982566252762518</v>
      </c>
      <c r="N7" s="106">
        <v>-3.1363217501439888E-2</v>
      </c>
    </row>
    <row r="8" spans="1:14" s="33" customFormat="1" x14ac:dyDescent="0.2">
      <c r="A8" s="34" t="s">
        <v>38</v>
      </c>
      <c r="B8" s="40">
        <v>5.8999999999999999E-3</v>
      </c>
      <c r="C8" s="41">
        <v>6.6271239932683152E-3</v>
      </c>
      <c r="D8" s="39">
        <v>6.8594909139954065E-4</v>
      </c>
      <c r="E8" s="41"/>
      <c r="F8" s="101" t="s">
        <v>38</v>
      </c>
      <c r="G8" s="103">
        <v>5.5300000000000002E-2</v>
      </c>
      <c r="H8" s="103">
        <v>4.58E-2</v>
      </c>
      <c r="I8" s="38">
        <v>-9.5000000000000015E-3</v>
      </c>
      <c r="J8" s="38"/>
      <c r="K8" s="113" t="s">
        <v>26</v>
      </c>
      <c r="L8" s="144">
        <v>4.5229703401625597E-2</v>
      </c>
      <c r="M8" s="144">
        <v>4.6864060557633334E-2</v>
      </c>
      <c r="N8" s="106">
        <v>1.6343571560077375E-3</v>
      </c>
    </row>
    <row r="9" spans="1:14" s="33" customFormat="1" x14ac:dyDescent="0.2">
      <c r="A9" s="34" t="s">
        <v>39</v>
      </c>
      <c r="B9" s="40">
        <v>-4.58E-2</v>
      </c>
      <c r="C9" s="41">
        <v>-3.3918554716539061E-2</v>
      </c>
      <c r="D9" s="39">
        <v>1.1887039081720271E-2</v>
      </c>
      <c r="E9" s="41"/>
      <c r="F9" s="101" t="s">
        <v>39</v>
      </c>
      <c r="G9" s="103">
        <v>2.4199999999999999E-2</v>
      </c>
      <c r="H9" s="103">
        <v>-2.1899999999999999E-2</v>
      </c>
      <c r="I9" s="38">
        <v>-4.6100000000000002E-2</v>
      </c>
      <c r="J9" s="38"/>
      <c r="K9" s="113" t="s">
        <v>27</v>
      </c>
      <c r="L9" s="144">
        <v>1.3926972302895371E-2</v>
      </c>
      <c r="M9" s="144">
        <v>-1.2026806557871798E-2</v>
      </c>
      <c r="N9" s="106">
        <v>-2.595377886076717E-2</v>
      </c>
    </row>
    <row r="10" spans="1:14" s="33" customFormat="1" x14ac:dyDescent="0.2">
      <c r="A10" s="34" t="s">
        <v>40</v>
      </c>
      <c r="B10" s="40">
        <v>-6.7000000000000002E-3</v>
      </c>
      <c r="C10" s="41">
        <v>6.3079765631083688E-3</v>
      </c>
      <c r="D10" s="39">
        <v>1.298401978106657E-2</v>
      </c>
      <c r="E10" s="41"/>
      <c r="F10" s="101" t="s">
        <v>40</v>
      </c>
      <c r="G10" s="103">
        <v>3.4799999999999998E-2</v>
      </c>
      <c r="H10" s="103">
        <v>1.06E-2</v>
      </c>
      <c r="I10" s="38">
        <v>-2.4199999999999999E-2</v>
      </c>
      <c r="K10" s="113" t="s">
        <v>28</v>
      </c>
      <c r="L10" s="144">
        <v>3.0779889060579844E-2</v>
      </c>
      <c r="M10" s="144">
        <v>2.8809518814701431E-2</v>
      </c>
      <c r="N10" s="106">
        <v>-4.2806695618451643E-2</v>
      </c>
    </row>
    <row r="11" spans="1:14" s="33" customFormat="1" x14ac:dyDescent="0.2">
      <c r="A11" s="34" t="s">
        <v>41</v>
      </c>
      <c r="B11" s="40">
        <v>7.7999999999999996E-3</v>
      </c>
      <c r="C11" s="41">
        <v>1.0211944143804896E-2</v>
      </c>
      <c r="D11" s="39">
        <v>2.4074054673231078E-3</v>
      </c>
      <c r="E11" s="41"/>
      <c r="F11" s="101" t="s">
        <v>41</v>
      </c>
      <c r="G11" s="103">
        <v>5.74E-2</v>
      </c>
      <c r="H11" s="103">
        <v>5.04E-2</v>
      </c>
      <c r="I11" s="106">
        <v>-4.6800000000000001E-2</v>
      </c>
      <c r="K11" s="113" t="s">
        <v>29</v>
      </c>
      <c r="L11" s="144">
        <v>5.0429329131508639E-2</v>
      </c>
      <c r="M11" s="144">
        <v>5.7997785588817054E-2</v>
      </c>
      <c r="N11" s="106">
        <v>7.5684564573084145E-3</v>
      </c>
    </row>
    <row r="12" spans="1:14" s="33" customFormat="1" x14ac:dyDescent="0.2">
      <c r="A12" s="34" t="s">
        <v>42</v>
      </c>
      <c r="B12" s="40">
        <v>7.4999999999999997E-3</v>
      </c>
      <c r="C12" s="41">
        <v>9.9835952370428711E-3</v>
      </c>
      <c r="D12" s="39">
        <v>2.4446562057739551E-3</v>
      </c>
      <c r="E12" s="41"/>
      <c r="F12" s="101" t="s">
        <v>42</v>
      </c>
      <c r="G12" s="103">
        <v>5.5300000000000002E-2</v>
      </c>
      <c r="H12" s="103">
        <v>4.8000000000000001E-2</v>
      </c>
      <c r="I12" s="106">
        <v>-7.3000000000000009E-3</v>
      </c>
      <c r="K12" s="113" t="s">
        <v>30</v>
      </c>
      <c r="L12" s="144">
        <v>4.8466171861639221E-2</v>
      </c>
      <c r="M12" s="144">
        <v>5.5689233443929911E-2</v>
      </c>
      <c r="N12" s="106">
        <v>7.2230615822906907E-3</v>
      </c>
    </row>
    <row r="13" spans="1:14" s="33" customFormat="1" x14ac:dyDescent="0.2">
      <c r="A13" s="34" t="s">
        <v>43</v>
      </c>
      <c r="B13" s="40">
        <v>0.29010000000000002</v>
      </c>
      <c r="C13" s="41">
        <v>0.22403222392098196</v>
      </c>
      <c r="D13" s="39">
        <v>-6.6050143731196415E-2</v>
      </c>
      <c r="E13" s="41"/>
      <c r="F13" s="101" t="s">
        <v>43</v>
      </c>
      <c r="G13" s="103">
        <v>0.38059999999999999</v>
      </c>
      <c r="H13" s="103">
        <v>0.30180000000000001</v>
      </c>
      <c r="I13" s="106">
        <v>-7.8799999999999981E-2</v>
      </c>
      <c r="K13" s="113" t="s">
        <v>31</v>
      </c>
      <c r="L13" s="144">
        <v>0.29694769776652419</v>
      </c>
      <c r="M13" s="144">
        <v>0.24672043799515386</v>
      </c>
      <c r="N13" s="106">
        <v>-5.0227259771370325E-2</v>
      </c>
    </row>
    <row r="14" spans="1:14" s="33" customFormat="1" x14ac:dyDescent="0.2">
      <c r="A14" s="34" t="s">
        <v>44</v>
      </c>
      <c r="B14" s="43">
        <v>599065</v>
      </c>
      <c r="C14" s="44">
        <v>924262.81633080856</v>
      </c>
      <c r="D14" s="36">
        <v>325198.29108885198</v>
      </c>
      <c r="E14" s="44"/>
      <c r="F14" s="101" t="s">
        <v>44</v>
      </c>
      <c r="G14" s="104">
        <v>162048</v>
      </c>
      <c r="H14" s="104">
        <v>232768</v>
      </c>
      <c r="I14" s="47">
        <v>70720</v>
      </c>
      <c r="K14" s="113" t="s">
        <v>32</v>
      </c>
      <c r="L14" s="145">
        <v>434624.22067500593</v>
      </c>
      <c r="M14" s="145">
        <v>579247.50898867904</v>
      </c>
      <c r="N14" s="47">
        <v>144623.28831367311</v>
      </c>
    </row>
    <row r="15" spans="1:14" s="33" customFormat="1" x14ac:dyDescent="0.2">
      <c r="A15" s="32"/>
      <c r="B15" s="32"/>
      <c r="C15" s="32"/>
      <c r="D15" s="32"/>
      <c r="E15" s="32"/>
      <c r="F15" s="101" t="s">
        <v>99</v>
      </c>
      <c r="G15" s="102">
        <v>9.65</v>
      </c>
      <c r="H15" s="102">
        <v>10.06</v>
      </c>
      <c r="I15" s="106">
        <v>0.41000000000000014</v>
      </c>
      <c r="J15" s="32"/>
      <c r="K15" s="32"/>
      <c r="L15" s="32"/>
      <c r="M15" s="32"/>
    </row>
    <row r="16" spans="1:14" s="33" customFormat="1" x14ac:dyDescent="0.2">
      <c r="A16" s="45"/>
      <c r="B16" s="37"/>
      <c r="C16" s="37"/>
      <c r="D16" s="37"/>
      <c r="E16" s="37"/>
      <c r="F16" s="101"/>
      <c r="G16" s="102"/>
      <c r="H16" s="102"/>
      <c r="I16" s="106"/>
      <c r="J16" s="38"/>
      <c r="K16" s="38"/>
      <c r="L16" s="38"/>
      <c r="M16" s="38"/>
    </row>
    <row r="17" spans="1:13" s="33" customFormat="1" x14ac:dyDescent="0.2">
      <c r="A17" s="45"/>
      <c r="B17" s="39"/>
      <c r="C17" s="39"/>
      <c r="D17" s="39"/>
      <c r="E17" s="39"/>
      <c r="F17" s="39"/>
      <c r="G17" s="39"/>
      <c r="I17" s="39"/>
      <c r="J17" s="39"/>
      <c r="K17" s="39"/>
      <c r="L17" s="39"/>
      <c r="M17" s="39"/>
    </row>
    <row r="18" spans="1:13" s="33" customFormat="1" x14ac:dyDescent="0.2">
      <c r="A18" s="45"/>
      <c r="B18" s="37"/>
      <c r="C18" s="42"/>
      <c r="D18" s="42"/>
      <c r="E18" s="42"/>
      <c r="F18" s="42"/>
      <c r="G18" s="42"/>
      <c r="I18" s="38"/>
      <c r="J18" s="42"/>
      <c r="K18" s="42"/>
      <c r="L18" s="42"/>
      <c r="M18" s="42"/>
    </row>
    <row r="19" spans="1:13" s="33" customFormat="1" x14ac:dyDescent="0.2">
      <c r="A19" s="45"/>
      <c r="B19" s="39"/>
      <c r="C19" s="42"/>
      <c r="D19" s="42"/>
      <c r="E19" s="42"/>
      <c r="F19" s="42"/>
      <c r="G19" s="42"/>
      <c r="I19" s="38"/>
      <c r="J19" s="42"/>
      <c r="K19" s="42"/>
      <c r="L19" s="42"/>
      <c r="M19" s="42"/>
    </row>
    <row r="20" spans="1:13" s="33" customFormat="1" x14ac:dyDescent="0.2">
      <c r="A20" s="45"/>
      <c r="B20" s="37"/>
      <c r="C20" s="37"/>
      <c r="D20" s="37"/>
      <c r="E20" s="37"/>
      <c r="F20" s="37"/>
      <c r="G20" s="37"/>
      <c r="I20" s="38"/>
      <c r="J20" s="38"/>
      <c r="K20" s="38"/>
      <c r="L20" s="38"/>
      <c r="M20" s="38"/>
    </row>
    <row r="21" spans="1:13" s="33" customFormat="1" x14ac:dyDescent="0.2">
      <c r="A21" s="45"/>
      <c r="B21" s="37"/>
      <c r="C21" s="37"/>
      <c r="D21" s="37"/>
      <c r="E21" s="37"/>
      <c r="F21" s="37"/>
      <c r="G21" s="37"/>
      <c r="I21" s="38"/>
      <c r="J21" s="38"/>
      <c r="K21" s="38"/>
      <c r="L21" s="38"/>
      <c r="M21" s="38"/>
    </row>
    <row r="22" spans="1:13" s="33" customFormat="1" x14ac:dyDescent="0.2">
      <c r="A22" s="45"/>
      <c r="B22" s="36"/>
      <c r="C22" s="36"/>
      <c r="D22" s="36"/>
      <c r="E22" s="36"/>
      <c r="F22" s="36"/>
      <c r="G22" s="36"/>
      <c r="I22" s="38"/>
      <c r="J22" s="38"/>
      <c r="K22" s="38"/>
      <c r="L22" s="38"/>
      <c r="M22" s="38"/>
    </row>
    <row r="23" spans="1:13" s="33" customFormat="1" x14ac:dyDescent="0.2"/>
    <row r="24" spans="1:13" s="33" customFormat="1" x14ac:dyDescent="0.2"/>
    <row r="25" spans="1:13" s="33" customFormat="1" x14ac:dyDescent="0.2">
      <c r="A25" s="32"/>
      <c r="B25" s="32"/>
      <c r="C25" s="32"/>
      <c r="D25" s="32"/>
      <c r="E25" s="32"/>
      <c r="F25" s="32"/>
      <c r="G25" s="32"/>
      <c r="I25" s="32"/>
      <c r="J25" s="32"/>
      <c r="K25" s="32"/>
      <c r="L25" s="32"/>
      <c r="M25" s="32"/>
    </row>
    <row r="26" spans="1:13" s="33" customFormat="1" x14ac:dyDescent="0.2">
      <c r="A26" s="45"/>
      <c r="B26" s="46"/>
      <c r="C26" s="46"/>
      <c r="D26" s="46"/>
      <c r="E26" s="46"/>
      <c r="F26" s="46"/>
      <c r="G26" s="46"/>
      <c r="I26" s="38"/>
      <c r="J26" s="38"/>
      <c r="K26" s="38"/>
      <c r="L26" s="38"/>
      <c r="M26" s="38"/>
    </row>
    <row r="27" spans="1:13" s="33" customFormat="1" x14ac:dyDescent="0.2">
      <c r="A27" s="45"/>
      <c r="B27" s="47"/>
      <c r="C27" s="47"/>
      <c r="D27" s="47"/>
      <c r="E27" s="47"/>
      <c r="F27" s="47"/>
      <c r="G27" s="46"/>
      <c r="I27" s="38"/>
      <c r="J27" s="38"/>
      <c r="K27" s="38"/>
      <c r="L27" s="38"/>
      <c r="M27" s="38"/>
    </row>
    <row r="28" spans="1:13" s="33" customFormat="1" x14ac:dyDescent="0.2">
      <c r="A28" s="45"/>
      <c r="B28" s="46"/>
      <c r="C28" s="46"/>
      <c r="D28" s="46"/>
      <c r="E28" s="46"/>
      <c r="F28" s="46"/>
      <c r="G28" s="46"/>
      <c r="I28" s="38"/>
      <c r="J28" s="42"/>
      <c r="K28" s="42"/>
      <c r="L28" s="42"/>
      <c r="M28" s="42"/>
    </row>
    <row r="29" spans="1:13" s="33" customFormat="1" x14ac:dyDescent="0.2">
      <c r="A29" s="45"/>
      <c r="B29" s="46"/>
      <c r="C29" s="46"/>
      <c r="D29" s="46"/>
      <c r="E29" s="46"/>
      <c r="F29" s="46"/>
      <c r="G29" s="46"/>
      <c r="I29" s="38"/>
      <c r="J29" s="42"/>
      <c r="K29" s="42"/>
      <c r="L29" s="42"/>
      <c r="M29" s="42"/>
    </row>
    <row r="30" spans="1:13" s="33" customFormat="1" x14ac:dyDescent="0.2">
      <c r="A30" s="45"/>
      <c r="B30" s="46"/>
      <c r="C30" s="46"/>
      <c r="D30" s="46"/>
      <c r="E30" s="46"/>
      <c r="F30" s="46"/>
      <c r="G30" s="46"/>
      <c r="I30" s="38"/>
      <c r="J30" s="38"/>
      <c r="K30" s="38"/>
      <c r="L30" s="38"/>
      <c r="M30" s="38"/>
    </row>
    <row r="31" spans="1:13" s="33" customFormat="1" x14ac:dyDescent="0.2">
      <c r="A31" s="45"/>
      <c r="B31" s="46"/>
      <c r="C31" s="46"/>
      <c r="D31" s="46"/>
      <c r="E31" s="46"/>
      <c r="F31" s="46"/>
      <c r="G31" s="46"/>
      <c r="I31" s="38"/>
      <c r="J31" s="38"/>
      <c r="K31" s="38"/>
      <c r="L31" s="38"/>
      <c r="M31" s="38"/>
    </row>
    <row r="32" spans="1:13" s="33" customFormat="1" x14ac:dyDescent="0.2">
      <c r="A32" s="45"/>
      <c r="B32" s="47"/>
      <c r="C32" s="47"/>
      <c r="D32" s="47"/>
      <c r="E32" s="47"/>
      <c r="F32" s="47"/>
      <c r="G32" s="47"/>
      <c r="I32" s="38"/>
      <c r="J32" s="38"/>
      <c r="K32" s="38"/>
      <c r="L32" s="38"/>
      <c r="M32" s="38"/>
    </row>
    <row r="33" s="33" customFormat="1" x14ac:dyDescent="0.2"/>
    <row r="34" s="33" customFormat="1" x14ac:dyDescent="0.2"/>
    <row r="35" s="33" customFormat="1" x14ac:dyDescent="0.2"/>
    <row r="36" s="33" customFormat="1" x14ac:dyDescent="0.2"/>
    <row r="37" s="33" customFormat="1" x14ac:dyDescent="0.2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8D51-1C22-1D4D-B452-701136AB7B46}">
  <dimension ref="A1:T36"/>
  <sheetViews>
    <sheetView workbookViewId="0">
      <selection activeCell="B28" sqref="B28"/>
    </sheetView>
  </sheetViews>
  <sheetFormatPr baseColWidth="10" defaultRowHeight="22" x14ac:dyDescent="0.3"/>
  <cols>
    <col min="1" max="1" width="34.33203125" style="107" customWidth="1"/>
    <col min="2" max="2" width="14.6640625" style="107" bestFit="1" customWidth="1"/>
    <col min="3" max="3" width="16.1640625" style="107" bestFit="1" customWidth="1"/>
    <col min="4" max="4" width="21" style="107" customWidth="1"/>
    <col min="5" max="5" width="13.6640625" style="107" customWidth="1"/>
    <col min="6" max="6" width="11.1640625" style="107" bestFit="1" customWidth="1"/>
    <col min="7" max="7" width="0" style="107" hidden="1" customWidth="1"/>
    <col min="8" max="8" width="20.1640625" style="107" customWidth="1"/>
    <col min="9" max="9" width="14.6640625" style="107" bestFit="1" customWidth="1"/>
    <col min="10" max="10" width="16.1640625" style="107" bestFit="1" customWidth="1"/>
    <col min="11" max="11" width="21.6640625" style="107" customWidth="1"/>
    <col min="12" max="13" width="11.1640625" style="107" bestFit="1" customWidth="1"/>
    <col min="14" max="14" width="0" style="107" hidden="1" customWidth="1"/>
    <col min="15" max="15" width="27.33203125" style="107" customWidth="1"/>
    <col min="16" max="16" width="20.83203125" style="107" customWidth="1"/>
    <col min="17" max="17" width="18.83203125" style="107" customWidth="1"/>
    <col min="18" max="18" width="19.1640625" style="107" customWidth="1"/>
    <col min="19" max="19" width="11" style="107" bestFit="1" customWidth="1"/>
    <col min="20" max="16384" width="10.83203125" style="107"/>
  </cols>
  <sheetData>
    <row r="1" spans="1:20" x14ac:dyDescent="0.3">
      <c r="A1" s="107">
        <v>2022</v>
      </c>
      <c r="B1" s="148" t="s">
        <v>0</v>
      </c>
      <c r="C1" s="107" t="s">
        <v>45</v>
      </c>
      <c r="D1" s="107" t="s">
        <v>54</v>
      </c>
      <c r="E1" s="107" t="s">
        <v>55</v>
      </c>
      <c r="F1" s="107" t="s">
        <v>56</v>
      </c>
      <c r="H1" s="107">
        <v>2002</v>
      </c>
      <c r="I1" s="107" t="s">
        <v>0</v>
      </c>
      <c r="J1" s="107" t="s">
        <v>45</v>
      </c>
      <c r="K1" s="107" t="s">
        <v>54</v>
      </c>
      <c r="L1" s="107" t="s">
        <v>55</v>
      </c>
      <c r="M1" s="107" t="s">
        <v>56</v>
      </c>
      <c r="O1" s="107">
        <v>2012</v>
      </c>
      <c r="P1" s="107" t="s">
        <v>0</v>
      </c>
      <c r="Q1" s="107" t="s">
        <v>45</v>
      </c>
      <c r="R1" s="107" t="s">
        <v>54</v>
      </c>
      <c r="S1" s="107" t="s">
        <v>55</v>
      </c>
      <c r="T1" s="107" t="s">
        <v>56</v>
      </c>
    </row>
    <row r="2" spans="1:20" x14ac:dyDescent="0.3">
      <c r="A2" s="108" t="s">
        <v>46</v>
      </c>
      <c r="B2" s="108"/>
      <c r="C2" s="108"/>
      <c r="D2" s="109"/>
      <c r="H2" s="101"/>
      <c r="I2" s="110"/>
      <c r="J2" s="110"/>
      <c r="K2" s="111"/>
      <c r="L2" s="112"/>
      <c r="M2" s="112"/>
      <c r="O2" s="109" t="s">
        <v>46</v>
      </c>
      <c r="P2" s="109"/>
    </row>
    <row r="3" spans="1:20" x14ac:dyDescent="0.3">
      <c r="A3" s="113" t="s">
        <v>47</v>
      </c>
      <c r="B3" s="149">
        <v>1033317</v>
      </c>
      <c r="C3" s="114">
        <v>12450816</v>
      </c>
      <c r="D3" s="115">
        <v>11417499</v>
      </c>
      <c r="E3" s="112">
        <f>B3/C3</f>
        <v>8.2991909927831231E-2</v>
      </c>
      <c r="F3" s="112">
        <f>B3/D3</f>
        <v>9.0502920122874544E-2</v>
      </c>
      <c r="H3" s="101" t="s">
        <v>100</v>
      </c>
      <c r="I3" s="110">
        <v>827466</v>
      </c>
      <c r="J3" s="110">
        <v>9249253</v>
      </c>
      <c r="K3" s="111">
        <v>8421787</v>
      </c>
      <c r="L3" s="112">
        <f>I3/J3</f>
        <v>8.9463008526202065E-2</v>
      </c>
      <c r="M3" s="112">
        <f>I3/K3</f>
        <v>9.8253019222642415E-2</v>
      </c>
      <c r="O3" s="113" t="s">
        <v>47</v>
      </c>
      <c r="P3" s="114">
        <v>992654</v>
      </c>
      <c r="Q3" s="114">
        <v>11245048</v>
      </c>
      <c r="R3" s="111">
        <v>10252394</v>
      </c>
      <c r="S3" s="112">
        <f>P3/Q3</f>
        <v>8.8274767702192114E-2</v>
      </c>
      <c r="T3" s="112">
        <f>P3/R3</f>
        <v>9.6821678917138762E-2</v>
      </c>
    </row>
    <row r="4" spans="1:20" x14ac:dyDescent="0.3">
      <c r="A4" s="113" t="s">
        <v>48</v>
      </c>
      <c r="B4" s="151">
        <v>2555714</v>
      </c>
      <c r="C4" s="114">
        <v>18703105</v>
      </c>
      <c r="D4" s="115">
        <v>16147391</v>
      </c>
      <c r="E4" s="112">
        <f t="shared" ref="E4:E9" si="0">B4/C4</f>
        <v>0.13664650869467931</v>
      </c>
      <c r="F4" s="112">
        <f t="shared" ref="F4:F9" si="1">B4/D4</f>
        <v>0.15827411375620989</v>
      </c>
      <c r="H4" s="101" t="s">
        <v>101</v>
      </c>
      <c r="I4" s="110">
        <v>1051282</v>
      </c>
      <c r="J4" s="110">
        <v>14218235</v>
      </c>
      <c r="K4" s="111">
        <v>13166953</v>
      </c>
      <c r="L4" s="112">
        <f t="shared" ref="L4:L12" si="2">I4/J4</f>
        <v>7.3938994537648309E-2</v>
      </c>
      <c r="M4" s="112">
        <f t="shared" ref="M4:M12" si="3">I4/K4</f>
        <v>7.9842466210671523E-2</v>
      </c>
      <c r="O4" s="113" t="s">
        <v>48</v>
      </c>
      <c r="P4" s="114">
        <v>1544635</v>
      </c>
      <c r="Q4" s="114">
        <v>14706322</v>
      </c>
      <c r="R4" s="111">
        <v>13161687</v>
      </c>
      <c r="S4" s="112">
        <f t="shared" ref="S4:S13" si="4">P4/Q4</f>
        <v>0.1050320399621333</v>
      </c>
      <c r="T4" s="112">
        <f t="shared" ref="T4:T13" si="5">P4/R4</f>
        <v>0.11735843589047514</v>
      </c>
    </row>
    <row r="5" spans="1:20" x14ac:dyDescent="0.3">
      <c r="A5" s="113" t="s">
        <v>49</v>
      </c>
      <c r="B5" s="151">
        <v>67713</v>
      </c>
      <c r="C5" s="114">
        <v>1169062</v>
      </c>
      <c r="D5" s="115">
        <v>1101349</v>
      </c>
      <c r="E5" s="112">
        <f t="shared" si="0"/>
        <v>5.7920794619960275E-2</v>
      </c>
      <c r="F5" s="112">
        <f t="shared" si="1"/>
        <v>6.1481873593202521E-2</v>
      </c>
      <c r="H5" s="101" t="s">
        <v>102</v>
      </c>
      <c r="I5" s="110">
        <v>210207</v>
      </c>
      <c r="J5" s="110">
        <v>2395027</v>
      </c>
      <c r="K5" s="111">
        <v>2184820</v>
      </c>
      <c r="L5" s="112">
        <f t="shared" si="2"/>
        <v>8.7768112843821799E-2</v>
      </c>
      <c r="M5" s="112">
        <f t="shared" si="3"/>
        <v>9.621250263179576E-2</v>
      </c>
      <c r="O5" s="113" t="s">
        <v>49</v>
      </c>
      <c r="P5" s="114">
        <v>121256</v>
      </c>
      <c r="Q5" s="114">
        <v>1587071</v>
      </c>
      <c r="R5" s="111">
        <v>1465815</v>
      </c>
      <c r="S5" s="112">
        <f t="shared" si="4"/>
        <v>7.6402378973593491E-2</v>
      </c>
      <c r="T5" s="112">
        <f t="shared" si="5"/>
        <v>8.2722580953258087E-2</v>
      </c>
    </row>
    <row r="6" spans="1:20" x14ac:dyDescent="0.3">
      <c r="A6" s="113" t="s">
        <v>50</v>
      </c>
      <c r="B6" s="149">
        <v>1617892</v>
      </c>
      <c r="C6" s="114">
        <v>15573651</v>
      </c>
      <c r="D6" s="115">
        <v>13955759</v>
      </c>
      <c r="E6" s="112">
        <f t="shared" si="0"/>
        <v>0.10388649392489918</v>
      </c>
      <c r="F6" s="112">
        <f t="shared" si="1"/>
        <v>0.11593006156096562</v>
      </c>
      <c r="H6" s="101" t="s">
        <v>103</v>
      </c>
      <c r="I6" s="110">
        <v>1830389</v>
      </c>
      <c r="J6" s="110">
        <v>17638716</v>
      </c>
      <c r="K6" s="111">
        <v>15808327</v>
      </c>
      <c r="L6" s="112">
        <f t="shared" si="2"/>
        <v>0.1037711021595903</v>
      </c>
      <c r="M6" s="112">
        <f t="shared" si="3"/>
        <v>0.11578638270830303</v>
      </c>
      <c r="O6" s="113" t="s">
        <v>50</v>
      </c>
      <c r="P6" s="114">
        <v>1846292</v>
      </c>
      <c r="Q6" s="114">
        <v>16931039</v>
      </c>
      <c r="R6" s="111">
        <v>15084747</v>
      </c>
      <c r="S6" s="112">
        <f t="shared" si="4"/>
        <v>0.1090477672398014</v>
      </c>
      <c r="T6" s="112">
        <f t="shared" si="5"/>
        <v>0.12239462816313725</v>
      </c>
    </row>
    <row r="7" spans="1:20" x14ac:dyDescent="0.3">
      <c r="A7" s="113" t="s">
        <v>51</v>
      </c>
      <c r="B7" s="151">
        <v>19480</v>
      </c>
      <c r="C7" s="114">
        <v>640070</v>
      </c>
      <c r="D7" s="115">
        <v>620590</v>
      </c>
      <c r="E7" s="112">
        <f t="shared" si="0"/>
        <v>3.0434171262518163E-2</v>
      </c>
      <c r="F7" s="112">
        <f t="shared" si="1"/>
        <v>3.1389484200518861E-2</v>
      </c>
      <c r="H7" s="101" t="s">
        <v>104</v>
      </c>
      <c r="I7" s="110">
        <v>49674</v>
      </c>
      <c r="J7" s="110">
        <v>927977</v>
      </c>
      <c r="K7" s="111">
        <v>878303</v>
      </c>
      <c r="L7" s="112">
        <f t="shared" si="2"/>
        <v>5.3529343938481237E-2</v>
      </c>
      <c r="M7" s="112">
        <f t="shared" si="3"/>
        <v>5.6556791904388351E-2</v>
      </c>
      <c r="O7" s="113" t="s">
        <v>51</v>
      </c>
      <c r="P7" s="114">
        <v>37517</v>
      </c>
      <c r="Q7" s="114">
        <v>831628</v>
      </c>
      <c r="R7" s="111">
        <v>794111</v>
      </c>
      <c r="S7" s="112">
        <f t="shared" si="4"/>
        <v>4.5112718667481136E-2</v>
      </c>
      <c r="T7" s="112">
        <f t="shared" si="5"/>
        <v>4.7244025079617336E-2</v>
      </c>
    </row>
    <row r="8" spans="1:20" x14ac:dyDescent="0.3">
      <c r="A8" s="113" t="s">
        <v>52</v>
      </c>
      <c r="B8" s="151">
        <v>60386</v>
      </c>
      <c r="C8" s="114">
        <v>1148549</v>
      </c>
      <c r="D8" s="115">
        <v>1088163</v>
      </c>
      <c r="E8" s="112">
        <f t="shared" si="0"/>
        <v>5.2575902290629306E-2</v>
      </c>
      <c r="F8" s="112">
        <f t="shared" si="1"/>
        <v>5.5493524407648487E-2</v>
      </c>
      <c r="H8" s="101" t="s">
        <v>105</v>
      </c>
      <c r="I8" s="110">
        <v>101377</v>
      </c>
      <c r="J8" s="110">
        <v>1270362</v>
      </c>
      <c r="K8" s="111">
        <v>1168985</v>
      </c>
      <c r="L8" s="112">
        <f t="shared" si="2"/>
        <v>7.9801662833113712E-2</v>
      </c>
      <c r="M8" s="112">
        <f t="shared" si="3"/>
        <v>8.6722241944935136E-2</v>
      </c>
      <c r="O8" s="113" t="s">
        <v>52</v>
      </c>
      <c r="P8" s="114">
        <v>92259</v>
      </c>
      <c r="Q8" s="114">
        <v>1026302</v>
      </c>
      <c r="R8" s="111">
        <v>934043</v>
      </c>
      <c r="S8" s="112">
        <f t="shared" si="4"/>
        <v>8.9894592429908549E-2</v>
      </c>
      <c r="T8" s="112">
        <f t="shared" si="5"/>
        <v>9.877382518791962E-2</v>
      </c>
    </row>
    <row r="9" spans="1:20" x14ac:dyDescent="0.3">
      <c r="A9" s="113" t="s">
        <v>53</v>
      </c>
      <c r="B9" s="149">
        <v>0</v>
      </c>
      <c r="C9" s="114">
        <v>370858</v>
      </c>
      <c r="D9" s="115">
        <v>370858</v>
      </c>
      <c r="E9" s="112">
        <f t="shared" si="0"/>
        <v>0</v>
      </c>
      <c r="F9" s="112">
        <f t="shared" si="1"/>
        <v>0</v>
      </c>
      <c r="H9" s="101" t="s">
        <v>108</v>
      </c>
      <c r="I9" s="110">
        <v>650</v>
      </c>
      <c r="J9" s="110">
        <v>239108</v>
      </c>
      <c r="K9" s="111">
        <v>238458</v>
      </c>
      <c r="L9" s="112">
        <f t="shared" si="2"/>
        <v>2.7184368569851281E-3</v>
      </c>
      <c r="M9" s="112">
        <f t="shared" si="3"/>
        <v>2.7258468996636726E-3</v>
      </c>
      <c r="O9" s="113" t="s">
        <v>53</v>
      </c>
      <c r="P9" s="114">
        <v>1552</v>
      </c>
      <c r="Q9" s="114">
        <v>231697</v>
      </c>
      <c r="R9" s="111">
        <v>230145</v>
      </c>
      <c r="S9" s="112">
        <f t="shared" si="4"/>
        <v>6.6984035183882398E-3</v>
      </c>
      <c r="T9" s="112">
        <f t="shared" si="5"/>
        <v>6.7435747029046906E-3</v>
      </c>
    </row>
    <row r="10" spans="1:20" x14ac:dyDescent="0.3">
      <c r="A10" s="113" t="s">
        <v>127</v>
      </c>
      <c r="B10" s="114">
        <v>16746</v>
      </c>
      <c r="H10" s="101" t="s">
        <v>106</v>
      </c>
      <c r="I10" s="110">
        <v>27223</v>
      </c>
      <c r="J10" s="110">
        <v>759143</v>
      </c>
      <c r="K10" s="111">
        <v>731920</v>
      </c>
      <c r="L10" s="112">
        <f t="shared" ref="L10:L12" si="6">I10/J10</f>
        <v>3.586017390662892E-2</v>
      </c>
      <c r="M10" s="112">
        <f t="shared" ref="M10:M12" si="7">I10/K10</f>
        <v>3.7193955623565415E-2</v>
      </c>
      <c r="O10" s="113" t="s">
        <v>127</v>
      </c>
      <c r="P10" s="114">
        <v>25177</v>
      </c>
      <c r="Q10" s="114">
        <v>699462</v>
      </c>
      <c r="R10" s="111">
        <v>674285</v>
      </c>
      <c r="S10" s="112">
        <f t="shared" ref="S10:S12" si="8">P10/Q10</f>
        <v>3.5994807437716415E-2</v>
      </c>
      <c r="T10" s="112">
        <f>P10/R10</f>
        <v>3.7338810740265613E-2</v>
      </c>
    </row>
    <row r="11" spans="1:20" x14ac:dyDescent="0.3">
      <c r="A11" s="113" t="s">
        <v>128</v>
      </c>
      <c r="B11" s="114">
        <v>9708</v>
      </c>
      <c r="H11" s="101" t="s">
        <v>107</v>
      </c>
      <c r="I11" s="110">
        <v>14907</v>
      </c>
      <c r="J11" s="110">
        <v>359326</v>
      </c>
      <c r="K11" s="111">
        <v>344419</v>
      </c>
      <c r="L11" s="112">
        <f t="shared" si="6"/>
        <v>4.1486004352593468E-2</v>
      </c>
      <c r="M11" s="112">
        <f t="shared" si="7"/>
        <v>4.3281584349295479E-2</v>
      </c>
      <c r="O11" s="113" t="s">
        <v>128</v>
      </c>
      <c r="P11" s="114">
        <v>13406</v>
      </c>
      <c r="Q11" s="114">
        <v>331806</v>
      </c>
      <c r="R11" s="111">
        <v>318400</v>
      </c>
      <c r="S11" s="112">
        <f t="shared" si="8"/>
        <v>4.0403127128502803E-2</v>
      </c>
      <c r="T11" s="112">
        <f t="shared" ref="T11:T12" si="9">P11/R11</f>
        <v>4.2104271356783921E-2</v>
      </c>
    </row>
    <row r="12" spans="1:20" x14ac:dyDescent="0.3">
      <c r="A12" s="113" t="s">
        <v>129</v>
      </c>
      <c r="B12" s="114">
        <v>10132</v>
      </c>
      <c r="H12" s="101"/>
      <c r="I12" s="110"/>
      <c r="J12" s="110"/>
      <c r="K12" s="111"/>
      <c r="L12" s="112"/>
      <c r="M12" s="112"/>
      <c r="O12" s="113" t="s">
        <v>129</v>
      </c>
      <c r="P12" s="114">
        <v>14220</v>
      </c>
      <c r="Q12" s="114">
        <v>284555</v>
      </c>
      <c r="R12" s="111">
        <v>270335</v>
      </c>
      <c r="S12" s="112">
        <f t="shared" si="8"/>
        <v>4.9972764491925989E-2</v>
      </c>
      <c r="T12" s="112">
        <f t="shared" si="9"/>
        <v>5.260140196422957E-2</v>
      </c>
    </row>
    <row r="13" spans="1:20" hidden="1" x14ac:dyDescent="0.3">
      <c r="A13" s="113" t="s">
        <v>133</v>
      </c>
      <c r="B13" s="114">
        <v>4148</v>
      </c>
      <c r="C13" s="107" t="s">
        <v>45</v>
      </c>
      <c r="D13" s="107" t="s">
        <v>54</v>
      </c>
      <c r="E13" s="107" t="s">
        <v>55</v>
      </c>
      <c r="F13" s="107" t="s">
        <v>56</v>
      </c>
      <c r="O13" s="113"/>
      <c r="P13" s="114"/>
      <c r="Q13" s="114"/>
      <c r="R13" s="111"/>
      <c r="S13" s="112"/>
      <c r="T13" s="112"/>
    </row>
    <row r="14" spans="1:20" hidden="1" x14ac:dyDescent="0.3">
      <c r="A14" s="109" t="s">
        <v>46</v>
      </c>
      <c r="B14" s="108"/>
    </row>
    <row r="15" spans="1:20" hidden="1" x14ac:dyDescent="0.3">
      <c r="A15" s="113" t="s">
        <v>47</v>
      </c>
      <c r="B15" s="149">
        <v>992654</v>
      </c>
      <c r="C15" s="114">
        <v>11245048</v>
      </c>
      <c r="D15" s="111">
        <v>10252394</v>
      </c>
      <c r="E15" s="112">
        <f>B15/C15</f>
        <v>8.8274767702192114E-2</v>
      </c>
      <c r="F15" s="112">
        <f>B15/D15</f>
        <v>9.6821678917138762E-2</v>
      </c>
    </row>
    <row r="16" spans="1:20" hidden="1" x14ac:dyDescent="0.3">
      <c r="A16" s="113" t="s">
        <v>48</v>
      </c>
      <c r="B16" s="149">
        <v>1544635</v>
      </c>
      <c r="C16" s="114">
        <v>14706322</v>
      </c>
      <c r="D16" s="111">
        <v>13161687</v>
      </c>
      <c r="E16" s="112">
        <f t="shared" ref="E16:E24" si="10">B16/C16</f>
        <v>0.1050320399621333</v>
      </c>
      <c r="F16" s="112">
        <f t="shared" ref="F16:F24" si="11">B16/D16</f>
        <v>0.11735843589047514</v>
      </c>
    </row>
    <row r="17" spans="1:6" hidden="1" x14ac:dyDescent="0.3">
      <c r="A17" s="113" t="s">
        <v>49</v>
      </c>
      <c r="B17" s="149">
        <v>121256</v>
      </c>
      <c r="C17" s="114">
        <v>1587071</v>
      </c>
      <c r="D17" s="111">
        <v>1465815</v>
      </c>
      <c r="E17" s="112">
        <f t="shared" si="10"/>
        <v>7.6402378973593491E-2</v>
      </c>
      <c r="F17" s="112">
        <f t="shared" si="11"/>
        <v>8.2722580953258087E-2</v>
      </c>
    </row>
    <row r="18" spans="1:6" hidden="1" x14ac:dyDescent="0.3">
      <c r="A18" s="113" t="s">
        <v>50</v>
      </c>
      <c r="B18" s="149">
        <v>1846292</v>
      </c>
      <c r="C18" s="114">
        <v>16931039</v>
      </c>
      <c r="D18" s="111">
        <v>15084747</v>
      </c>
      <c r="E18" s="112">
        <f t="shared" si="10"/>
        <v>0.1090477672398014</v>
      </c>
      <c r="F18" s="112">
        <f t="shared" si="11"/>
        <v>0.12239462816313725</v>
      </c>
    </row>
    <row r="19" spans="1:6" hidden="1" x14ac:dyDescent="0.3">
      <c r="A19" s="113" t="s">
        <v>51</v>
      </c>
      <c r="B19" s="149">
        <v>37517</v>
      </c>
      <c r="C19" s="114">
        <v>831628</v>
      </c>
      <c r="D19" s="111">
        <v>794111</v>
      </c>
      <c r="E19" s="112">
        <f t="shared" si="10"/>
        <v>4.5112718667481136E-2</v>
      </c>
      <c r="F19" s="112">
        <f t="shared" si="11"/>
        <v>4.7244025079617336E-2</v>
      </c>
    </row>
    <row r="20" spans="1:6" hidden="1" x14ac:dyDescent="0.3">
      <c r="A20" s="113" t="s">
        <v>52</v>
      </c>
      <c r="B20" s="149">
        <v>92259</v>
      </c>
      <c r="C20" s="114">
        <v>1026302</v>
      </c>
      <c r="D20" s="111">
        <v>934043</v>
      </c>
      <c r="E20" s="112">
        <f t="shared" si="10"/>
        <v>8.9894592429908549E-2</v>
      </c>
      <c r="F20" s="112">
        <f t="shared" si="11"/>
        <v>9.877382518791962E-2</v>
      </c>
    </row>
    <row r="21" spans="1:6" hidden="1" x14ac:dyDescent="0.3">
      <c r="A21" s="113" t="s">
        <v>53</v>
      </c>
      <c r="B21" s="149">
        <v>1552</v>
      </c>
      <c r="C21" s="114">
        <v>231697</v>
      </c>
      <c r="D21" s="111">
        <v>230145</v>
      </c>
      <c r="E21" s="112">
        <f t="shared" si="10"/>
        <v>6.6984035183882398E-3</v>
      </c>
      <c r="F21" s="112">
        <f t="shared" si="11"/>
        <v>6.7435747029046906E-3</v>
      </c>
    </row>
    <row r="22" spans="1:6" hidden="1" x14ac:dyDescent="0.3">
      <c r="A22" s="113" t="s">
        <v>127</v>
      </c>
      <c r="B22" s="149">
        <v>25177</v>
      </c>
      <c r="C22" s="114">
        <v>699462</v>
      </c>
      <c r="D22" s="111">
        <v>674285</v>
      </c>
      <c r="E22" s="112">
        <f t="shared" si="10"/>
        <v>3.5994807437716415E-2</v>
      </c>
      <c r="F22" s="112">
        <f>B22/D22</f>
        <v>3.7338810740265613E-2</v>
      </c>
    </row>
    <row r="23" spans="1:6" hidden="1" x14ac:dyDescent="0.3">
      <c r="A23" s="113" t="s">
        <v>128</v>
      </c>
      <c r="B23" s="149">
        <v>13406</v>
      </c>
      <c r="C23" s="114">
        <v>331806</v>
      </c>
      <c r="D23" s="111">
        <v>318400</v>
      </c>
      <c r="E23" s="112">
        <f t="shared" si="10"/>
        <v>4.0403127128502803E-2</v>
      </c>
      <c r="F23" s="112">
        <f t="shared" ref="F23:F24" si="12">B23/D23</f>
        <v>4.2104271356783921E-2</v>
      </c>
    </row>
    <row r="24" spans="1:6" hidden="1" x14ac:dyDescent="0.3">
      <c r="A24" s="113" t="s">
        <v>129</v>
      </c>
      <c r="B24" s="149">
        <v>14220</v>
      </c>
      <c r="C24" s="114">
        <v>284555</v>
      </c>
      <c r="D24" s="111">
        <v>270335</v>
      </c>
      <c r="E24" s="112">
        <f t="shared" si="10"/>
        <v>4.9972764491925989E-2</v>
      </c>
      <c r="F24" s="112">
        <f t="shared" si="12"/>
        <v>5.260140196422957E-2</v>
      </c>
    </row>
    <row r="26" spans="1:6" x14ac:dyDescent="0.3">
      <c r="A26" s="107">
        <v>2002</v>
      </c>
      <c r="B26" s="148" t="s">
        <v>0</v>
      </c>
      <c r="C26" s="107" t="s">
        <v>45</v>
      </c>
      <c r="D26" s="107" t="s">
        <v>54</v>
      </c>
      <c r="E26" s="107" t="s">
        <v>55</v>
      </c>
      <c r="F26" s="107" t="s">
        <v>56</v>
      </c>
    </row>
    <row r="27" spans="1:6" x14ac:dyDescent="0.3">
      <c r="A27" s="101"/>
      <c r="B27" s="150"/>
      <c r="C27" s="110"/>
      <c r="D27" s="111"/>
      <c r="E27" s="112"/>
      <c r="F27" s="112"/>
    </row>
    <row r="28" spans="1:6" x14ac:dyDescent="0.3">
      <c r="A28" s="101" t="s">
        <v>100</v>
      </c>
      <c r="B28" s="150">
        <v>827466</v>
      </c>
      <c r="C28" s="110">
        <v>9249253</v>
      </c>
      <c r="D28" s="111">
        <v>8421787</v>
      </c>
      <c r="E28" s="112">
        <f>B28/C28</f>
        <v>8.9463008526202065E-2</v>
      </c>
      <c r="F28" s="112">
        <f>B28/D28</f>
        <v>9.8253019222642415E-2</v>
      </c>
    </row>
    <row r="29" spans="1:6" x14ac:dyDescent="0.3">
      <c r="A29" s="101" t="s">
        <v>132</v>
      </c>
      <c r="B29" s="150">
        <v>1051282</v>
      </c>
      <c r="C29" s="110">
        <v>14218235</v>
      </c>
      <c r="D29" s="111">
        <v>13166953</v>
      </c>
      <c r="E29" s="112">
        <f t="shared" ref="E29:E36" si="13">B29/C29</f>
        <v>7.3938994537648309E-2</v>
      </c>
      <c r="F29" s="112">
        <f t="shared" ref="F29:F36" si="14">B29/D29</f>
        <v>7.9842466210671523E-2</v>
      </c>
    </row>
    <row r="30" spans="1:6" x14ac:dyDescent="0.3">
      <c r="A30" s="101" t="s">
        <v>102</v>
      </c>
      <c r="B30" s="150">
        <v>210207</v>
      </c>
      <c r="C30" s="110">
        <v>2395027</v>
      </c>
      <c r="D30" s="111">
        <v>2184820</v>
      </c>
      <c r="E30" s="112">
        <f t="shared" si="13"/>
        <v>8.7768112843821799E-2</v>
      </c>
      <c r="F30" s="112">
        <f t="shared" si="14"/>
        <v>9.621250263179576E-2</v>
      </c>
    </row>
    <row r="31" spans="1:6" x14ac:dyDescent="0.3">
      <c r="A31" s="101" t="s">
        <v>103</v>
      </c>
      <c r="B31" s="150">
        <v>1830389</v>
      </c>
      <c r="C31" s="110">
        <v>17638716</v>
      </c>
      <c r="D31" s="111">
        <v>15808327</v>
      </c>
      <c r="E31" s="112">
        <f t="shared" si="13"/>
        <v>0.1037711021595903</v>
      </c>
      <c r="F31" s="112">
        <f t="shared" si="14"/>
        <v>0.11578638270830303</v>
      </c>
    </row>
    <row r="32" spans="1:6" x14ac:dyDescent="0.3">
      <c r="A32" s="101" t="s">
        <v>104</v>
      </c>
      <c r="B32" s="150">
        <v>49674</v>
      </c>
      <c r="C32" s="110">
        <v>927977</v>
      </c>
      <c r="D32" s="111">
        <v>878303</v>
      </c>
      <c r="E32" s="112">
        <f t="shared" si="13"/>
        <v>5.3529343938481237E-2</v>
      </c>
      <c r="F32" s="112">
        <f t="shared" si="14"/>
        <v>5.6556791904388351E-2</v>
      </c>
    </row>
    <row r="33" spans="1:6" x14ac:dyDescent="0.3">
      <c r="A33" s="101" t="s">
        <v>105</v>
      </c>
      <c r="B33" s="150">
        <v>101377</v>
      </c>
      <c r="C33" s="110">
        <v>1270362</v>
      </c>
      <c r="D33" s="111">
        <v>1168985</v>
      </c>
      <c r="E33" s="112">
        <f t="shared" si="13"/>
        <v>7.9801662833113712E-2</v>
      </c>
      <c r="F33" s="112">
        <f t="shared" si="14"/>
        <v>8.6722241944935136E-2</v>
      </c>
    </row>
    <row r="34" spans="1:6" x14ac:dyDescent="0.3">
      <c r="A34" s="101" t="s">
        <v>108</v>
      </c>
      <c r="B34" s="152">
        <v>650</v>
      </c>
      <c r="C34" s="110">
        <v>239108</v>
      </c>
      <c r="D34" s="111">
        <v>238458</v>
      </c>
      <c r="E34" s="112">
        <f t="shared" si="13"/>
        <v>2.7184368569851281E-3</v>
      </c>
      <c r="F34" s="112">
        <f t="shared" si="14"/>
        <v>2.7258468996636726E-3</v>
      </c>
    </row>
    <row r="35" spans="1:6" x14ac:dyDescent="0.3">
      <c r="A35" s="101" t="s">
        <v>106</v>
      </c>
      <c r="B35" s="153">
        <v>27223</v>
      </c>
      <c r="C35" s="110">
        <v>759143</v>
      </c>
      <c r="D35" s="111">
        <v>731920</v>
      </c>
      <c r="E35" s="112">
        <f t="shared" si="13"/>
        <v>3.586017390662892E-2</v>
      </c>
      <c r="F35" s="112">
        <f t="shared" si="14"/>
        <v>3.7193955623565415E-2</v>
      </c>
    </row>
    <row r="36" spans="1:6" x14ac:dyDescent="0.3">
      <c r="A36" s="101" t="s">
        <v>107</v>
      </c>
      <c r="B36" s="150">
        <v>14907</v>
      </c>
      <c r="C36" s="110">
        <v>359326</v>
      </c>
      <c r="D36" s="111">
        <v>344419</v>
      </c>
      <c r="E36" s="112">
        <f t="shared" si="13"/>
        <v>4.1486004352593468E-2</v>
      </c>
      <c r="F36" s="112">
        <f t="shared" si="14"/>
        <v>4.3281584349295479E-2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by type of care</vt:lpstr>
      <vt:lpstr>Financial and Utilization</vt:lpstr>
      <vt:lpstr>financial ratio</vt:lpstr>
      <vt:lpstr>Other Utilization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Twyla Zhang</dc:creator>
  <cp:lastModifiedBy>Twyla Zhang</cp:lastModifiedBy>
  <dcterms:created xsi:type="dcterms:W3CDTF">2024-11-24T00:02:26Z</dcterms:created>
  <dcterms:modified xsi:type="dcterms:W3CDTF">2024-11-24T02:43:50Z</dcterms:modified>
</cp:coreProperties>
</file>