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1" sheetId="1" state="visible" r:id="rId2"/>
    <sheet name="Information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<sst xmlns="http://schemas.openxmlformats.org/spreadsheetml/2006/main" count="844" uniqueCount="83">
  <si>
    <t xml:space="preserve">Dataset</t>
  </si>
  <si>
    <t xml:space="preserve">Type</t>
  </si>
  <si>
    <t xml:space="preserve">Learner</t>
  </si>
  <si>
    <t xml:space="preserve">Detector</t>
  </si>
  <si>
    <t xml:space="preserve">pACC</t>
  </si>
  <si>
    <t xml:space="preserve">ranking</t>
  </si>
  <si>
    <t xml:space="preserve">RAM-Hours</t>
  </si>
  <si>
    <t xml:space="preserve">TP</t>
  </si>
  <si>
    <t xml:space="preserve">FP</t>
  </si>
  <si>
    <t xml:space="preserve">TN</t>
  </si>
  <si>
    <t xml:space="preserve">FN</t>
  </si>
  <si>
    <t xml:space="preserve">UD</t>
  </si>
  <si>
    <t xml:space="preserve">Precision</t>
  </si>
  <si>
    <t xml:space="preserve">Recall</t>
  </si>
  <si>
    <t xml:space="preserve">MCC</t>
  </si>
  <si>
    <t xml:space="preserve">ND</t>
  </si>
  <si>
    <t xml:space="preserve">sine</t>
  </si>
  <si>
    <t xml:space="preserve">A</t>
  </si>
  <si>
    <t xml:space="preserve">HoeffdingTree</t>
  </si>
  <si>
    <t xml:space="preserve">DDM</t>
  </si>
  <si>
    <t xml:space="preserve">39946</t>
  </si>
  <si>
    <t xml:space="preserve">abrupto</t>
  </si>
  <si>
    <t xml:space="preserve">EDDM</t>
  </si>
  <si>
    <t xml:space="preserve">39810</t>
  </si>
  <si>
    <t xml:space="preserve">ADWIN</t>
  </si>
  <si>
    <t xml:space="preserve">39943</t>
  </si>
  <si>
    <t xml:space="preserve">PH</t>
  </si>
  <si>
    <t xml:space="preserve">CURIE</t>
  </si>
  <si>
    <t xml:space="preserve">39947</t>
  </si>
  <si>
    <t xml:space="preserve">KNN</t>
  </si>
  <si>
    <t xml:space="preserve">39948</t>
  </si>
  <si>
    <t xml:space="preserve">39731</t>
  </si>
  <si>
    <t xml:space="preserve">NaiveBayes</t>
  </si>
  <si>
    <t xml:space="preserve">39887</t>
  </si>
  <si>
    <t xml:space="preserve">39949</t>
  </si>
  <si>
    <t xml:space="preserve">G</t>
  </si>
  <si>
    <t xml:space="preserve">gradual</t>
  </si>
  <si>
    <t xml:space="preserve">39829</t>
  </si>
  <si>
    <t xml:space="preserve">39941</t>
  </si>
  <si>
    <t xml:space="preserve">39945</t>
  </si>
  <si>
    <t xml:space="preserve">39780</t>
  </si>
  <si>
    <t xml:space="preserve">39942</t>
  </si>
  <si>
    <t xml:space="preserve">39915</t>
  </si>
  <si>
    <t xml:space="preserve">39944</t>
  </si>
  <si>
    <t xml:space="preserve">rt</t>
  </si>
  <si>
    <t xml:space="preserve">39858</t>
  </si>
  <si>
    <t xml:space="preserve">39939</t>
  </si>
  <si>
    <t xml:space="preserve">39950</t>
  </si>
  <si>
    <t xml:space="preserve">39632</t>
  </si>
  <si>
    <t xml:space="preserve">39937</t>
  </si>
  <si>
    <t xml:space="preserve">39919</t>
  </si>
  <si>
    <t xml:space="preserve">39673</t>
  </si>
  <si>
    <t xml:space="preserve">39927</t>
  </si>
  <si>
    <t xml:space="preserve">39923</t>
  </si>
  <si>
    <t xml:space="preserve">39635</t>
  </si>
  <si>
    <t xml:space="preserve">39934</t>
  </si>
  <si>
    <t xml:space="preserve">mixed</t>
  </si>
  <si>
    <t xml:space="preserve">39906</t>
  </si>
  <si>
    <t xml:space="preserve">39663</t>
  </si>
  <si>
    <t xml:space="preserve">39776</t>
  </si>
  <si>
    <t xml:space="preserve">39878</t>
  </si>
  <si>
    <t xml:space="preserve">39668</t>
  </si>
  <si>
    <t xml:space="preserve">39896</t>
  </si>
  <si>
    <t xml:space="preserve">sea</t>
  </si>
  <si>
    <t xml:space="preserve">39866</t>
  </si>
  <si>
    <t xml:space="preserve">39938</t>
  </si>
  <si>
    <t xml:space="preserve">39826</t>
  </si>
  <si>
    <t xml:space="preserve">39936</t>
  </si>
  <si>
    <t xml:space="preserve">stagger</t>
  </si>
  <si>
    <r>
      <rPr>
        <sz val="12"/>
        <rFont val="Arial"/>
        <family val="2"/>
        <charset val="1"/>
      </rPr>
      <t xml:space="preserve">F1 </t>
    </r>
    <r>
      <rPr>
        <b val="true"/>
        <sz val="12"/>
        <rFont val="Arial"/>
        <family val="2"/>
        <charset val="1"/>
      </rPr>
      <t xml:space="preserve">global</t>
    </r>
    <r>
      <rPr>
        <sz val="12"/>
        <rFont val="Arial"/>
        <family val="2"/>
        <charset val="1"/>
      </rPr>
      <t xml:space="preserve"> rank</t>
    </r>
  </si>
  <si>
    <r>
      <rPr>
        <sz val="12"/>
        <rFont val="Arial"/>
        <family val="2"/>
        <charset val="1"/>
      </rPr>
      <t xml:space="preserve">F1 </t>
    </r>
    <r>
      <rPr>
        <b val="true"/>
        <sz val="12"/>
        <rFont val="Arial"/>
        <family val="2"/>
        <charset val="1"/>
      </rPr>
      <t xml:space="preserve">abrupt</t>
    </r>
    <r>
      <rPr>
        <sz val="12"/>
        <rFont val="Arial"/>
        <family val="2"/>
        <charset val="1"/>
      </rPr>
      <t xml:space="preserve"> rank</t>
    </r>
  </si>
  <si>
    <r>
      <rPr>
        <sz val="12"/>
        <rFont val="Arial"/>
        <family val="2"/>
        <charset val="1"/>
      </rPr>
      <t xml:space="preserve">F1 </t>
    </r>
    <r>
      <rPr>
        <b val="true"/>
        <sz val="12"/>
        <rFont val="Arial"/>
        <family val="2"/>
        <charset val="1"/>
      </rPr>
      <t xml:space="preserve">global </t>
    </r>
    <r>
      <rPr>
        <sz val="12"/>
        <rFont val="Arial"/>
        <family val="2"/>
        <charset val="1"/>
      </rPr>
      <t xml:space="preserve">results</t>
    </r>
  </si>
  <si>
    <r>
      <rPr>
        <sz val="12"/>
        <rFont val="Arial"/>
        <family val="2"/>
        <charset val="1"/>
      </rPr>
      <t xml:space="preserve">F1 </t>
    </r>
    <r>
      <rPr>
        <b val="true"/>
        <sz val="12"/>
        <rFont val="Arial"/>
        <family val="2"/>
        <charset val="1"/>
      </rPr>
      <t xml:space="preserve">abrupt </t>
    </r>
    <r>
      <rPr>
        <sz val="12"/>
        <rFont val="Arial"/>
        <family val="2"/>
        <charset val="1"/>
      </rPr>
      <t xml:space="preserve">results</t>
    </r>
  </si>
  <si>
    <r>
      <rPr>
        <sz val="12"/>
        <rFont val="Arial"/>
        <family val="2"/>
        <charset val="1"/>
      </rPr>
      <t xml:space="preserve">F1 </t>
    </r>
    <r>
      <rPr>
        <b val="true"/>
        <sz val="12"/>
        <rFont val="Arial"/>
        <family val="2"/>
        <charset val="1"/>
      </rPr>
      <t xml:space="preserve">gradual</t>
    </r>
    <r>
      <rPr>
        <sz val="12"/>
        <rFont val="Arial"/>
        <family val="2"/>
        <charset val="1"/>
      </rPr>
      <t xml:space="preserve"> rank</t>
    </r>
  </si>
  <si>
    <r>
      <rPr>
        <sz val="12"/>
        <rFont val="Arial"/>
        <family val="2"/>
        <charset val="1"/>
      </rPr>
      <t xml:space="preserve">F1 </t>
    </r>
    <r>
      <rPr>
        <b val="true"/>
        <sz val="12"/>
        <rFont val="Arial"/>
        <family val="2"/>
        <charset val="1"/>
      </rPr>
      <t xml:space="preserve">gradual </t>
    </r>
    <r>
      <rPr>
        <sz val="12"/>
        <rFont val="Arial"/>
        <family val="2"/>
        <charset val="1"/>
      </rPr>
      <t xml:space="preserve">results</t>
    </r>
  </si>
  <si>
    <t xml:space="preserve">Article title:</t>
  </si>
  <si>
    <t xml:space="preserve">CURIE: A Cellular Automaton for Concept Drift Detection</t>
  </si>
  <si>
    <t xml:space="preserve">Journal name:</t>
  </si>
  <si>
    <t xml:space="preserve">Data Mining and Knowledge Discovery</t>
  </si>
  <si>
    <t xml:space="preserve">Author names:</t>
  </si>
  <si>
    <t xml:space="preserve">Jesus L. Lobo, Javier Del Ser, Eneko Osaba, Albert Bifet, Francisco Herrera</t>
  </si>
  <si>
    <t xml:space="preserve">Affiliation and e-mail address of the corresponding author:</t>
  </si>
  <si>
    <t xml:space="preserve">TECNALIA, Basque Research and Technology Alliance (BRTA),
E-mail: jesus.lopez@tecnalia.com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</si>
</sst>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@"/>
    <numFmt numFmtId="166" formatCode="General"/>
    <numFmt numFmtId="167" formatCode="0.00"/>
    <numFmt numFmtId="168" formatCode="0.000"/>
    <numFmt numFmtId="169" formatCode="0.00000000"/>
    <numFmt numFmtId="170" formatCode="0.00000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2"/>
      <name val="Arial"/>
      <family val="2"/>
      <charset val="1"/>
    </font>
    <font>
      <sz val="12"/>
      <name val="Arial"/>
      <family val="2"/>
      <charset val="1"/>
    </font>
    <font>
      <sz val="10"/>
      <color rgb="FF0000FF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2E0AE"/>
        <bgColor rgb="FFCCFFCC"/>
      </patternFill>
    </fill>
    <fill>
      <patternFill patternType="solid">
        <fgColor rgb="FFF8AA97"/>
        <bgColor rgb="FFFFCC99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2E0A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8AA97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mailto:jesus.lopez@tecnalia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186"/>
  <sheetViews>
    <sheetView showFormulas="false" showGridLines="true" showRowColHeaders="true" showZeros="true" rightToLeft="false" tabSelected="true" showOutlineSymbols="true" defaultGridColor="true" view="normal" topLeftCell="F145" colorId="64" zoomScale="120" zoomScaleNormal="120" zoomScalePageLayoutView="100" workbookViewId="0">
      <selection pane="topLeft" activeCell="Q177" activeCellId="0" sqref="Q17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8.17"/>
    <col collapsed="false" customWidth="true" hidden="false" outlineLevel="0" max="2" min="2" style="1" width="7.54"/>
    <col collapsed="false" customWidth="true" hidden="false" outlineLevel="0" max="3" min="3" style="1" width="12.56"/>
    <col collapsed="false" customWidth="true" hidden="false" outlineLevel="0" max="4" min="4" style="2" width="24.22"/>
    <col collapsed="false" customWidth="true" hidden="false" outlineLevel="0" max="5" min="5" style="2" width="12.04"/>
    <col collapsed="false" customWidth="true" hidden="false" outlineLevel="0" max="6" min="6" style="2" width="15.05"/>
    <col collapsed="false" customWidth="true" hidden="false" outlineLevel="0" max="7" min="7" style="2" width="15.15"/>
    <col collapsed="false" customWidth="true" hidden="false" outlineLevel="0" max="8" min="8" style="2" width="8.45"/>
    <col collapsed="false" customWidth="true" hidden="false" outlineLevel="0" max="9" min="9" style="2" width="3.93"/>
    <col collapsed="false" customWidth="true" hidden="false" outlineLevel="0" max="10" min="10" style="2" width="4.48"/>
    <col collapsed="false" customWidth="true" hidden="false" outlineLevel="0" max="11" min="11" style="2" width="19.12"/>
    <col collapsed="false" customWidth="true" hidden="false" outlineLevel="0" max="12" min="12" style="2" width="18.64"/>
    <col collapsed="false" customWidth="true" hidden="false" outlineLevel="0" max="13" min="13" style="2" width="13.78"/>
    <col collapsed="false" customWidth="true" hidden="false" outlineLevel="0" max="14" min="14" style="2" width="12.04"/>
    <col collapsed="false" customWidth="true" hidden="false" outlineLevel="0" max="15" min="15" style="2" width="12.63"/>
    <col collapsed="false" customWidth="true" hidden="false" outlineLevel="0" max="16" min="16" style="2" width="8.91"/>
    <col collapsed="false" customWidth="true" hidden="false" outlineLevel="0" max="17" min="17" style="2" width="7.76"/>
    <col collapsed="false" customWidth="false" hidden="false" outlineLevel="0" max="18" min="18" style="2" width="11.52"/>
    <col collapsed="false" customWidth="true" hidden="false" outlineLevel="0" max="19" min="19" style="3" width="14.69"/>
    <col collapsed="false" customWidth="false" hidden="false" outlineLevel="0" max="20" min="20" style="4" width="11.52"/>
    <col collapsed="false" customWidth="false" hidden="false" outlineLevel="0" max="1024" min="21" style="2" width="11.52"/>
  </cols>
  <sheetData>
    <row r="1" s="1" customFormat="true" ht="15" hidden="false" customHeight="false" outlineLevel="0" collapsed="false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6" t="s">
        <v>5</v>
      </c>
      <c r="G1" s="5" t="s">
        <v>6</v>
      </c>
      <c r="H1" s="6" t="s">
        <v>5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6" t="s">
        <v>5</v>
      </c>
      <c r="O1" s="5" t="s">
        <v>12</v>
      </c>
      <c r="P1" s="5" t="s">
        <v>13</v>
      </c>
      <c r="Q1" s="5" t="s">
        <v>14</v>
      </c>
      <c r="R1" s="6" t="s">
        <v>5</v>
      </c>
      <c r="S1" s="5" t="s">
        <v>15</v>
      </c>
      <c r="T1" s="6" t="s">
        <v>5</v>
      </c>
    </row>
    <row r="2" customFormat="false" ht="12.8" hidden="false" customHeight="false" outlineLevel="0" collapsed="false">
      <c r="A2" s="7" t="s">
        <v>16</v>
      </c>
      <c r="B2" s="7" t="s">
        <v>17</v>
      </c>
      <c r="C2" s="7" t="s">
        <v>18</v>
      </c>
      <c r="D2" s="6" t="s">
        <v>19</v>
      </c>
      <c r="E2" s="6" t="n">
        <v>0.84</v>
      </c>
      <c r="F2" s="6" t="n">
        <v>5</v>
      </c>
      <c r="G2" s="6" t="n">
        <v>0.000236</v>
      </c>
      <c r="H2" s="6" t="n">
        <v>1</v>
      </c>
      <c r="I2" s="6" t="n">
        <v>0</v>
      </c>
      <c r="J2" s="6" t="n">
        <v>4</v>
      </c>
      <c r="K2" s="8" t="s">
        <v>20</v>
      </c>
      <c r="L2" s="6" t="n">
        <v>3</v>
      </c>
      <c r="M2" s="6" t="n">
        <v>190</v>
      </c>
      <c r="N2" s="6" t="n">
        <v>4.5</v>
      </c>
      <c r="O2" s="6" t="n">
        <v>0</v>
      </c>
      <c r="P2" s="6" t="n">
        <v>0</v>
      </c>
      <c r="Q2" s="6" t="n">
        <v>0</v>
      </c>
      <c r="R2" s="6" t="n">
        <v>4.5</v>
      </c>
      <c r="S2" s="9" t="n">
        <f aca="false">IF(I2=0,1,0)</f>
        <v>1</v>
      </c>
      <c r="T2" s="6" t="n">
        <v>4.5</v>
      </c>
      <c r="U2" s="10"/>
    </row>
    <row r="3" customFormat="false" ht="12.8" hidden="false" customHeight="false" outlineLevel="0" collapsed="false">
      <c r="A3" s="7" t="s">
        <v>16</v>
      </c>
      <c r="B3" s="7" t="s">
        <v>21</v>
      </c>
      <c r="C3" s="7" t="s">
        <v>18</v>
      </c>
      <c r="D3" s="6" t="s">
        <v>22</v>
      </c>
      <c r="E3" s="6" t="n">
        <v>0.88</v>
      </c>
      <c r="F3" s="6" t="n">
        <v>3</v>
      </c>
      <c r="G3" s="6" t="n">
        <v>0.000238</v>
      </c>
      <c r="H3" s="6" t="n">
        <v>2</v>
      </c>
      <c r="I3" s="6" t="n">
        <v>4</v>
      </c>
      <c r="J3" s="6" t="n">
        <v>136</v>
      </c>
      <c r="K3" s="8" t="s">
        <v>23</v>
      </c>
      <c r="L3" s="6" t="n">
        <v>0</v>
      </c>
      <c r="M3" s="6" t="n">
        <v>129.75</v>
      </c>
      <c r="N3" s="6" t="n">
        <v>3</v>
      </c>
      <c r="O3" s="6" t="n">
        <v>0.03</v>
      </c>
      <c r="P3" s="6" t="n">
        <v>1</v>
      </c>
      <c r="Q3" s="6" t="n">
        <v>0.17</v>
      </c>
      <c r="R3" s="6" t="n">
        <v>3</v>
      </c>
      <c r="S3" s="9" t="n">
        <f aca="false">IF(I3=0,1,0)</f>
        <v>0</v>
      </c>
      <c r="T3" s="6" t="n">
        <v>2</v>
      </c>
      <c r="U3" s="10"/>
    </row>
    <row r="4" customFormat="false" ht="12.8" hidden="false" customHeight="false" outlineLevel="0" collapsed="false">
      <c r="A4" s="7" t="s">
        <v>16</v>
      </c>
      <c r="B4" s="7" t="s">
        <v>21</v>
      </c>
      <c r="C4" s="7" t="s">
        <v>18</v>
      </c>
      <c r="D4" s="6" t="s">
        <v>24</v>
      </c>
      <c r="E4" s="6" t="n">
        <v>0.91</v>
      </c>
      <c r="F4" s="6" t="n">
        <v>2</v>
      </c>
      <c r="G4" s="6" t="n">
        <v>0.001203</v>
      </c>
      <c r="H4" s="6" t="n">
        <v>5</v>
      </c>
      <c r="I4" s="6" t="n">
        <v>2</v>
      </c>
      <c r="J4" s="6" t="n">
        <v>5</v>
      </c>
      <c r="K4" s="8" t="s">
        <v>25</v>
      </c>
      <c r="L4" s="6" t="n">
        <v>1</v>
      </c>
      <c r="M4" s="6" t="n">
        <v>100</v>
      </c>
      <c r="N4" s="6" t="n">
        <v>2</v>
      </c>
      <c r="O4" s="6" t="n">
        <v>0.29</v>
      </c>
      <c r="P4" s="6" t="n">
        <v>0.67</v>
      </c>
      <c r="Q4" s="6" t="n">
        <v>0.44</v>
      </c>
      <c r="R4" s="6" t="n">
        <v>1</v>
      </c>
      <c r="S4" s="9" t="n">
        <f aca="false">IF(I4=0,1,0)</f>
        <v>0</v>
      </c>
      <c r="T4" s="6" t="n">
        <v>2</v>
      </c>
      <c r="U4" s="10"/>
    </row>
    <row r="5" customFormat="false" ht="12.8" hidden="false" customHeight="false" outlineLevel="0" collapsed="false">
      <c r="A5" s="7" t="s">
        <v>16</v>
      </c>
      <c r="B5" s="7" t="s">
        <v>21</v>
      </c>
      <c r="C5" s="7" t="s">
        <v>18</v>
      </c>
      <c r="D5" s="6" t="s">
        <v>26</v>
      </c>
      <c r="E5" s="6" t="n">
        <v>0.85</v>
      </c>
      <c r="F5" s="6" t="n">
        <v>4</v>
      </c>
      <c r="G5" s="6" t="n">
        <v>0.000292</v>
      </c>
      <c r="H5" s="6" t="n">
        <v>3</v>
      </c>
      <c r="I5" s="6" t="n">
        <v>0</v>
      </c>
      <c r="J5" s="6" t="n">
        <v>4</v>
      </c>
      <c r="K5" s="8" t="s">
        <v>20</v>
      </c>
      <c r="L5" s="6" t="n">
        <v>3</v>
      </c>
      <c r="M5" s="6" t="n">
        <v>190</v>
      </c>
      <c r="N5" s="6" t="n">
        <v>4.5</v>
      </c>
      <c r="O5" s="6" t="n">
        <v>0</v>
      </c>
      <c r="P5" s="6" t="n">
        <v>0</v>
      </c>
      <c r="Q5" s="6" t="n">
        <v>0</v>
      </c>
      <c r="R5" s="6" t="n">
        <v>4.5</v>
      </c>
      <c r="S5" s="9" t="n">
        <f aca="false">IF(I5=0,1,0)</f>
        <v>1</v>
      </c>
      <c r="T5" s="6" t="n">
        <v>4.5</v>
      </c>
      <c r="U5" s="10"/>
    </row>
    <row r="6" customFormat="false" ht="12.8" hidden="false" customHeight="false" outlineLevel="0" collapsed="false">
      <c r="A6" s="7" t="s">
        <v>16</v>
      </c>
      <c r="B6" s="7" t="s">
        <v>21</v>
      </c>
      <c r="C6" s="7" t="s">
        <v>18</v>
      </c>
      <c r="D6" s="11" t="s">
        <v>27</v>
      </c>
      <c r="E6" s="6" t="n">
        <v>0.92</v>
      </c>
      <c r="F6" s="6" t="n">
        <v>1</v>
      </c>
      <c r="G6" s="6" t="n">
        <v>0.000382</v>
      </c>
      <c r="H6" s="6" t="n">
        <v>4</v>
      </c>
      <c r="I6" s="6" t="n">
        <v>1</v>
      </c>
      <c r="J6" s="6" t="n">
        <v>2</v>
      </c>
      <c r="K6" s="8" t="s">
        <v>28</v>
      </c>
      <c r="L6" s="6" t="n">
        <v>2</v>
      </c>
      <c r="M6" s="6" t="n">
        <v>27</v>
      </c>
      <c r="N6" s="6" t="n">
        <v>1</v>
      </c>
      <c r="O6" s="6" t="n">
        <v>0.33</v>
      </c>
      <c r="P6" s="6" t="n">
        <v>0.33</v>
      </c>
      <c r="Q6" s="6" t="n">
        <v>0.33</v>
      </c>
      <c r="R6" s="6" t="n">
        <v>2</v>
      </c>
      <c r="S6" s="9" t="n">
        <f aca="false">IF(I6=0,1,0)</f>
        <v>0</v>
      </c>
      <c r="T6" s="6" t="n">
        <v>2</v>
      </c>
      <c r="U6" s="10"/>
    </row>
    <row r="7" customFormat="false" ht="12.8" hidden="false" customHeight="false" outlineLevel="0" collapsed="false">
      <c r="A7" s="7" t="s">
        <v>16</v>
      </c>
      <c r="B7" s="7" t="s">
        <v>21</v>
      </c>
      <c r="C7" s="7" t="s">
        <v>29</v>
      </c>
      <c r="D7" s="6" t="s">
        <v>19</v>
      </c>
      <c r="E7" s="6" t="n">
        <v>0.96</v>
      </c>
      <c r="F7" s="6" t="n">
        <v>4</v>
      </c>
      <c r="G7" s="6" t="n">
        <v>0.001115</v>
      </c>
      <c r="H7" s="6" t="n">
        <v>4</v>
      </c>
      <c r="I7" s="6" t="n">
        <v>0</v>
      </c>
      <c r="J7" s="6" t="n">
        <v>2</v>
      </c>
      <c r="K7" s="8" t="s">
        <v>30</v>
      </c>
      <c r="L7" s="6" t="n">
        <v>3</v>
      </c>
      <c r="M7" s="6" t="n">
        <v>190</v>
      </c>
      <c r="N7" s="6" t="n">
        <v>4.5</v>
      </c>
      <c r="O7" s="6" t="n">
        <v>0</v>
      </c>
      <c r="P7" s="6" t="n">
        <v>0</v>
      </c>
      <c r="Q7" s="6" t="n">
        <v>0</v>
      </c>
      <c r="R7" s="6" t="n">
        <v>4.5</v>
      </c>
      <c r="S7" s="9" t="n">
        <f aca="false">IF(I7=0,1,0)</f>
        <v>1</v>
      </c>
      <c r="T7" s="6" t="n">
        <v>4.5</v>
      </c>
      <c r="U7" s="10"/>
    </row>
    <row r="8" customFormat="false" ht="12.8" hidden="false" customHeight="false" outlineLevel="0" collapsed="false">
      <c r="A8" s="7" t="s">
        <v>16</v>
      </c>
      <c r="B8" s="7" t="s">
        <v>21</v>
      </c>
      <c r="C8" s="7" t="s">
        <v>29</v>
      </c>
      <c r="D8" s="6" t="s">
        <v>22</v>
      </c>
      <c r="E8" s="6" t="n">
        <v>0.92</v>
      </c>
      <c r="F8" s="6" t="n">
        <v>5</v>
      </c>
      <c r="G8" s="6" t="n">
        <v>0.000641</v>
      </c>
      <c r="H8" s="6" t="n">
        <v>1</v>
      </c>
      <c r="I8" s="6" t="n">
        <v>3</v>
      </c>
      <c r="J8" s="6" t="n">
        <v>216</v>
      </c>
      <c r="K8" s="8" t="s">
        <v>31</v>
      </c>
      <c r="L8" s="6" t="n">
        <v>0</v>
      </c>
      <c r="M8" s="6" t="n">
        <v>133.33</v>
      </c>
      <c r="N8" s="6" t="n">
        <v>3</v>
      </c>
      <c r="O8" s="6" t="n">
        <v>0.01</v>
      </c>
      <c r="P8" s="6" t="n">
        <v>1</v>
      </c>
      <c r="Q8" s="6" t="n">
        <v>0.12</v>
      </c>
      <c r="R8" s="6" t="n">
        <v>3</v>
      </c>
      <c r="S8" s="9" t="n">
        <f aca="false">IF(I8=0,1,0)</f>
        <v>0</v>
      </c>
      <c r="T8" s="6" t="n">
        <v>2</v>
      </c>
      <c r="U8" s="10"/>
    </row>
    <row r="9" customFormat="false" ht="12.8" hidden="false" customHeight="false" outlineLevel="0" collapsed="false">
      <c r="A9" s="7" t="s">
        <v>16</v>
      </c>
      <c r="B9" s="7" t="s">
        <v>21</v>
      </c>
      <c r="C9" s="7" t="s">
        <v>29</v>
      </c>
      <c r="D9" s="6" t="s">
        <v>24</v>
      </c>
      <c r="E9" s="6" t="n">
        <v>0.97</v>
      </c>
      <c r="F9" s="6" t="n">
        <v>2</v>
      </c>
      <c r="G9" s="6" t="n">
        <v>0.001101</v>
      </c>
      <c r="H9" s="6" t="n">
        <v>2</v>
      </c>
      <c r="I9" s="6" t="n">
        <v>1</v>
      </c>
      <c r="J9" s="6" t="n">
        <v>2</v>
      </c>
      <c r="K9" s="8" t="s">
        <v>28</v>
      </c>
      <c r="L9" s="6" t="n">
        <v>2</v>
      </c>
      <c r="M9" s="6" t="n">
        <v>82</v>
      </c>
      <c r="N9" s="6" t="n">
        <v>2</v>
      </c>
      <c r="O9" s="6" t="n">
        <v>0.33</v>
      </c>
      <c r="P9" s="6" t="n">
        <v>0.33</v>
      </c>
      <c r="Q9" s="6" t="n">
        <v>0.33</v>
      </c>
      <c r="R9" s="6" t="n">
        <v>1.5</v>
      </c>
      <c r="S9" s="9" t="n">
        <f aca="false">IF(I9=0,1,0)</f>
        <v>0</v>
      </c>
      <c r="T9" s="6" t="n">
        <v>2</v>
      </c>
      <c r="U9" s="10"/>
    </row>
    <row r="10" customFormat="false" ht="12.8" hidden="false" customHeight="false" outlineLevel="0" collapsed="false">
      <c r="A10" s="7" t="s">
        <v>16</v>
      </c>
      <c r="B10" s="7" t="s">
        <v>21</v>
      </c>
      <c r="C10" s="7" t="s">
        <v>29</v>
      </c>
      <c r="D10" s="6" t="s">
        <v>26</v>
      </c>
      <c r="E10" s="6" t="n">
        <v>0.97</v>
      </c>
      <c r="F10" s="6" t="n">
        <v>2</v>
      </c>
      <c r="G10" s="6" t="n">
        <v>0.001114</v>
      </c>
      <c r="H10" s="6" t="n">
        <v>3</v>
      </c>
      <c r="I10" s="6" t="n">
        <v>0</v>
      </c>
      <c r="J10" s="6" t="n">
        <v>3</v>
      </c>
      <c r="K10" s="8" t="s">
        <v>28</v>
      </c>
      <c r="L10" s="6" t="n">
        <v>3</v>
      </c>
      <c r="M10" s="6" t="n">
        <v>190</v>
      </c>
      <c r="N10" s="6" t="n">
        <v>4.5</v>
      </c>
      <c r="O10" s="6" t="n">
        <v>0</v>
      </c>
      <c r="P10" s="6" t="n">
        <v>0</v>
      </c>
      <c r="Q10" s="6" t="n">
        <v>0</v>
      </c>
      <c r="R10" s="6" t="n">
        <v>4.5</v>
      </c>
      <c r="S10" s="9" t="n">
        <f aca="false">IF(I10=0,1,0)</f>
        <v>1</v>
      </c>
      <c r="T10" s="6" t="n">
        <v>4.5</v>
      </c>
      <c r="U10" s="10"/>
    </row>
    <row r="11" customFormat="false" ht="12.8" hidden="false" customHeight="false" outlineLevel="0" collapsed="false">
      <c r="A11" s="7" t="s">
        <v>16</v>
      </c>
      <c r="B11" s="7" t="s">
        <v>21</v>
      </c>
      <c r="C11" s="7" t="s">
        <v>29</v>
      </c>
      <c r="D11" s="11" t="s">
        <v>27</v>
      </c>
      <c r="E11" s="6" t="n">
        <v>0.97</v>
      </c>
      <c r="F11" s="6" t="n">
        <v>2</v>
      </c>
      <c r="G11" s="6" t="n">
        <v>0.001466</v>
      </c>
      <c r="H11" s="6" t="n">
        <v>5</v>
      </c>
      <c r="I11" s="6" t="n">
        <v>1</v>
      </c>
      <c r="J11" s="6" t="n">
        <v>2</v>
      </c>
      <c r="K11" s="8" t="s">
        <v>28</v>
      </c>
      <c r="L11" s="6" t="n">
        <v>2</v>
      </c>
      <c r="M11" s="6" t="n">
        <v>27</v>
      </c>
      <c r="N11" s="6" t="n">
        <v>1</v>
      </c>
      <c r="O11" s="6" t="n">
        <v>0.33</v>
      </c>
      <c r="P11" s="6" t="n">
        <v>0.33</v>
      </c>
      <c r="Q11" s="6" t="n">
        <v>0.33</v>
      </c>
      <c r="R11" s="6" t="n">
        <v>1.5</v>
      </c>
      <c r="S11" s="9" t="n">
        <f aca="false">IF(I11=0,1,0)</f>
        <v>0</v>
      </c>
      <c r="T11" s="6" t="n">
        <v>2</v>
      </c>
      <c r="U11" s="10"/>
    </row>
    <row r="12" customFormat="false" ht="12.8" hidden="false" customHeight="false" outlineLevel="0" collapsed="false">
      <c r="A12" s="7" t="s">
        <v>16</v>
      </c>
      <c r="B12" s="7" t="s">
        <v>21</v>
      </c>
      <c r="C12" s="7" t="s">
        <v>32</v>
      </c>
      <c r="D12" s="6" t="s">
        <v>19</v>
      </c>
      <c r="E12" s="6" t="n">
        <v>0.81</v>
      </c>
      <c r="F12" s="6" t="n">
        <v>3</v>
      </c>
      <c r="G12" s="6" t="n">
        <v>0.000338</v>
      </c>
      <c r="H12" s="6" t="n">
        <v>5</v>
      </c>
      <c r="I12" s="6" t="n">
        <v>0</v>
      </c>
      <c r="J12" s="6" t="n">
        <v>4</v>
      </c>
      <c r="K12" s="8" t="s">
        <v>20</v>
      </c>
      <c r="L12" s="6" t="n">
        <v>3</v>
      </c>
      <c r="M12" s="6" t="n">
        <v>190</v>
      </c>
      <c r="N12" s="6" t="n">
        <v>4.5</v>
      </c>
      <c r="O12" s="6" t="n">
        <v>0</v>
      </c>
      <c r="P12" s="6" t="n">
        <v>0</v>
      </c>
      <c r="Q12" s="6" t="n">
        <v>0</v>
      </c>
      <c r="R12" s="6" t="n">
        <v>4.5</v>
      </c>
      <c r="S12" s="9" t="n">
        <f aca="false">IF(I12=0,1,0)</f>
        <v>1</v>
      </c>
      <c r="T12" s="6" t="n">
        <v>4.5</v>
      </c>
      <c r="U12" s="10"/>
    </row>
    <row r="13" customFormat="false" ht="12.8" hidden="false" customHeight="false" outlineLevel="0" collapsed="false">
      <c r="A13" s="7" t="s">
        <v>16</v>
      </c>
      <c r="B13" s="7" t="s">
        <v>21</v>
      </c>
      <c r="C13" s="7" t="s">
        <v>32</v>
      </c>
      <c r="D13" s="6" t="s">
        <v>22</v>
      </c>
      <c r="E13" s="6" t="n">
        <v>0.77</v>
      </c>
      <c r="F13" s="6" t="n">
        <v>4</v>
      </c>
      <c r="G13" s="6" t="n">
        <v>0.000232</v>
      </c>
      <c r="H13" s="6" t="n">
        <v>2</v>
      </c>
      <c r="I13" s="6" t="n">
        <v>0</v>
      </c>
      <c r="J13" s="6" t="n">
        <v>63</v>
      </c>
      <c r="K13" s="8" t="s">
        <v>33</v>
      </c>
      <c r="L13" s="6" t="n">
        <v>3</v>
      </c>
      <c r="M13" s="6" t="n">
        <v>190</v>
      </c>
      <c r="N13" s="6" t="n">
        <v>4.5</v>
      </c>
      <c r="O13" s="6" t="n">
        <v>0</v>
      </c>
      <c r="P13" s="6" t="n">
        <v>0</v>
      </c>
      <c r="Q13" s="6" t="n">
        <v>0</v>
      </c>
      <c r="R13" s="6" t="n">
        <v>4.5</v>
      </c>
      <c r="S13" s="9" t="n">
        <f aca="false">IF(I13=0,1,0)</f>
        <v>1</v>
      </c>
      <c r="T13" s="6" t="n">
        <v>4.5</v>
      </c>
      <c r="U13" s="10"/>
    </row>
    <row r="14" customFormat="false" ht="12.8" hidden="false" customHeight="false" outlineLevel="0" collapsed="false">
      <c r="A14" s="7" t="s">
        <v>16</v>
      </c>
      <c r="B14" s="7" t="s">
        <v>21</v>
      </c>
      <c r="C14" s="7" t="s">
        <v>32</v>
      </c>
      <c r="D14" s="6" t="s">
        <v>24</v>
      </c>
      <c r="E14" s="6" t="n">
        <v>0.88</v>
      </c>
      <c r="F14" s="6" t="n">
        <v>1.5</v>
      </c>
      <c r="G14" s="6" t="n">
        <v>0.000292</v>
      </c>
      <c r="H14" s="6" t="n">
        <v>4</v>
      </c>
      <c r="I14" s="6" t="n">
        <v>1</v>
      </c>
      <c r="J14" s="6" t="n">
        <v>2</v>
      </c>
      <c r="K14" s="8" t="s">
        <v>28</v>
      </c>
      <c r="L14" s="6" t="n">
        <v>2</v>
      </c>
      <c r="M14" s="6" t="n">
        <v>146</v>
      </c>
      <c r="N14" s="6" t="n">
        <v>2</v>
      </c>
      <c r="O14" s="6" t="n">
        <v>0.33</v>
      </c>
      <c r="P14" s="6" t="n">
        <v>0.33</v>
      </c>
      <c r="Q14" s="6" t="n">
        <v>0.33</v>
      </c>
      <c r="R14" s="6" t="n">
        <v>2.5</v>
      </c>
      <c r="S14" s="9" t="n">
        <f aca="false">IF(I14=0,1,0)</f>
        <v>0</v>
      </c>
      <c r="T14" s="6" t="n">
        <v>2</v>
      </c>
      <c r="U14" s="10"/>
    </row>
    <row r="15" customFormat="false" ht="12.8" hidden="false" customHeight="false" outlineLevel="0" collapsed="false">
      <c r="A15" s="7" t="s">
        <v>16</v>
      </c>
      <c r="B15" s="7" t="s">
        <v>21</v>
      </c>
      <c r="C15" s="7" t="s">
        <v>32</v>
      </c>
      <c r="D15" s="6" t="s">
        <v>26</v>
      </c>
      <c r="E15" s="6" t="n">
        <v>0.76</v>
      </c>
      <c r="F15" s="6" t="n">
        <v>5</v>
      </c>
      <c r="G15" s="6" t="n">
        <v>0.000196</v>
      </c>
      <c r="H15" s="6" t="n">
        <v>1</v>
      </c>
      <c r="I15" s="6" t="n">
        <v>1</v>
      </c>
      <c r="J15" s="6" t="n">
        <v>0</v>
      </c>
      <c r="K15" s="8" t="s">
        <v>34</v>
      </c>
      <c r="L15" s="6" t="n">
        <v>2</v>
      </c>
      <c r="M15" s="6" t="n">
        <v>154</v>
      </c>
      <c r="N15" s="6" t="n">
        <v>3</v>
      </c>
      <c r="O15" s="6" t="n">
        <v>1</v>
      </c>
      <c r="P15" s="6" t="n">
        <v>0.33</v>
      </c>
      <c r="Q15" s="6" t="n">
        <v>0.58</v>
      </c>
      <c r="R15" s="6" t="n">
        <v>1</v>
      </c>
      <c r="S15" s="9" t="n">
        <f aca="false">IF(I15=0,1,0)</f>
        <v>0</v>
      </c>
      <c r="T15" s="6" t="n">
        <v>2</v>
      </c>
      <c r="U15" s="10"/>
    </row>
    <row r="16" customFormat="false" ht="12.8" hidden="false" customHeight="false" outlineLevel="0" collapsed="false">
      <c r="A16" s="7" t="s">
        <v>16</v>
      </c>
      <c r="B16" s="7" t="s">
        <v>21</v>
      </c>
      <c r="C16" s="7" t="s">
        <v>32</v>
      </c>
      <c r="D16" s="11" t="s">
        <v>27</v>
      </c>
      <c r="E16" s="6" t="n">
        <v>0.88</v>
      </c>
      <c r="F16" s="6" t="n">
        <v>1.5</v>
      </c>
      <c r="G16" s="6" t="n">
        <v>0.000238</v>
      </c>
      <c r="H16" s="6" t="n">
        <v>3</v>
      </c>
      <c r="I16" s="6" t="n">
        <v>1</v>
      </c>
      <c r="J16" s="6" t="n">
        <v>2</v>
      </c>
      <c r="K16" s="8" t="s">
        <v>28</v>
      </c>
      <c r="L16" s="6" t="n">
        <v>2</v>
      </c>
      <c r="M16" s="6" t="n">
        <v>27</v>
      </c>
      <c r="N16" s="6" t="n">
        <v>1</v>
      </c>
      <c r="O16" s="6" t="n">
        <v>0.33</v>
      </c>
      <c r="P16" s="6" t="n">
        <v>0.33</v>
      </c>
      <c r="Q16" s="6" t="n">
        <v>0.33</v>
      </c>
      <c r="R16" s="6" t="n">
        <v>2.5</v>
      </c>
      <c r="S16" s="9" t="n">
        <f aca="false">IF(I16=0,1,0)</f>
        <v>0</v>
      </c>
      <c r="T16" s="6" t="n">
        <v>2</v>
      </c>
      <c r="U16" s="10"/>
    </row>
    <row r="17" customFormat="false" ht="12.8" hidden="false" customHeight="false" outlineLevel="0" collapsed="false">
      <c r="A17" s="7" t="s">
        <v>16</v>
      </c>
      <c r="B17" s="7" t="s">
        <v>35</v>
      </c>
      <c r="C17" s="7" t="s">
        <v>18</v>
      </c>
      <c r="D17" s="6" t="s">
        <v>19</v>
      </c>
      <c r="E17" s="6" t="n">
        <v>0.83</v>
      </c>
      <c r="F17" s="6" t="n">
        <v>3.5</v>
      </c>
      <c r="G17" s="6" t="n">
        <v>0.00033</v>
      </c>
      <c r="H17" s="6" t="n">
        <v>1</v>
      </c>
      <c r="I17" s="6" t="n">
        <v>0</v>
      </c>
      <c r="J17" s="6" t="n">
        <v>4</v>
      </c>
      <c r="K17" s="8" t="s">
        <v>20</v>
      </c>
      <c r="L17" s="6" t="n">
        <v>3</v>
      </c>
      <c r="M17" s="6" t="n">
        <v>1000</v>
      </c>
      <c r="N17" s="6" t="n">
        <v>4</v>
      </c>
      <c r="O17" s="6" t="n">
        <v>0</v>
      </c>
      <c r="P17" s="6" t="n">
        <v>0</v>
      </c>
      <c r="Q17" s="6" t="n">
        <v>0</v>
      </c>
      <c r="R17" s="6" t="n">
        <v>4</v>
      </c>
      <c r="S17" s="9" t="n">
        <f aca="false">IF(I17=0,1,0)</f>
        <v>1</v>
      </c>
      <c r="T17" s="6" t="n">
        <v>4</v>
      </c>
      <c r="U17" s="10"/>
    </row>
    <row r="18" customFormat="false" ht="12.8" hidden="false" customHeight="false" outlineLevel="0" collapsed="false">
      <c r="A18" s="7" t="s">
        <v>16</v>
      </c>
      <c r="B18" s="7" t="s">
        <v>36</v>
      </c>
      <c r="C18" s="7" t="s">
        <v>18</v>
      </c>
      <c r="D18" s="6" t="s">
        <v>22</v>
      </c>
      <c r="E18" s="6" t="n">
        <v>0.83</v>
      </c>
      <c r="F18" s="6" t="n">
        <v>3.5</v>
      </c>
      <c r="G18" s="6" t="n">
        <v>0.000412</v>
      </c>
      <c r="H18" s="6" t="n">
        <v>5</v>
      </c>
      <c r="I18" s="6" t="n">
        <v>0</v>
      </c>
      <c r="J18" s="6" t="n">
        <v>121</v>
      </c>
      <c r="K18" s="8" t="s">
        <v>37</v>
      </c>
      <c r="L18" s="6" t="n">
        <v>3</v>
      </c>
      <c r="M18" s="6" t="n">
        <v>1000</v>
      </c>
      <c r="N18" s="6" t="n">
        <v>4</v>
      </c>
      <c r="O18" s="6" t="n">
        <v>0</v>
      </c>
      <c r="P18" s="6" t="n">
        <v>0</v>
      </c>
      <c r="Q18" s="6" t="n">
        <v>0</v>
      </c>
      <c r="R18" s="6" t="n">
        <v>4</v>
      </c>
      <c r="S18" s="9" t="n">
        <f aca="false">IF(I18=0,1,0)</f>
        <v>1</v>
      </c>
      <c r="T18" s="6" t="n">
        <v>4</v>
      </c>
      <c r="U18" s="10"/>
    </row>
    <row r="19" customFormat="false" ht="12.8" hidden="false" customHeight="false" outlineLevel="0" collapsed="false">
      <c r="A19" s="7" t="s">
        <v>16</v>
      </c>
      <c r="B19" s="7" t="s">
        <v>36</v>
      </c>
      <c r="C19" s="7" t="s">
        <v>18</v>
      </c>
      <c r="D19" s="6" t="s">
        <v>24</v>
      </c>
      <c r="E19" s="6" t="n">
        <v>0.88</v>
      </c>
      <c r="F19" s="6" t="n">
        <v>1.5</v>
      </c>
      <c r="G19" s="6" t="n">
        <v>0.000322</v>
      </c>
      <c r="H19" s="6" t="n">
        <v>3</v>
      </c>
      <c r="I19" s="6" t="n">
        <v>3</v>
      </c>
      <c r="J19" s="6" t="n">
        <v>6</v>
      </c>
      <c r="K19" s="8" t="s">
        <v>38</v>
      </c>
      <c r="L19" s="6" t="n">
        <v>0</v>
      </c>
      <c r="M19" s="6" t="n">
        <v>402</v>
      </c>
      <c r="N19" s="6" t="n">
        <v>1</v>
      </c>
      <c r="O19" s="6" t="n">
        <v>0.33</v>
      </c>
      <c r="P19" s="6" t="n">
        <v>1</v>
      </c>
      <c r="Q19" s="6" t="n">
        <v>0.58</v>
      </c>
      <c r="R19" s="6" t="n">
        <v>2</v>
      </c>
      <c r="S19" s="9" t="n">
        <f aca="false">IF(I19=0,1,0)</f>
        <v>0</v>
      </c>
      <c r="T19" s="6" t="n">
        <v>1.5</v>
      </c>
      <c r="U19" s="10"/>
    </row>
    <row r="20" customFormat="false" ht="12.8" hidden="false" customHeight="false" outlineLevel="0" collapsed="false">
      <c r="A20" s="7" t="s">
        <v>16</v>
      </c>
      <c r="B20" s="7" t="s">
        <v>36</v>
      </c>
      <c r="C20" s="7" t="s">
        <v>18</v>
      </c>
      <c r="D20" s="6" t="s">
        <v>26</v>
      </c>
      <c r="E20" s="6" t="n">
        <v>0.84</v>
      </c>
      <c r="F20" s="6" t="n">
        <v>5</v>
      </c>
      <c r="G20" s="6" t="n">
        <v>0.000315</v>
      </c>
      <c r="H20" s="6" t="n">
        <v>2</v>
      </c>
      <c r="I20" s="6" t="n">
        <v>0</v>
      </c>
      <c r="J20" s="6" t="n">
        <v>4</v>
      </c>
      <c r="K20" s="8" t="s">
        <v>20</v>
      </c>
      <c r="L20" s="6" t="n">
        <v>3</v>
      </c>
      <c r="M20" s="6" t="n">
        <v>1000</v>
      </c>
      <c r="N20" s="6" t="n">
        <v>4</v>
      </c>
      <c r="O20" s="6" t="n">
        <v>0</v>
      </c>
      <c r="P20" s="6" t="n">
        <v>0</v>
      </c>
      <c r="Q20" s="6" t="n">
        <v>0</v>
      </c>
      <c r="R20" s="6" t="n">
        <v>4</v>
      </c>
      <c r="S20" s="9" t="n">
        <f aca="false">IF(I20=0,1,0)</f>
        <v>1</v>
      </c>
      <c r="T20" s="6" t="n">
        <v>4</v>
      </c>
      <c r="U20" s="10"/>
    </row>
    <row r="21" customFormat="false" ht="12.8" hidden="false" customHeight="false" outlineLevel="0" collapsed="false">
      <c r="A21" s="7" t="s">
        <v>16</v>
      </c>
      <c r="B21" s="7" t="s">
        <v>36</v>
      </c>
      <c r="C21" s="7" t="s">
        <v>18</v>
      </c>
      <c r="D21" s="11" t="s">
        <v>27</v>
      </c>
      <c r="E21" s="6" t="n">
        <v>0.88</v>
      </c>
      <c r="F21" s="6" t="n">
        <v>1.5</v>
      </c>
      <c r="G21" s="6" t="n">
        <v>0.000335</v>
      </c>
      <c r="H21" s="6" t="n">
        <v>4</v>
      </c>
      <c r="I21" s="6" t="n">
        <v>2</v>
      </c>
      <c r="J21" s="6" t="n">
        <v>1</v>
      </c>
      <c r="K21" s="8" t="s">
        <v>28</v>
      </c>
      <c r="L21" s="6" t="n">
        <v>1</v>
      </c>
      <c r="M21" s="6" t="n">
        <v>475.5</v>
      </c>
      <c r="N21" s="6" t="n">
        <v>2</v>
      </c>
      <c r="O21" s="6" t="n">
        <v>0.67</v>
      </c>
      <c r="P21" s="6" t="n">
        <v>0.67</v>
      </c>
      <c r="Q21" s="6" t="n">
        <v>0.67</v>
      </c>
      <c r="R21" s="6" t="n">
        <v>1</v>
      </c>
      <c r="S21" s="9" t="n">
        <f aca="false">IF(I21=0,1,0)</f>
        <v>0</v>
      </c>
      <c r="T21" s="6" t="n">
        <v>1.5</v>
      </c>
      <c r="U21" s="10"/>
    </row>
    <row r="22" customFormat="false" ht="12.8" hidden="false" customHeight="false" outlineLevel="0" collapsed="false">
      <c r="A22" s="7" t="s">
        <v>16</v>
      </c>
      <c r="B22" s="7" t="s">
        <v>36</v>
      </c>
      <c r="C22" s="7" t="s">
        <v>29</v>
      </c>
      <c r="D22" s="6" t="s">
        <v>19</v>
      </c>
      <c r="E22" s="6" t="n">
        <v>0.96</v>
      </c>
      <c r="F22" s="6" t="n">
        <v>1.5</v>
      </c>
      <c r="G22" s="6" t="n">
        <v>0.001191</v>
      </c>
      <c r="H22" s="6" t="n">
        <v>5</v>
      </c>
      <c r="I22" s="6" t="n">
        <v>0</v>
      </c>
      <c r="J22" s="6" t="n">
        <v>5</v>
      </c>
      <c r="K22" s="8" t="s">
        <v>39</v>
      </c>
      <c r="L22" s="6" t="n">
        <v>3</v>
      </c>
      <c r="M22" s="6" t="n">
        <v>1000</v>
      </c>
      <c r="N22" s="6" t="n">
        <v>4.5</v>
      </c>
      <c r="O22" s="6" t="n">
        <v>0</v>
      </c>
      <c r="P22" s="6" t="n">
        <v>0</v>
      </c>
      <c r="Q22" s="6" t="n">
        <v>0</v>
      </c>
      <c r="R22" s="6" t="n">
        <v>4.5</v>
      </c>
      <c r="S22" s="9" t="n">
        <f aca="false">IF(I22=0,1,0)</f>
        <v>1</v>
      </c>
      <c r="T22" s="6" t="n">
        <v>4.5</v>
      </c>
      <c r="U22" s="10"/>
    </row>
    <row r="23" customFormat="false" ht="12.8" hidden="false" customHeight="false" outlineLevel="0" collapsed="false">
      <c r="A23" s="7" t="s">
        <v>16</v>
      </c>
      <c r="B23" s="7" t="s">
        <v>36</v>
      </c>
      <c r="C23" s="7" t="s">
        <v>29</v>
      </c>
      <c r="D23" s="6" t="s">
        <v>22</v>
      </c>
      <c r="E23" s="6" t="n">
        <v>0.92</v>
      </c>
      <c r="F23" s="6" t="n">
        <v>5</v>
      </c>
      <c r="G23" s="6" t="n">
        <v>0.000769</v>
      </c>
      <c r="H23" s="6" t="n">
        <v>1</v>
      </c>
      <c r="I23" s="6" t="n">
        <v>1</v>
      </c>
      <c r="J23" s="6" t="n">
        <v>169</v>
      </c>
      <c r="K23" s="8" t="s">
        <v>40</v>
      </c>
      <c r="L23" s="6" t="n">
        <v>2</v>
      </c>
      <c r="M23" s="6" t="n">
        <v>186</v>
      </c>
      <c r="N23" s="6" t="n">
        <v>1</v>
      </c>
      <c r="O23" s="6" t="n">
        <v>0.01</v>
      </c>
      <c r="P23" s="6" t="n">
        <v>0.33</v>
      </c>
      <c r="Q23" s="6" t="n">
        <v>0.04</v>
      </c>
      <c r="R23" s="6" t="n">
        <v>3</v>
      </c>
      <c r="S23" s="9" t="n">
        <f aca="false">IF(I23=0,1,0)</f>
        <v>0</v>
      </c>
      <c r="T23" s="6" t="n">
        <v>2</v>
      </c>
      <c r="U23" s="10"/>
    </row>
    <row r="24" customFormat="false" ht="12.8" hidden="false" customHeight="false" outlineLevel="0" collapsed="false">
      <c r="A24" s="7" t="s">
        <v>16</v>
      </c>
      <c r="B24" s="7" t="s">
        <v>36</v>
      </c>
      <c r="C24" s="7" t="s">
        <v>29</v>
      </c>
      <c r="D24" s="6" t="s">
        <v>24</v>
      </c>
      <c r="E24" s="6" t="n">
        <v>0.94</v>
      </c>
      <c r="F24" s="6" t="n">
        <v>4</v>
      </c>
      <c r="G24" s="6" t="n">
        <v>0.001174</v>
      </c>
      <c r="H24" s="6" t="n">
        <v>3</v>
      </c>
      <c r="I24" s="6" t="n">
        <v>4</v>
      </c>
      <c r="J24" s="6" t="n">
        <v>4</v>
      </c>
      <c r="K24" s="8" t="s">
        <v>41</v>
      </c>
      <c r="L24" s="6" t="n">
        <v>0</v>
      </c>
      <c r="M24" s="6" t="n">
        <v>401</v>
      </c>
      <c r="N24" s="6" t="n">
        <v>4.5</v>
      </c>
      <c r="O24" s="6" t="n">
        <v>0.5</v>
      </c>
      <c r="P24" s="6" t="n">
        <v>1</v>
      </c>
      <c r="Q24" s="6" t="n">
        <v>0.71</v>
      </c>
      <c r="R24" s="6" t="n">
        <v>1</v>
      </c>
      <c r="S24" s="9" t="n">
        <f aca="false">IF(I24=0,1,0)</f>
        <v>0</v>
      </c>
      <c r="T24" s="6" t="n">
        <v>2</v>
      </c>
      <c r="U24" s="10"/>
    </row>
    <row r="25" customFormat="false" ht="12.8" hidden="false" customHeight="false" outlineLevel="0" collapsed="false">
      <c r="A25" s="7" t="s">
        <v>16</v>
      </c>
      <c r="B25" s="7" t="s">
        <v>36</v>
      </c>
      <c r="C25" s="7" t="s">
        <v>29</v>
      </c>
      <c r="D25" s="6" t="s">
        <v>26</v>
      </c>
      <c r="E25" s="6" t="n">
        <v>0.96</v>
      </c>
      <c r="F25" s="6" t="n">
        <v>1.5</v>
      </c>
      <c r="G25" s="6" t="n">
        <v>0.001108</v>
      </c>
      <c r="H25" s="6" t="n">
        <v>2</v>
      </c>
      <c r="I25" s="6" t="n">
        <v>0</v>
      </c>
      <c r="J25" s="6" t="n">
        <v>3</v>
      </c>
      <c r="K25" s="8" t="s">
        <v>28</v>
      </c>
      <c r="L25" s="6" t="n">
        <v>3</v>
      </c>
      <c r="M25" s="6" t="n">
        <v>1000</v>
      </c>
      <c r="N25" s="6" t="n">
        <v>2</v>
      </c>
      <c r="O25" s="6" t="n">
        <v>0</v>
      </c>
      <c r="P25" s="6" t="n">
        <v>0</v>
      </c>
      <c r="Q25" s="6" t="n">
        <v>0</v>
      </c>
      <c r="R25" s="6" t="n">
        <v>4.5</v>
      </c>
      <c r="S25" s="9" t="n">
        <f aca="false">IF(I25=0,1,0)</f>
        <v>1</v>
      </c>
      <c r="T25" s="6" t="n">
        <v>4.5</v>
      </c>
      <c r="U25" s="10"/>
    </row>
    <row r="26" customFormat="false" ht="12.8" hidden="false" customHeight="false" outlineLevel="0" collapsed="false">
      <c r="A26" s="7" t="s">
        <v>16</v>
      </c>
      <c r="B26" s="7" t="s">
        <v>36</v>
      </c>
      <c r="C26" s="7" t="s">
        <v>29</v>
      </c>
      <c r="D26" s="11" t="s">
        <v>27</v>
      </c>
      <c r="E26" s="6" t="n">
        <v>0.95</v>
      </c>
      <c r="F26" s="6" t="n">
        <v>3</v>
      </c>
      <c r="G26" s="6" t="n">
        <v>0.001187</v>
      </c>
      <c r="H26" s="6" t="n">
        <v>4</v>
      </c>
      <c r="I26" s="6" t="n">
        <v>2</v>
      </c>
      <c r="J26" s="6" t="n">
        <v>1</v>
      </c>
      <c r="K26" s="8" t="s">
        <v>28</v>
      </c>
      <c r="L26" s="6" t="n">
        <v>1</v>
      </c>
      <c r="M26" s="6" t="n">
        <v>475.5</v>
      </c>
      <c r="N26" s="6" t="n">
        <v>3</v>
      </c>
      <c r="O26" s="6" t="n">
        <v>0.67</v>
      </c>
      <c r="P26" s="6" t="n">
        <v>0.67</v>
      </c>
      <c r="Q26" s="6" t="n">
        <v>0.67</v>
      </c>
      <c r="R26" s="6" t="n">
        <v>2</v>
      </c>
      <c r="S26" s="9" t="n">
        <f aca="false">IF(I26=0,1,0)</f>
        <v>0</v>
      </c>
      <c r="T26" s="6" t="n">
        <v>2</v>
      </c>
      <c r="U26" s="10"/>
    </row>
    <row r="27" customFormat="false" ht="12.8" hidden="false" customHeight="false" outlineLevel="0" collapsed="false">
      <c r="A27" s="7" t="s">
        <v>16</v>
      </c>
      <c r="B27" s="7" t="s">
        <v>36</v>
      </c>
      <c r="C27" s="7" t="s">
        <v>32</v>
      </c>
      <c r="D27" s="6" t="s">
        <v>19</v>
      </c>
      <c r="E27" s="6" t="n">
        <v>0.81</v>
      </c>
      <c r="F27" s="6" t="n">
        <v>3</v>
      </c>
      <c r="G27" s="6" t="n">
        <v>0.000461</v>
      </c>
      <c r="H27" s="6" t="n">
        <v>5</v>
      </c>
      <c r="I27" s="6" t="n">
        <v>0</v>
      </c>
      <c r="J27" s="6" t="n">
        <v>4</v>
      </c>
      <c r="K27" s="8" t="s">
        <v>20</v>
      </c>
      <c r="L27" s="6" t="n">
        <v>3</v>
      </c>
      <c r="M27" s="6" t="n">
        <v>1000</v>
      </c>
      <c r="N27" s="6" t="n">
        <v>4.5</v>
      </c>
      <c r="O27" s="6" t="n">
        <v>0</v>
      </c>
      <c r="P27" s="6" t="n">
        <v>0</v>
      </c>
      <c r="Q27" s="6" t="n">
        <v>0</v>
      </c>
      <c r="R27" s="6" t="n">
        <v>4.5</v>
      </c>
      <c r="S27" s="9" t="n">
        <f aca="false">IF(I27=0,1,0)</f>
        <v>1</v>
      </c>
      <c r="T27" s="6" t="n">
        <v>4.5</v>
      </c>
      <c r="U27" s="10"/>
    </row>
    <row r="28" customFormat="false" ht="12.8" hidden="false" customHeight="false" outlineLevel="0" collapsed="false">
      <c r="A28" s="7" t="s">
        <v>16</v>
      </c>
      <c r="B28" s="7" t="s">
        <v>36</v>
      </c>
      <c r="C28" s="7" t="s">
        <v>32</v>
      </c>
      <c r="D28" s="6" t="s">
        <v>22</v>
      </c>
      <c r="E28" s="6" t="n">
        <v>0.78</v>
      </c>
      <c r="F28" s="6" t="n">
        <v>4</v>
      </c>
      <c r="G28" s="6" t="n">
        <v>0.000223</v>
      </c>
      <c r="H28" s="6" t="n">
        <v>3.5</v>
      </c>
      <c r="I28" s="6" t="n">
        <v>0</v>
      </c>
      <c r="J28" s="6" t="n">
        <v>35</v>
      </c>
      <c r="K28" s="8" t="s">
        <v>42</v>
      </c>
      <c r="L28" s="6" t="n">
        <v>3</v>
      </c>
      <c r="M28" s="6" t="n">
        <v>1000</v>
      </c>
      <c r="N28" s="6" t="n">
        <v>4.5</v>
      </c>
      <c r="O28" s="6" t="n">
        <v>0</v>
      </c>
      <c r="P28" s="6" t="n">
        <v>0</v>
      </c>
      <c r="Q28" s="6" t="n">
        <v>0</v>
      </c>
      <c r="R28" s="6" t="n">
        <v>4.5</v>
      </c>
      <c r="S28" s="9" t="n">
        <f aca="false">IF(I28=0,1,0)</f>
        <v>1</v>
      </c>
      <c r="T28" s="6" t="n">
        <v>4.5</v>
      </c>
      <c r="U28" s="10"/>
    </row>
    <row r="29" customFormat="false" ht="12.8" hidden="false" customHeight="false" outlineLevel="0" collapsed="false">
      <c r="A29" s="7" t="s">
        <v>16</v>
      </c>
      <c r="B29" s="7" t="s">
        <v>36</v>
      </c>
      <c r="C29" s="7" t="s">
        <v>32</v>
      </c>
      <c r="D29" s="6" t="s">
        <v>24</v>
      </c>
      <c r="E29" s="6" t="n">
        <v>0.86</v>
      </c>
      <c r="F29" s="6" t="n">
        <v>1.5</v>
      </c>
      <c r="G29" s="6" t="n">
        <v>0.000217</v>
      </c>
      <c r="H29" s="6" t="n">
        <v>2</v>
      </c>
      <c r="I29" s="6" t="n">
        <v>4</v>
      </c>
      <c r="J29" s="6" t="n">
        <v>2</v>
      </c>
      <c r="K29" s="8" t="s">
        <v>43</v>
      </c>
      <c r="L29" s="6" t="n">
        <v>0</v>
      </c>
      <c r="M29" s="6" t="n">
        <v>547</v>
      </c>
      <c r="N29" s="6" t="n">
        <v>3</v>
      </c>
      <c r="O29" s="6" t="n">
        <v>0.67</v>
      </c>
      <c r="P29" s="6" t="n">
        <v>1</v>
      </c>
      <c r="Q29" s="6" t="n">
        <v>0.82</v>
      </c>
      <c r="R29" s="6" t="n">
        <v>1</v>
      </c>
      <c r="S29" s="9" t="n">
        <f aca="false">IF(I29=0,1,0)</f>
        <v>0</v>
      </c>
      <c r="T29" s="6" t="n">
        <v>2</v>
      </c>
      <c r="U29" s="10"/>
    </row>
    <row r="30" customFormat="false" ht="12.8" hidden="false" customHeight="false" outlineLevel="0" collapsed="false">
      <c r="A30" s="7" t="s">
        <v>16</v>
      </c>
      <c r="B30" s="7" t="s">
        <v>36</v>
      </c>
      <c r="C30" s="7" t="s">
        <v>32</v>
      </c>
      <c r="D30" s="6" t="s">
        <v>26</v>
      </c>
      <c r="E30" s="6" t="n">
        <v>0.75</v>
      </c>
      <c r="F30" s="6" t="n">
        <v>5</v>
      </c>
      <c r="G30" s="6" t="n">
        <v>0.000203</v>
      </c>
      <c r="H30" s="6" t="n">
        <v>1</v>
      </c>
      <c r="I30" s="6" t="n">
        <v>1</v>
      </c>
      <c r="J30" s="6" t="n">
        <v>1</v>
      </c>
      <c r="K30" s="8" t="s">
        <v>30</v>
      </c>
      <c r="L30" s="6" t="n">
        <v>2</v>
      </c>
      <c r="M30" s="6" t="n">
        <v>339</v>
      </c>
      <c r="N30" s="6" t="n">
        <v>1</v>
      </c>
      <c r="O30" s="6" t="n">
        <v>0.5</v>
      </c>
      <c r="P30" s="6" t="n">
        <v>0.33</v>
      </c>
      <c r="Q30" s="6" t="n">
        <v>0.41</v>
      </c>
      <c r="R30" s="6" t="n">
        <v>3</v>
      </c>
      <c r="S30" s="9" t="n">
        <f aca="false">IF(I30=0,1,0)</f>
        <v>0</v>
      </c>
      <c r="T30" s="6" t="n">
        <v>2</v>
      </c>
      <c r="U30" s="10"/>
    </row>
    <row r="31" customFormat="false" ht="12.8" hidden="false" customHeight="false" outlineLevel="0" collapsed="false">
      <c r="A31" s="7" t="s">
        <v>16</v>
      </c>
      <c r="B31" s="7" t="s">
        <v>36</v>
      </c>
      <c r="C31" s="7" t="s">
        <v>32</v>
      </c>
      <c r="D31" s="11" t="s">
        <v>27</v>
      </c>
      <c r="E31" s="6" t="n">
        <v>0.86</v>
      </c>
      <c r="F31" s="6" t="n">
        <v>1.5</v>
      </c>
      <c r="G31" s="6" t="n">
        <v>0.000223</v>
      </c>
      <c r="H31" s="6" t="n">
        <v>3.5</v>
      </c>
      <c r="I31" s="6" t="n">
        <v>2</v>
      </c>
      <c r="J31" s="6" t="n">
        <v>1</v>
      </c>
      <c r="K31" s="8" t="s">
        <v>28</v>
      </c>
      <c r="L31" s="6" t="n">
        <v>1</v>
      </c>
      <c r="M31" s="6" t="n">
        <v>475.5</v>
      </c>
      <c r="N31" s="6" t="n">
        <v>2</v>
      </c>
      <c r="O31" s="6" t="n">
        <v>0.67</v>
      </c>
      <c r="P31" s="6" t="n">
        <v>0.67</v>
      </c>
      <c r="Q31" s="6" t="n">
        <v>0.67</v>
      </c>
      <c r="R31" s="6" t="n">
        <v>2</v>
      </c>
      <c r="S31" s="9" t="n">
        <f aca="false">IF(I31=0,1,0)</f>
        <v>0</v>
      </c>
      <c r="T31" s="6" t="n">
        <v>2</v>
      </c>
      <c r="U31" s="10"/>
    </row>
    <row r="32" customFormat="false" ht="12.8" hidden="false" customHeight="false" outlineLevel="0" collapsed="false">
      <c r="A32" s="7" t="s">
        <v>44</v>
      </c>
      <c r="B32" s="7" t="s">
        <v>17</v>
      </c>
      <c r="C32" s="7" t="s">
        <v>18</v>
      </c>
      <c r="D32" s="6" t="s">
        <v>19</v>
      </c>
      <c r="E32" s="6" t="n">
        <v>0.77</v>
      </c>
      <c r="F32" s="6" t="n">
        <v>4</v>
      </c>
      <c r="G32" s="6" t="n">
        <v>0.000476</v>
      </c>
      <c r="H32" s="6" t="n">
        <v>5</v>
      </c>
      <c r="I32" s="6" t="n">
        <v>0</v>
      </c>
      <c r="J32" s="6" t="n">
        <v>4</v>
      </c>
      <c r="K32" s="8" t="s">
        <v>20</v>
      </c>
      <c r="L32" s="6" t="n">
        <v>3</v>
      </c>
      <c r="M32" s="6" t="n">
        <v>190</v>
      </c>
      <c r="N32" s="6" t="n">
        <v>4.5</v>
      </c>
      <c r="O32" s="6" t="n">
        <v>0</v>
      </c>
      <c r="P32" s="6" t="n">
        <v>0</v>
      </c>
      <c r="Q32" s="6" t="n">
        <v>0</v>
      </c>
      <c r="R32" s="6" t="n">
        <v>4.5</v>
      </c>
      <c r="S32" s="9" t="n">
        <f aca="false">IF(I32=0,1,0)</f>
        <v>1</v>
      </c>
      <c r="T32" s="6" t="n">
        <v>4.5</v>
      </c>
      <c r="U32" s="10"/>
    </row>
    <row r="33" customFormat="false" ht="12.8" hidden="false" customHeight="false" outlineLevel="0" collapsed="false">
      <c r="A33" s="7" t="s">
        <v>44</v>
      </c>
      <c r="B33" s="7" t="s">
        <v>21</v>
      </c>
      <c r="C33" s="7" t="s">
        <v>18</v>
      </c>
      <c r="D33" s="6" t="s">
        <v>22</v>
      </c>
      <c r="E33" s="6" t="n">
        <v>0.75</v>
      </c>
      <c r="F33" s="6" t="n">
        <v>5</v>
      </c>
      <c r="G33" s="6" t="n">
        <v>0.000341</v>
      </c>
      <c r="H33" s="6" t="n">
        <v>2</v>
      </c>
      <c r="I33" s="6" t="n">
        <v>3</v>
      </c>
      <c r="J33" s="6" t="n">
        <v>89</v>
      </c>
      <c r="K33" s="8" t="s">
        <v>45</v>
      </c>
      <c r="L33" s="6" t="n">
        <v>0</v>
      </c>
      <c r="M33" s="6" t="n">
        <v>82</v>
      </c>
      <c r="N33" s="6" t="n">
        <v>1</v>
      </c>
      <c r="O33" s="6" t="n">
        <v>0.03</v>
      </c>
      <c r="P33" s="6" t="n">
        <v>1</v>
      </c>
      <c r="Q33" s="6" t="n">
        <v>0.18</v>
      </c>
      <c r="R33" s="6" t="n">
        <v>3</v>
      </c>
      <c r="S33" s="9" t="n">
        <f aca="false">IF(I33=0,1,0)</f>
        <v>0</v>
      </c>
      <c r="T33" s="6" t="n">
        <v>2</v>
      </c>
      <c r="U33" s="10"/>
    </row>
    <row r="34" customFormat="false" ht="12.8" hidden="false" customHeight="false" outlineLevel="0" collapsed="false">
      <c r="A34" s="7" t="s">
        <v>44</v>
      </c>
      <c r="B34" s="7" t="s">
        <v>21</v>
      </c>
      <c r="C34" s="7" t="s">
        <v>18</v>
      </c>
      <c r="D34" s="6" t="s">
        <v>24</v>
      </c>
      <c r="E34" s="6" t="n">
        <v>0.82</v>
      </c>
      <c r="F34" s="6" t="n">
        <v>2</v>
      </c>
      <c r="G34" s="6" t="n">
        <v>0.000346</v>
      </c>
      <c r="H34" s="6" t="n">
        <v>3</v>
      </c>
      <c r="I34" s="6" t="n">
        <v>1</v>
      </c>
      <c r="J34" s="6" t="n">
        <v>7</v>
      </c>
      <c r="K34" s="8" t="s">
        <v>41</v>
      </c>
      <c r="L34" s="6" t="n">
        <v>2</v>
      </c>
      <c r="M34" s="6" t="n">
        <v>178</v>
      </c>
      <c r="N34" s="6" t="n">
        <v>3</v>
      </c>
      <c r="O34" s="6" t="n">
        <v>0.12</v>
      </c>
      <c r="P34" s="6" t="n">
        <v>0.33</v>
      </c>
      <c r="Q34" s="6" t="n">
        <v>0.2</v>
      </c>
      <c r="R34" s="6" t="n">
        <v>2</v>
      </c>
      <c r="S34" s="9" t="n">
        <f aca="false">IF(I34=0,1,0)</f>
        <v>0</v>
      </c>
      <c r="T34" s="6" t="n">
        <v>2</v>
      </c>
      <c r="U34" s="10"/>
    </row>
    <row r="35" customFormat="false" ht="12.8" hidden="false" customHeight="false" outlineLevel="0" collapsed="false">
      <c r="A35" s="7" t="s">
        <v>44</v>
      </c>
      <c r="B35" s="7" t="s">
        <v>21</v>
      </c>
      <c r="C35" s="7" t="s">
        <v>18</v>
      </c>
      <c r="D35" s="6" t="s">
        <v>26</v>
      </c>
      <c r="E35" s="6" t="n">
        <v>0.8</v>
      </c>
      <c r="F35" s="6" t="n">
        <v>3</v>
      </c>
      <c r="G35" s="6" t="n">
        <v>0.000433</v>
      </c>
      <c r="H35" s="6" t="n">
        <v>4</v>
      </c>
      <c r="I35" s="6" t="n">
        <v>0</v>
      </c>
      <c r="J35" s="6" t="n">
        <v>11</v>
      </c>
      <c r="K35" s="8" t="s">
        <v>46</v>
      </c>
      <c r="L35" s="6" t="n">
        <v>3</v>
      </c>
      <c r="M35" s="6" t="n">
        <v>190</v>
      </c>
      <c r="N35" s="6" t="n">
        <v>4.5</v>
      </c>
      <c r="O35" s="6" t="n">
        <v>0</v>
      </c>
      <c r="P35" s="6" t="n">
        <v>0</v>
      </c>
      <c r="Q35" s="6" t="n">
        <v>0</v>
      </c>
      <c r="R35" s="6" t="n">
        <v>4.5</v>
      </c>
      <c r="S35" s="9" t="n">
        <f aca="false">IF(I35=0,1,0)</f>
        <v>1</v>
      </c>
      <c r="T35" s="6" t="n">
        <v>4.5</v>
      </c>
      <c r="U35" s="10"/>
    </row>
    <row r="36" customFormat="false" ht="12.8" hidden="false" customHeight="false" outlineLevel="0" collapsed="false">
      <c r="A36" s="7" t="s">
        <v>44</v>
      </c>
      <c r="B36" s="7" t="s">
        <v>21</v>
      </c>
      <c r="C36" s="7" t="s">
        <v>18</v>
      </c>
      <c r="D36" s="11" t="s">
        <v>27</v>
      </c>
      <c r="E36" s="6" t="n">
        <v>0.84</v>
      </c>
      <c r="F36" s="6" t="n">
        <v>1</v>
      </c>
      <c r="G36" s="6" t="n">
        <v>0.000305</v>
      </c>
      <c r="H36" s="6" t="n">
        <v>1</v>
      </c>
      <c r="I36" s="6" t="n">
        <v>1</v>
      </c>
      <c r="J36" s="6" t="n">
        <v>5</v>
      </c>
      <c r="K36" s="8" t="s">
        <v>43</v>
      </c>
      <c r="L36" s="6" t="n">
        <v>2</v>
      </c>
      <c r="M36" s="6" t="n">
        <v>177</v>
      </c>
      <c r="N36" s="6" t="n">
        <v>2</v>
      </c>
      <c r="O36" s="6" t="n">
        <v>0.17</v>
      </c>
      <c r="P36" s="6" t="n">
        <v>0.33</v>
      </c>
      <c r="Q36" s="6" t="n">
        <v>0.24</v>
      </c>
      <c r="R36" s="6" t="n">
        <v>1</v>
      </c>
      <c r="S36" s="9" t="n">
        <f aca="false">IF(I36=0,1,0)</f>
        <v>0</v>
      </c>
      <c r="T36" s="6" t="n">
        <v>2</v>
      </c>
      <c r="U36" s="10"/>
    </row>
    <row r="37" customFormat="false" ht="12.8" hidden="false" customHeight="false" outlineLevel="0" collapsed="false">
      <c r="A37" s="7" t="s">
        <v>44</v>
      </c>
      <c r="B37" s="7" t="s">
        <v>21</v>
      </c>
      <c r="C37" s="7" t="s">
        <v>29</v>
      </c>
      <c r="D37" s="6" t="s">
        <v>19</v>
      </c>
      <c r="E37" s="6" t="n">
        <v>0.92</v>
      </c>
      <c r="F37" s="6" t="n">
        <v>1.5</v>
      </c>
      <c r="G37" s="6" t="n">
        <v>0.001017</v>
      </c>
      <c r="H37" s="6" t="n">
        <v>3</v>
      </c>
      <c r="I37" s="6" t="n">
        <v>0</v>
      </c>
      <c r="J37" s="6" t="n">
        <v>0</v>
      </c>
      <c r="K37" s="8" t="s">
        <v>47</v>
      </c>
      <c r="L37" s="6" t="n">
        <v>3</v>
      </c>
      <c r="M37" s="6" t="n">
        <v>190</v>
      </c>
      <c r="N37" s="6" t="n">
        <v>4.5</v>
      </c>
      <c r="O37" s="6" t="n">
        <v>0</v>
      </c>
      <c r="P37" s="6" t="n">
        <v>0</v>
      </c>
      <c r="Q37" s="6" t="n">
        <v>0</v>
      </c>
      <c r="R37" s="6" t="n">
        <v>4.5</v>
      </c>
      <c r="S37" s="9" t="n">
        <f aca="false">IF(I37=0,1,0)</f>
        <v>1</v>
      </c>
      <c r="T37" s="6" t="n">
        <v>4.5</v>
      </c>
      <c r="U37" s="10"/>
    </row>
    <row r="38" customFormat="false" ht="12.8" hidden="false" customHeight="false" outlineLevel="0" collapsed="false">
      <c r="A38" s="7" t="s">
        <v>44</v>
      </c>
      <c r="B38" s="7" t="s">
        <v>21</v>
      </c>
      <c r="C38" s="7" t="s">
        <v>29</v>
      </c>
      <c r="D38" s="6" t="s">
        <v>22</v>
      </c>
      <c r="E38" s="6" t="n">
        <v>0.83</v>
      </c>
      <c r="F38" s="6" t="n">
        <v>5</v>
      </c>
      <c r="G38" s="6" t="n">
        <v>0.000439</v>
      </c>
      <c r="H38" s="6" t="n">
        <v>1</v>
      </c>
      <c r="I38" s="6" t="n">
        <v>8</v>
      </c>
      <c r="J38" s="6" t="n">
        <v>310</v>
      </c>
      <c r="K38" s="8" t="s">
        <v>48</v>
      </c>
      <c r="L38" s="6" t="n">
        <v>0</v>
      </c>
      <c r="M38" s="6" t="n">
        <v>91</v>
      </c>
      <c r="N38" s="6" t="n">
        <v>1</v>
      </c>
      <c r="O38" s="6" t="n">
        <v>0.03</v>
      </c>
      <c r="P38" s="6" t="n">
        <v>1</v>
      </c>
      <c r="Q38" s="6" t="n">
        <v>0.16</v>
      </c>
      <c r="R38" s="6" t="n">
        <v>3</v>
      </c>
      <c r="S38" s="9" t="n">
        <f aca="false">IF(I38=0,1,0)</f>
        <v>0</v>
      </c>
      <c r="T38" s="6" t="n">
        <v>2</v>
      </c>
      <c r="U38" s="10"/>
    </row>
    <row r="39" customFormat="false" ht="12.8" hidden="false" customHeight="false" outlineLevel="0" collapsed="false">
      <c r="A39" s="7" t="s">
        <v>44</v>
      </c>
      <c r="B39" s="7" t="s">
        <v>21</v>
      </c>
      <c r="C39" s="7" t="s">
        <v>29</v>
      </c>
      <c r="D39" s="6" t="s">
        <v>24</v>
      </c>
      <c r="E39" s="6" t="n">
        <v>0.92</v>
      </c>
      <c r="F39" s="6" t="n">
        <v>1.5</v>
      </c>
      <c r="G39" s="6" t="n">
        <v>0.001744</v>
      </c>
      <c r="H39" s="6" t="n">
        <v>5</v>
      </c>
      <c r="I39" s="6" t="n">
        <v>1</v>
      </c>
      <c r="J39" s="6" t="n">
        <v>4</v>
      </c>
      <c r="K39" s="8" t="s">
        <v>39</v>
      </c>
      <c r="L39" s="6" t="n">
        <v>2</v>
      </c>
      <c r="M39" s="6" t="n">
        <v>114</v>
      </c>
      <c r="N39" s="6" t="n">
        <v>2</v>
      </c>
      <c r="O39" s="6" t="n">
        <v>0.2</v>
      </c>
      <c r="P39" s="6" t="n">
        <v>0.33</v>
      </c>
      <c r="Q39" s="6" t="n">
        <v>0.26</v>
      </c>
      <c r="R39" s="6" t="n">
        <v>1</v>
      </c>
      <c r="S39" s="9" t="n">
        <f aca="false">IF(I39=0,1,0)</f>
        <v>0</v>
      </c>
      <c r="T39" s="6" t="n">
        <v>2</v>
      </c>
      <c r="U39" s="10"/>
    </row>
    <row r="40" customFormat="false" ht="12.8" hidden="false" customHeight="false" outlineLevel="0" collapsed="false">
      <c r="A40" s="7" t="s">
        <v>44</v>
      </c>
      <c r="B40" s="7" t="s">
        <v>21</v>
      </c>
      <c r="C40" s="7" t="s">
        <v>29</v>
      </c>
      <c r="D40" s="6" t="s">
        <v>26</v>
      </c>
      <c r="E40" s="6" t="n">
        <v>0.89</v>
      </c>
      <c r="F40" s="6" t="n">
        <v>4</v>
      </c>
      <c r="G40" s="6" t="n">
        <v>0.000851</v>
      </c>
      <c r="H40" s="6" t="n">
        <v>2</v>
      </c>
      <c r="I40" s="6" t="n">
        <v>0</v>
      </c>
      <c r="J40" s="6" t="n">
        <v>13</v>
      </c>
      <c r="K40" s="8" t="s">
        <v>49</v>
      </c>
      <c r="L40" s="6" t="n">
        <v>3</v>
      </c>
      <c r="M40" s="6" t="n">
        <v>190</v>
      </c>
      <c r="N40" s="6" t="n">
        <v>4.5</v>
      </c>
      <c r="O40" s="6" t="n">
        <v>0</v>
      </c>
      <c r="P40" s="6" t="n">
        <v>0</v>
      </c>
      <c r="Q40" s="6" t="n">
        <v>0</v>
      </c>
      <c r="R40" s="6" t="n">
        <v>4.5</v>
      </c>
      <c r="S40" s="9" t="n">
        <f aca="false">IF(I40=0,1,0)</f>
        <v>1</v>
      </c>
      <c r="T40" s="6" t="n">
        <v>4.5</v>
      </c>
      <c r="U40" s="10"/>
    </row>
    <row r="41" customFormat="false" ht="12.8" hidden="false" customHeight="false" outlineLevel="0" collapsed="false">
      <c r="A41" s="7" t="s">
        <v>44</v>
      </c>
      <c r="B41" s="7" t="s">
        <v>21</v>
      </c>
      <c r="C41" s="7" t="s">
        <v>29</v>
      </c>
      <c r="D41" s="11" t="s">
        <v>27</v>
      </c>
      <c r="E41" s="6" t="n">
        <v>0.91</v>
      </c>
      <c r="F41" s="6" t="n">
        <v>3</v>
      </c>
      <c r="G41" s="6" t="n">
        <v>0.001133</v>
      </c>
      <c r="H41" s="6" t="n">
        <v>4</v>
      </c>
      <c r="I41" s="6" t="n">
        <v>1</v>
      </c>
      <c r="J41" s="6" t="n">
        <v>5</v>
      </c>
      <c r="K41" s="8" t="s">
        <v>43</v>
      </c>
      <c r="L41" s="6" t="n">
        <v>2</v>
      </c>
      <c r="M41" s="6" t="n">
        <v>177</v>
      </c>
      <c r="N41" s="6" t="n">
        <v>3</v>
      </c>
      <c r="O41" s="6" t="n">
        <v>0.17</v>
      </c>
      <c r="P41" s="6" t="n">
        <v>0.33</v>
      </c>
      <c r="Q41" s="6" t="n">
        <v>0.24</v>
      </c>
      <c r="R41" s="6" t="n">
        <v>2</v>
      </c>
      <c r="S41" s="9" t="n">
        <f aca="false">IF(I41=0,1,0)</f>
        <v>0</v>
      </c>
      <c r="T41" s="6" t="n">
        <v>2</v>
      </c>
      <c r="U41" s="10"/>
    </row>
    <row r="42" customFormat="false" ht="12.8" hidden="false" customHeight="false" outlineLevel="0" collapsed="false">
      <c r="A42" s="7" t="s">
        <v>44</v>
      </c>
      <c r="B42" s="7" t="s">
        <v>21</v>
      </c>
      <c r="C42" s="7" t="s">
        <v>32</v>
      </c>
      <c r="D42" s="6" t="s">
        <v>19</v>
      </c>
      <c r="E42" s="6" t="n">
        <v>0.72</v>
      </c>
      <c r="F42" s="6" t="n">
        <v>3.5</v>
      </c>
      <c r="G42" s="6" t="n">
        <v>0.000253</v>
      </c>
      <c r="H42" s="6" t="n">
        <v>4</v>
      </c>
      <c r="I42" s="6" t="n">
        <v>0</v>
      </c>
      <c r="J42" s="6" t="n">
        <v>1</v>
      </c>
      <c r="K42" s="8" t="s">
        <v>34</v>
      </c>
      <c r="L42" s="6" t="n">
        <v>3</v>
      </c>
      <c r="M42" s="6" t="n">
        <v>190</v>
      </c>
      <c r="N42" s="6" t="n">
        <v>4</v>
      </c>
      <c r="O42" s="6" t="n">
        <v>0</v>
      </c>
      <c r="P42" s="6" t="n">
        <v>0</v>
      </c>
      <c r="Q42" s="6" t="n">
        <v>0</v>
      </c>
      <c r="R42" s="6" t="n">
        <v>4</v>
      </c>
      <c r="S42" s="9" t="n">
        <f aca="false">IF(I42=0,1,0)</f>
        <v>1</v>
      </c>
      <c r="T42" s="6" t="n">
        <v>4</v>
      </c>
      <c r="U42" s="10"/>
    </row>
    <row r="43" customFormat="false" ht="12.8" hidden="false" customHeight="false" outlineLevel="0" collapsed="false">
      <c r="A43" s="7" t="s">
        <v>44</v>
      </c>
      <c r="B43" s="7" t="s">
        <v>21</v>
      </c>
      <c r="C43" s="7" t="s">
        <v>32</v>
      </c>
      <c r="D43" s="6" t="s">
        <v>22</v>
      </c>
      <c r="E43" s="6" t="n">
        <v>0.71</v>
      </c>
      <c r="F43" s="6" t="n">
        <v>5</v>
      </c>
      <c r="G43" s="6" t="n">
        <v>0.000222</v>
      </c>
      <c r="H43" s="6" t="n">
        <v>3</v>
      </c>
      <c r="I43" s="6" t="n">
        <v>0</v>
      </c>
      <c r="J43" s="6" t="n">
        <v>31</v>
      </c>
      <c r="K43" s="8" t="s">
        <v>50</v>
      </c>
      <c r="L43" s="6" t="n">
        <v>3</v>
      </c>
      <c r="M43" s="6" t="n">
        <v>190</v>
      </c>
      <c r="N43" s="6" t="n">
        <v>4</v>
      </c>
      <c r="O43" s="6" t="n">
        <v>0</v>
      </c>
      <c r="P43" s="6" t="n">
        <v>0</v>
      </c>
      <c r="Q43" s="6" t="n">
        <v>0</v>
      </c>
      <c r="R43" s="6" t="n">
        <v>4</v>
      </c>
      <c r="S43" s="9" t="n">
        <f aca="false">IF(I43=0,1,0)</f>
        <v>1</v>
      </c>
      <c r="T43" s="6" t="n">
        <v>4</v>
      </c>
      <c r="U43" s="10"/>
    </row>
    <row r="44" customFormat="false" ht="12.8" hidden="false" customHeight="false" outlineLevel="0" collapsed="false">
      <c r="A44" s="7" t="s">
        <v>44</v>
      </c>
      <c r="B44" s="7" t="s">
        <v>21</v>
      </c>
      <c r="C44" s="7" t="s">
        <v>32</v>
      </c>
      <c r="D44" s="6" t="s">
        <v>24</v>
      </c>
      <c r="E44" s="6" t="n">
        <v>0.75</v>
      </c>
      <c r="F44" s="6" t="n">
        <v>2</v>
      </c>
      <c r="G44" s="6" t="n">
        <v>0.000218</v>
      </c>
      <c r="H44" s="6" t="n">
        <v>2</v>
      </c>
      <c r="I44" s="6" t="n">
        <v>1</v>
      </c>
      <c r="J44" s="6" t="n">
        <v>2</v>
      </c>
      <c r="K44" s="8" t="s">
        <v>28</v>
      </c>
      <c r="L44" s="6" t="n">
        <v>2</v>
      </c>
      <c r="M44" s="6" t="n">
        <v>178</v>
      </c>
      <c r="N44" s="6" t="n">
        <v>2</v>
      </c>
      <c r="O44" s="6" t="n">
        <v>0.33</v>
      </c>
      <c r="P44" s="6" t="n">
        <v>0.33</v>
      </c>
      <c r="Q44" s="6" t="n">
        <v>0.33</v>
      </c>
      <c r="R44" s="6" t="n">
        <v>1</v>
      </c>
      <c r="S44" s="9" t="n">
        <f aca="false">IF(I44=0,1,0)</f>
        <v>0</v>
      </c>
      <c r="T44" s="6" t="n">
        <v>1.5</v>
      </c>
      <c r="U44" s="10"/>
    </row>
    <row r="45" customFormat="false" ht="12.8" hidden="false" customHeight="false" outlineLevel="0" collapsed="false">
      <c r="A45" s="7" t="s">
        <v>44</v>
      </c>
      <c r="B45" s="7" t="s">
        <v>21</v>
      </c>
      <c r="C45" s="7" t="s">
        <v>32</v>
      </c>
      <c r="D45" s="6" t="s">
        <v>26</v>
      </c>
      <c r="E45" s="6" t="n">
        <v>0.72</v>
      </c>
      <c r="F45" s="6" t="n">
        <v>3.5</v>
      </c>
      <c r="G45" s="6" t="n">
        <v>0.000187</v>
      </c>
      <c r="H45" s="6" t="n">
        <v>1</v>
      </c>
      <c r="I45" s="6" t="n">
        <v>0</v>
      </c>
      <c r="J45" s="6" t="n">
        <v>2</v>
      </c>
      <c r="K45" s="8" t="s">
        <v>30</v>
      </c>
      <c r="L45" s="6" t="n">
        <v>3</v>
      </c>
      <c r="M45" s="6" t="n">
        <v>190</v>
      </c>
      <c r="N45" s="6" t="n">
        <v>4</v>
      </c>
      <c r="O45" s="6" t="n">
        <v>0</v>
      </c>
      <c r="P45" s="6" t="n">
        <v>0</v>
      </c>
      <c r="Q45" s="6" t="n">
        <v>0</v>
      </c>
      <c r="R45" s="6" t="n">
        <v>4</v>
      </c>
      <c r="S45" s="9" t="n">
        <f aca="false">IF(I45=0,1,0)</f>
        <v>1</v>
      </c>
      <c r="T45" s="6" t="n">
        <v>4</v>
      </c>
      <c r="U45" s="10"/>
    </row>
    <row r="46" customFormat="false" ht="12.8" hidden="false" customHeight="false" outlineLevel="0" collapsed="false">
      <c r="A46" s="7" t="s">
        <v>44</v>
      </c>
      <c r="B46" s="7" t="s">
        <v>21</v>
      </c>
      <c r="C46" s="7" t="s">
        <v>32</v>
      </c>
      <c r="D46" s="11" t="s">
        <v>27</v>
      </c>
      <c r="E46" s="6" t="n">
        <v>0.77</v>
      </c>
      <c r="F46" s="6" t="n">
        <v>1</v>
      </c>
      <c r="G46" s="6" t="n">
        <v>0.000441</v>
      </c>
      <c r="H46" s="6" t="n">
        <v>5</v>
      </c>
      <c r="I46" s="6" t="n">
        <v>1</v>
      </c>
      <c r="J46" s="6" t="n">
        <v>5</v>
      </c>
      <c r="K46" s="8" t="s">
        <v>43</v>
      </c>
      <c r="L46" s="6" t="n">
        <v>2</v>
      </c>
      <c r="M46" s="6" t="n">
        <v>177</v>
      </c>
      <c r="N46" s="6" t="n">
        <v>1</v>
      </c>
      <c r="O46" s="6" t="n">
        <v>0.17</v>
      </c>
      <c r="P46" s="6" t="n">
        <v>0.33</v>
      </c>
      <c r="Q46" s="6" t="n">
        <v>0.24</v>
      </c>
      <c r="R46" s="6" t="n">
        <v>2</v>
      </c>
      <c r="S46" s="9" t="n">
        <f aca="false">IF(I46=0,1,0)</f>
        <v>0</v>
      </c>
      <c r="T46" s="6" t="n">
        <v>1.5</v>
      </c>
      <c r="U46" s="10"/>
    </row>
    <row r="47" customFormat="false" ht="12.8" hidden="false" customHeight="false" outlineLevel="0" collapsed="false">
      <c r="A47" s="7" t="s">
        <v>44</v>
      </c>
      <c r="B47" s="7" t="s">
        <v>35</v>
      </c>
      <c r="C47" s="7" t="s">
        <v>18</v>
      </c>
      <c r="D47" s="6" t="s">
        <v>19</v>
      </c>
      <c r="E47" s="6" t="n">
        <v>0.86</v>
      </c>
      <c r="F47" s="6" t="n">
        <v>2</v>
      </c>
      <c r="G47" s="6" t="n">
        <v>0.000983</v>
      </c>
      <c r="H47" s="6" t="n">
        <v>5</v>
      </c>
      <c r="I47" s="6" t="n">
        <v>0</v>
      </c>
      <c r="J47" s="6" t="n">
        <v>11</v>
      </c>
      <c r="K47" s="8" t="s">
        <v>46</v>
      </c>
      <c r="L47" s="6" t="n">
        <v>3</v>
      </c>
      <c r="M47" s="6" t="n">
        <v>1000</v>
      </c>
      <c r="N47" s="6" t="n">
        <v>4.5</v>
      </c>
      <c r="O47" s="6" t="n">
        <v>0</v>
      </c>
      <c r="P47" s="6" t="n">
        <v>0</v>
      </c>
      <c r="Q47" s="6" t="n">
        <v>0</v>
      </c>
      <c r="R47" s="6" t="n">
        <v>4.5</v>
      </c>
      <c r="S47" s="9" t="n">
        <f aca="false">IF(I47=0,1,0)</f>
        <v>1</v>
      </c>
      <c r="T47" s="6" t="n">
        <v>4.5</v>
      </c>
      <c r="U47" s="10"/>
    </row>
    <row r="48" customFormat="false" ht="12.8" hidden="false" customHeight="false" outlineLevel="0" collapsed="false">
      <c r="A48" s="7" t="s">
        <v>44</v>
      </c>
      <c r="B48" s="7" t="s">
        <v>36</v>
      </c>
      <c r="C48" s="7" t="s">
        <v>18</v>
      </c>
      <c r="D48" s="6" t="s">
        <v>22</v>
      </c>
      <c r="E48" s="6" t="n">
        <v>0.76</v>
      </c>
      <c r="F48" s="6" t="n">
        <v>5</v>
      </c>
      <c r="G48" s="6" t="n">
        <v>0.000331</v>
      </c>
      <c r="H48" s="6" t="n">
        <v>2</v>
      </c>
      <c r="I48" s="6" t="n">
        <v>16</v>
      </c>
      <c r="J48" s="6" t="n">
        <v>261</v>
      </c>
      <c r="K48" s="8" t="s">
        <v>51</v>
      </c>
      <c r="L48" s="6" t="n">
        <v>0</v>
      </c>
      <c r="M48" s="6" t="n">
        <v>435.5</v>
      </c>
      <c r="N48" s="6" t="n">
        <v>2</v>
      </c>
      <c r="O48" s="6" t="n">
        <v>0.06</v>
      </c>
      <c r="P48" s="6" t="n">
        <v>1</v>
      </c>
      <c r="Q48" s="6" t="n">
        <v>0.24</v>
      </c>
      <c r="R48" s="6" t="n">
        <v>2.5</v>
      </c>
      <c r="S48" s="9" t="n">
        <f aca="false">IF(I48=0,1,0)</f>
        <v>0</v>
      </c>
      <c r="T48" s="6" t="n">
        <v>2</v>
      </c>
      <c r="U48" s="10"/>
    </row>
    <row r="49" customFormat="false" ht="12.8" hidden="false" customHeight="false" outlineLevel="0" collapsed="false">
      <c r="A49" s="7" t="s">
        <v>44</v>
      </c>
      <c r="B49" s="7" t="s">
        <v>36</v>
      </c>
      <c r="C49" s="7" t="s">
        <v>18</v>
      </c>
      <c r="D49" s="6" t="s">
        <v>24</v>
      </c>
      <c r="E49" s="6" t="n">
        <v>0.83</v>
      </c>
      <c r="F49" s="6" t="n">
        <v>3</v>
      </c>
      <c r="G49" s="6" t="n">
        <v>0.000401</v>
      </c>
      <c r="H49" s="6" t="n">
        <v>4</v>
      </c>
      <c r="I49" s="6" t="n">
        <v>2</v>
      </c>
      <c r="J49" s="6" t="n">
        <v>21</v>
      </c>
      <c r="K49" s="8" t="s">
        <v>52</v>
      </c>
      <c r="L49" s="6" t="n">
        <v>1</v>
      </c>
      <c r="M49" s="6" t="n">
        <v>272</v>
      </c>
      <c r="N49" s="6" t="n">
        <v>1</v>
      </c>
      <c r="O49" s="6" t="n">
        <v>0.09</v>
      </c>
      <c r="P49" s="6" t="n">
        <v>0.67</v>
      </c>
      <c r="Q49" s="6" t="n">
        <v>0.24</v>
      </c>
      <c r="R49" s="6" t="n">
        <v>2.5</v>
      </c>
      <c r="S49" s="9" t="n">
        <f aca="false">IF(I49=0,1,0)</f>
        <v>0</v>
      </c>
      <c r="T49" s="6" t="n">
        <v>2</v>
      </c>
      <c r="U49" s="10"/>
    </row>
    <row r="50" customFormat="false" ht="12.8" hidden="false" customHeight="false" outlineLevel="0" collapsed="false">
      <c r="A50" s="7" t="s">
        <v>44</v>
      </c>
      <c r="B50" s="7" t="s">
        <v>36</v>
      </c>
      <c r="C50" s="7" t="s">
        <v>18</v>
      </c>
      <c r="D50" s="6" t="s">
        <v>26</v>
      </c>
      <c r="E50" s="6" t="n">
        <v>0.82</v>
      </c>
      <c r="F50" s="6" t="n">
        <v>4</v>
      </c>
      <c r="G50" s="6" t="n">
        <v>0.000239</v>
      </c>
      <c r="H50" s="6" t="n">
        <v>1</v>
      </c>
      <c r="I50" s="6" t="n">
        <v>0</v>
      </c>
      <c r="J50" s="6" t="n">
        <v>27</v>
      </c>
      <c r="K50" s="8" t="s">
        <v>53</v>
      </c>
      <c r="L50" s="6" t="n">
        <v>3</v>
      </c>
      <c r="M50" s="6" t="n">
        <v>1000</v>
      </c>
      <c r="N50" s="6" t="n">
        <v>4.5</v>
      </c>
      <c r="O50" s="6" t="n">
        <v>0</v>
      </c>
      <c r="P50" s="6" t="n">
        <v>0</v>
      </c>
      <c r="Q50" s="6" t="n">
        <v>0</v>
      </c>
      <c r="R50" s="6" t="n">
        <v>4.5</v>
      </c>
      <c r="S50" s="9" t="n">
        <f aca="false">IF(I50=0,1,0)</f>
        <v>1</v>
      </c>
      <c r="T50" s="6" t="n">
        <v>4.5</v>
      </c>
      <c r="U50" s="10"/>
    </row>
    <row r="51" customFormat="false" ht="12.8" hidden="false" customHeight="false" outlineLevel="0" collapsed="false">
      <c r="A51" s="7" t="s">
        <v>44</v>
      </c>
      <c r="B51" s="7" t="s">
        <v>36</v>
      </c>
      <c r="C51" s="7" t="s">
        <v>18</v>
      </c>
      <c r="D51" s="11" t="s">
        <v>27</v>
      </c>
      <c r="E51" s="6" t="n">
        <v>0.88</v>
      </c>
      <c r="F51" s="6" t="n">
        <v>1</v>
      </c>
      <c r="G51" s="6" t="n">
        <v>0.000369</v>
      </c>
      <c r="H51" s="6" t="n">
        <v>3</v>
      </c>
      <c r="I51" s="6" t="n">
        <v>5</v>
      </c>
      <c r="J51" s="6" t="n">
        <v>3</v>
      </c>
      <c r="K51" s="8" t="s">
        <v>41</v>
      </c>
      <c r="L51" s="6" t="n">
        <v>0</v>
      </c>
      <c r="M51" s="6" t="n">
        <v>467.2</v>
      </c>
      <c r="N51" s="6" t="n">
        <v>3</v>
      </c>
      <c r="O51" s="6" t="n">
        <v>0.62</v>
      </c>
      <c r="P51" s="6" t="n">
        <v>1</v>
      </c>
      <c r="Q51" s="6" t="n">
        <v>0.79</v>
      </c>
      <c r="R51" s="6" t="n">
        <v>1</v>
      </c>
      <c r="S51" s="9" t="n">
        <f aca="false">IF(I51=0,1,0)</f>
        <v>0</v>
      </c>
      <c r="T51" s="6" t="n">
        <v>2</v>
      </c>
      <c r="U51" s="10"/>
    </row>
    <row r="52" customFormat="false" ht="12.8" hidden="false" customHeight="false" outlineLevel="0" collapsed="false">
      <c r="A52" s="7" t="s">
        <v>44</v>
      </c>
      <c r="B52" s="7" t="s">
        <v>36</v>
      </c>
      <c r="C52" s="7" t="s">
        <v>29</v>
      </c>
      <c r="D52" s="6" t="s">
        <v>19</v>
      </c>
      <c r="E52" s="6" t="n">
        <v>0.92</v>
      </c>
      <c r="F52" s="6" t="n">
        <v>1</v>
      </c>
      <c r="G52" s="6" t="n">
        <v>0.001506</v>
      </c>
      <c r="H52" s="6" t="n">
        <v>4</v>
      </c>
      <c r="I52" s="6" t="n">
        <v>0</v>
      </c>
      <c r="J52" s="6" t="n">
        <v>3</v>
      </c>
      <c r="K52" s="8" t="s">
        <v>28</v>
      </c>
      <c r="L52" s="6" t="n">
        <v>3</v>
      </c>
      <c r="M52" s="6" t="n">
        <v>1000</v>
      </c>
      <c r="N52" s="6" t="n">
        <v>4.5</v>
      </c>
      <c r="O52" s="6" t="n">
        <v>0</v>
      </c>
      <c r="P52" s="6" t="n">
        <v>0</v>
      </c>
      <c r="Q52" s="6" t="n">
        <v>0</v>
      </c>
      <c r="R52" s="6" t="n">
        <v>4.5</v>
      </c>
      <c r="S52" s="9" t="n">
        <f aca="false">IF(I52=0,1,0)</f>
        <v>1</v>
      </c>
      <c r="T52" s="6" t="n">
        <v>4.5</v>
      </c>
      <c r="U52" s="10"/>
    </row>
    <row r="53" customFormat="false" ht="12.8" hidden="false" customHeight="false" outlineLevel="0" collapsed="false">
      <c r="A53" s="7" t="s">
        <v>44</v>
      </c>
      <c r="B53" s="7" t="s">
        <v>36</v>
      </c>
      <c r="C53" s="7" t="s">
        <v>29</v>
      </c>
      <c r="D53" s="6" t="s">
        <v>22</v>
      </c>
      <c r="E53" s="6" t="n">
        <v>0.82</v>
      </c>
      <c r="F53" s="6" t="n">
        <v>5</v>
      </c>
      <c r="G53" s="6" t="n">
        <v>0.001553</v>
      </c>
      <c r="H53" s="6" t="n">
        <v>5</v>
      </c>
      <c r="I53" s="6" t="n">
        <v>9</v>
      </c>
      <c r="J53" s="6" t="n">
        <v>306</v>
      </c>
      <c r="K53" s="8" t="s">
        <v>54</v>
      </c>
      <c r="L53" s="6" t="n">
        <v>0</v>
      </c>
      <c r="M53" s="6" t="n">
        <v>593.11</v>
      </c>
      <c r="N53" s="6" t="n">
        <v>3</v>
      </c>
      <c r="O53" s="6" t="n">
        <v>0.03</v>
      </c>
      <c r="P53" s="6" t="n">
        <v>1</v>
      </c>
      <c r="Q53" s="6" t="n">
        <v>0.17</v>
      </c>
      <c r="R53" s="6" t="n">
        <v>3</v>
      </c>
      <c r="S53" s="9" t="n">
        <f aca="false">IF(I53=0,1,0)</f>
        <v>0</v>
      </c>
      <c r="T53" s="6" t="n">
        <v>2</v>
      </c>
      <c r="U53" s="10"/>
    </row>
    <row r="54" customFormat="false" ht="12.8" hidden="false" customHeight="false" outlineLevel="0" collapsed="false">
      <c r="A54" s="7" t="s">
        <v>44</v>
      </c>
      <c r="B54" s="7" t="s">
        <v>36</v>
      </c>
      <c r="C54" s="7" t="s">
        <v>29</v>
      </c>
      <c r="D54" s="6" t="s">
        <v>24</v>
      </c>
      <c r="E54" s="6" t="n">
        <v>0.89</v>
      </c>
      <c r="F54" s="6" t="n">
        <v>3</v>
      </c>
      <c r="G54" s="6" t="n">
        <v>0.001016</v>
      </c>
      <c r="H54" s="6" t="n">
        <v>2</v>
      </c>
      <c r="I54" s="6" t="n">
        <v>3</v>
      </c>
      <c r="J54" s="6" t="n">
        <v>10</v>
      </c>
      <c r="K54" s="8" t="s">
        <v>49</v>
      </c>
      <c r="L54" s="6" t="n">
        <v>0</v>
      </c>
      <c r="M54" s="6" t="n">
        <v>508.67</v>
      </c>
      <c r="N54" s="6" t="n">
        <v>2</v>
      </c>
      <c r="O54" s="6" t="n">
        <v>0.23</v>
      </c>
      <c r="P54" s="6" t="n">
        <v>1</v>
      </c>
      <c r="Q54" s="6" t="n">
        <v>0.48</v>
      </c>
      <c r="R54" s="6" t="n">
        <v>2</v>
      </c>
      <c r="S54" s="9" t="n">
        <f aca="false">IF(I54=0,1,0)</f>
        <v>0</v>
      </c>
      <c r="T54" s="6" t="n">
        <v>2</v>
      </c>
      <c r="U54" s="10"/>
    </row>
    <row r="55" customFormat="false" ht="12.8" hidden="false" customHeight="false" outlineLevel="0" collapsed="false">
      <c r="A55" s="7" t="s">
        <v>44</v>
      </c>
      <c r="B55" s="7" t="s">
        <v>36</v>
      </c>
      <c r="C55" s="7" t="s">
        <v>29</v>
      </c>
      <c r="D55" s="6" t="s">
        <v>26</v>
      </c>
      <c r="E55" s="6" t="n">
        <v>0.89</v>
      </c>
      <c r="F55" s="6" t="n">
        <v>3</v>
      </c>
      <c r="G55" s="6" t="n">
        <v>0.001049</v>
      </c>
      <c r="H55" s="6" t="n">
        <v>3</v>
      </c>
      <c r="I55" s="6" t="n">
        <v>0</v>
      </c>
      <c r="J55" s="6" t="n">
        <v>16</v>
      </c>
      <c r="K55" s="8" t="s">
        <v>55</v>
      </c>
      <c r="L55" s="6" t="n">
        <v>3</v>
      </c>
      <c r="M55" s="6" t="n">
        <v>1000</v>
      </c>
      <c r="N55" s="6" t="n">
        <v>4.5</v>
      </c>
      <c r="O55" s="6" t="n">
        <v>0</v>
      </c>
      <c r="P55" s="6" t="n">
        <v>0</v>
      </c>
      <c r="Q55" s="6" t="n">
        <v>0</v>
      </c>
      <c r="R55" s="6" t="n">
        <v>4.5</v>
      </c>
      <c r="S55" s="9" t="n">
        <f aca="false">IF(I55=0,1,0)</f>
        <v>1</v>
      </c>
      <c r="T55" s="6" t="n">
        <v>4.5</v>
      </c>
      <c r="U55" s="10"/>
    </row>
    <row r="56" customFormat="false" ht="12.8" hidden="false" customHeight="false" outlineLevel="0" collapsed="false">
      <c r="A56" s="7" t="s">
        <v>44</v>
      </c>
      <c r="B56" s="7" t="s">
        <v>36</v>
      </c>
      <c r="C56" s="7" t="s">
        <v>29</v>
      </c>
      <c r="D56" s="11" t="s">
        <v>27</v>
      </c>
      <c r="E56" s="6" t="n">
        <v>0.89</v>
      </c>
      <c r="F56" s="6" t="n">
        <v>3</v>
      </c>
      <c r="G56" s="6" t="n">
        <v>0.00128</v>
      </c>
      <c r="H56" s="6" t="n">
        <v>1</v>
      </c>
      <c r="I56" s="6" t="n">
        <v>5</v>
      </c>
      <c r="J56" s="6" t="n">
        <v>3</v>
      </c>
      <c r="K56" s="8" t="s">
        <v>41</v>
      </c>
      <c r="L56" s="6" t="n">
        <v>0</v>
      </c>
      <c r="M56" s="6" t="n">
        <v>467.2</v>
      </c>
      <c r="N56" s="6" t="n">
        <v>1</v>
      </c>
      <c r="O56" s="6" t="n">
        <v>0.62</v>
      </c>
      <c r="P56" s="6" t="n">
        <v>1</v>
      </c>
      <c r="Q56" s="6" t="n">
        <v>0.79</v>
      </c>
      <c r="R56" s="6" t="n">
        <v>1</v>
      </c>
      <c r="S56" s="9" t="n">
        <f aca="false">IF(I56=0,1,0)</f>
        <v>0</v>
      </c>
      <c r="T56" s="6" t="n">
        <v>2</v>
      </c>
      <c r="U56" s="10"/>
    </row>
    <row r="57" customFormat="false" ht="12.8" hidden="false" customHeight="false" outlineLevel="0" collapsed="false">
      <c r="A57" s="7" t="s">
        <v>44</v>
      </c>
      <c r="B57" s="7" t="s">
        <v>36</v>
      </c>
      <c r="C57" s="7" t="s">
        <v>32</v>
      </c>
      <c r="D57" s="6" t="s">
        <v>19</v>
      </c>
      <c r="E57" s="6" t="n">
        <v>0.71</v>
      </c>
      <c r="F57" s="6" t="n">
        <v>4</v>
      </c>
      <c r="G57" s="6" t="n">
        <v>0.000127</v>
      </c>
      <c r="H57" s="6" t="n">
        <v>3</v>
      </c>
      <c r="I57" s="6" t="n">
        <v>0</v>
      </c>
      <c r="J57" s="6" t="n">
        <v>1</v>
      </c>
      <c r="K57" s="8" t="s">
        <v>34</v>
      </c>
      <c r="L57" s="6" t="n">
        <v>3</v>
      </c>
      <c r="M57" s="6" t="n">
        <v>1000</v>
      </c>
      <c r="N57" s="6" t="n">
        <v>4</v>
      </c>
      <c r="O57" s="6" t="n">
        <v>0</v>
      </c>
      <c r="P57" s="6" t="n">
        <v>0</v>
      </c>
      <c r="Q57" s="6" t="n">
        <v>0</v>
      </c>
      <c r="R57" s="6" t="n">
        <v>4</v>
      </c>
      <c r="S57" s="9" t="n">
        <f aca="false">IF(I57=0,1,0)</f>
        <v>1</v>
      </c>
      <c r="T57" s="6" t="n">
        <v>4</v>
      </c>
      <c r="U57" s="10"/>
    </row>
    <row r="58" customFormat="false" ht="12.8" hidden="false" customHeight="false" outlineLevel="0" collapsed="false">
      <c r="A58" s="7" t="s">
        <v>44</v>
      </c>
      <c r="B58" s="7" t="s">
        <v>36</v>
      </c>
      <c r="C58" s="7" t="s">
        <v>32</v>
      </c>
      <c r="D58" s="6" t="s">
        <v>22</v>
      </c>
      <c r="E58" s="6" t="n">
        <v>0.68</v>
      </c>
      <c r="F58" s="6" t="n">
        <v>5</v>
      </c>
      <c r="G58" s="6" t="n">
        <v>0.00024</v>
      </c>
      <c r="H58" s="6" t="n">
        <v>1</v>
      </c>
      <c r="I58" s="6" t="n">
        <v>0</v>
      </c>
      <c r="J58" s="6" t="n">
        <v>10</v>
      </c>
      <c r="K58" s="8" t="s">
        <v>46</v>
      </c>
      <c r="L58" s="6" t="n">
        <v>3</v>
      </c>
      <c r="M58" s="6" t="n">
        <v>1000</v>
      </c>
      <c r="N58" s="6" t="n">
        <v>4</v>
      </c>
      <c r="O58" s="6" t="n">
        <v>0</v>
      </c>
      <c r="P58" s="6" t="n">
        <v>0</v>
      </c>
      <c r="Q58" s="6" t="n">
        <v>0</v>
      </c>
      <c r="R58" s="6" t="n">
        <v>4</v>
      </c>
      <c r="S58" s="9" t="n">
        <f aca="false">IF(I58=0,1,0)</f>
        <v>1</v>
      </c>
      <c r="T58" s="6" t="n">
        <v>4</v>
      </c>
      <c r="U58" s="10"/>
    </row>
    <row r="59" customFormat="false" ht="12.8" hidden="false" customHeight="false" outlineLevel="0" collapsed="false">
      <c r="A59" s="7" t="s">
        <v>44</v>
      </c>
      <c r="B59" s="7" t="s">
        <v>36</v>
      </c>
      <c r="C59" s="7" t="s">
        <v>32</v>
      </c>
      <c r="D59" s="6" t="s">
        <v>24</v>
      </c>
      <c r="E59" s="6" t="n">
        <v>0.76</v>
      </c>
      <c r="F59" s="6" t="n">
        <v>1</v>
      </c>
      <c r="G59" s="6" t="n">
        <v>0.000301</v>
      </c>
      <c r="H59" s="6" t="n">
        <v>4</v>
      </c>
      <c r="I59" s="6" t="n">
        <v>3</v>
      </c>
      <c r="J59" s="6" t="n">
        <v>2</v>
      </c>
      <c r="K59" s="8" t="s">
        <v>39</v>
      </c>
      <c r="L59" s="6" t="n">
        <v>0</v>
      </c>
      <c r="M59" s="6" t="n">
        <v>562</v>
      </c>
      <c r="N59" s="6" t="n">
        <v>2</v>
      </c>
      <c r="O59" s="6" t="n">
        <v>0.6</v>
      </c>
      <c r="P59" s="6" t="n">
        <v>1</v>
      </c>
      <c r="Q59" s="6" t="n">
        <v>0.77</v>
      </c>
      <c r="R59" s="6" t="n">
        <v>2</v>
      </c>
      <c r="S59" s="9" t="n">
        <f aca="false">IF(I59=0,1,0)</f>
        <v>0</v>
      </c>
      <c r="T59" s="6" t="n">
        <v>1.5</v>
      </c>
      <c r="U59" s="10"/>
    </row>
    <row r="60" customFormat="false" ht="12.8" hidden="false" customHeight="false" outlineLevel="0" collapsed="false">
      <c r="A60" s="7" t="s">
        <v>44</v>
      </c>
      <c r="B60" s="7" t="s">
        <v>36</v>
      </c>
      <c r="C60" s="7" t="s">
        <v>32</v>
      </c>
      <c r="D60" s="6" t="s">
        <v>26</v>
      </c>
      <c r="E60" s="6" t="n">
        <v>0.73</v>
      </c>
      <c r="F60" s="6" t="n">
        <v>3</v>
      </c>
      <c r="G60" s="6" t="n">
        <v>0.000396</v>
      </c>
      <c r="H60" s="6" t="n">
        <v>5</v>
      </c>
      <c r="I60" s="6" t="n">
        <v>0</v>
      </c>
      <c r="J60" s="6" t="n">
        <v>2</v>
      </c>
      <c r="K60" s="8" t="s">
        <v>30</v>
      </c>
      <c r="L60" s="6" t="n">
        <v>3</v>
      </c>
      <c r="M60" s="6" t="n">
        <v>1000</v>
      </c>
      <c r="N60" s="6" t="n">
        <v>4</v>
      </c>
      <c r="O60" s="6" t="n">
        <v>0</v>
      </c>
      <c r="P60" s="6" t="n">
        <v>0</v>
      </c>
      <c r="Q60" s="6" t="n">
        <v>0</v>
      </c>
      <c r="R60" s="6" t="n">
        <v>4</v>
      </c>
      <c r="S60" s="9" t="n">
        <f aca="false">IF(I60=0,1,0)</f>
        <v>1</v>
      </c>
      <c r="T60" s="6" t="n">
        <v>4</v>
      </c>
      <c r="U60" s="10"/>
    </row>
    <row r="61" customFormat="false" ht="12.8" hidden="false" customHeight="false" outlineLevel="0" collapsed="false">
      <c r="A61" s="7" t="s">
        <v>44</v>
      </c>
      <c r="B61" s="7" t="s">
        <v>36</v>
      </c>
      <c r="C61" s="7" t="s">
        <v>32</v>
      </c>
      <c r="D61" s="11" t="s">
        <v>27</v>
      </c>
      <c r="E61" s="6" t="n">
        <v>0.75</v>
      </c>
      <c r="F61" s="6" t="n">
        <v>2</v>
      </c>
      <c r="G61" s="6" t="n">
        <v>0.00031</v>
      </c>
      <c r="H61" s="6" t="n">
        <v>2</v>
      </c>
      <c r="I61" s="6" t="n">
        <v>5</v>
      </c>
      <c r="J61" s="6" t="n">
        <v>3</v>
      </c>
      <c r="K61" s="8" t="s">
        <v>41</v>
      </c>
      <c r="L61" s="6" t="n">
        <v>0</v>
      </c>
      <c r="M61" s="6" t="n">
        <v>467.2</v>
      </c>
      <c r="N61" s="6" t="n">
        <v>1</v>
      </c>
      <c r="O61" s="6" t="n">
        <v>0.62</v>
      </c>
      <c r="P61" s="6" t="n">
        <v>1</v>
      </c>
      <c r="Q61" s="6" t="n">
        <v>0.79</v>
      </c>
      <c r="R61" s="6" t="n">
        <v>1</v>
      </c>
      <c r="S61" s="9" t="n">
        <f aca="false">IF(I61=0,1,0)</f>
        <v>0</v>
      </c>
      <c r="T61" s="6" t="n">
        <v>1.5</v>
      </c>
      <c r="U61" s="10"/>
    </row>
    <row r="62" customFormat="false" ht="12.8" hidden="false" customHeight="false" outlineLevel="0" collapsed="false">
      <c r="A62" s="7" t="s">
        <v>56</v>
      </c>
      <c r="B62" s="7" t="s">
        <v>17</v>
      </c>
      <c r="C62" s="7" t="s">
        <v>18</v>
      </c>
      <c r="D62" s="6" t="s">
        <v>19</v>
      </c>
      <c r="E62" s="6" t="n">
        <v>0.8</v>
      </c>
      <c r="F62" s="6" t="n">
        <v>3</v>
      </c>
      <c r="G62" s="6" t="n">
        <v>0.000281</v>
      </c>
      <c r="H62" s="6" t="n">
        <v>3</v>
      </c>
      <c r="I62" s="6" t="n">
        <v>0</v>
      </c>
      <c r="J62" s="6" t="n">
        <v>3</v>
      </c>
      <c r="K62" s="8" t="s">
        <v>28</v>
      </c>
      <c r="L62" s="6" t="n">
        <v>3</v>
      </c>
      <c r="M62" s="6" t="n">
        <v>190</v>
      </c>
      <c r="N62" s="6" t="n">
        <v>4.5</v>
      </c>
      <c r="O62" s="6" t="n">
        <v>0</v>
      </c>
      <c r="P62" s="6" t="n">
        <v>0</v>
      </c>
      <c r="Q62" s="6" t="n">
        <v>0</v>
      </c>
      <c r="R62" s="6" t="n">
        <v>4.5</v>
      </c>
      <c r="S62" s="9" t="n">
        <f aca="false">IF(I62=0,1,0)</f>
        <v>1</v>
      </c>
      <c r="T62" s="6" t="n">
        <v>4.5</v>
      </c>
      <c r="U62" s="10"/>
    </row>
    <row r="63" customFormat="false" ht="12.8" hidden="false" customHeight="false" outlineLevel="0" collapsed="false">
      <c r="A63" s="7" t="s">
        <v>56</v>
      </c>
      <c r="B63" s="7" t="s">
        <v>21</v>
      </c>
      <c r="C63" s="7" t="s">
        <v>18</v>
      </c>
      <c r="D63" s="6" t="s">
        <v>22</v>
      </c>
      <c r="E63" s="6" t="n">
        <v>0.77</v>
      </c>
      <c r="F63" s="6" t="n">
        <v>5</v>
      </c>
      <c r="G63" s="6" t="n">
        <v>0.000251</v>
      </c>
      <c r="H63" s="6" t="n">
        <v>2</v>
      </c>
      <c r="I63" s="6" t="n">
        <v>0</v>
      </c>
      <c r="J63" s="6" t="n">
        <v>44</v>
      </c>
      <c r="K63" s="8" t="s">
        <v>57</v>
      </c>
      <c r="L63" s="6" t="n">
        <v>3</v>
      </c>
      <c r="M63" s="6" t="n">
        <v>190</v>
      </c>
      <c r="N63" s="6" t="n">
        <v>4.5</v>
      </c>
      <c r="O63" s="6" t="n">
        <v>0</v>
      </c>
      <c r="P63" s="6" t="n">
        <v>0</v>
      </c>
      <c r="Q63" s="6" t="n">
        <v>0</v>
      </c>
      <c r="R63" s="6" t="n">
        <v>4.5</v>
      </c>
      <c r="S63" s="9" t="n">
        <f aca="false">IF(I63=0,1,0)</f>
        <v>1</v>
      </c>
      <c r="T63" s="6" t="n">
        <v>4.5</v>
      </c>
      <c r="U63" s="10"/>
    </row>
    <row r="64" customFormat="false" ht="12.8" hidden="false" customHeight="false" outlineLevel="0" collapsed="false">
      <c r="A64" s="7" t="s">
        <v>56</v>
      </c>
      <c r="B64" s="7" t="s">
        <v>21</v>
      </c>
      <c r="C64" s="7" t="s">
        <v>18</v>
      </c>
      <c r="D64" s="6" t="s">
        <v>24</v>
      </c>
      <c r="E64" s="6" t="n">
        <v>0.92</v>
      </c>
      <c r="F64" s="6" t="n">
        <v>1.5</v>
      </c>
      <c r="G64" s="6" t="n">
        <v>0.000448</v>
      </c>
      <c r="H64" s="6" t="n">
        <v>5</v>
      </c>
      <c r="I64" s="6" t="n">
        <v>1</v>
      </c>
      <c r="J64" s="6" t="n">
        <v>4</v>
      </c>
      <c r="K64" s="8" t="s">
        <v>39</v>
      </c>
      <c r="L64" s="6" t="n">
        <v>2</v>
      </c>
      <c r="M64" s="6" t="n">
        <v>114</v>
      </c>
      <c r="N64" s="6" t="n">
        <v>2</v>
      </c>
      <c r="O64" s="6" t="n">
        <v>0.2</v>
      </c>
      <c r="P64" s="6" t="n">
        <v>0.33</v>
      </c>
      <c r="Q64" s="6" t="n">
        <v>0.26</v>
      </c>
      <c r="R64" s="6" t="n">
        <v>3</v>
      </c>
      <c r="S64" s="9" t="n">
        <f aca="false">IF(I64=0,1,0)</f>
        <v>0</v>
      </c>
      <c r="T64" s="6" t="n">
        <v>2</v>
      </c>
      <c r="U64" s="10"/>
    </row>
    <row r="65" customFormat="false" ht="12.8" hidden="false" customHeight="false" outlineLevel="0" collapsed="false">
      <c r="A65" s="7" t="s">
        <v>56</v>
      </c>
      <c r="B65" s="7" t="s">
        <v>21</v>
      </c>
      <c r="C65" s="7" t="s">
        <v>18</v>
      </c>
      <c r="D65" s="6" t="s">
        <v>26</v>
      </c>
      <c r="E65" s="6" t="n">
        <v>0.79</v>
      </c>
      <c r="F65" s="6" t="n">
        <v>4</v>
      </c>
      <c r="G65" s="6" t="n">
        <v>0.000355</v>
      </c>
      <c r="H65" s="6" t="n">
        <v>4</v>
      </c>
      <c r="I65" s="6" t="n">
        <v>1</v>
      </c>
      <c r="J65" s="6" t="n">
        <v>0</v>
      </c>
      <c r="K65" s="8" t="s">
        <v>34</v>
      </c>
      <c r="L65" s="6" t="n">
        <v>2</v>
      </c>
      <c r="M65" s="6" t="n">
        <v>129</v>
      </c>
      <c r="N65" s="6" t="n">
        <v>3</v>
      </c>
      <c r="O65" s="6" t="n">
        <v>1</v>
      </c>
      <c r="P65" s="6" t="n">
        <v>0.33</v>
      </c>
      <c r="Q65" s="6" t="n">
        <v>0.58</v>
      </c>
      <c r="R65" s="6" t="n">
        <v>1</v>
      </c>
      <c r="S65" s="9" t="n">
        <f aca="false">IF(I65=0,1,0)</f>
        <v>0</v>
      </c>
      <c r="T65" s="6" t="n">
        <v>2</v>
      </c>
      <c r="U65" s="10"/>
    </row>
    <row r="66" customFormat="false" ht="12.8" hidden="false" customHeight="false" outlineLevel="0" collapsed="false">
      <c r="A66" s="7" t="s">
        <v>56</v>
      </c>
      <c r="B66" s="7" t="s">
        <v>21</v>
      </c>
      <c r="C66" s="7" t="s">
        <v>18</v>
      </c>
      <c r="D66" s="11" t="s">
        <v>27</v>
      </c>
      <c r="E66" s="6" t="n">
        <v>0.92</v>
      </c>
      <c r="F66" s="6" t="n">
        <v>1.5</v>
      </c>
      <c r="G66" s="6" t="n">
        <v>0.00215</v>
      </c>
      <c r="H66" s="6" t="n">
        <v>1</v>
      </c>
      <c r="I66" s="6" t="n">
        <v>1</v>
      </c>
      <c r="J66" s="6" t="n">
        <v>2</v>
      </c>
      <c r="K66" s="8" t="s">
        <v>28</v>
      </c>
      <c r="L66" s="6" t="n">
        <v>2</v>
      </c>
      <c r="M66" s="6" t="n">
        <v>40</v>
      </c>
      <c r="N66" s="6" t="n">
        <v>1</v>
      </c>
      <c r="O66" s="6" t="n">
        <v>0.33</v>
      </c>
      <c r="P66" s="6" t="n">
        <v>0.33</v>
      </c>
      <c r="Q66" s="6" t="n">
        <v>0.33</v>
      </c>
      <c r="R66" s="6" t="n">
        <v>2</v>
      </c>
      <c r="S66" s="9" t="n">
        <f aca="false">IF(I66=0,1,0)</f>
        <v>0</v>
      </c>
      <c r="T66" s="6" t="n">
        <v>2</v>
      </c>
      <c r="U66" s="10"/>
    </row>
    <row r="67" customFormat="false" ht="12.8" hidden="false" customHeight="false" outlineLevel="0" collapsed="false">
      <c r="A67" s="7" t="s">
        <v>56</v>
      </c>
      <c r="B67" s="7" t="s">
        <v>21</v>
      </c>
      <c r="C67" s="7" t="s">
        <v>29</v>
      </c>
      <c r="D67" s="6" t="s">
        <v>19</v>
      </c>
      <c r="E67" s="6" t="n">
        <v>0.96</v>
      </c>
      <c r="F67" s="6" t="n">
        <v>3.5</v>
      </c>
      <c r="G67" s="6" t="n">
        <v>0.002196</v>
      </c>
      <c r="H67" s="6" t="n">
        <v>2</v>
      </c>
      <c r="I67" s="6" t="n">
        <v>0</v>
      </c>
      <c r="J67" s="6" t="n">
        <v>6</v>
      </c>
      <c r="K67" s="8" t="s">
        <v>43</v>
      </c>
      <c r="L67" s="6" t="n">
        <v>3</v>
      </c>
      <c r="M67" s="6" t="n">
        <v>190</v>
      </c>
      <c r="N67" s="6" t="n">
        <v>4.5</v>
      </c>
      <c r="O67" s="6" t="n">
        <v>0</v>
      </c>
      <c r="P67" s="6" t="n">
        <v>0</v>
      </c>
      <c r="Q67" s="6" t="n">
        <v>0</v>
      </c>
      <c r="R67" s="6" t="n">
        <v>4.5</v>
      </c>
      <c r="S67" s="9" t="n">
        <f aca="false">IF(I67=0,1,0)</f>
        <v>1</v>
      </c>
      <c r="T67" s="6" t="n">
        <v>4.5</v>
      </c>
      <c r="U67" s="10"/>
    </row>
    <row r="68" customFormat="false" ht="12.8" hidden="false" customHeight="false" outlineLevel="0" collapsed="false">
      <c r="A68" s="7" t="s">
        <v>56</v>
      </c>
      <c r="B68" s="7" t="s">
        <v>21</v>
      </c>
      <c r="C68" s="7" t="s">
        <v>29</v>
      </c>
      <c r="D68" s="6" t="s">
        <v>22</v>
      </c>
      <c r="E68" s="6" t="n">
        <v>0.92</v>
      </c>
      <c r="F68" s="6" t="n">
        <v>5</v>
      </c>
      <c r="G68" s="6" t="n">
        <v>0.000476</v>
      </c>
      <c r="H68" s="6" t="n">
        <v>1</v>
      </c>
      <c r="I68" s="6" t="n">
        <v>8</v>
      </c>
      <c r="J68" s="6" t="n">
        <v>279</v>
      </c>
      <c r="K68" s="8" t="s">
        <v>58</v>
      </c>
      <c r="L68" s="6" t="n">
        <v>0</v>
      </c>
      <c r="M68" s="6" t="n">
        <v>93.12</v>
      </c>
      <c r="N68" s="6" t="n">
        <v>3</v>
      </c>
      <c r="O68" s="6" t="n">
        <v>0.03</v>
      </c>
      <c r="P68" s="6" t="n">
        <v>1</v>
      </c>
      <c r="Q68" s="6" t="n">
        <v>0.17</v>
      </c>
      <c r="R68" s="6" t="n">
        <v>3</v>
      </c>
      <c r="S68" s="9" t="n">
        <f aca="false">IF(I68=0,1,0)</f>
        <v>0</v>
      </c>
      <c r="T68" s="6" t="n">
        <v>2</v>
      </c>
      <c r="U68" s="10"/>
    </row>
    <row r="69" customFormat="false" ht="12.8" hidden="false" customHeight="false" outlineLevel="0" collapsed="false">
      <c r="A69" s="7" t="s">
        <v>56</v>
      </c>
      <c r="B69" s="7" t="s">
        <v>21</v>
      </c>
      <c r="C69" s="7" t="s">
        <v>29</v>
      </c>
      <c r="D69" s="6" t="s">
        <v>24</v>
      </c>
      <c r="E69" s="6" t="n">
        <v>0.97</v>
      </c>
      <c r="F69" s="6" t="n">
        <v>1.5</v>
      </c>
      <c r="G69" s="6" t="n">
        <v>0.002932</v>
      </c>
      <c r="H69" s="6" t="n">
        <v>3</v>
      </c>
      <c r="I69" s="6" t="n">
        <v>1</v>
      </c>
      <c r="J69" s="6" t="n">
        <v>2</v>
      </c>
      <c r="K69" s="8" t="s">
        <v>28</v>
      </c>
      <c r="L69" s="6" t="n">
        <v>2</v>
      </c>
      <c r="M69" s="6" t="n">
        <v>50</v>
      </c>
      <c r="N69" s="6" t="n">
        <v>2</v>
      </c>
      <c r="O69" s="6" t="n">
        <v>0.33</v>
      </c>
      <c r="P69" s="6" t="n">
        <v>0.33</v>
      </c>
      <c r="Q69" s="6" t="n">
        <v>0.33</v>
      </c>
      <c r="R69" s="6" t="n">
        <v>1.5</v>
      </c>
      <c r="S69" s="9" t="n">
        <f aca="false">IF(I69=0,1,0)</f>
        <v>0</v>
      </c>
      <c r="T69" s="6" t="n">
        <v>2</v>
      </c>
      <c r="U69" s="10"/>
    </row>
    <row r="70" customFormat="false" ht="12.8" hidden="false" customHeight="false" outlineLevel="0" collapsed="false">
      <c r="A70" s="7" t="s">
        <v>56</v>
      </c>
      <c r="B70" s="7" t="s">
        <v>21</v>
      </c>
      <c r="C70" s="7" t="s">
        <v>29</v>
      </c>
      <c r="D70" s="6" t="s">
        <v>26</v>
      </c>
      <c r="E70" s="6" t="n">
        <v>0.96</v>
      </c>
      <c r="F70" s="6" t="n">
        <v>3.5</v>
      </c>
      <c r="G70" s="6" t="n">
        <v>0.003086</v>
      </c>
      <c r="H70" s="6" t="n">
        <v>4</v>
      </c>
      <c r="I70" s="6" t="n">
        <v>0</v>
      </c>
      <c r="J70" s="6" t="n">
        <v>3</v>
      </c>
      <c r="K70" s="8" t="s">
        <v>28</v>
      </c>
      <c r="L70" s="6" t="n">
        <v>3</v>
      </c>
      <c r="M70" s="6" t="n">
        <v>190</v>
      </c>
      <c r="N70" s="6" t="n">
        <v>4.5</v>
      </c>
      <c r="O70" s="6" t="n">
        <v>0</v>
      </c>
      <c r="P70" s="6" t="n">
        <v>0</v>
      </c>
      <c r="Q70" s="6" t="n">
        <v>0</v>
      </c>
      <c r="R70" s="6" t="n">
        <v>4.5</v>
      </c>
      <c r="S70" s="9" t="n">
        <f aca="false">IF(I70=0,1,0)</f>
        <v>1</v>
      </c>
      <c r="T70" s="6" t="n">
        <v>4.5</v>
      </c>
      <c r="U70" s="10"/>
    </row>
    <row r="71" customFormat="false" ht="12.8" hidden="false" customHeight="false" outlineLevel="0" collapsed="false">
      <c r="A71" s="7" t="s">
        <v>56</v>
      </c>
      <c r="B71" s="7" t="s">
        <v>21</v>
      </c>
      <c r="C71" s="7" t="s">
        <v>29</v>
      </c>
      <c r="D71" s="11" t="s">
        <v>27</v>
      </c>
      <c r="E71" s="6" t="n">
        <v>0.97</v>
      </c>
      <c r="F71" s="6" t="n">
        <v>1.5</v>
      </c>
      <c r="G71" s="6" t="n">
        <v>0.006416</v>
      </c>
      <c r="H71" s="6" t="n">
        <v>5</v>
      </c>
      <c r="I71" s="6" t="n">
        <v>1</v>
      </c>
      <c r="J71" s="6" t="n">
        <v>2</v>
      </c>
      <c r="K71" s="8" t="s">
        <v>28</v>
      </c>
      <c r="L71" s="6" t="n">
        <v>2</v>
      </c>
      <c r="M71" s="6" t="n">
        <v>40</v>
      </c>
      <c r="N71" s="6" t="n">
        <v>1</v>
      </c>
      <c r="O71" s="6" t="n">
        <v>0.33</v>
      </c>
      <c r="P71" s="6" t="n">
        <v>0.33</v>
      </c>
      <c r="Q71" s="6" t="n">
        <v>0.33</v>
      </c>
      <c r="R71" s="6" t="n">
        <v>1.5</v>
      </c>
      <c r="S71" s="9" t="n">
        <f aca="false">IF(I71=0,1,0)</f>
        <v>0</v>
      </c>
      <c r="T71" s="6" t="n">
        <v>2</v>
      </c>
      <c r="U71" s="10"/>
    </row>
    <row r="72" customFormat="false" ht="12.8" hidden="false" customHeight="false" outlineLevel="0" collapsed="false">
      <c r="A72" s="7" t="s">
        <v>56</v>
      </c>
      <c r="B72" s="7" t="s">
        <v>21</v>
      </c>
      <c r="C72" s="7" t="s">
        <v>32</v>
      </c>
      <c r="D72" s="6" t="s">
        <v>19</v>
      </c>
      <c r="E72" s="6" t="n">
        <v>0.78</v>
      </c>
      <c r="F72" s="6" t="n">
        <v>5</v>
      </c>
      <c r="G72" s="6" t="n">
        <v>0.000193</v>
      </c>
      <c r="H72" s="6" t="n">
        <v>2</v>
      </c>
      <c r="I72" s="6" t="n">
        <v>0</v>
      </c>
      <c r="J72" s="6" t="n">
        <v>1</v>
      </c>
      <c r="K72" s="8" t="s">
        <v>34</v>
      </c>
      <c r="L72" s="6" t="n">
        <v>3</v>
      </c>
      <c r="M72" s="6" t="n">
        <v>190</v>
      </c>
      <c r="N72" s="6" t="n">
        <v>5</v>
      </c>
      <c r="O72" s="6" t="n">
        <v>0</v>
      </c>
      <c r="P72" s="6" t="n">
        <v>0</v>
      </c>
      <c r="Q72" s="6" t="n">
        <v>0</v>
      </c>
      <c r="R72" s="6" t="n">
        <v>5</v>
      </c>
      <c r="S72" s="9" t="n">
        <f aca="false">IF(I72=0,1,0)</f>
        <v>1</v>
      </c>
      <c r="T72" s="6" t="n">
        <v>5</v>
      </c>
      <c r="U72" s="10"/>
    </row>
    <row r="73" customFormat="false" ht="12.8" hidden="false" customHeight="false" outlineLevel="0" collapsed="false">
      <c r="A73" s="7" t="s">
        <v>56</v>
      </c>
      <c r="B73" s="7" t="s">
        <v>21</v>
      </c>
      <c r="C73" s="7" t="s">
        <v>32</v>
      </c>
      <c r="D73" s="6" t="s">
        <v>22</v>
      </c>
      <c r="E73" s="6" t="n">
        <v>0.88</v>
      </c>
      <c r="F73" s="6" t="n">
        <v>3</v>
      </c>
      <c r="G73" s="6" t="n">
        <v>0.000197</v>
      </c>
      <c r="H73" s="6" t="n">
        <v>3</v>
      </c>
      <c r="I73" s="6" t="n">
        <v>2</v>
      </c>
      <c r="J73" s="6" t="n">
        <v>172</v>
      </c>
      <c r="K73" s="8" t="s">
        <v>59</v>
      </c>
      <c r="L73" s="6" t="n">
        <v>1</v>
      </c>
      <c r="M73" s="6" t="n">
        <v>109</v>
      </c>
      <c r="N73" s="6" t="n">
        <v>2</v>
      </c>
      <c r="O73" s="6" t="n">
        <v>0.01</v>
      </c>
      <c r="P73" s="6" t="n">
        <v>0.67</v>
      </c>
      <c r="Q73" s="6" t="n">
        <v>0.09</v>
      </c>
      <c r="R73" s="6" t="n">
        <v>4</v>
      </c>
      <c r="S73" s="9" t="n">
        <f aca="false">IF(I73=0,1,0)</f>
        <v>0</v>
      </c>
      <c r="T73" s="6" t="n">
        <v>2.5</v>
      </c>
      <c r="U73" s="10"/>
    </row>
    <row r="74" customFormat="false" ht="12.8" hidden="false" customHeight="false" outlineLevel="0" collapsed="false">
      <c r="A74" s="7" t="s">
        <v>56</v>
      </c>
      <c r="B74" s="7" t="s">
        <v>21</v>
      </c>
      <c r="C74" s="7" t="s">
        <v>32</v>
      </c>
      <c r="D74" s="6" t="s">
        <v>24</v>
      </c>
      <c r="E74" s="6" t="n">
        <v>0.92</v>
      </c>
      <c r="F74" s="6" t="n">
        <v>1.5</v>
      </c>
      <c r="G74" s="6" t="n">
        <v>0.000231</v>
      </c>
      <c r="H74" s="6" t="n">
        <v>4</v>
      </c>
      <c r="I74" s="6" t="n">
        <v>1</v>
      </c>
      <c r="J74" s="6" t="n">
        <v>2</v>
      </c>
      <c r="K74" s="8" t="s">
        <v>28</v>
      </c>
      <c r="L74" s="6" t="n">
        <v>2</v>
      </c>
      <c r="M74" s="6" t="n">
        <v>114</v>
      </c>
      <c r="N74" s="6" t="n">
        <v>3</v>
      </c>
      <c r="O74" s="6" t="n">
        <v>0.33</v>
      </c>
      <c r="P74" s="6" t="n">
        <v>0.33</v>
      </c>
      <c r="Q74" s="6" t="n">
        <v>0.33</v>
      </c>
      <c r="R74" s="6" t="n">
        <v>2.5</v>
      </c>
      <c r="S74" s="9" t="n">
        <f aca="false">IF(I74=0,1,0)</f>
        <v>0</v>
      </c>
      <c r="T74" s="6" t="n">
        <v>2.5</v>
      </c>
      <c r="U74" s="10"/>
    </row>
    <row r="75" customFormat="false" ht="12.8" hidden="false" customHeight="false" outlineLevel="0" collapsed="false">
      <c r="A75" s="7" t="s">
        <v>56</v>
      </c>
      <c r="B75" s="7" t="s">
        <v>21</v>
      </c>
      <c r="C75" s="7" t="s">
        <v>32</v>
      </c>
      <c r="D75" s="6" t="s">
        <v>26</v>
      </c>
      <c r="E75" s="6" t="n">
        <v>0.79</v>
      </c>
      <c r="F75" s="6" t="n">
        <v>4</v>
      </c>
      <c r="G75" s="6" t="n">
        <v>0.000181</v>
      </c>
      <c r="H75" s="6" t="n">
        <v>1</v>
      </c>
      <c r="I75" s="6" t="n">
        <v>1</v>
      </c>
      <c r="J75" s="6" t="n">
        <v>0</v>
      </c>
      <c r="K75" s="8" t="s">
        <v>34</v>
      </c>
      <c r="L75" s="6" t="n">
        <v>2</v>
      </c>
      <c r="M75" s="6" t="n">
        <v>129</v>
      </c>
      <c r="N75" s="6" t="n">
        <v>4</v>
      </c>
      <c r="O75" s="6" t="n">
        <v>1</v>
      </c>
      <c r="P75" s="6" t="n">
        <v>0.33</v>
      </c>
      <c r="Q75" s="6" t="n">
        <v>0.58</v>
      </c>
      <c r="R75" s="6" t="n">
        <v>1</v>
      </c>
      <c r="S75" s="9" t="n">
        <f aca="false">IF(I75=0,1,0)</f>
        <v>0</v>
      </c>
      <c r="T75" s="6" t="n">
        <v>2.5</v>
      </c>
      <c r="U75" s="10"/>
    </row>
    <row r="76" customFormat="false" ht="12.8" hidden="false" customHeight="false" outlineLevel="0" collapsed="false">
      <c r="A76" s="7" t="s">
        <v>56</v>
      </c>
      <c r="B76" s="7" t="s">
        <v>21</v>
      </c>
      <c r="C76" s="7" t="s">
        <v>32</v>
      </c>
      <c r="D76" s="11" t="s">
        <v>27</v>
      </c>
      <c r="E76" s="6" t="n">
        <v>0.92</v>
      </c>
      <c r="F76" s="6" t="n">
        <v>1.5</v>
      </c>
      <c r="G76" s="6" t="n">
        <v>0.001735</v>
      </c>
      <c r="H76" s="6" t="n">
        <v>5</v>
      </c>
      <c r="I76" s="6" t="n">
        <v>1</v>
      </c>
      <c r="J76" s="6" t="n">
        <v>2</v>
      </c>
      <c r="K76" s="8" t="s">
        <v>28</v>
      </c>
      <c r="L76" s="6" t="n">
        <v>2</v>
      </c>
      <c r="M76" s="6" t="n">
        <v>40</v>
      </c>
      <c r="N76" s="6" t="n">
        <v>1</v>
      </c>
      <c r="O76" s="6" t="n">
        <v>0.33</v>
      </c>
      <c r="P76" s="6" t="n">
        <v>0.33</v>
      </c>
      <c r="Q76" s="6" t="n">
        <v>0.33</v>
      </c>
      <c r="R76" s="6" t="n">
        <v>2.5</v>
      </c>
      <c r="S76" s="9" t="n">
        <f aca="false">IF(I76=0,1,0)</f>
        <v>0</v>
      </c>
      <c r="T76" s="6" t="n">
        <v>2.5</v>
      </c>
      <c r="U76" s="10"/>
    </row>
    <row r="77" customFormat="false" ht="12.8" hidden="false" customHeight="false" outlineLevel="0" collapsed="false">
      <c r="A77" s="7" t="s">
        <v>56</v>
      </c>
      <c r="B77" s="7" t="s">
        <v>35</v>
      </c>
      <c r="C77" s="7" t="s">
        <v>18</v>
      </c>
      <c r="D77" s="6" t="s">
        <v>19</v>
      </c>
      <c r="E77" s="6" t="n">
        <v>0.77</v>
      </c>
      <c r="F77" s="6" t="n">
        <v>5</v>
      </c>
      <c r="G77" s="6" t="n">
        <v>0.000843</v>
      </c>
      <c r="H77" s="6" t="n">
        <v>4</v>
      </c>
      <c r="I77" s="6" t="n">
        <v>0</v>
      </c>
      <c r="J77" s="6" t="n">
        <v>1</v>
      </c>
      <c r="K77" s="8" t="s">
        <v>34</v>
      </c>
      <c r="L77" s="6" t="n">
        <v>3</v>
      </c>
      <c r="M77" s="6" t="n">
        <v>1000</v>
      </c>
      <c r="N77" s="6" t="n">
        <v>4</v>
      </c>
      <c r="O77" s="6" t="n">
        <v>0</v>
      </c>
      <c r="P77" s="6" t="n">
        <v>0</v>
      </c>
      <c r="Q77" s="6" t="n">
        <v>0</v>
      </c>
      <c r="R77" s="6" t="n">
        <v>4</v>
      </c>
      <c r="S77" s="9" t="n">
        <f aca="false">IF(I77=0,1,0)</f>
        <v>1</v>
      </c>
      <c r="T77" s="6" t="n">
        <v>4</v>
      </c>
      <c r="U77" s="10"/>
    </row>
    <row r="78" customFormat="false" ht="12.8" hidden="false" customHeight="false" outlineLevel="0" collapsed="false">
      <c r="A78" s="7" t="s">
        <v>56</v>
      </c>
      <c r="B78" s="7" t="s">
        <v>36</v>
      </c>
      <c r="C78" s="7" t="s">
        <v>18</v>
      </c>
      <c r="D78" s="6" t="s">
        <v>22</v>
      </c>
      <c r="E78" s="6" t="n">
        <v>0.78</v>
      </c>
      <c r="F78" s="6" t="n">
        <v>0.5</v>
      </c>
      <c r="G78" s="6" t="n">
        <v>0.000393</v>
      </c>
      <c r="H78" s="6" t="n">
        <v>1</v>
      </c>
      <c r="I78" s="6" t="n">
        <v>0</v>
      </c>
      <c r="J78" s="6" t="n">
        <v>72</v>
      </c>
      <c r="K78" s="8" t="s">
        <v>60</v>
      </c>
      <c r="L78" s="6" t="n">
        <v>3</v>
      </c>
      <c r="M78" s="6" t="n">
        <v>1000</v>
      </c>
      <c r="N78" s="6" t="n">
        <v>4</v>
      </c>
      <c r="O78" s="6" t="n">
        <v>0</v>
      </c>
      <c r="P78" s="6" t="n">
        <v>0</v>
      </c>
      <c r="Q78" s="6" t="n">
        <v>0</v>
      </c>
      <c r="R78" s="6" t="n">
        <v>4</v>
      </c>
      <c r="S78" s="9" t="n">
        <f aca="false">IF(I78=0,1,0)</f>
        <v>1</v>
      </c>
      <c r="T78" s="6" t="n">
        <v>4</v>
      </c>
      <c r="U78" s="10"/>
    </row>
    <row r="79" customFormat="false" ht="12.8" hidden="false" customHeight="false" outlineLevel="0" collapsed="false">
      <c r="A79" s="7" t="s">
        <v>56</v>
      </c>
      <c r="B79" s="7" t="s">
        <v>36</v>
      </c>
      <c r="C79" s="7" t="s">
        <v>18</v>
      </c>
      <c r="D79" s="6" t="s">
        <v>24</v>
      </c>
      <c r="E79" s="6" t="n">
        <v>0.89</v>
      </c>
      <c r="F79" s="6" t="n">
        <v>1</v>
      </c>
      <c r="G79" s="6" t="n">
        <v>0.000448</v>
      </c>
      <c r="H79" s="6" t="n">
        <v>2</v>
      </c>
      <c r="I79" s="6" t="n">
        <v>4</v>
      </c>
      <c r="J79" s="6" t="n">
        <v>4</v>
      </c>
      <c r="K79" s="8" t="s">
        <v>41</v>
      </c>
      <c r="L79" s="6" t="n">
        <v>0</v>
      </c>
      <c r="M79" s="6" t="n">
        <v>417</v>
      </c>
      <c r="N79" s="6" t="n">
        <v>2</v>
      </c>
      <c r="O79" s="6" t="n">
        <v>0.5</v>
      </c>
      <c r="P79" s="6" t="n">
        <v>1</v>
      </c>
      <c r="Q79" s="6" t="n">
        <v>0.71</v>
      </c>
      <c r="R79" s="6" t="n">
        <v>2</v>
      </c>
      <c r="S79" s="9" t="n">
        <f aca="false">IF(I79=0,1,0)</f>
        <v>0</v>
      </c>
      <c r="T79" s="6" t="n">
        <v>1.5</v>
      </c>
      <c r="U79" s="10"/>
    </row>
    <row r="80" customFormat="false" ht="12.8" hidden="false" customHeight="false" outlineLevel="0" collapsed="false">
      <c r="A80" s="7" t="s">
        <v>56</v>
      </c>
      <c r="B80" s="7" t="s">
        <v>36</v>
      </c>
      <c r="C80" s="7" t="s">
        <v>18</v>
      </c>
      <c r="D80" s="6" t="s">
        <v>26</v>
      </c>
      <c r="E80" s="6" t="n">
        <v>0.78</v>
      </c>
      <c r="F80" s="6" t="n">
        <v>3.5</v>
      </c>
      <c r="G80" s="6" t="n">
        <v>0.000454</v>
      </c>
      <c r="H80" s="6" t="n">
        <v>3</v>
      </c>
      <c r="I80" s="6" t="n">
        <v>0</v>
      </c>
      <c r="J80" s="6" t="n">
        <v>1</v>
      </c>
      <c r="K80" s="8" t="s">
        <v>34</v>
      </c>
      <c r="L80" s="6" t="n">
        <v>3</v>
      </c>
      <c r="M80" s="6" t="n">
        <v>1000</v>
      </c>
      <c r="N80" s="6" t="n">
        <v>4</v>
      </c>
      <c r="O80" s="6" t="n">
        <v>0</v>
      </c>
      <c r="P80" s="6" t="n">
        <v>0</v>
      </c>
      <c r="Q80" s="6" t="n">
        <v>0</v>
      </c>
      <c r="R80" s="6" t="n">
        <v>4</v>
      </c>
      <c r="S80" s="9" t="n">
        <f aca="false">IF(I80=0,1,0)</f>
        <v>1</v>
      </c>
      <c r="T80" s="6" t="n">
        <v>4</v>
      </c>
      <c r="U80" s="10"/>
    </row>
    <row r="81" customFormat="false" ht="12.8" hidden="false" customHeight="false" outlineLevel="0" collapsed="false">
      <c r="A81" s="7" t="s">
        <v>56</v>
      </c>
      <c r="B81" s="7" t="s">
        <v>36</v>
      </c>
      <c r="C81" s="7" t="s">
        <v>18</v>
      </c>
      <c r="D81" s="11" t="s">
        <v>27</v>
      </c>
      <c r="E81" s="6" t="n">
        <v>0.81</v>
      </c>
      <c r="F81" s="6" t="n">
        <v>2</v>
      </c>
      <c r="G81" s="6" t="n">
        <v>0.002165</v>
      </c>
      <c r="H81" s="6" t="n">
        <v>5</v>
      </c>
      <c r="I81" s="6" t="n">
        <v>2</v>
      </c>
      <c r="J81" s="6" t="n">
        <v>0</v>
      </c>
      <c r="K81" s="8" t="s">
        <v>30</v>
      </c>
      <c r="L81" s="6" t="n">
        <v>1</v>
      </c>
      <c r="M81" s="6" t="n">
        <v>301</v>
      </c>
      <c r="N81" s="6" t="n">
        <v>1</v>
      </c>
      <c r="O81" s="6" t="n">
        <v>1</v>
      </c>
      <c r="P81" s="6" t="n">
        <v>0.67</v>
      </c>
      <c r="Q81" s="6" t="n">
        <v>0.82</v>
      </c>
      <c r="R81" s="6" t="n">
        <v>1</v>
      </c>
      <c r="S81" s="9" t="n">
        <f aca="false">IF(I81=0,1,0)</f>
        <v>0</v>
      </c>
      <c r="T81" s="6" t="n">
        <v>1.5</v>
      </c>
      <c r="U81" s="10"/>
    </row>
    <row r="82" customFormat="false" ht="12.8" hidden="false" customHeight="false" outlineLevel="0" collapsed="false">
      <c r="A82" s="7" t="s">
        <v>56</v>
      </c>
      <c r="B82" s="7" t="s">
        <v>36</v>
      </c>
      <c r="C82" s="7" t="s">
        <v>29</v>
      </c>
      <c r="D82" s="6" t="s">
        <v>19</v>
      </c>
      <c r="E82" s="6" t="n">
        <v>0.95</v>
      </c>
      <c r="F82" s="6" t="n">
        <v>2</v>
      </c>
      <c r="G82" s="6" t="n">
        <v>0.005502</v>
      </c>
      <c r="H82" s="6" t="n">
        <v>5</v>
      </c>
      <c r="I82" s="6" t="n">
        <v>0</v>
      </c>
      <c r="J82" s="6" t="n">
        <v>1</v>
      </c>
      <c r="K82" s="8" t="s">
        <v>34</v>
      </c>
      <c r="L82" s="6" t="n">
        <v>3</v>
      </c>
      <c r="M82" s="6" t="n">
        <v>1000</v>
      </c>
      <c r="N82" s="6" t="n">
        <v>4.5</v>
      </c>
      <c r="O82" s="6" t="n">
        <v>0</v>
      </c>
      <c r="P82" s="6" t="n">
        <v>0</v>
      </c>
      <c r="Q82" s="6" t="n">
        <v>0</v>
      </c>
      <c r="R82" s="6" t="n">
        <v>4.5</v>
      </c>
      <c r="S82" s="9" t="n">
        <f aca="false">IF(I82=0,1,0)</f>
        <v>1</v>
      </c>
      <c r="T82" s="6" t="n">
        <v>4.5</v>
      </c>
      <c r="U82" s="10"/>
    </row>
    <row r="83" customFormat="false" ht="12.8" hidden="false" customHeight="false" outlineLevel="0" collapsed="false">
      <c r="A83" s="7" t="s">
        <v>56</v>
      </c>
      <c r="B83" s="7" t="s">
        <v>36</v>
      </c>
      <c r="C83" s="7" t="s">
        <v>29</v>
      </c>
      <c r="D83" s="6" t="s">
        <v>22</v>
      </c>
      <c r="E83" s="6" t="n">
        <v>0.9</v>
      </c>
      <c r="F83" s="6" t="n">
        <v>4.5</v>
      </c>
      <c r="G83" s="6" t="n">
        <v>0.00094</v>
      </c>
      <c r="H83" s="6" t="n">
        <v>1</v>
      </c>
      <c r="I83" s="6" t="n">
        <v>7</v>
      </c>
      <c r="J83" s="6" t="n">
        <v>275</v>
      </c>
      <c r="K83" s="8" t="s">
        <v>61</v>
      </c>
      <c r="L83" s="6" t="n">
        <v>0</v>
      </c>
      <c r="M83" s="6" t="n">
        <v>567.57</v>
      </c>
      <c r="N83" s="6" t="n">
        <v>3</v>
      </c>
      <c r="O83" s="6" t="n">
        <v>0.02</v>
      </c>
      <c r="P83" s="6" t="n">
        <v>1</v>
      </c>
      <c r="Q83" s="6" t="n">
        <v>0.16</v>
      </c>
      <c r="R83" s="6" t="n">
        <v>3</v>
      </c>
      <c r="S83" s="9" t="n">
        <f aca="false">IF(I83=0,1,0)</f>
        <v>0</v>
      </c>
      <c r="T83" s="6" t="n">
        <v>2</v>
      </c>
      <c r="U83" s="10"/>
    </row>
    <row r="84" customFormat="false" ht="12.8" hidden="false" customHeight="false" outlineLevel="0" collapsed="false">
      <c r="A84" s="7" t="s">
        <v>56</v>
      </c>
      <c r="B84" s="7" t="s">
        <v>36</v>
      </c>
      <c r="C84" s="7" t="s">
        <v>29</v>
      </c>
      <c r="D84" s="6" t="s">
        <v>24</v>
      </c>
      <c r="E84" s="6" t="n">
        <v>0.93</v>
      </c>
      <c r="F84" s="6" t="n">
        <v>3</v>
      </c>
      <c r="G84" s="6" t="n">
        <v>0.002467</v>
      </c>
      <c r="H84" s="6" t="n">
        <v>2</v>
      </c>
      <c r="I84" s="6" t="n">
        <v>3</v>
      </c>
      <c r="J84" s="6" t="n">
        <v>3</v>
      </c>
      <c r="K84" s="8" t="s">
        <v>43</v>
      </c>
      <c r="L84" s="6" t="n">
        <v>0</v>
      </c>
      <c r="M84" s="6" t="n">
        <v>146</v>
      </c>
      <c r="N84" s="6" t="n">
        <v>1</v>
      </c>
      <c r="O84" s="6" t="n">
        <v>0.5</v>
      </c>
      <c r="P84" s="6" t="n">
        <v>1</v>
      </c>
      <c r="Q84" s="6" t="n">
        <v>0.71</v>
      </c>
      <c r="R84" s="6" t="n">
        <v>2</v>
      </c>
      <c r="S84" s="9" t="n">
        <f aca="false">IF(I84=0,1,0)</f>
        <v>0</v>
      </c>
      <c r="T84" s="6" t="n">
        <v>2</v>
      </c>
      <c r="U84" s="10"/>
    </row>
    <row r="85" customFormat="false" ht="12.8" hidden="false" customHeight="false" outlineLevel="0" collapsed="false">
      <c r="A85" s="7" t="s">
        <v>56</v>
      </c>
      <c r="B85" s="7" t="s">
        <v>36</v>
      </c>
      <c r="C85" s="7" t="s">
        <v>29</v>
      </c>
      <c r="D85" s="6" t="s">
        <v>26</v>
      </c>
      <c r="E85" s="6" t="n">
        <v>0.96</v>
      </c>
      <c r="F85" s="6" t="n">
        <v>1</v>
      </c>
      <c r="G85" s="6" t="n">
        <v>0.003129</v>
      </c>
      <c r="H85" s="6" t="n">
        <v>3</v>
      </c>
      <c r="I85" s="6" t="n">
        <v>0</v>
      </c>
      <c r="J85" s="6" t="n">
        <v>3</v>
      </c>
      <c r="K85" s="8" t="s">
        <v>28</v>
      </c>
      <c r="L85" s="6" t="n">
        <v>3</v>
      </c>
      <c r="M85" s="6" t="n">
        <v>1000</v>
      </c>
      <c r="N85" s="6" t="n">
        <v>4.5</v>
      </c>
      <c r="O85" s="6" t="n">
        <v>0</v>
      </c>
      <c r="P85" s="6" t="n">
        <v>0</v>
      </c>
      <c r="Q85" s="6" t="n">
        <v>0</v>
      </c>
      <c r="R85" s="6" t="n">
        <v>4.5</v>
      </c>
      <c r="S85" s="9" t="n">
        <f aca="false">IF(I85=0,1,0)</f>
        <v>1</v>
      </c>
      <c r="T85" s="6" t="n">
        <v>4.5</v>
      </c>
      <c r="U85" s="10"/>
    </row>
    <row r="86" customFormat="false" ht="12.8" hidden="false" customHeight="false" outlineLevel="0" collapsed="false">
      <c r="A86" s="7" t="s">
        <v>56</v>
      </c>
      <c r="B86" s="7" t="s">
        <v>36</v>
      </c>
      <c r="C86" s="7" t="s">
        <v>29</v>
      </c>
      <c r="D86" s="11" t="s">
        <v>27</v>
      </c>
      <c r="E86" s="6" t="n">
        <v>0.9</v>
      </c>
      <c r="F86" s="6" t="n">
        <v>4.5</v>
      </c>
      <c r="G86" s="6" t="n">
        <v>0.005455</v>
      </c>
      <c r="H86" s="6" t="n">
        <v>4</v>
      </c>
      <c r="I86" s="6" t="n">
        <v>2</v>
      </c>
      <c r="J86" s="6" t="n">
        <v>0</v>
      </c>
      <c r="K86" s="8" t="s">
        <v>30</v>
      </c>
      <c r="L86" s="6" t="n">
        <v>1</v>
      </c>
      <c r="M86" s="6" t="n">
        <v>301</v>
      </c>
      <c r="N86" s="6" t="n">
        <v>2</v>
      </c>
      <c r="O86" s="6" t="n">
        <v>1</v>
      </c>
      <c r="P86" s="6" t="n">
        <v>0.67</v>
      </c>
      <c r="Q86" s="6" t="n">
        <v>0.82</v>
      </c>
      <c r="R86" s="6" t="n">
        <v>1</v>
      </c>
      <c r="S86" s="9" t="n">
        <f aca="false">IF(I86=0,1,0)</f>
        <v>0</v>
      </c>
      <c r="T86" s="6" t="n">
        <v>2</v>
      </c>
      <c r="U86" s="10"/>
    </row>
    <row r="87" customFormat="false" ht="12.8" hidden="false" customHeight="false" outlineLevel="0" collapsed="false">
      <c r="A87" s="7" t="s">
        <v>56</v>
      </c>
      <c r="B87" s="7" t="s">
        <v>36</v>
      </c>
      <c r="C87" s="7" t="s">
        <v>32</v>
      </c>
      <c r="D87" s="6" t="s">
        <v>19</v>
      </c>
      <c r="E87" s="6" t="n">
        <v>0.77</v>
      </c>
      <c r="F87" s="6" t="n">
        <v>5</v>
      </c>
      <c r="G87" s="6" t="n">
        <v>0.000234</v>
      </c>
      <c r="H87" s="6" t="n">
        <v>5</v>
      </c>
      <c r="I87" s="6" t="n">
        <v>0</v>
      </c>
      <c r="J87" s="6" t="n">
        <v>1</v>
      </c>
      <c r="K87" s="8" t="s">
        <v>34</v>
      </c>
      <c r="L87" s="6" t="n">
        <v>3</v>
      </c>
      <c r="M87" s="6" t="n">
        <v>1000</v>
      </c>
      <c r="N87" s="6" t="n">
        <v>4</v>
      </c>
      <c r="O87" s="6" t="n">
        <v>0</v>
      </c>
      <c r="P87" s="6" t="n">
        <v>0</v>
      </c>
      <c r="Q87" s="6" t="n">
        <v>0</v>
      </c>
      <c r="R87" s="6" t="n">
        <v>4</v>
      </c>
      <c r="S87" s="9" t="n">
        <f aca="false">IF(I87=0,1,0)</f>
        <v>1</v>
      </c>
      <c r="T87" s="6" t="n">
        <v>4</v>
      </c>
      <c r="U87" s="10"/>
    </row>
    <row r="88" customFormat="false" ht="12.8" hidden="false" customHeight="false" outlineLevel="0" collapsed="false">
      <c r="A88" s="7" t="s">
        <v>56</v>
      </c>
      <c r="B88" s="7" t="s">
        <v>36</v>
      </c>
      <c r="C88" s="7" t="s">
        <v>32</v>
      </c>
      <c r="D88" s="6" t="s">
        <v>22</v>
      </c>
      <c r="E88" s="6" t="n">
        <v>0.8</v>
      </c>
      <c r="F88" s="6" t="n">
        <v>3</v>
      </c>
      <c r="G88" s="6" t="n">
        <v>0.000231</v>
      </c>
      <c r="H88" s="6" t="n">
        <v>4</v>
      </c>
      <c r="I88" s="6" t="n">
        <v>0</v>
      </c>
      <c r="J88" s="6" t="n">
        <v>54</v>
      </c>
      <c r="K88" s="8" t="s">
        <v>62</v>
      </c>
      <c r="L88" s="6" t="n">
        <v>3</v>
      </c>
      <c r="M88" s="6" t="n">
        <v>1000</v>
      </c>
      <c r="N88" s="6" t="n">
        <v>4</v>
      </c>
      <c r="O88" s="6" t="n">
        <v>0</v>
      </c>
      <c r="P88" s="6" t="n">
        <v>0</v>
      </c>
      <c r="Q88" s="6" t="n">
        <v>0</v>
      </c>
      <c r="R88" s="6" t="n">
        <v>4</v>
      </c>
      <c r="S88" s="9" t="n">
        <f aca="false">IF(I88=0,1,0)</f>
        <v>1</v>
      </c>
      <c r="T88" s="6" t="n">
        <v>4</v>
      </c>
      <c r="U88" s="10"/>
    </row>
    <row r="89" customFormat="false" ht="12.8" hidden="false" customHeight="false" outlineLevel="0" collapsed="false">
      <c r="A89" s="7" t="s">
        <v>56</v>
      </c>
      <c r="B89" s="7" t="s">
        <v>36</v>
      </c>
      <c r="C89" s="7" t="s">
        <v>32</v>
      </c>
      <c r="D89" s="6" t="s">
        <v>24</v>
      </c>
      <c r="E89" s="6" t="n">
        <v>0.89</v>
      </c>
      <c r="F89" s="6" t="n">
        <v>1</v>
      </c>
      <c r="G89" s="6" t="n">
        <v>0.000227</v>
      </c>
      <c r="H89" s="6" t="n">
        <v>3</v>
      </c>
      <c r="I89" s="6" t="n">
        <v>4</v>
      </c>
      <c r="J89" s="6" t="n">
        <v>3</v>
      </c>
      <c r="K89" s="8" t="s">
        <v>25</v>
      </c>
      <c r="L89" s="6" t="n">
        <v>0</v>
      </c>
      <c r="M89" s="6" t="n">
        <v>417</v>
      </c>
      <c r="N89" s="6" t="n">
        <v>2</v>
      </c>
      <c r="O89" s="6" t="n">
        <v>0.57</v>
      </c>
      <c r="P89" s="6" t="n">
        <v>1</v>
      </c>
      <c r="Q89" s="6" t="n">
        <v>0.76</v>
      </c>
      <c r="R89" s="6" t="n">
        <v>2</v>
      </c>
      <c r="S89" s="9" t="n">
        <f aca="false">IF(I89=0,1,0)</f>
        <v>0</v>
      </c>
      <c r="T89" s="6" t="n">
        <v>1.5</v>
      </c>
      <c r="U89" s="10"/>
    </row>
    <row r="90" customFormat="false" ht="12.8" hidden="false" customHeight="false" outlineLevel="0" collapsed="false">
      <c r="A90" s="7" t="s">
        <v>56</v>
      </c>
      <c r="B90" s="7" t="s">
        <v>36</v>
      </c>
      <c r="C90" s="7" t="s">
        <v>32</v>
      </c>
      <c r="D90" s="6" t="s">
        <v>26</v>
      </c>
      <c r="E90" s="6" t="n">
        <v>0.78</v>
      </c>
      <c r="F90" s="6" t="n">
        <v>4</v>
      </c>
      <c r="G90" s="6" t="n">
        <v>0.000208</v>
      </c>
      <c r="H90" s="6" t="n">
        <v>2</v>
      </c>
      <c r="I90" s="6" t="n">
        <v>0</v>
      </c>
      <c r="J90" s="6" t="n">
        <v>1</v>
      </c>
      <c r="K90" s="8" t="s">
        <v>34</v>
      </c>
      <c r="L90" s="6" t="n">
        <v>3</v>
      </c>
      <c r="M90" s="6" t="n">
        <v>1000</v>
      </c>
      <c r="N90" s="6" t="n">
        <v>4</v>
      </c>
      <c r="O90" s="6" t="n">
        <v>0</v>
      </c>
      <c r="P90" s="6" t="n">
        <v>0</v>
      </c>
      <c r="Q90" s="6" t="n">
        <v>0</v>
      </c>
      <c r="R90" s="6" t="n">
        <v>4</v>
      </c>
      <c r="S90" s="9" t="n">
        <f aca="false">IF(I90=0,1,0)</f>
        <v>1</v>
      </c>
      <c r="T90" s="6" t="n">
        <v>4</v>
      </c>
      <c r="U90" s="10"/>
    </row>
    <row r="91" customFormat="false" ht="12.8" hidden="false" customHeight="false" outlineLevel="0" collapsed="false">
      <c r="A91" s="7" t="s">
        <v>56</v>
      </c>
      <c r="B91" s="7" t="s">
        <v>36</v>
      </c>
      <c r="C91" s="7" t="s">
        <v>32</v>
      </c>
      <c r="D91" s="11" t="s">
        <v>27</v>
      </c>
      <c r="E91" s="6" t="n">
        <v>0.81</v>
      </c>
      <c r="F91" s="6" t="n">
        <v>2</v>
      </c>
      <c r="G91" s="6" t="n">
        <v>0.00161</v>
      </c>
      <c r="H91" s="6" t="n">
        <v>1</v>
      </c>
      <c r="I91" s="6" t="n">
        <v>2</v>
      </c>
      <c r="J91" s="6" t="n">
        <v>0</v>
      </c>
      <c r="K91" s="8" t="s">
        <v>30</v>
      </c>
      <c r="L91" s="6" t="n">
        <v>1</v>
      </c>
      <c r="M91" s="6" t="n">
        <v>301</v>
      </c>
      <c r="N91" s="6" t="n">
        <v>1</v>
      </c>
      <c r="O91" s="6" t="n">
        <v>1</v>
      </c>
      <c r="P91" s="6" t="n">
        <v>0.67</v>
      </c>
      <c r="Q91" s="6" t="n">
        <v>0.82</v>
      </c>
      <c r="R91" s="6" t="n">
        <v>1</v>
      </c>
      <c r="S91" s="9" t="n">
        <f aca="false">IF(I91=0,1,0)</f>
        <v>0</v>
      </c>
      <c r="T91" s="6" t="n">
        <v>1.5</v>
      </c>
      <c r="U91" s="10"/>
    </row>
    <row r="92" customFormat="false" ht="12.8" hidden="false" customHeight="false" outlineLevel="0" collapsed="false">
      <c r="A92" s="7" t="s">
        <v>63</v>
      </c>
      <c r="B92" s="7" t="s">
        <v>17</v>
      </c>
      <c r="C92" s="7" t="s">
        <v>18</v>
      </c>
      <c r="D92" s="6" t="s">
        <v>19</v>
      </c>
      <c r="E92" s="6" t="n">
        <v>0.77</v>
      </c>
      <c r="F92" s="6" t="n">
        <v>1</v>
      </c>
      <c r="G92" s="6" t="n">
        <v>0.001098</v>
      </c>
      <c r="H92" s="6" t="n">
        <v>5</v>
      </c>
      <c r="I92" s="6" t="n">
        <v>0</v>
      </c>
      <c r="J92" s="6" t="n">
        <v>1</v>
      </c>
      <c r="K92" s="8" t="s">
        <v>34</v>
      </c>
      <c r="L92" s="6" t="n">
        <v>3</v>
      </c>
      <c r="M92" s="6" t="n">
        <v>190</v>
      </c>
      <c r="N92" s="6" t="n">
        <v>3.5</v>
      </c>
      <c r="O92" s="6" t="n">
        <v>0</v>
      </c>
      <c r="P92" s="6" t="n">
        <v>0</v>
      </c>
      <c r="Q92" s="6" t="n">
        <v>0</v>
      </c>
      <c r="R92" s="6" t="n">
        <v>3.5</v>
      </c>
      <c r="S92" s="9" t="n">
        <f aca="false">IF(I92=0,1,0)</f>
        <v>1</v>
      </c>
      <c r="T92" s="6" t="n">
        <v>3.5</v>
      </c>
      <c r="U92" s="10"/>
    </row>
    <row r="93" customFormat="false" ht="12.8" hidden="false" customHeight="false" outlineLevel="0" collapsed="false">
      <c r="A93" s="7" t="s">
        <v>63</v>
      </c>
      <c r="B93" s="7" t="s">
        <v>21</v>
      </c>
      <c r="C93" s="7" t="s">
        <v>18</v>
      </c>
      <c r="D93" s="6" t="s">
        <v>22</v>
      </c>
      <c r="E93" s="6" t="n">
        <v>0.74</v>
      </c>
      <c r="F93" s="6" t="n">
        <v>3.5</v>
      </c>
      <c r="G93" s="6" t="n">
        <v>0.000301</v>
      </c>
      <c r="H93" s="6" t="n">
        <v>2</v>
      </c>
      <c r="I93" s="6" t="n">
        <v>5</v>
      </c>
      <c r="J93" s="6" t="n">
        <v>79</v>
      </c>
      <c r="K93" s="8" t="s">
        <v>64</v>
      </c>
      <c r="L93" s="6" t="n">
        <v>0</v>
      </c>
      <c r="M93" s="6" t="n">
        <v>97</v>
      </c>
      <c r="N93" s="6" t="n">
        <v>1</v>
      </c>
      <c r="O93" s="6" t="n">
        <v>0.06</v>
      </c>
      <c r="P93" s="6" t="n">
        <v>1</v>
      </c>
      <c r="Q93" s="6" t="n">
        <v>0.24</v>
      </c>
      <c r="R93" s="6" t="n">
        <v>1</v>
      </c>
      <c r="S93" s="9" t="n">
        <f aca="false">IF(I93=0,1,0)</f>
        <v>0</v>
      </c>
      <c r="T93" s="6" t="n">
        <v>1</v>
      </c>
      <c r="U93" s="10"/>
    </row>
    <row r="94" customFormat="false" ht="12.8" hidden="false" customHeight="false" outlineLevel="0" collapsed="false">
      <c r="A94" s="7" t="s">
        <v>63</v>
      </c>
      <c r="B94" s="7" t="s">
        <v>21</v>
      </c>
      <c r="C94" s="7" t="s">
        <v>18</v>
      </c>
      <c r="D94" s="6" t="s">
        <v>24</v>
      </c>
      <c r="E94" s="6" t="n">
        <v>0.76</v>
      </c>
      <c r="F94" s="6" t="n">
        <v>2</v>
      </c>
      <c r="G94" s="6" t="n">
        <v>0.000388</v>
      </c>
      <c r="H94" s="6" t="n">
        <v>3</v>
      </c>
      <c r="I94" s="6" t="n">
        <v>0</v>
      </c>
      <c r="J94" s="6" t="n">
        <v>3</v>
      </c>
      <c r="K94" s="8" t="s">
        <v>28</v>
      </c>
      <c r="L94" s="6" t="n">
        <v>3</v>
      </c>
      <c r="M94" s="6" t="n">
        <v>190</v>
      </c>
      <c r="N94" s="6" t="n">
        <v>3.5</v>
      </c>
      <c r="O94" s="6" t="n">
        <v>0</v>
      </c>
      <c r="P94" s="6" t="n">
        <v>0</v>
      </c>
      <c r="Q94" s="6" t="n">
        <v>0</v>
      </c>
      <c r="R94" s="6" t="n">
        <v>3.5</v>
      </c>
      <c r="S94" s="9" t="n">
        <f aca="false">IF(I94=0,1,0)</f>
        <v>1</v>
      </c>
      <c r="T94" s="6" t="n">
        <v>3.5</v>
      </c>
      <c r="U94" s="10"/>
    </row>
    <row r="95" customFormat="false" ht="12.8" hidden="false" customHeight="false" outlineLevel="0" collapsed="false">
      <c r="A95" s="7" t="s">
        <v>63</v>
      </c>
      <c r="B95" s="7" t="s">
        <v>21</v>
      </c>
      <c r="C95" s="7" t="s">
        <v>18</v>
      </c>
      <c r="D95" s="6" t="s">
        <v>26</v>
      </c>
      <c r="E95" s="6" t="n">
        <v>0.74</v>
      </c>
      <c r="F95" s="6" t="n">
        <v>3.5</v>
      </c>
      <c r="G95" s="6" t="n">
        <v>0.00024</v>
      </c>
      <c r="H95" s="6" t="n">
        <v>1</v>
      </c>
      <c r="I95" s="6" t="n">
        <v>0</v>
      </c>
      <c r="J95" s="6" t="n">
        <v>11</v>
      </c>
      <c r="K95" s="8" t="s">
        <v>46</v>
      </c>
      <c r="L95" s="6" t="n">
        <v>3</v>
      </c>
      <c r="M95" s="6" t="n">
        <v>190</v>
      </c>
      <c r="N95" s="6" t="n">
        <v>3.5</v>
      </c>
      <c r="O95" s="6" t="n">
        <v>0</v>
      </c>
      <c r="P95" s="6" t="n">
        <v>0</v>
      </c>
      <c r="Q95" s="6" t="n">
        <v>0</v>
      </c>
      <c r="R95" s="6" t="n">
        <v>3.5</v>
      </c>
      <c r="S95" s="9" t="n">
        <f aca="false">IF(I95=0,1,0)</f>
        <v>1</v>
      </c>
      <c r="T95" s="6" t="n">
        <v>3.5</v>
      </c>
      <c r="U95" s="10"/>
    </row>
    <row r="96" customFormat="false" ht="12.8" hidden="false" customHeight="false" outlineLevel="0" collapsed="false">
      <c r="A96" s="7" t="s">
        <v>63</v>
      </c>
      <c r="B96" s="7" t="s">
        <v>21</v>
      </c>
      <c r="C96" s="7" t="s">
        <v>18</v>
      </c>
      <c r="D96" s="11" t="s">
        <v>27</v>
      </c>
      <c r="E96" s="6" t="n">
        <v>0.73</v>
      </c>
      <c r="F96" s="6" t="n">
        <v>5</v>
      </c>
      <c r="G96" s="6" t="n">
        <v>0.000957</v>
      </c>
      <c r="H96" s="6" t="n">
        <v>4</v>
      </c>
      <c r="I96" s="6" t="n">
        <v>0</v>
      </c>
      <c r="J96" s="6" t="n">
        <v>13</v>
      </c>
      <c r="K96" s="8" t="s">
        <v>49</v>
      </c>
      <c r="L96" s="6" t="n">
        <v>3</v>
      </c>
      <c r="M96" s="6" t="n">
        <v>190</v>
      </c>
      <c r="N96" s="6" t="n">
        <v>3.5</v>
      </c>
      <c r="O96" s="6" t="n">
        <v>0</v>
      </c>
      <c r="P96" s="6" t="n">
        <v>0</v>
      </c>
      <c r="Q96" s="6" t="n">
        <v>0</v>
      </c>
      <c r="R96" s="6" t="n">
        <v>3.5</v>
      </c>
      <c r="S96" s="9" t="n">
        <f aca="false">IF(I96=0,1,0)</f>
        <v>1</v>
      </c>
      <c r="T96" s="6" t="n">
        <v>3.5</v>
      </c>
      <c r="U96" s="10"/>
    </row>
    <row r="97" customFormat="false" ht="12.8" hidden="false" customHeight="false" outlineLevel="0" collapsed="false">
      <c r="A97" s="7" t="s">
        <v>63</v>
      </c>
      <c r="B97" s="7" t="s">
        <v>21</v>
      </c>
      <c r="C97" s="7" t="s">
        <v>29</v>
      </c>
      <c r="D97" s="6" t="s">
        <v>19</v>
      </c>
      <c r="E97" s="6" t="n">
        <v>0.78</v>
      </c>
      <c r="F97" s="6" t="n">
        <v>2.5</v>
      </c>
      <c r="G97" s="6" t="n">
        <v>0.001254</v>
      </c>
      <c r="H97" s="6" t="n">
        <v>5</v>
      </c>
      <c r="I97" s="6" t="n">
        <v>0</v>
      </c>
      <c r="J97" s="6" t="n">
        <v>0</v>
      </c>
      <c r="K97" s="8" t="s">
        <v>47</v>
      </c>
      <c r="L97" s="6" t="n">
        <v>3</v>
      </c>
      <c r="M97" s="6" t="n">
        <v>190</v>
      </c>
      <c r="N97" s="6" t="n">
        <v>3</v>
      </c>
      <c r="O97" s="6" t="n">
        <v>0</v>
      </c>
      <c r="P97" s="6" t="n">
        <v>0</v>
      </c>
      <c r="Q97" s="6" t="n">
        <v>0</v>
      </c>
      <c r="R97" s="6" t="n">
        <v>3</v>
      </c>
      <c r="S97" s="9" t="n">
        <f aca="false">IF(I97=0,1,0)</f>
        <v>1</v>
      </c>
      <c r="T97" s="6" t="n">
        <v>3</v>
      </c>
      <c r="U97" s="10"/>
    </row>
    <row r="98" customFormat="false" ht="12.8" hidden="false" customHeight="false" outlineLevel="0" collapsed="false">
      <c r="A98" s="7" t="s">
        <v>63</v>
      </c>
      <c r="B98" s="7" t="s">
        <v>21</v>
      </c>
      <c r="C98" s="7" t="s">
        <v>29</v>
      </c>
      <c r="D98" s="6" t="s">
        <v>22</v>
      </c>
      <c r="E98" s="6" t="n">
        <v>0.78</v>
      </c>
      <c r="F98" s="6" t="n">
        <v>2.5</v>
      </c>
      <c r="G98" s="6" t="n">
        <v>0.000983</v>
      </c>
      <c r="H98" s="6" t="n">
        <v>1</v>
      </c>
      <c r="I98" s="6" t="n">
        <v>0</v>
      </c>
      <c r="J98" s="6" t="n">
        <v>12</v>
      </c>
      <c r="K98" s="8" t="s">
        <v>65</v>
      </c>
      <c r="L98" s="6" t="n">
        <v>3</v>
      </c>
      <c r="M98" s="6" t="n">
        <v>190</v>
      </c>
      <c r="N98" s="6" t="n">
        <v>3</v>
      </c>
      <c r="O98" s="6" t="n">
        <v>0</v>
      </c>
      <c r="P98" s="6" t="n">
        <v>0</v>
      </c>
      <c r="Q98" s="6" t="n">
        <v>0</v>
      </c>
      <c r="R98" s="6" t="n">
        <v>3</v>
      </c>
      <c r="S98" s="9" t="n">
        <f aca="false">IF(I98=0,1,0)</f>
        <v>1</v>
      </c>
      <c r="T98" s="6" t="n">
        <v>3</v>
      </c>
      <c r="U98" s="10"/>
    </row>
    <row r="99" customFormat="false" ht="12.8" hidden="false" customHeight="false" outlineLevel="0" collapsed="false">
      <c r="A99" s="7" t="s">
        <v>63</v>
      </c>
      <c r="B99" s="7" t="s">
        <v>21</v>
      </c>
      <c r="C99" s="7" t="s">
        <v>29</v>
      </c>
      <c r="D99" s="6" t="s">
        <v>24</v>
      </c>
      <c r="E99" s="6" t="n">
        <v>0.78</v>
      </c>
      <c r="F99" s="6" t="n">
        <v>2.5</v>
      </c>
      <c r="G99" s="6" t="n">
        <v>0.001105</v>
      </c>
      <c r="H99" s="6" t="n">
        <v>3</v>
      </c>
      <c r="I99" s="6" t="n">
        <v>0</v>
      </c>
      <c r="J99" s="6" t="n">
        <v>1</v>
      </c>
      <c r="K99" s="8" t="s">
        <v>34</v>
      </c>
      <c r="L99" s="6" t="n">
        <v>3</v>
      </c>
      <c r="M99" s="6" t="n">
        <v>190</v>
      </c>
      <c r="N99" s="6" t="n">
        <v>3</v>
      </c>
      <c r="O99" s="6" t="n">
        <v>0</v>
      </c>
      <c r="P99" s="6" t="n">
        <v>0</v>
      </c>
      <c r="Q99" s="6" t="n">
        <v>0</v>
      </c>
      <c r="R99" s="6" t="n">
        <v>3</v>
      </c>
      <c r="S99" s="9" t="n">
        <f aca="false">IF(I99=0,1,0)</f>
        <v>1</v>
      </c>
      <c r="T99" s="6" t="n">
        <v>3</v>
      </c>
      <c r="U99" s="10"/>
    </row>
    <row r="100" customFormat="false" ht="12.8" hidden="false" customHeight="false" outlineLevel="0" collapsed="false">
      <c r="A100" s="7" t="s">
        <v>63</v>
      </c>
      <c r="B100" s="7" t="s">
        <v>21</v>
      </c>
      <c r="C100" s="7" t="s">
        <v>29</v>
      </c>
      <c r="D100" s="6" t="s">
        <v>26</v>
      </c>
      <c r="E100" s="6" t="n">
        <v>0.78</v>
      </c>
      <c r="F100" s="6" t="n">
        <v>2.5</v>
      </c>
      <c r="G100" s="6" t="n">
        <v>0.001044</v>
      </c>
      <c r="H100" s="6" t="n">
        <v>2</v>
      </c>
      <c r="I100" s="6" t="n">
        <v>0</v>
      </c>
      <c r="J100" s="6" t="n">
        <v>1</v>
      </c>
      <c r="K100" s="8" t="s">
        <v>34</v>
      </c>
      <c r="L100" s="6" t="n">
        <v>3</v>
      </c>
      <c r="M100" s="6" t="n">
        <v>190</v>
      </c>
      <c r="N100" s="6" t="n">
        <v>3</v>
      </c>
      <c r="O100" s="6" t="n">
        <v>0</v>
      </c>
      <c r="P100" s="6" t="n">
        <v>0</v>
      </c>
      <c r="Q100" s="6" t="n">
        <v>0</v>
      </c>
      <c r="R100" s="6" t="n">
        <v>3</v>
      </c>
      <c r="S100" s="9" t="n">
        <f aca="false">IF(I100=0,1,0)</f>
        <v>1</v>
      </c>
      <c r="T100" s="6" t="n">
        <v>3</v>
      </c>
      <c r="U100" s="10"/>
    </row>
    <row r="101" customFormat="false" ht="12.8" hidden="false" customHeight="false" outlineLevel="0" collapsed="false">
      <c r="A101" s="7" t="s">
        <v>63</v>
      </c>
      <c r="B101" s="7" t="s">
        <v>21</v>
      </c>
      <c r="C101" s="7" t="s">
        <v>29</v>
      </c>
      <c r="D101" s="11" t="s">
        <v>27</v>
      </c>
      <c r="E101" s="6" t="n">
        <v>0.77</v>
      </c>
      <c r="F101" s="6" t="n">
        <v>5</v>
      </c>
      <c r="G101" s="6" t="n">
        <v>0.001242</v>
      </c>
      <c r="H101" s="6" t="n">
        <v>4</v>
      </c>
      <c r="I101" s="6" t="n">
        <v>0</v>
      </c>
      <c r="J101" s="6" t="n">
        <v>13</v>
      </c>
      <c r="K101" s="8" t="s">
        <v>49</v>
      </c>
      <c r="L101" s="6" t="n">
        <v>3</v>
      </c>
      <c r="M101" s="6" t="n">
        <v>190</v>
      </c>
      <c r="N101" s="6" t="n">
        <v>3</v>
      </c>
      <c r="O101" s="6" t="n">
        <v>0</v>
      </c>
      <c r="P101" s="6" t="n">
        <v>0</v>
      </c>
      <c r="Q101" s="6" t="n">
        <v>0</v>
      </c>
      <c r="R101" s="6" t="n">
        <v>3</v>
      </c>
      <c r="S101" s="9" t="n">
        <f aca="false">IF(I101=0,1,0)</f>
        <v>1</v>
      </c>
      <c r="T101" s="6" t="n">
        <v>3</v>
      </c>
      <c r="U101" s="10"/>
    </row>
    <row r="102" customFormat="false" ht="12.8" hidden="false" customHeight="false" outlineLevel="0" collapsed="false">
      <c r="A102" s="7" t="s">
        <v>63</v>
      </c>
      <c r="B102" s="7" t="s">
        <v>21</v>
      </c>
      <c r="C102" s="7" t="s">
        <v>32</v>
      </c>
      <c r="D102" s="6" t="s">
        <v>19</v>
      </c>
      <c r="E102" s="6" t="n">
        <v>0.77</v>
      </c>
      <c r="F102" s="6" t="n">
        <v>2.5</v>
      </c>
      <c r="G102" s="6" t="n">
        <v>0.000208</v>
      </c>
      <c r="H102" s="6" t="n">
        <v>2</v>
      </c>
      <c r="I102" s="6" t="n">
        <v>0</v>
      </c>
      <c r="J102" s="6" t="n">
        <v>0</v>
      </c>
      <c r="K102" s="8" t="s">
        <v>47</v>
      </c>
      <c r="L102" s="6" t="n">
        <v>3</v>
      </c>
      <c r="M102" s="6" t="n">
        <v>190</v>
      </c>
      <c r="N102" s="6" t="n">
        <v>3</v>
      </c>
      <c r="O102" s="6" t="n">
        <v>0</v>
      </c>
      <c r="P102" s="6" t="n">
        <v>0</v>
      </c>
      <c r="Q102" s="6" t="n">
        <v>0</v>
      </c>
      <c r="R102" s="6" t="n">
        <v>3</v>
      </c>
      <c r="S102" s="9" t="n">
        <f aca="false">IF(I102=0,1,0)</f>
        <v>1</v>
      </c>
      <c r="T102" s="6" t="n">
        <v>3</v>
      </c>
      <c r="U102" s="10"/>
    </row>
    <row r="103" customFormat="false" ht="12.8" hidden="false" customHeight="false" outlineLevel="0" collapsed="false">
      <c r="A103" s="7" t="s">
        <v>63</v>
      </c>
      <c r="B103" s="7" t="s">
        <v>21</v>
      </c>
      <c r="C103" s="7" t="s">
        <v>32</v>
      </c>
      <c r="D103" s="6" t="s">
        <v>22</v>
      </c>
      <c r="E103" s="6" t="n">
        <v>0.77</v>
      </c>
      <c r="F103" s="6" t="n">
        <v>2.5</v>
      </c>
      <c r="G103" s="6" t="n">
        <v>0.000168</v>
      </c>
      <c r="H103" s="6" t="n">
        <v>1</v>
      </c>
      <c r="I103" s="6" t="n">
        <v>0</v>
      </c>
      <c r="J103" s="6" t="n">
        <v>6</v>
      </c>
      <c r="K103" s="8" t="s">
        <v>43</v>
      </c>
      <c r="L103" s="6" t="n">
        <v>3</v>
      </c>
      <c r="M103" s="6" t="n">
        <v>190</v>
      </c>
      <c r="N103" s="6" t="n">
        <v>3</v>
      </c>
      <c r="O103" s="6" t="n">
        <v>0</v>
      </c>
      <c r="P103" s="6" t="n">
        <v>0</v>
      </c>
      <c r="Q103" s="6" t="n">
        <v>0</v>
      </c>
      <c r="R103" s="6" t="n">
        <v>3</v>
      </c>
      <c r="S103" s="9" t="n">
        <f aca="false">IF(I103=0,1,0)</f>
        <v>1</v>
      </c>
      <c r="T103" s="6" t="n">
        <v>3</v>
      </c>
      <c r="U103" s="10"/>
    </row>
    <row r="104" customFormat="false" ht="12.8" hidden="false" customHeight="false" outlineLevel="0" collapsed="false">
      <c r="A104" s="7" t="s">
        <v>63</v>
      </c>
      <c r="B104" s="7" t="s">
        <v>21</v>
      </c>
      <c r="C104" s="7" t="s">
        <v>32</v>
      </c>
      <c r="D104" s="6" t="s">
        <v>24</v>
      </c>
      <c r="E104" s="6" t="n">
        <v>0.77</v>
      </c>
      <c r="F104" s="6" t="n">
        <v>2.5</v>
      </c>
      <c r="G104" s="6" t="n">
        <v>0.000356</v>
      </c>
      <c r="H104" s="6" t="n">
        <v>4</v>
      </c>
      <c r="I104" s="6" t="n">
        <v>0</v>
      </c>
      <c r="J104" s="6" t="n">
        <v>0</v>
      </c>
      <c r="K104" s="8" t="s">
        <v>47</v>
      </c>
      <c r="L104" s="6" t="n">
        <v>3</v>
      </c>
      <c r="M104" s="6" t="n">
        <v>190</v>
      </c>
      <c r="N104" s="6" t="n">
        <v>3</v>
      </c>
      <c r="O104" s="6" t="n">
        <v>0</v>
      </c>
      <c r="P104" s="6" t="n">
        <v>0</v>
      </c>
      <c r="Q104" s="6" t="n">
        <v>0</v>
      </c>
      <c r="R104" s="6" t="n">
        <v>3</v>
      </c>
      <c r="S104" s="9" t="n">
        <f aca="false">IF(I104=0,1,0)</f>
        <v>1</v>
      </c>
      <c r="T104" s="6" t="n">
        <v>3</v>
      </c>
      <c r="U104" s="10"/>
    </row>
    <row r="105" customFormat="false" ht="12.8" hidden="false" customHeight="false" outlineLevel="0" collapsed="false">
      <c r="A105" s="7" t="s">
        <v>63</v>
      </c>
      <c r="B105" s="7" t="s">
        <v>21</v>
      </c>
      <c r="C105" s="7" t="s">
        <v>32</v>
      </c>
      <c r="D105" s="6" t="s">
        <v>26</v>
      </c>
      <c r="E105" s="6" t="n">
        <v>0.76</v>
      </c>
      <c r="F105" s="6" t="n">
        <v>5</v>
      </c>
      <c r="G105" s="6" t="n">
        <v>0.000257</v>
      </c>
      <c r="H105" s="6" t="n">
        <v>3</v>
      </c>
      <c r="I105" s="6" t="n">
        <v>0</v>
      </c>
      <c r="J105" s="6" t="n">
        <v>2</v>
      </c>
      <c r="K105" s="8" t="s">
        <v>30</v>
      </c>
      <c r="L105" s="6" t="n">
        <v>3</v>
      </c>
      <c r="M105" s="6" t="n">
        <v>190</v>
      </c>
      <c r="N105" s="6" t="n">
        <v>3</v>
      </c>
      <c r="O105" s="6" t="n">
        <v>0</v>
      </c>
      <c r="P105" s="6" t="n">
        <v>0</v>
      </c>
      <c r="Q105" s="6" t="n">
        <v>0</v>
      </c>
      <c r="R105" s="6" t="n">
        <v>3</v>
      </c>
      <c r="S105" s="9" t="n">
        <f aca="false">IF(I105=0,1,0)</f>
        <v>1</v>
      </c>
      <c r="T105" s="6" t="n">
        <v>3</v>
      </c>
      <c r="U105" s="10"/>
    </row>
    <row r="106" customFormat="false" ht="12.8" hidden="false" customHeight="false" outlineLevel="0" collapsed="false">
      <c r="A106" s="7" t="s">
        <v>63</v>
      </c>
      <c r="B106" s="7" t="s">
        <v>21</v>
      </c>
      <c r="C106" s="7" t="s">
        <v>32</v>
      </c>
      <c r="D106" s="11" t="s">
        <v>27</v>
      </c>
      <c r="E106" s="6" t="n">
        <v>0.77</v>
      </c>
      <c r="F106" s="6" t="n">
        <v>2.5</v>
      </c>
      <c r="G106" s="6" t="n">
        <v>0.000394</v>
      </c>
      <c r="H106" s="6" t="n">
        <v>5</v>
      </c>
      <c r="I106" s="6" t="n">
        <v>0</v>
      </c>
      <c r="J106" s="6" t="n">
        <v>13</v>
      </c>
      <c r="K106" s="8" t="s">
        <v>49</v>
      </c>
      <c r="L106" s="6" t="n">
        <v>3</v>
      </c>
      <c r="M106" s="6" t="n">
        <v>190</v>
      </c>
      <c r="N106" s="6" t="n">
        <v>3</v>
      </c>
      <c r="O106" s="6" t="n">
        <v>0</v>
      </c>
      <c r="P106" s="6" t="n">
        <v>0</v>
      </c>
      <c r="Q106" s="6" t="n">
        <v>0</v>
      </c>
      <c r="R106" s="6" t="n">
        <v>3</v>
      </c>
      <c r="S106" s="9" t="n">
        <f aca="false">IF(I106=0,1,0)</f>
        <v>1</v>
      </c>
      <c r="T106" s="6" t="n">
        <v>3</v>
      </c>
      <c r="U106" s="10"/>
    </row>
    <row r="107" customFormat="false" ht="12.8" hidden="false" customHeight="false" outlineLevel="0" collapsed="false">
      <c r="A107" s="7" t="s">
        <v>63</v>
      </c>
      <c r="B107" s="7" t="s">
        <v>35</v>
      </c>
      <c r="C107" s="7" t="s">
        <v>18</v>
      </c>
      <c r="D107" s="6" t="s">
        <v>19</v>
      </c>
      <c r="E107" s="6" t="n">
        <v>0.77</v>
      </c>
      <c r="F107" s="6" t="n">
        <v>1.5</v>
      </c>
      <c r="G107" s="6" t="n">
        <v>0.000523</v>
      </c>
      <c r="H107" s="6" t="n">
        <v>4</v>
      </c>
      <c r="I107" s="6" t="n">
        <v>0</v>
      </c>
      <c r="J107" s="6" t="n">
        <v>1</v>
      </c>
      <c r="K107" s="8" t="s">
        <v>34</v>
      </c>
      <c r="L107" s="6" t="n">
        <v>3</v>
      </c>
      <c r="M107" s="6" t="n">
        <v>1000</v>
      </c>
      <c r="N107" s="6" t="n">
        <v>4</v>
      </c>
      <c r="O107" s="6" t="n">
        <v>0</v>
      </c>
      <c r="P107" s="6" t="n">
        <v>0</v>
      </c>
      <c r="Q107" s="6" t="n">
        <v>0</v>
      </c>
      <c r="R107" s="6" t="n">
        <v>4</v>
      </c>
      <c r="S107" s="9" t="n">
        <f aca="false">IF(I107=0,1,0)</f>
        <v>1</v>
      </c>
      <c r="T107" s="6" t="n">
        <v>4</v>
      </c>
      <c r="U107" s="10"/>
    </row>
    <row r="108" customFormat="false" ht="12.8" hidden="false" customHeight="false" outlineLevel="0" collapsed="false">
      <c r="A108" s="7" t="s">
        <v>63</v>
      </c>
      <c r="B108" s="7" t="s">
        <v>36</v>
      </c>
      <c r="C108" s="7" t="s">
        <v>18</v>
      </c>
      <c r="D108" s="6" t="s">
        <v>22</v>
      </c>
      <c r="E108" s="6" t="n">
        <v>0.72</v>
      </c>
      <c r="F108" s="6" t="n">
        <v>5</v>
      </c>
      <c r="G108" s="6" t="n">
        <v>0.000434</v>
      </c>
      <c r="H108" s="6" t="n">
        <v>2</v>
      </c>
      <c r="I108" s="6" t="n">
        <v>22</v>
      </c>
      <c r="J108" s="6" t="n">
        <v>102</v>
      </c>
      <c r="K108" s="8" t="s">
        <v>66</v>
      </c>
      <c r="L108" s="6" t="n">
        <v>0</v>
      </c>
      <c r="M108" s="6" t="n">
        <v>455.91</v>
      </c>
      <c r="N108" s="6" t="n">
        <v>2</v>
      </c>
      <c r="O108" s="6" t="n">
        <v>0.18</v>
      </c>
      <c r="P108" s="6" t="n">
        <v>1</v>
      </c>
      <c r="Q108" s="6" t="n">
        <v>0.42</v>
      </c>
      <c r="R108" s="6" t="n">
        <v>1</v>
      </c>
      <c r="S108" s="9" t="n">
        <f aca="false">IF(I108=0,1,0)</f>
        <v>0</v>
      </c>
      <c r="T108" s="6" t="n">
        <v>1.5</v>
      </c>
      <c r="U108" s="10"/>
    </row>
    <row r="109" customFormat="false" ht="12.8" hidden="false" customHeight="false" outlineLevel="0" collapsed="false">
      <c r="A109" s="7" t="s">
        <v>63</v>
      </c>
      <c r="B109" s="7" t="s">
        <v>36</v>
      </c>
      <c r="C109" s="7" t="s">
        <v>18</v>
      </c>
      <c r="D109" s="6" t="s">
        <v>24</v>
      </c>
      <c r="E109" s="6" t="n">
        <v>0.77</v>
      </c>
      <c r="F109" s="6" t="n">
        <v>1.5</v>
      </c>
      <c r="G109" s="6" t="n">
        <v>0.000492</v>
      </c>
      <c r="H109" s="6" t="n">
        <v>3</v>
      </c>
      <c r="I109" s="6" t="n">
        <v>0</v>
      </c>
      <c r="J109" s="6" t="n">
        <v>1</v>
      </c>
      <c r="K109" s="8" t="s">
        <v>34</v>
      </c>
      <c r="L109" s="6" t="n">
        <v>3</v>
      </c>
      <c r="M109" s="6" t="n">
        <v>1000</v>
      </c>
      <c r="N109" s="6" t="n">
        <v>4</v>
      </c>
      <c r="O109" s="6" t="n">
        <v>0</v>
      </c>
      <c r="P109" s="6" t="n">
        <v>0</v>
      </c>
      <c r="Q109" s="6" t="n">
        <v>0</v>
      </c>
      <c r="R109" s="6" t="n">
        <v>4</v>
      </c>
      <c r="S109" s="9" t="n">
        <f aca="false">IF(I109=0,1,0)</f>
        <v>1</v>
      </c>
      <c r="T109" s="6" t="n">
        <v>4</v>
      </c>
      <c r="U109" s="10"/>
    </row>
    <row r="110" customFormat="false" ht="12.8" hidden="false" customHeight="false" outlineLevel="0" collapsed="false">
      <c r="A110" s="7" t="s">
        <v>63</v>
      </c>
      <c r="B110" s="7" t="s">
        <v>36</v>
      </c>
      <c r="C110" s="7" t="s">
        <v>18</v>
      </c>
      <c r="D110" s="6" t="s">
        <v>26</v>
      </c>
      <c r="E110" s="6" t="n">
        <v>0.74</v>
      </c>
      <c r="F110" s="6" t="n">
        <v>3</v>
      </c>
      <c r="G110" s="6" t="n">
        <v>0.000284</v>
      </c>
      <c r="H110" s="6" t="n">
        <v>1</v>
      </c>
      <c r="I110" s="6" t="n">
        <v>0</v>
      </c>
      <c r="J110" s="6" t="n">
        <v>12</v>
      </c>
      <c r="K110" s="8" t="s">
        <v>65</v>
      </c>
      <c r="L110" s="6" t="n">
        <v>3</v>
      </c>
      <c r="M110" s="6" t="n">
        <v>1000</v>
      </c>
      <c r="N110" s="6" t="n">
        <v>4</v>
      </c>
      <c r="O110" s="6" t="n">
        <v>0</v>
      </c>
      <c r="P110" s="6" t="n">
        <v>0</v>
      </c>
      <c r="Q110" s="6" t="n">
        <v>0</v>
      </c>
      <c r="R110" s="6" t="n">
        <v>4</v>
      </c>
      <c r="S110" s="9" t="n">
        <f aca="false">IF(I110=0,1,0)</f>
        <v>1</v>
      </c>
      <c r="T110" s="6" t="n">
        <v>4</v>
      </c>
      <c r="U110" s="10"/>
    </row>
    <row r="111" customFormat="false" ht="12.8" hidden="false" customHeight="false" outlineLevel="0" collapsed="false">
      <c r="A111" s="7" t="s">
        <v>63</v>
      </c>
      <c r="B111" s="7" t="s">
        <v>36</v>
      </c>
      <c r="C111" s="7" t="s">
        <v>18</v>
      </c>
      <c r="D111" s="11" t="s">
        <v>27</v>
      </c>
      <c r="E111" s="6" t="n">
        <v>0.73</v>
      </c>
      <c r="F111" s="6" t="n">
        <v>4</v>
      </c>
      <c r="G111" s="6" t="n">
        <v>0.000884</v>
      </c>
      <c r="H111" s="6" t="n">
        <v>5</v>
      </c>
      <c r="I111" s="6" t="n">
        <v>2</v>
      </c>
      <c r="J111" s="6" t="n">
        <v>12</v>
      </c>
      <c r="K111" s="8" t="s">
        <v>67</v>
      </c>
      <c r="L111" s="6" t="n">
        <v>1</v>
      </c>
      <c r="M111" s="6" t="n">
        <v>362</v>
      </c>
      <c r="N111" s="6" t="n">
        <v>1</v>
      </c>
      <c r="O111" s="6" t="n">
        <v>0.14</v>
      </c>
      <c r="P111" s="6" t="n">
        <v>0.67</v>
      </c>
      <c r="Q111" s="6" t="n">
        <v>0.31</v>
      </c>
      <c r="R111" s="6" t="n">
        <v>2</v>
      </c>
      <c r="S111" s="9" t="n">
        <f aca="false">IF(I111=0,1,0)</f>
        <v>0</v>
      </c>
      <c r="T111" s="6" t="n">
        <v>1.5</v>
      </c>
      <c r="U111" s="10"/>
    </row>
    <row r="112" customFormat="false" ht="12.8" hidden="false" customHeight="false" outlineLevel="0" collapsed="false">
      <c r="A112" s="7" t="s">
        <v>63</v>
      </c>
      <c r="B112" s="7" t="s">
        <v>36</v>
      </c>
      <c r="C112" s="7" t="s">
        <v>29</v>
      </c>
      <c r="D112" s="6" t="s">
        <v>19</v>
      </c>
      <c r="E112" s="6" t="n">
        <v>0.78</v>
      </c>
      <c r="F112" s="6" t="n">
        <v>2.5</v>
      </c>
      <c r="G112" s="6" t="n">
        <v>0.001136</v>
      </c>
      <c r="H112" s="6" t="n">
        <v>2</v>
      </c>
      <c r="I112" s="6" t="n">
        <v>0</v>
      </c>
      <c r="J112" s="6" t="n">
        <v>0</v>
      </c>
      <c r="K112" s="8" t="s">
        <v>47</v>
      </c>
      <c r="L112" s="6" t="n">
        <v>3</v>
      </c>
      <c r="M112" s="6" t="n">
        <v>1000</v>
      </c>
      <c r="N112" s="6" t="n">
        <v>3.5</v>
      </c>
      <c r="O112" s="6" t="n">
        <v>0</v>
      </c>
      <c r="P112" s="6" t="n">
        <v>0</v>
      </c>
      <c r="Q112" s="6" t="n">
        <v>0</v>
      </c>
      <c r="R112" s="6" t="n">
        <v>3.5</v>
      </c>
      <c r="S112" s="9" t="n">
        <f aca="false">IF(I112=0,1,0)</f>
        <v>1</v>
      </c>
      <c r="T112" s="6" t="n">
        <v>3.5</v>
      </c>
      <c r="U112" s="10"/>
    </row>
    <row r="113" customFormat="false" ht="12.8" hidden="false" customHeight="false" outlineLevel="0" collapsed="false">
      <c r="A113" s="7" t="s">
        <v>63</v>
      </c>
      <c r="B113" s="7" t="s">
        <v>36</v>
      </c>
      <c r="C113" s="7" t="s">
        <v>29</v>
      </c>
      <c r="D113" s="6" t="s">
        <v>22</v>
      </c>
      <c r="E113" s="6" t="n">
        <v>0.78</v>
      </c>
      <c r="F113" s="6" t="n">
        <v>2.5</v>
      </c>
      <c r="G113" s="6" t="n">
        <v>0.001139</v>
      </c>
      <c r="H113" s="6" t="n">
        <v>3</v>
      </c>
      <c r="I113" s="6" t="n">
        <v>0</v>
      </c>
      <c r="J113" s="6" t="n">
        <v>12</v>
      </c>
      <c r="K113" s="8" t="s">
        <v>65</v>
      </c>
      <c r="L113" s="6" t="n">
        <v>3</v>
      </c>
      <c r="M113" s="6" t="n">
        <v>1000</v>
      </c>
      <c r="N113" s="6" t="n">
        <v>3.5</v>
      </c>
      <c r="O113" s="6" t="n">
        <v>0</v>
      </c>
      <c r="P113" s="6" t="n">
        <v>0</v>
      </c>
      <c r="Q113" s="6" t="n">
        <v>0</v>
      </c>
      <c r="R113" s="6" t="n">
        <v>3.5</v>
      </c>
      <c r="S113" s="9" t="n">
        <f aca="false">IF(I113=0,1,0)</f>
        <v>1</v>
      </c>
      <c r="T113" s="6" t="n">
        <v>3.5</v>
      </c>
      <c r="U113" s="10"/>
    </row>
    <row r="114" customFormat="false" ht="12.8" hidden="false" customHeight="false" outlineLevel="0" collapsed="false">
      <c r="A114" s="7" t="s">
        <v>63</v>
      </c>
      <c r="B114" s="7" t="s">
        <v>36</v>
      </c>
      <c r="C114" s="7" t="s">
        <v>29</v>
      </c>
      <c r="D114" s="6" t="s">
        <v>24</v>
      </c>
      <c r="E114" s="6" t="n">
        <v>0.78</v>
      </c>
      <c r="F114" s="6" t="n">
        <v>2.5</v>
      </c>
      <c r="G114" s="6" t="n">
        <v>0.001464</v>
      </c>
      <c r="H114" s="6" t="n">
        <v>4</v>
      </c>
      <c r="I114" s="6" t="n">
        <v>0</v>
      </c>
      <c r="J114" s="6" t="n">
        <v>0</v>
      </c>
      <c r="K114" s="8" t="s">
        <v>47</v>
      </c>
      <c r="L114" s="6" t="n">
        <v>3</v>
      </c>
      <c r="M114" s="6" t="n">
        <v>1000</v>
      </c>
      <c r="N114" s="6" t="n">
        <v>3.5</v>
      </c>
      <c r="O114" s="6" t="n">
        <v>0</v>
      </c>
      <c r="P114" s="6" t="n">
        <v>0</v>
      </c>
      <c r="Q114" s="6" t="n">
        <v>0</v>
      </c>
      <c r="R114" s="6" t="n">
        <v>3.5</v>
      </c>
      <c r="S114" s="9" t="n">
        <f aca="false">IF(I114=0,1,0)</f>
        <v>1</v>
      </c>
      <c r="T114" s="6" t="n">
        <v>3.5</v>
      </c>
      <c r="U114" s="10"/>
    </row>
    <row r="115" customFormat="false" ht="12.8" hidden="false" customHeight="false" outlineLevel="0" collapsed="false">
      <c r="A115" s="7" t="s">
        <v>63</v>
      </c>
      <c r="B115" s="7" t="s">
        <v>36</v>
      </c>
      <c r="C115" s="7" t="s">
        <v>29</v>
      </c>
      <c r="D115" s="6" t="s">
        <v>26</v>
      </c>
      <c r="E115" s="6" t="n">
        <v>0.78</v>
      </c>
      <c r="F115" s="6" t="n">
        <v>2.5</v>
      </c>
      <c r="G115" s="6" t="n">
        <v>0.001071</v>
      </c>
      <c r="H115" s="6" t="n">
        <v>1</v>
      </c>
      <c r="I115" s="6" t="n">
        <v>0</v>
      </c>
      <c r="J115" s="6" t="n">
        <v>1</v>
      </c>
      <c r="K115" s="8" t="s">
        <v>34</v>
      </c>
      <c r="L115" s="6" t="n">
        <v>3</v>
      </c>
      <c r="M115" s="6" t="n">
        <v>1000</v>
      </c>
      <c r="N115" s="6" t="n">
        <v>3.5</v>
      </c>
      <c r="O115" s="6" t="n">
        <v>0</v>
      </c>
      <c r="P115" s="6" t="n">
        <v>0</v>
      </c>
      <c r="Q115" s="6" t="n">
        <v>0</v>
      </c>
      <c r="R115" s="6" t="n">
        <v>3.5</v>
      </c>
      <c r="S115" s="9" t="n">
        <f aca="false">IF(I115=0,1,0)</f>
        <v>1</v>
      </c>
      <c r="T115" s="6" t="n">
        <v>3.5</v>
      </c>
      <c r="U115" s="10"/>
    </row>
    <row r="116" customFormat="false" ht="12.8" hidden="false" customHeight="false" outlineLevel="0" collapsed="false">
      <c r="A116" s="7" t="s">
        <v>63</v>
      </c>
      <c r="B116" s="7" t="s">
        <v>36</v>
      </c>
      <c r="C116" s="7" t="s">
        <v>29</v>
      </c>
      <c r="D116" s="11" t="s">
        <v>27</v>
      </c>
      <c r="E116" s="6" t="n">
        <v>0.77</v>
      </c>
      <c r="F116" s="6" t="n">
        <v>5</v>
      </c>
      <c r="G116" s="6" t="n">
        <v>0.004111</v>
      </c>
      <c r="H116" s="6" t="n">
        <v>5</v>
      </c>
      <c r="I116" s="6" t="n">
        <v>2</v>
      </c>
      <c r="J116" s="6" t="n">
        <v>12</v>
      </c>
      <c r="K116" s="8" t="s">
        <v>67</v>
      </c>
      <c r="L116" s="6" t="n">
        <v>1</v>
      </c>
      <c r="M116" s="6" t="n">
        <v>362</v>
      </c>
      <c r="N116" s="6" t="n">
        <v>1</v>
      </c>
      <c r="O116" s="6" t="n">
        <v>0.14</v>
      </c>
      <c r="P116" s="6" t="n">
        <v>0.67</v>
      </c>
      <c r="Q116" s="6" t="n">
        <v>0.31</v>
      </c>
      <c r="R116" s="6" t="n">
        <v>1</v>
      </c>
      <c r="S116" s="9" t="n">
        <f aca="false">IF(I116=0,1,0)</f>
        <v>0</v>
      </c>
      <c r="T116" s="6" t="n">
        <v>1</v>
      </c>
      <c r="U116" s="10"/>
    </row>
    <row r="117" customFormat="false" ht="12.8" hidden="false" customHeight="false" outlineLevel="0" collapsed="false">
      <c r="A117" s="7" t="s">
        <v>63</v>
      </c>
      <c r="B117" s="7" t="s">
        <v>36</v>
      </c>
      <c r="C117" s="7" t="s">
        <v>32</v>
      </c>
      <c r="D117" s="6" t="s">
        <v>19</v>
      </c>
      <c r="E117" s="6" t="n">
        <v>0.77</v>
      </c>
      <c r="F117" s="6" t="n">
        <v>2</v>
      </c>
      <c r="G117" s="6" t="n">
        <v>0.000203</v>
      </c>
      <c r="H117" s="6" t="n">
        <v>2</v>
      </c>
      <c r="I117" s="6" t="n">
        <v>0</v>
      </c>
      <c r="J117" s="6" t="n">
        <v>0</v>
      </c>
      <c r="K117" s="8" t="s">
        <v>47</v>
      </c>
      <c r="L117" s="6" t="n">
        <v>3</v>
      </c>
      <c r="M117" s="6" t="n">
        <v>1000</v>
      </c>
      <c r="N117" s="6" t="n">
        <v>3.5</v>
      </c>
      <c r="O117" s="6" t="n">
        <v>0</v>
      </c>
      <c r="P117" s="6" t="n">
        <v>0</v>
      </c>
      <c r="Q117" s="6" t="n">
        <v>0</v>
      </c>
      <c r="R117" s="6" t="n">
        <v>3.5</v>
      </c>
      <c r="S117" s="9" t="n">
        <f aca="false">IF(I117=0,1,0)</f>
        <v>1</v>
      </c>
      <c r="T117" s="6" t="n">
        <v>3.5</v>
      </c>
      <c r="U117" s="10"/>
    </row>
    <row r="118" customFormat="false" ht="12.8" hidden="false" customHeight="false" outlineLevel="0" collapsed="false">
      <c r="A118" s="7" t="s">
        <v>63</v>
      </c>
      <c r="B118" s="7" t="s">
        <v>36</v>
      </c>
      <c r="C118" s="7" t="s">
        <v>32</v>
      </c>
      <c r="D118" s="6" t="s">
        <v>22</v>
      </c>
      <c r="E118" s="6" t="n">
        <v>0.77</v>
      </c>
      <c r="F118" s="6" t="n">
        <v>2</v>
      </c>
      <c r="G118" s="6" t="n">
        <v>0.000229</v>
      </c>
      <c r="H118" s="6" t="n">
        <v>3</v>
      </c>
      <c r="I118" s="6" t="n">
        <v>0</v>
      </c>
      <c r="J118" s="6" t="n">
        <v>6</v>
      </c>
      <c r="K118" s="8" t="s">
        <v>43</v>
      </c>
      <c r="L118" s="6" t="n">
        <v>3</v>
      </c>
      <c r="M118" s="6" t="n">
        <v>1000</v>
      </c>
      <c r="N118" s="6" t="n">
        <v>3.5</v>
      </c>
      <c r="O118" s="6" t="n">
        <v>0</v>
      </c>
      <c r="P118" s="6" t="n">
        <v>0</v>
      </c>
      <c r="Q118" s="6" t="n">
        <v>0</v>
      </c>
      <c r="R118" s="6" t="n">
        <v>3.5</v>
      </c>
      <c r="S118" s="9" t="n">
        <f aca="false">IF(I118=0,1,0)</f>
        <v>1</v>
      </c>
      <c r="T118" s="6" t="n">
        <v>3.5</v>
      </c>
      <c r="U118" s="10"/>
    </row>
    <row r="119" customFormat="false" ht="12.8" hidden="false" customHeight="false" outlineLevel="0" collapsed="false">
      <c r="A119" s="7" t="s">
        <v>63</v>
      </c>
      <c r="B119" s="7" t="s">
        <v>36</v>
      </c>
      <c r="C119" s="7" t="s">
        <v>32</v>
      </c>
      <c r="D119" s="6" t="s">
        <v>24</v>
      </c>
      <c r="E119" s="6" t="n">
        <v>0.78</v>
      </c>
      <c r="F119" s="6" t="n">
        <v>4</v>
      </c>
      <c r="G119" s="6" t="n">
        <v>0.000322</v>
      </c>
      <c r="H119" s="6" t="n">
        <v>5</v>
      </c>
      <c r="I119" s="6" t="n">
        <v>0</v>
      </c>
      <c r="J119" s="6" t="n">
        <v>1</v>
      </c>
      <c r="K119" s="8" t="s">
        <v>34</v>
      </c>
      <c r="L119" s="6" t="n">
        <v>3</v>
      </c>
      <c r="M119" s="6" t="n">
        <v>1000</v>
      </c>
      <c r="N119" s="6" t="n">
        <v>3.5</v>
      </c>
      <c r="O119" s="6" t="n">
        <v>0</v>
      </c>
      <c r="P119" s="6" t="n">
        <v>0</v>
      </c>
      <c r="Q119" s="6" t="n">
        <v>0</v>
      </c>
      <c r="R119" s="6" t="n">
        <v>3.5</v>
      </c>
      <c r="S119" s="9" t="n">
        <f aca="false">IF(I119=0,1,0)</f>
        <v>1</v>
      </c>
      <c r="T119" s="6" t="n">
        <v>3.5</v>
      </c>
      <c r="U119" s="10"/>
    </row>
    <row r="120" customFormat="false" ht="12.8" hidden="false" customHeight="false" outlineLevel="0" collapsed="false">
      <c r="A120" s="7" t="s">
        <v>63</v>
      </c>
      <c r="B120" s="7" t="s">
        <v>36</v>
      </c>
      <c r="C120" s="7" t="s">
        <v>32</v>
      </c>
      <c r="D120" s="6" t="s">
        <v>26</v>
      </c>
      <c r="E120" s="6" t="n">
        <v>0.76</v>
      </c>
      <c r="F120" s="6" t="n">
        <v>5</v>
      </c>
      <c r="G120" s="6" t="n">
        <v>0.000245</v>
      </c>
      <c r="H120" s="6" t="n">
        <v>4</v>
      </c>
      <c r="I120" s="6" t="n">
        <v>0</v>
      </c>
      <c r="J120" s="6" t="n">
        <v>4</v>
      </c>
      <c r="K120" s="8" t="s">
        <v>20</v>
      </c>
      <c r="L120" s="6" t="n">
        <v>3</v>
      </c>
      <c r="M120" s="6" t="n">
        <v>1000</v>
      </c>
      <c r="N120" s="6" t="n">
        <v>3.5</v>
      </c>
      <c r="O120" s="6" t="n">
        <v>0</v>
      </c>
      <c r="P120" s="6" t="n">
        <v>0</v>
      </c>
      <c r="Q120" s="6" t="n">
        <v>0</v>
      </c>
      <c r="R120" s="6" t="n">
        <v>3.5</v>
      </c>
      <c r="S120" s="9" t="n">
        <f aca="false">IF(I120=0,1,0)</f>
        <v>1</v>
      </c>
      <c r="T120" s="6" t="n">
        <v>3.5</v>
      </c>
      <c r="U120" s="10"/>
    </row>
    <row r="121" customFormat="false" ht="12.8" hidden="false" customHeight="false" outlineLevel="0" collapsed="false">
      <c r="A121" s="7" t="s">
        <v>63</v>
      </c>
      <c r="B121" s="7" t="s">
        <v>36</v>
      </c>
      <c r="C121" s="7" t="s">
        <v>32</v>
      </c>
      <c r="D121" s="11" t="s">
        <v>27</v>
      </c>
      <c r="E121" s="6" t="n">
        <v>0.77</v>
      </c>
      <c r="F121" s="6" t="n">
        <v>2</v>
      </c>
      <c r="G121" s="6" t="n">
        <v>0.00047</v>
      </c>
      <c r="H121" s="6" t="n">
        <v>1</v>
      </c>
      <c r="I121" s="6" t="n">
        <v>2</v>
      </c>
      <c r="J121" s="6" t="n">
        <v>12</v>
      </c>
      <c r="K121" s="8" t="s">
        <v>67</v>
      </c>
      <c r="L121" s="6" t="n">
        <v>1</v>
      </c>
      <c r="M121" s="6" t="n">
        <v>362</v>
      </c>
      <c r="N121" s="6" t="n">
        <v>1</v>
      </c>
      <c r="O121" s="6" t="n">
        <v>0.14</v>
      </c>
      <c r="P121" s="6" t="n">
        <v>0.67</v>
      </c>
      <c r="Q121" s="6" t="n">
        <v>0.31</v>
      </c>
      <c r="R121" s="6" t="n">
        <v>1</v>
      </c>
      <c r="S121" s="9" t="n">
        <f aca="false">IF(I121=0,1,0)</f>
        <v>0</v>
      </c>
      <c r="T121" s="6" t="n">
        <v>1</v>
      </c>
      <c r="U121" s="10"/>
    </row>
    <row r="122" customFormat="false" ht="12.8" hidden="false" customHeight="false" outlineLevel="0" collapsed="false">
      <c r="A122" s="7" t="s">
        <v>68</v>
      </c>
      <c r="B122" s="7" t="s">
        <v>17</v>
      </c>
      <c r="C122" s="7" t="s">
        <v>18</v>
      </c>
      <c r="D122" s="6" t="s">
        <v>19</v>
      </c>
      <c r="E122" s="6" t="n">
        <v>0.77</v>
      </c>
      <c r="F122" s="6" t="n">
        <v>1.5</v>
      </c>
      <c r="G122" s="6" t="n">
        <v>0.000601</v>
      </c>
      <c r="H122" s="6" t="n">
        <v>4</v>
      </c>
      <c r="I122" s="6" t="n">
        <v>0</v>
      </c>
      <c r="J122" s="6" t="n">
        <v>1</v>
      </c>
      <c r="K122" s="8" t="s">
        <v>34</v>
      </c>
      <c r="L122" s="6" t="n">
        <v>3</v>
      </c>
      <c r="M122" s="6" t="n">
        <v>190</v>
      </c>
      <c r="N122" s="6" t="n">
        <v>4</v>
      </c>
      <c r="O122" s="6" t="n">
        <v>0</v>
      </c>
      <c r="P122" s="6" t="n">
        <v>0</v>
      </c>
      <c r="Q122" s="6" t="n">
        <v>0</v>
      </c>
      <c r="R122" s="6" t="n">
        <v>4</v>
      </c>
      <c r="S122" s="9" t="n">
        <f aca="false">IF(I122=0,1,0)</f>
        <v>1</v>
      </c>
      <c r="T122" s="6" t="n">
        <v>4</v>
      </c>
      <c r="U122" s="10"/>
    </row>
    <row r="123" customFormat="false" ht="12.8" hidden="false" customHeight="false" outlineLevel="0" collapsed="false">
      <c r="A123" s="7" t="s">
        <v>68</v>
      </c>
      <c r="B123" s="7" t="s">
        <v>21</v>
      </c>
      <c r="C123" s="7" t="s">
        <v>18</v>
      </c>
      <c r="D123" s="6" t="s">
        <v>22</v>
      </c>
      <c r="E123" s="6" t="n">
        <v>0.72</v>
      </c>
      <c r="F123" s="6" t="n">
        <v>5</v>
      </c>
      <c r="G123" s="6" t="n">
        <v>0.000228</v>
      </c>
      <c r="H123" s="6" t="n">
        <v>1</v>
      </c>
      <c r="I123" s="6" t="n">
        <v>4</v>
      </c>
      <c r="J123" s="6" t="n">
        <v>120</v>
      </c>
      <c r="K123" s="8" t="s">
        <v>66</v>
      </c>
      <c r="L123" s="6" t="n">
        <v>0</v>
      </c>
      <c r="M123" s="6" t="n">
        <v>107.5</v>
      </c>
      <c r="N123" s="6" t="n">
        <v>1</v>
      </c>
      <c r="O123" s="6" t="n">
        <v>0.03</v>
      </c>
      <c r="P123" s="6" t="n">
        <v>1</v>
      </c>
      <c r="Q123" s="6" t="n">
        <v>0.18</v>
      </c>
      <c r="R123" s="6" t="n">
        <v>1</v>
      </c>
      <c r="S123" s="9" t="n">
        <f aca="false">IF(I123=0,1,0)</f>
        <v>0</v>
      </c>
      <c r="T123" s="6" t="n">
        <v>1.5</v>
      </c>
      <c r="U123" s="10"/>
    </row>
    <row r="124" customFormat="false" ht="12.8" hidden="false" customHeight="false" outlineLevel="0" collapsed="false">
      <c r="A124" s="7" t="s">
        <v>68</v>
      </c>
      <c r="B124" s="7" t="s">
        <v>21</v>
      </c>
      <c r="C124" s="7" t="s">
        <v>18</v>
      </c>
      <c r="D124" s="6" t="s">
        <v>24</v>
      </c>
      <c r="E124" s="6" t="n">
        <v>0.77</v>
      </c>
      <c r="F124" s="6" t="n">
        <v>1.5</v>
      </c>
      <c r="G124" s="6" t="n">
        <v>0.000547</v>
      </c>
      <c r="H124" s="6" t="n">
        <v>3</v>
      </c>
      <c r="I124" s="6" t="n">
        <v>0</v>
      </c>
      <c r="J124" s="6" t="n">
        <v>1</v>
      </c>
      <c r="K124" s="8" t="s">
        <v>34</v>
      </c>
      <c r="L124" s="6" t="n">
        <v>3</v>
      </c>
      <c r="M124" s="6" t="n">
        <v>190</v>
      </c>
      <c r="N124" s="6" t="n">
        <v>4</v>
      </c>
      <c r="O124" s="6" t="n">
        <v>0</v>
      </c>
      <c r="P124" s="6" t="n">
        <v>0</v>
      </c>
      <c r="Q124" s="6" t="n">
        <v>0</v>
      </c>
      <c r="R124" s="6" t="n">
        <v>4</v>
      </c>
      <c r="S124" s="9" t="n">
        <f aca="false">IF(I124=0,1,0)</f>
        <v>1</v>
      </c>
      <c r="T124" s="6" t="n">
        <v>4</v>
      </c>
      <c r="U124" s="10"/>
    </row>
    <row r="125" customFormat="false" ht="12.8" hidden="false" customHeight="false" outlineLevel="0" collapsed="false">
      <c r="A125" s="7" t="s">
        <v>68</v>
      </c>
      <c r="B125" s="7" t="s">
        <v>21</v>
      </c>
      <c r="C125" s="7" t="s">
        <v>18</v>
      </c>
      <c r="D125" s="6" t="s">
        <v>26</v>
      </c>
      <c r="E125" s="6" t="n">
        <v>0.74</v>
      </c>
      <c r="F125" s="6" t="n">
        <v>3</v>
      </c>
      <c r="G125" s="6" t="n">
        <v>0.000299</v>
      </c>
      <c r="H125" s="6" t="n">
        <v>2</v>
      </c>
      <c r="I125" s="6" t="n">
        <v>0</v>
      </c>
      <c r="J125" s="6" t="n">
        <v>12</v>
      </c>
      <c r="K125" s="8" t="s">
        <v>65</v>
      </c>
      <c r="L125" s="6" t="n">
        <v>3</v>
      </c>
      <c r="M125" s="6" t="n">
        <v>190</v>
      </c>
      <c r="N125" s="6" t="n">
        <v>4</v>
      </c>
      <c r="O125" s="6" t="n">
        <v>0</v>
      </c>
      <c r="P125" s="6" t="n">
        <v>0</v>
      </c>
      <c r="Q125" s="6" t="n">
        <v>0</v>
      </c>
      <c r="R125" s="6" t="n">
        <v>4</v>
      </c>
      <c r="S125" s="9" t="n">
        <f aca="false">IF(I125=0,1,0)</f>
        <v>1</v>
      </c>
      <c r="T125" s="6" t="n">
        <v>4</v>
      </c>
      <c r="U125" s="10"/>
    </row>
    <row r="126" customFormat="false" ht="12.8" hidden="false" customHeight="false" outlineLevel="0" collapsed="false">
      <c r="A126" s="7" t="s">
        <v>68</v>
      </c>
      <c r="B126" s="7" t="s">
        <v>21</v>
      </c>
      <c r="C126" s="7" t="s">
        <v>18</v>
      </c>
      <c r="D126" s="11" t="s">
        <v>27</v>
      </c>
      <c r="E126" s="6" t="n">
        <v>0.73</v>
      </c>
      <c r="F126" s="6" t="n">
        <v>4</v>
      </c>
      <c r="G126" s="6" t="n">
        <v>0.000656</v>
      </c>
      <c r="H126" s="6" t="n">
        <v>5</v>
      </c>
      <c r="I126" s="6" t="n">
        <v>1</v>
      </c>
      <c r="J126" s="6" t="n">
        <v>13</v>
      </c>
      <c r="K126" s="8" t="s">
        <v>67</v>
      </c>
      <c r="L126" s="6" t="n">
        <v>2</v>
      </c>
      <c r="M126" s="6" t="n">
        <v>112</v>
      </c>
      <c r="N126" s="6" t="n">
        <v>2</v>
      </c>
      <c r="O126" s="6" t="n">
        <v>0.07</v>
      </c>
      <c r="P126" s="6" t="n">
        <v>0.33</v>
      </c>
      <c r="Q126" s="6" t="n">
        <v>0.15</v>
      </c>
      <c r="R126" s="6" t="n">
        <v>2</v>
      </c>
      <c r="S126" s="9" t="n">
        <f aca="false">IF(I126=0,1,0)</f>
        <v>0</v>
      </c>
      <c r="T126" s="6" t="n">
        <v>1.5</v>
      </c>
      <c r="U126" s="10"/>
    </row>
    <row r="127" customFormat="false" ht="12.8" hidden="false" customHeight="false" outlineLevel="0" collapsed="false">
      <c r="A127" s="7" t="s">
        <v>68</v>
      </c>
      <c r="B127" s="7" t="s">
        <v>21</v>
      </c>
      <c r="C127" s="7" t="s">
        <v>29</v>
      </c>
      <c r="D127" s="6" t="s">
        <v>19</v>
      </c>
      <c r="E127" s="6" t="n">
        <v>0.78</v>
      </c>
      <c r="F127" s="6" t="n">
        <v>2.5</v>
      </c>
      <c r="G127" s="6" t="n">
        <v>0.001547</v>
      </c>
      <c r="H127" s="6" t="n">
        <v>3</v>
      </c>
      <c r="I127" s="6" t="n">
        <v>0</v>
      </c>
      <c r="J127" s="6" t="n">
        <v>0</v>
      </c>
      <c r="K127" s="8" t="s">
        <v>47</v>
      </c>
      <c r="L127" s="6" t="n">
        <v>3</v>
      </c>
      <c r="M127" s="6" t="n">
        <v>190</v>
      </c>
      <c r="N127" s="6" t="n">
        <v>3.5</v>
      </c>
      <c r="O127" s="6" t="n">
        <v>0</v>
      </c>
      <c r="P127" s="6" t="n">
        <v>0</v>
      </c>
      <c r="Q127" s="6" t="n">
        <v>0</v>
      </c>
      <c r="R127" s="6" t="n">
        <v>3.5</v>
      </c>
      <c r="S127" s="9" t="n">
        <f aca="false">IF(I127=0,1,0)</f>
        <v>1</v>
      </c>
      <c r="T127" s="6" t="n">
        <v>3.5</v>
      </c>
      <c r="U127" s="10"/>
    </row>
    <row r="128" customFormat="false" ht="12.8" hidden="false" customHeight="false" outlineLevel="0" collapsed="false">
      <c r="A128" s="7" t="s">
        <v>68</v>
      </c>
      <c r="B128" s="7" t="s">
        <v>21</v>
      </c>
      <c r="C128" s="7" t="s">
        <v>29</v>
      </c>
      <c r="D128" s="6" t="s">
        <v>22</v>
      </c>
      <c r="E128" s="6" t="n">
        <v>0.78</v>
      </c>
      <c r="F128" s="6" t="n">
        <v>2.5</v>
      </c>
      <c r="G128" s="6" t="n">
        <v>0.001217</v>
      </c>
      <c r="H128" s="6" t="n">
        <v>2</v>
      </c>
      <c r="I128" s="6" t="n">
        <v>0</v>
      </c>
      <c r="J128" s="6" t="n">
        <v>12</v>
      </c>
      <c r="K128" s="8" t="s">
        <v>65</v>
      </c>
      <c r="L128" s="6" t="n">
        <v>3</v>
      </c>
      <c r="M128" s="6" t="n">
        <v>190</v>
      </c>
      <c r="N128" s="6" t="n">
        <v>3.5</v>
      </c>
      <c r="O128" s="6" t="n">
        <v>0</v>
      </c>
      <c r="P128" s="6" t="n">
        <v>0</v>
      </c>
      <c r="Q128" s="6" t="n">
        <v>0</v>
      </c>
      <c r="R128" s="6" t="n">
        <v>3.5</v>
      </c>
      <c r="S128" s="9" t="n">
        <f aca="false">IF(I128=0,1,0)</f>
        <v>1</v>
      </c>
      <c r="T128" s="6" t="n">
        <v>3.5</v>
      </c>
      <c r="U128" s="10"/>
    </row>
    <row r="129" customFormat="false" ht="12.8" hidden="false" customHeight="false" outlineLevel="0" collapsed="false">
      <c r="A129" s="7" t="s">
        <v>68</v>
      </c>
      <c r="B129" s="7" t="s">
        <v>21</v>
      </c>
      <c r="C129" s="7" t="s">
        <v>29</v>
      </c>
      <c r="D129" s="6" t="s">
        <v>24</v>
      </c>
      <c r="E129" s="6" t="n">
        <v>0.78</v>
      </c>
      <c r="F129" s="6" t="n">
        <v>2.5</v>
      </c>
      <c r="G129" s="6" t="n">
        <v>0.001981</v>
      </c>
      <c r="H129" s="6" t="n">
        <v>5</v>
      </c>
      <c r="I129" s="6" t="n">
        <v>0</v>
      </c>
      <c r="J129" s="6" t="n">
        <v>0</v>
      </c>
      <c r="K129" s="8" t="s">
        <v>47</v>
      </c>
      <c r="L129" s="6" t="n">
        <v>3</v>
      </c>
      <c r="M129" s="6" t="n">
        <v>190</v>
      </c>
      <c r="N129" s="6" t="n">
        <v>3.5</v>
      </c>
      <c r="O129" s="6" t="n">
        <v>0</v>
      </c>
      <c r="P129" s="6" t="n">
        <v>0</v>
      </c>
      <c r="Q129" s="6" t="n">
        <v>0</v>
      </c>
      <c r="R129" s="6" t="n">
        <v>3.5</v>
      </c>
      <c r="S129" s="9" t="n">
        <f aca="false">IF(I129=0,1,0)</f>
        <v>1</v>
      </c>
      <c r="T129" s="6" t="n">
        <v>3.5</v>
      </c>
      <c r="U129" s="10"/>
    </row>
    <row r="130" customFormat="false" ht="12.8" hidden="false" customHeight="false" outlineLevel="0" collapsed="false">
      <c r="A130" s="7" t="s">
        <v>68</v>
      </c>
      <c r="B130" s="7" t="s">
        <v>21</v>
      </c>
      <c r="C130" s="7" t="s">
        <v>29</v>
      </c>
      <c r="D130" s="6" t="s">
        <v>26</v>
      </c>
      <c r="E130" s="6" t="n">
        <v>0.78</v>
      </c>
      <c r="F130" s="6" t="n">
        <v>2.5</v>
      </c>
      <c r="G130" s="6" t="n">
        <v>0.001069</v>
      </c>
      <c r="H130" s="6" t="n">
        <v>1</v>
      </c>
      <c r="I130" s="6" t="n">
        <v>0</v>
      </c>
      <c r="J130" s="6" t="n">
        <v>1</v>
      </c>
      <c r="K130" s="8" t="s">
        <v>34</v>
      </c>
      <c r="L130" s="6" t="n">
        <v>3</v>
      </c>
      <c r="M130" s="6" t="n">
        <v>190</v>
      </c>
      <c r="N130" s="6" t="n">
        <v>3.5</v>
      </c>
      <c r="O130" s="6" t="n">
        <v>0</v>
      </c>
      <c r="P130" s="6" t="n">
        <v>0</v>
      </c>
      <c r="Q130" s="6" t="n">
        <v>0</v>
      </c>
      <c r="R130" s="6" t="n">
        <v>3.5</v>
      </c>
      <c r="S130" s="9" t="n">
        <f aca="false">IF(I130=0,1,0)</f>
        <v>1</v>
      </c>
      <c r="T130" s="6" t="n">
        <v>3.5</v>
      </c>
      <c r="U130" s="10"/>
    </row>
    <row r="131" customFormat="false" ht="12.8" hidden="false" customHeight="false" outlineLevel="0" collapsed="false">
      <c r="A131" s="7" t="s">
        <v>68</v>
      </c>
      <c r="B131" s="7" t="s">
        <v>21</v>
      </c>
      <c r="C131" s="7" t="s">
        <v>29</v>
      </c>
      <c r="D131" s="11" t="s">
        <v>27</v>
      </c>
      <c r="E131" s="6" t="n">
        <v>0.77</v>
      </c>
      <c r="F131" s="6" t="n">
        <v>5</v>
      </c>
      <c r="G131" s="6" t="n">
        <v>0.001784</v>
      </c>
      <c r="H131" s="6" t="n">
        <v>4</v>
      </c>
      <c r="I131" s="6" t="n">
        <v>1</v>
      </c>
      <c r="J131" s="6" t="n">
        <v>13</v>
      </c>
      <c r="K131" s="8" t="s">
        <v>67</v>
      </c>
      <c r="L131" s="6" t="n">
        <v>2</v>
      </c>
      <c r="M131" s="6" t="n">
        <v>112</v>
      </c>
      <c r="N131" s="6" t="n">
        <v>1</v>
      </c>
      <c r="O131" s="6" t="n">
        <v>0.07</v>
      </c>
      <c r="P131" s="6" t="n">
        <v>0.33</v>
      </c>
      <c r="Q131" s="6" t="n">
        <v>0.15</v>
      </c>
      <c r="R131" s="6" t="n">
        <v>1</v>
      </c>
      <c r="S131" s="9" t="n">
        <f aca="false">IF(I131=0,1,0)</f>
        <v>0</v>
      </c>
      <c r="T131" s="6" t="n">
        <v>1</v>
      </c>
      <c r="U131" s="10"/>
    </row>
    <row r="132" customFormat="false" ht="12.8" hidden="false" customHeight="false" outlineLevel="0" collapsed="false">
      <c r="A132" s="7" t="s">
        <v>68</v>
      </c>
      <c r="B132" s="7" t="s">
        <v>21</v>
      </c>
      <c r="C132" s="7" t="s">
        <v>32</v>
      </c>
      <c r="D132" s="6" t="s">
        <v>19</v>
      </c>
      <c r="E132" s="6" t="n">
        <v>0.77</v>
      </c>
      <c r="F132" s="6" t="n">
        <v>3</v>
      </c>
      <c r="G132" s="6" t="n">
        <v>0.000272</v>
      </c>
      <c r="H132" s="6" t="n">
        <v>3</v>
      </c>
      <c r="I132" s="6" t="n">
        <v>0</v>
      </c>
      <c r="J132" s="6" t="n">
        <v>0</v>
      </c>
      <c r="K132" s="8" t="s">
        <v>47</v>
      </c>
      <c r="L132" s="6" t="n">
        <v>3</v>
      </c>
      <c r="M132" s="6" t="n">
        <v>190</v>
      </c>
      <c r="N132" s="6" t="n">
        <v>3.5</v>
      </c>
      <c r="O132" s="6" t="n">
        <v>0</v>
      </c>
      <c r="P132" s="6" t="n">
        <v>0</v>
      </c>
      <c r="Q132" s="6" t="n">
        <v>0</v>
      </c>
      <c r="R132" s="6" t="n">
        <v>3.5</v>
      </c>
      <c r="S132" s="9" t="n">
        <f aca="false">IF(I132=0,1,0)</f>
        <v>1</v>
      </c>
      <c r="T132" s="6" t="n">
        <v>3.5</v>
      </c>
      <c r="U132" s="10"/>
    </row>
    <row r="133" customFormat="false" ht="12.8" hidden="false" customHeight="false" outlineLevel="0" collapsed="false">
      <c r="A133" s="7" t="s">
        <v>68</v>
      </c>
      <c r="B133" s="7" t="s">
        <v>21</v>
      </c>
      <c r="C133" s="7" t="s">
        <v>32</v>
      </c>
      <c r="D133" s="6" t="s">
        <v>22</v>
      </c>
      <c r="E133" s="6" t="n">
        <v>0.77</v>
      </c>
      <c r="F133" s="6" t="n">
        <v>3</v>
      </c>
      <c r="G133" s="6" t="n">
        <v>0.000294</v>
      </c>
      <c r="H133" s="6" t="n">
        <v>4</v>
      </c>
      <c r="I133" s="6" t="n">
        <v>0</v>
      </c>
      <c r="J133" s="6" t="n">
        <v>6</v>
      </c>
      <c r="K133" s="8" t="s">
        <v>43</v>
      </c>
      <c r="L133" s="6" t="n">
        <v>3</v>
      </c>
      <c r="M133" s="6" t="n">
        <v>190</v>
      </c>
      <c r="N133" s="6" t="n">
        <v>3.5</v>
      </c>
      <c r="O133" s="6" t="n">
        <v>0</v>
      </c>
      <c r="P133" s="6" t="n">
        <v>0</v>
      </c>
      <c r="Q133" s="6" t="n">
        <v>0</v>
      </c>
      <c r="R133" s="6" t="n">
        <v>3.5</v>
      </c>
      <c r="S133" s="9" t="n">
        <f aca="false">IF(I133=0,1,0)</f>
        <v>1</v>
      </c>
      <c r="T133" s="6" t="n">
        <v>3.5</v>
      </c>
      <c r="U133" s="10"/>
    </row>
    <row r="134" customFormat="false" ht="12.8" hidden="false" customHeight="false" outlineLevel="0" collapsed="false">
      <c r="A134" s="7" t="s">
        <v>68</v>
      </c>
      <c r="B134" s="7" t="s">
        <v>21</v>
      </c>
      <c r="C134" s="7" t="s">
        <v>32</v>
      </c>
      <c r="D134" s="6" t="s">
        <v>24</v>
      </c>
      <c r="E134" s="6" t="n">
        <v>0.78</v>
      </c>
      <c r="F134" s="6" t="n">
        <v>1</v>
      </c>
      <c r="G134" s="6" t="n">
        <v>0.00035</v>
      </c>
      <c r="H134" s="6" t="n">
        <v>1</v>
      </c>
      <c r="I134" s="6" t="n">
        <v>0</v>
      </c>
      <c r="J134" s="6" t="n">
        <v>1</v>
      </c>
      <c r="K134" s="8" t="s">
        <v>34</v>
      </c>
      <c r="L134" s="6" t="n">
        <v>3</v>
      </c>
      <c r="M134" s="6" t="n">
        <v>190</v>
      </c>
      <c r="N134" s="6" t="n">
        <v>3.5</v>
      </c>
      <c r="O134" s="6" t="n">
        <v>0</v>
      </c>
      <c r="P134" s="6" t="n">
        <v>0</v>
      </c>
      <c r="Q134" s="6" t="n">
        <v>0</v>
      </c>
      <c r="R134" s="6" t="n">
        <v>3.5</v>
      </c>
      <c r="S134" s="9" t="n">
        <f aca="false">IF(I134=0,1,0)</f>
        <v>1</v>
      </c>
      <c r="T134" s="6" t="n">
        <v>3.5</v>
      </c>
      <c r="U134" s="10"/>
    </row>
    <row r="135" customFormat="false" ht="12.8" hidden="false" customHeight="false" outlineLevel="0" collapsed="false">
      <c r="A135" s="7" t="s">
        <v>68</v>
      </c>
      <c r="B135" s="7" t="s">
        <v>21</v>
      </c>
      <c r="C135" s="7" t="s">
        <v>32</v>
      </c>
      <c r="D135" s="6" t="s">
        <v>26</v>
      </c>
      <c r="E135" s="6" t="n">
        <v>0.76</v>
      </c>
      <c r="F135" s="6" t="n">
        <v>5</v>
      </c>
      <c r="G135" s="6" t="n">
        <v>0.000177</v>
      </c>
      <c r="H135" s="6" t="n">
        <v>2</v>
      </c>
      <c r="I135" s="6" t="n">
        <v>0</v>
      </c>
      <c r="J135" s="6" t="n">
        <v>4</v>
      </c>
      <c r="K135" s="8" t="s">
        <v>20</v>
      </c>
      <c r="L135" s="6" t="n">
        <v>3</v>
      </c>
      <c r="M135" s="6" t="n">
        <v>190</v>
      </c>
      <c r="N135" s="6" t="n">
        <v>3.5</v>
      </c>
      <c r="O135" s="6" t="n">
        <v>0</v>
      </c>
      <c r="P135" s="6" t="n">
        <v>0</v>
      </c>
      <c r="Q135" s="6" t="n">
        <v>0</v>
      </c>
      <c r="R135" s="6" t="n">
        <v>3.5</v>
      </c>
      <c r="S135" s="9" t="n">
        <f aca="false">IF(I135=0,1,0)</f>
        <v>1</v>
      </c>
      <c r="T135" s="6" t="n">
        <v>3.5</v>
      </c>
      <c r="U135" s="10"/>
    </row>
    <row r="136" customFormat="false" ht="12.8" hidden="false" customHeight="false" outlineLevel="0" collapsed="false">
      <c r="A136" s="7" t="s">
        <v>68</v>
      </c>
      <c r="B136" s="7" t="s">
        <v>21</v>
      </c>
      <c r="C136" s="7" t="s">
        <v>32</v>
      </c>
      <c r="D136" s="11" t="s">
        <v>27</v>
      </c>
      <c r="E136" s="6" t="n">
        <v>0.77</v>
      </c>
      <c r="F136" s="6" t="n">
        <v>3</v>
      </c>
      <c r="G136" s="6" t="n">
        <v>0.000499</v>
      </c>
      <c r="H136" s="6" t="n">
        <v>5</v>
      </c>
      <c r="I136" s="6" t="n">
        <v>1</v>
      </c>
      <c r="J136" s="6" t="n">
        <v>13</v>
      </c>
      <c r="K136" s="8" t="s">
        <v>67</v>
      </c>
      <c r="L136" s="6" t="n">
        <v>2</v>
      </c>
      <c r="M136" s="6" t="n">
        <v>112</v>
      </c>
      <c r="N136" s="6" t="n">
        <v>1</v>
      </c>
      <c r="O136" s="6" t="n">
        <v>0.07</v>
      </c>
      <c r="P136" s="6" t="n">
        <v>0.33</v>
      </c>
      <c r="Q136" s="6" t="n">
        <v>0.15</v>
      </c>
      <c r="R136" s="6" t="n">
        <v>1</v>
      </c>
      <c r="S136" s="9" t="n">
        <f aca="false">IF(I136=0,1,0)</f>
        <v>0</v>
      </c>
      <c r="T136" s="6" t="n">
        <v>1</v>
      </c>
      <c r="U136" s="10"/>
    </row>
    <row r="137" customFormat="false" ht="12.8" hidden="false" customHeight="false" outlineLevel="0" collapsed="false">
      <c r="A137" s="7" t="s">
        <v>68</v>
      </c>
      <c r="B137" s="7" t="s">
        <v>35</v>
      </c>
      <c r="C137" s="7" t="s">
        <v>18</v>
      </c>
      <c r="D137" s="6" t="s">
        <v>19</v>
      </c>
      <c r="E137" s="6" t="n">
        <v>0.77</v>
      </c>
      <c r="F137" s="6" t="n">
        <v>1.5</v>
      </c>
      <c r="G137" s="6" t="n">
        <v>0.000539</v>
      </c>
      <c r="H137" s="6" t="n">
        <v>5</v>
      </c>
      <c r="I137" s="6" t="n">
        <v>0</v>
      </c>
      <c r="J137" s="6" t="n">
        <v>1</v>
      </c>
      <c r="K137" s="8" t="s">
        <v>34</v>
      </c>
      <c r="L137" s="6" t="n">
        <v>3</v>
      </c>
      <c r="M137" s="6" t="n">
        <v>1000</v>
      </c>
      <c r="N137" s="6" t="n">
        <v>4</v>
      </c>
      <c r="O137" s="6" t="n">
        <v>0</v>
      </c>
      <c r="P137" s="6" t="n">
        <v>0</v>
      </c>
      <c r="Q137" s="6" t="n">
        <v>0</v>
      </c>
      <c r="R137" s="6" t="n">
        <v>4</v>
      </c>
      <c r="S137" s="9" t="n">
        <f aca="false">IF(I137=0,1,0)</f>
        <v>1</v>
      </c>
      <c r="T137" s="6" t="n">
        <v>4</v>
      </c>
      <c r="U137" s="10"/>
    </row>
    <row r="138" customFormat="false" ht="12.8" hidden="false" customHeight="false" outlineLevel="0" collapsed="false">
      <c r="A138" s="7" t="s">
        <v>68</v>
      </c>
      <c r="B138" s="7" t="s">
        <v>36</v>
      </c>
      <c r="C138" s="7" t="s">
        <v>18</v>
      </c>
      <c r="D138" s="6" t="s">
        <v>22</v>
      </c>
      <c r="E138" s="6" t="n">
        <v>0.72</v>
      </c>
      <c r="F138" s="6" t="n">
        <v>5</v>
      </c>
      <c r="G138" s="6" t="n">
        <v>0.00033</v>
      </c>
      <c r="H138" s="6" t="n">
        <v>1</v>
      </c>
      <c r="I138" s="6" t="n">
        <v>22</v>
      </c>
      <c r="J138" s="6" t="n">
        <v>102</v>
      </c>
      <c r="K138" s="8" t="s">
        <v>66</v>
      </c>
      <c r="L138" s="6" t="n">
        <v>0</v>
      </c>
      <c r="M138" s="6" t="n">
        <v>455.91</v>
      </c>
      <c r="N138" s="6" t="n">
        <v>2</v>
      </c>
      <c r="O138" s="6" t="n">
        <v>0.18</v>
      </c>
      <c r="P138" s="6" t="n">
        <v>1</v>
      </c>
      <c r="Q138" s="6" t="n">
        <v>0.42</v>
      </c>
      <c r="R138" s="6" t="n">
        <v>1</v>
      </c>
      <c r="S138" s="9" t="n">
        <f aca="false">IF(I138=0,1,0)</f>
        <v>0</v>
      </c>
      <c r="T138" s="6" t="n">
        <v>1.5</v>
      </c>
      <c r="U138" s="10"/>
    </row>
    <row r="139" customFormat="false" ht="12.8" hidden="false" customHeight="false" outlineLevel="0" collapsed="false">
      <c r="A139" s="7" t="s">
        <v>68</v>
      </c>
      <c r="B139" s="7" t="s">
        <v>36</v>
      </c>
      <c r="C139" s="7" t="s">
        <v>18</v>
      </c>
      <c r="D139" s="6" t="s">
        <v>24</v>
      </c>
      <c r="E139" s="6" t="n">
        <v>0.77</v>
      </c>
      <c r="F139" s="6" t="n">
        <v>1.5</v>
      </c>
      <c r="G139" s="6" t="n">
        <v>0.00094</v>
      </c>
      <c r="H139" s="6" t="n">
        <v>3</v>
      </c>
      <c r="I139" s="6" t="n">
        <v>0</v>
      </c>
      <c r="J139" s="6" t="n">
        <v>1</v>
      </c>
      <c r="K139" s="8" t="s">
        <v>34</v>
      </c>
      <c r="L139" s="6" t="n">
        <v>3</v>
      </c>
      <c r="M139" s="6" t="n">
        <v>1000</v>
      </c>
      <c r="N139" s="6" t="n">
        <v>4</v>
      </c>
      <c r="O139" s="6" t="n">
        <v>0</v>
      </c>
      <c r="P139" s="6" t="n">
        <v>0</v>
      </c>
      <c r="Q139" s="6" t="n">
        <v>0</v>
      </c>
      <c r="R139" s="6" t="n">
        <v>4</v>
      </c>
      <c r="S139" s="9" t="n">
        <f aca="false">IF(I139=0,1,0)</f>
        <v>1</v>
      </c>
      <c r="T139" s="6" t="n">
        <v>4</v>
      </c>
      <c r="U139" s="10"/>
    </row>
    <row r="140" customFormat="false" ht="12.8" hidden="false" customHeight="false" outlineLevel="0" collapsed="false">
      <c r="A140" s="7" t="s">
        <v>68</v>
      </c>
      <c r="B140" s="7" t="s">
        <v>36</v>
      </c>
      <c r="C140" s="7" t="s">
        <v>18</v>
      </c>
      <c r="D140" s="6" t="s">
        <v>26</v>
      </c>
      <c r="E140" s="6" t="n">
        <v>0.74</v>
      </c>
      <c r="F140" s="6" t="n">
        <v>3</v>
      </c>
      <c r="G140" s="6" t="n">
        <v>0.000277</v>
      </c>
      <c r="H140" s="6" t="n">
        <v>4</v>
      </c>
      <c r="I140" s="6" t="n">
        <v>0</v>
      </c>
      <c r="J140" s="6" t="n">
        <v>12</v>
      </c>
      <c r="K140" s="8" t="s">
        <v>65</v>
      </c>
      <c r="L140" s="6" t="n">
        <v>3</v>
      </c>
      <c r="M140" s="6" t="n">
        <v>1000</v>
      </c>
      <c r="N140" s="6" t="n">
        <v>4</v>
      </c>
      <c r="O140" s="6" t="n">
        <v>0</v>
      </c>
      <c r="P140" s="6" t="n">
        <v>0</v>
      </c>
      <c r="Q140" s="6" t="n">
        <v>0</v>
      </c>
      <c r="R140" s="6" t="n">
        <v>4</v>
      </c>
      <c r="S140" s="9" t="n">
        <f aca="false">IF(I140=0,1,0)</f>
        <v>1</v>
      </c>
      <c r="T140" s="6" t="n">
        <v>4</v>
      </c>
      <c r="U140" s="10"/>
    </row>
    <row r="141" customFormat="false" ht="12.8" hidden="false" customHeight="false" outlineLevel="0" collapsed="false">
      <c r="A141" s="7" t="s">
        <v>68</v>
      </c>
      <c r="B141" s="7" t="s">
        <v>36</v>
      </c>
      <c r="C141" s="7" t="s">
        <v>18</v>
      </c>
      <c r="D141" s="11" t="s">
        <v>27</v>
      </c>
      <c r="E141" s="6" t="n">
        <v>0.73</v>
      </c>
      <c r="F141" s="6" t="n">
        <v>4</v>
      </c>
      <c r="G141" s="6" t="n">
        <v>0.00062</v>
      </c>
      <c r="H141" s="6" t="n">
        <v>2</v>
      </c>
      <c r="I141" s="6" t="n">
        <v>2</v>
      </c>
      <c r="J141" s="6" t="n">
        <v>12</v>
      </c>
      <c r="K141" s="8" t="s">
        <v>67</v>
      </c>
      <c r="L141" s="6" t="n">
        <v>1</v>
      </c>
      <c r="M141" s="6" t="n">
        <v>362</v>
      </c>
      <c r="N141" s="6" t="n">
        <v>1</v>
      </c>
      <c r="O141" s="6" t="n">
        <v>0.14</v>
      </c>
      <c r="P141" s="6" t="n">
        <v>0.67</v>
      </c>
      <c r="Q141" s="6" t="n">
        <v>0.31</v>
      </c>
      <c r="R141" s="6" t="n">
        <v>2</v>
      </c>
      <c r="S141" s="9" t="n">
        <f aca="false">IF(I141=0,1,0)</f>
        <v>0</v>
      </c>
      <c r="T141" s="6" t="n">
        <v>1.5</v>
      </c>
      <c r="U141" s="10"/>
    </row>
    <row r="142" customFormat="false" ht="12.8" hidden="false" customHeight="false" outlineLevel="0" collapsed="false">
      <c r="A142" s="7" t="s">
        <v>68</v>
      </c>
      <c r="B142" s="7" t="s">
        <v>36</v>
      </c>
      <c r="C142" s="7" t="s">
        <v>29</v>
      </c>
      <c r="D142" s="6" t="s">
        <v>19</v>
      </c>
      <c r="E142" s="6" t="n">
        <v>0.78</v>
      </c>
      <c r="F142" s="6" t="n">
        <v>2.5</v>
      </c>
      <c r="G142" s="6" t="n">
        <v>0.001524</v>
      </c>
      <c r="H142" s="6" t="n">
        <v>5</v>
      </c>
      <c r="I142" s="6" t="n">
        <v>0</v>
      </c>
      <c r="J142" s="6" t="n">
        <v>0</v>
      </c>
      <c r="K142" s="8" t="s">
        <v>47</v>
      </c>
      <c r="L142" s="6" t="n">
        <v>3</v>
      </c>
      <c r="M142" s="6" t="n">
        <v>1000</v>
      </c>
      <c r="N142" s="6" t="n">
        <v>3.5</v>
      </c>
      <c r="O142" s="6" t="n">
        <v>0</v>
      </c>
      <c r="P142" s="6" t="n">
        <v>0</v>
      </c>
      <c r="Q142" s="6" t="n">
        <v>0</v>
      </c>
      <c r="R142" s="6" t="n">
        <v>3.5</v>
      </c>
      <c r="S142" s="9" t="n">
        <f aca="false">IF(I142=0,1,0)</f>
        <v>1</v>
      </c>
      <c r="T142" s="6" t="n">
        <v>3.5</v>
      </c>
      <c r="U142" s="10"/>
    </row>
    <row r="143" customFormat="false" ht="12.8" hidden="false" customHeight="false" outlineLevel="0" collapsed="false">
      <c r="A143" s="7" t="s">
        <v>68</v>
      </c>
      <c r="B143" s="7" t="s">
        <v>36</v>
      </c>
      <c r="C143" s="7" t="s">
        <v>29</v>
      </c>
      <c r="D143" s="6" t="s">
        <v>22</v>
      </c>
      <c r="E143" s="6" t="n">
        <v>0.78</v>
      </c>
      <c r="F143" s="6" t="n">
        <v>2.5</v>
      </c>
      <c r="G143" s="6" t="n">
        <v>0.001067</v>
      </c>
      <c r="H143" s="6" t="n">
        <v>2</v>
      </c>
      <c r="I143" s="6" t="n">
        <v>0</v>
      </c>
      <c r="J143" s="6" t="n">
        <v>12</v>
      </c>
      <c r="K143" s="8" t="s">
        <v>65</v>
      </c>
      <c r="L143" s="6" t="n">
        <v>3</v>
      </c>
      <c r="M143" s="6" t="n">
        <v>1000</v>
      </c>
      <c r="N143" s="6" t="n">
        <v>3.5</v>
      </c>
      <c r="O143" s="6" t="n">
        <v>0</v>
      </c>
      <c r="P143" s="6" t="n">
        <v>0</v>
      </c>
      <c r="Q143" s="6" t="n">
        <v>0</v>
      </c>
      <c r="R143" s="6" t="n">
        <v>3.5</v>
      </c>
      <c r="S143" s="9" t="n">
        <f aca="false">IF(I143=0,1,0)</f>
        <v>1</v>
      </c>
      <c r="T143" s="6" t="n">
        <v>3.5</v>
      </c>
      <c r="U143" s="10"/>
    </row>
    <row r="144" customFormat="false" ht="12.8" hidden="false" customHeight="false" outlineLevel="0" collapsed="false">
      <c r="A144" s="7" t="s">
        <v>68</v>
      </c>
      <c r="B144" s="7" t="s">
        <v>36</v>
      </c>
      <c r="C144" s="7" t="s">
        <v>29</v>
      </c>
      <c r="D144" s="6" t="s">
        <v>24</v>
      </c>
      <c r="E144" s="6" t="n">
        <v>0.78</v>
      </c>
      <c r="F144" s="6" t="n">
        <v>2.5</v>
      </c>
      <c r="G144" s="6" t="n">
        <v>0.00539</v>
      </c>
      <c r="H144" s="6" t="n">
        <v>1</v>
      </c>
      <c r="I144" s="6" t="n">
        <v>0</v>
      </c>
      <c r="J144" s="6" t="n">
        <v>0</v>
      </c>
      <c r="K144" s="8" t="s">
        <v>47</v>
      </c>
      <c r="L144" s="6" t="n">
        <v>3</v>
      </c>
      <c r="M144" s="6" t="n">
        <v>1000</v>
      </c>
      <c r="N144" s="6" t="n">
        <v>3.5</v>
      </c>
      <c r="O144" s="6" t="n">
        <v>0</v>
      </c>
      <c r="P144" s="6" t="n">
        <v>0</v>
      </c>
      <c r="Q144" s="6" t="n">
        <v>0</v>
      </c>
      <c r="R144" s="6" t="n">
        <v>3.5</v>
      </c>
      <c r="S144" s="9" t="n">
        <f aca="false">IF(I144=0,1,0)</f>
        <v>1</v>
      </c>
      <c r="T144" s="6" t="n">
        <v>3.5</v>
      </c>
      <c r="U144" s="10"/>
    </row>
    <row r="145" customFormat="false" ht="12.8" hidden="false" customHeight="false" outlineLevel="0" collapsed="false">
      <c r="A145" s="7" t="s">
        <v>68</v>
      </c>
      <c r="B145" s="7" t="s">
        <v>36</v>
      </c>
      <c r="C145" s="7" t="s">
        <v>29</v>
      </c>
      <c r="D145" s="6" t="s">
        <v>26</v>
      </c>
      <c r="E145" s="6" t="n">
        <v>0.78</v>
      </c>
      <c r="F145" s="6" t="n">
        <v>2.5</v>
      </c>
      <c r="G145" s="6" t="n">
        <v>0.001196</v>
      </c>
      <c r="H145" s="6" t="n">
        <v>3</v>
      </c>
      <c r="I145" s="6" t="n">
        <v>0</v>
      </c>
      <c r="J145" s="6" t="n">
        <v>1</v>
      </c>
      <c r="K145" s="8" t="s">
        <v>34</v>
      </c>
      <c r="L145" s="6" t="n">
        <v>3</v>
      </c>
      <c r="M145" s="6" t="n">
        <v>1000</v>
      </c>
      <c r="N145" s="6" t="n">
        <v>3.5</v>
      </c>
      <c r="O145" s="6" t="n">
        <v>0</v>
      </c>
      <c r="P145" s="6" t="n">
        <v>0</v>
      </c>
      <c r="Q145" s="6" t="n">
        <v>0</v>
      </c>
      <c r="R145" s="6" t="n">
        <v>3.5</v>
      </c>
      <c r="S145" s="9" t="n">
        <f aca="false">IF(I145=0,1,0)</f>
        <v>1</v>
      </c>
      <c r="T145" s="6" t="n">
        <v>3.5</v>
      </c>
      <c r="U145" s="10"/>
    </row>
    <row r="146" customFormat="false" ht="12.8" hidden="false" customHeight="false" outlineLevel="0" collapsed="false">
      <c r="A146" s="7" t="s">
        <v>68</v>
      </c>
      <c r="B146" s="7" t="s">
        <v>36</v>
      </c>
      <c r="C146" s="7" t="s">
        <v>29</v>
      </c>
      <c r="D146" s="11" t="s">
        <v>27</v>
      </c>
      <c r="E146" s="6" t="n">
        <v>0.77</v>
      </c>
      <c r="F146" s="6" t="n">
        <v>5</v>
      </c>
      <c r="G146" s="6" t="n">
        <v>0.001371</v>
      </c>
      <c r="H146" s="6" t="n">
        <v>4</v>
      </c>
      <c r="I146" s="6" t="n">
        <v>2</v>
      </c>
      <c r="J146" s="6" t="n">
        <v>12</v>
      </c>
      <c r="K146" s="8" t="s">
        <v>67</v>
      </c>
      <c r="L146" s="6" t="n">
        <v>1</v>
      </c>
      <c r="M146" s="6" t="n">
        <v>362</v>
      </c>
      <c r="N146" s="6" t="n">
        <v>1</v>
      </c>
      <c r="O146" s="6" t="n">
        <v>0.14</v>
      </c>
      <c r="P146" s="6" t="n">
        <v>0.67</v>
      </c>
      <c r="Q146" s="6" t="n">
        <v>0.31</v>
      </c>
      <c r="R146" s="6" t="n">
        <v>1</v>
      </c>
      <c r="S146" s="9" t="n">
        <f aca="false">IF(I146=0,1,0)</f>
        <v>0</v>
      </c>
      <c r="T146" s="6" t="n">
        <v>1</v>
      </c>
      <c r="U146" s="10"/>
    </row>
    <row r="147" customFormat="false" ht="12.8" hidden="false" customHeight="false" outlineLevel="0" collapsed="false">
      <c r="A147" s="7" t="s">
        <v>68</v>
      </c>
      <c r="B147" s="7" t="s">
        <v>36</v>
      </c>
      <c r="C147" s="7" t="s">
        <v>32</v>
      </c>
      <c r="D147" s="6" t="s">
        <v>19</v>
      </c>
      <c r="E147" s="6" t="n">
        <v>0.77</v>
      </c>
      <c r="F147" s="6" t="n">
        <v>3</v>
      </c>
      <c r="G147" s="6" t="n">
        <v>0.000129</v>
      </c>
      <c r="H147" s="6" t="n">
        <v>2</v>
      </c>
      <c r="I147" s="6" t="n">
        <v>0</v>
      </c>
      <c r="J147" s="6" t="n">
        <v>0</v>
      </c>
      <c r="K147" s="8" t="s">
        <v>47</v>
      </c>
      <c r="L147" s="6" t="n">
        <v>3</v>
      </c>
      <c r="M147" s="6" t="n">
        <v>1000</v>
      </c>
      <c r="N147" s="6" t="n">
        <v>3.5</v>
      </c>
      <c r="O147" s="6" t="n">
        <v>0</v>
      </c>
      <c r="P147" s="6" t="n">
        <v>0</v>
      </c>
      <c r="Q147" s="6" t="n">
        <v>0</v>
      </c>
      <c r="R147" s="6" t="n">
        <v>3.5</v>
      </c>
      <c r="S147" s="9" t="n">
        <f aca="false">IF(I147=0,1,0)</f>
        <v>1</v>
      </c>
      <c r="T147" s="6" t="n">
        <v>3.5</v>
      </c>
      <c r="U147" s="10"/>
    </row>
    <row r="148" customFormat="false" ht="12.8" hidden="false" customHeight="false" outlineLevel="0" collapsed="false">
      <c r="A148" s="7" t="s">
        <v>68</v>
      </c>
      <c r="B148" s="7" t="s">
        <v>36</v>
      </c>
      <c r="C148" s="7" t="s">
        <v>32</v>
      </c>
      <c r="D148" s="6" t="s">
        <v>22</v>
      </c>
      <c r="E148" s="6" t="n">
        <v>0.77</v>
      </c>
      <c r="F148" s="6" t="n">
        <v>3</v>
      </c>
      <c r="G148" s="6" t="n">
        <v>0.000235</v>
      </c>
      <c r="H148" s="6" t="n">
        <v>4</v>
      </c>
      <c r="I148" s="6" t="n">
        <v>0</v>
      </c>
      <c r="J148" s="6" t="n">
        <v>6</v>
      </c>
      <c r="K148" s="8" t="s">
        <v>43</v>
      </c>
      <c r="L148" s="6" t="n">
        <v>3</v>
      </c>
      <c r="M148" s="6" t="n">
        <v>1000</v>
      </c>
      <c r="N148" s="6" t="n">
        <v>3.5</v>
      </c>
      <c r="O148" s="6" t="n">
        <v>0</v>
      </c>
      <c r="P148" s="6" t="n">
        <v>0</v>
      </c>
      <c r="Q148" s="6" t="n">
        <v>0</v>
      </c>
      <c r="R148" s="6" t="n">
        <v>3.5</v>
      </c>
      <c r="S148" s="9" t="n">
        <f aca="false">IF(I148=0,1,0)</f>
        <v>1</v>
      </c>
      <c r="T148" s="6" t="n">
        <v>3.5</v>
      </c>
      <c r="U148" s="10"/>
    </row>
    <row r="149" customFormat="false" ht="12.8" hidden="false" customHeight="false" outlineLevel="0" collapsed="false">
      <c r="A149" s="7" t="s">
        <v>68</v>
      </c>
      <c r="B149" s="7" t="s">
        <v>36</v>
      </c>
      <c r="C149" s="7" t="s">
        <v>32</v>
      </c>
      <c r="D149" s="6" t="s">
        <v>24</v>
      </c>
      <c r="E149" s="6" t="n">
        <v>0.78</v>
      </c>
      <c r="F149" s="6" t="n">
        <v>1</v>
      </c>
      <c r="G149" s="6" t="n">
        <v>0.00042</v>
      </c>
      <c r="H149" s="6" t="n">
        <v>1</v>
      </c>
      <c r="I149" s="6" t="n">
        <v>0</v>
      </c>
      <c r="J149" s="6" t="n">
        <v>1</v>
      </c>
      <c r="K149" s="8" t="s">
        <v>34</v>
      </c>
      <c r="L149" s="6" t="n">
        <v>3</v>
      </c>
      <c r="M149" s="6" t="n">
        <v>1000</v>
      </c>
      <c r="N149" s="6" t="n">
        <v>3.5</v>
      </c>
      <c r="O149" s="6" t="n">
        <v>0</v>
      </c>
      <c r="P149" s="6" t="n">
        <v>0</v>
      </c>
      <c r="Q149" s="6" t="n">
        <v>0</v>
      </c>
      <c r="R149" s="6" t="n">
        <v>3.5</v>
      </c>
      <c r="S149" s="9" t="n">
        <f aca="false">IF(I149=0,1,0)</f>
        <v>1</v>
      </c>
      <c r="T149" s="6" t="n">
        <v>3.5</v>
      </c>
      <c r="U149" s="10"/>
    </row>
    <row r="150" customFormat="false" ht="12.8" hidden="false" customHeight="false" outlineLevel="0" collapsed="false">
      <c r="A150" s="7" t="s">
        <v>68</v>
      </c>
      <c r="B150" s="7" t="s">
        <v>36</v>
      </c>
      <c r="C150" s="7" t="s">
        <v>32</v>
      </c>
      <c r="D150" s="6" t="s">
        <v>26</v>
      </c>
      <c r="E150" s="6" t="n">
        <v>0.76</v>
      </c>
      <c r="F150" s="6" t="n">
        <v>5</v>
      </c>
      <c r="G150" s="6" t="n">
        <v>0.000137</v>
      </c>
      <c r="H150" s="6" t="n">
        <v>3</v>
      </c>
      <c r="I150" s="6" t="n">
        <v>0</v>
      </c>
      <c r="J150" s="6" t="n">
        <v>4</v>
      </c>
      <c r="K150" s="8" t="s">
        <v>20</v>
      </c>
      <c r="L150" s="6" t="n">
        <v>3</v>
      </c>
      <c r="M150" s="6" t="n">
        <v>1000</v>
      </c>
      <c r="N150" s="6" t="n">
        <v>3.5</v>
      </c>
      <c r="O150" s="6" t="n">
        <v>0</v>
      </c>
      <c r="P150" s="6" t="n">
        <v>0</v>
      </c>
      <c r="Q150" s="6" t="n">
        <v>0</v>
      </c>
      <c r="R150" s="6" t="n">
        <v>3.5</v>
      </c>
      <c r="S150" s="9" t="n">
        <f aca="false">IF(I150=0,1,0)</f>
        <v>1</v>
      </c>
      <c r="T150" s="6" t="n">
        <v>3.5</v>
      </c>
      <c r="U150" s="10"/>
    </row>
    <row r="151" customFormat="false" ht="12.8" hidden="false" customHeight="false" outlineLevel="0" collapsed="false">
      <c r="A151" s="7" t="s">
        <v>68</v>
      </c>
      <c r="B151" s="7" t="s">
        <v>36</v>
      </c>
      <c r="C151" s="7" t="s">
        <v>32</v>
      </c>
      <c r="D151" s="11" t="s">
        <v>27</v>
      </c>
      <c r="E151" s="6" t="n">
        <v>0.77</v>
      </c>
      <c r="F151" s="6" t="n">
        <v>3</v>
      </c>
      <c r="G151" s="6" t="n">
        <v>0.000424</v>
      </c>
      <c r="H151" s="6" t="n">
        <v>5</v>
      </c>
      <c r="I151" s="6" t="n">
        <v>2</v>
      </c>
      <c r="J151" s="6" t="n">
        <v>12</v>
      </c>
      <c r="K151" s="8" t="s">
        <v>67</v>
      </c>
      <c r="L151" s="6" t="n">
        <v>1</v>
      </c>
      <c r="M151" s="6" t="n">
        <v>362</v>
      </c>
      <c r="N151" s="6" t="n">
        <v>1</v>
      </c>
      <c r="O151" s="6" t="n">
        <v>0.14</v>
      </c>
      <c r="P151" s="6" t="n">
        <v>0.67</v>
      </c>
      <c r="Q151" s="6" t="n">
        <v>0.31</v>
      </c>
      <c r="R151" s="6" t="n">
        <v>1</v>
      </c>
      <c r="S151" s="9" t="n">
        <f aca="false">IF(I151=0,1,0)</f>
        <v>0</v>
      </c>
      <c r="T151" s="6" t="n">
        <v>1</v>
      </c>
      <c r="U151" s="10"/>
    </row>
    <row r="154" s="2" customFormat="true" ht="15" hidden="false" customHeight="false" outlineLevel="0" collapsed="false">
      <c r="A154" s="12" t="s">
        <v>69</v>
      </c>
      <c r="B154" s="5" t="s">
        <v>4</v>
      </c>
      <c r="C154" s="5" t="s">
        <v>6</v>
      </c>
      <c r="D154" s="5" t="s">
        <v>11</v>
      </c>
      <c r="E154" s="5" t="s">
        <v>14</v>
      </c>
      <c r="F154" s="5" t="s">
        <v>15</v>
      </c>
      <c r="G154" s="0"/>
      <c r="H154" s="0"/>
      <c r="K154" s="0"/>
      <c r="L154" s="13" t="s">
        <v>70</v>
      </c>
      <c r="M154" s="5" t="s">
        <v>4</v>
      </c>
      <c r="N154" s="5" t="s">
        <v>6</v>
      </c>
      <c r="O154" s="5" t="s">
        <v>11</v>
      </c>
      <c r="P154" s="5" t="s">
        <v>14</v>
      </c>
      <c r="Q154" s="5" t="s">
        <v>15</v>
      </c>
      <c r="T154" s="14"/>
    </row>
    <row r="155" customFormat="false" ht="12.8" hidden="false" customHeight="false" outlineLevel="0" collapsed="false">
      <c r="A155" s="6" t="s">
        <v>19</v>
      </c>
      <c r="B155" s="15" t="n">
        <f aca="false">SUM(F2,F7,F12,F17,F22,F27,F32,F37,F42,F47,F52,F57,F62,F67,F72,F77,F82,F87,F92,F97,F102,F107,F112,F117,F122,F127,F132,F137,F142,F147)/30</f>
        <v>2.85</v>
      </c>
      <c r="C155" s="15" t="n">
        <f aca="false">SUM(H2,H7,H12,H17,H22,H27,H32,H37,H42,H47,H52,H57,H62,H67,H72,H77,H82,H87,H92,H97,H102,H107,H112,H117,H122,H127,H132,H137,H142,H147)/30</f>
        <v>3.6</v>
      </c>
      <c r="D155" s="15" t="n">
        <f aca="false">SUM(N2,N7,N12,N17,N22,N28,N32,N37,N42,N47,N52,N57,N62,N67,N72,N77,N82,N87,N92,N97,N102,N112,N117,N122,N127,N132,N137,N142,N147)/30</f>
        <v>3.91666666666667</v>
      </c>
      <c r="E155" s="15" t="n">
        <f aca="false">SUM(R2,R7,R12,R17,R22,R27,R32,R37,R42,R47,R52,R57,R62,R67,R72,R77,R82,R87,R92,R97,R102,R107,R112,R117,R122,R127,R132,R137,R142,R147)/30</f>
        <v>4.05</v>
      </c>
      <c r="F155" s="15" t="n">
        <f aca="false">AVERAGE(Q155,Q173)</f>
        <v>4.05238095238095</v>
      </c>
      <c r="G155" s="0"/>
      <c r="H155" s="0"/>
      <c r="I155" s="16"/>
      <c r="J155" s="16"/>
      <c r="K155" s="0"/>
      <c r="L155" s="6" t="s">
        <v>19</v>
      </c>
      <c r="M155" s="15" t="n">
        <f aca="false">AVERAGE(F2,F7,F12,F32,F37,F42,F62,F67,F72,F92,F97,F102,F122,F127,F132)</f>
        <v>3.03333333333333</v>
      </c>
      <c r="N155" s="15" t="n">
        <f aca="false">AVERAGE(H2,H7,H12,H32,H37,H42,H62,H67,H72,H92,H97,H102,H122,H127,H132)</f>
        <v>3.4</v>
      </c>
      <c r="O155" s="15" t="n">
        <f aca="false">AVERAGE(N2,N7,N12,N32,N37,N42,N62,N67,N72,N92,N97,N102,N122,N127,N132)</f>
        <v>4.06666666666667</v>
      </c>
      <c r="P155" s="15" t="n">
        <f aca="false">AVERAGE(R2,R7,R12,R32,R37,R42,R62,R67,R72,R92,R97,R102,R122,R127,R132)</f>
        <v>4.06666666666667</v>
      </c>
      <c r="Q155" s="15" t="n">
        <f aca="false">AVERAGE(T2,T7,T12,T32,T37,T62,T67,T72,T92,T97,T102,T122,T127,T132)</f>
        <v>4.07142857142857</v>
      </c>
      <c r="R155" s="16"/>
      <c r="S155" s="16"/>
      <c r="T155" s="14"/>
    </row>
    <row r="156" s="2" customFormat="true" ht="12.8" hidden="false" customHeight="false" outlineLevel="0" collapsed="false">
      <c r="A156" s="6" t="s">
        <v>22</v>
      </c>
      <c r="B156" s="15" t="n">
        <f aca="false">SUM(F3,F8,F13,F18,F23,F28,F33,F38,F43,F48,F53,F58,F63,F68,F73,F78,F83,F88,F93,F98,F103,F108,F113,F118,F123,F128,F133,F138,F143,F148)/30</f>
        <v>3.81666666666667</v>
      </c>
      <c r="C156" s="15" t="n">
        <f aca="false">SUM(H3,H8,H13,H18,H23,H28,H33,H38,H43,H48,H53,H58,H63,H68,H73,H78,H83,H88,H93,H98,H103,H108,H113,H118,H123,H128,H133,H138,H143,H148)/30</f>
        <v>2.21666666666667</v>
      </c>
      <c r="D156" s="15" t="n">
        <f aca="false">SUM(N3,N8,N13,N18,N23,N29,N33,N38,N43,N48,N53,N58,N63,N68,N73,N78,N83,N88,N93,N98,N103,N113,N118,N123,N128,N133,N138,N143,N148)/30</f>
        <v>2.83333333333333</v>
      </c>
      <c r="E156" s="15" t="n">
        <f aca="false">SUM(R3,R8,R13,R18,R23,R28,R33,R38,R43,R48,R53,R58,R63,R68,R73,R78,R83,R88,R93,R98,R103,R108,R113,R118,R123,R128,R133,R138,R143,R148)/30</f>
        <v>3.16666666666667</v>
      </c>
      <c r="F156" s="15" t="n">
        <f aca="false">AVERAGE(Q156,Q174)</f>
        <v>2.83809523809524</v>
      </c>
      <c r="G156" s="0"/>
      <c r="H156" s="0"/>
      <c r="K156" s="0"/>
      <c r="L156" s="6" t="s">
        <v>22</v>
      </c>
      <c r="M156" s="15" t="n">
        <f aca="false">AVERAGE(F3,F8,F13,F33,F38,F43,F63,F68,F73,F93,F98,F103,F123,F128,F133)</f>
        <v>3.93333333333333</v>
      </c>
      <c r="N156" s="15" t="n">
        <f aca="false">AVERAGE(H3,H8,H13,H33,H38,H43,H63,H68,H73,H93,H98,H103,H123,H128,H133)</f>
        <v>1.86666666666667</v>
      </c>
      <c r="O156" s="15" t="n">
        <f aca="false">AVERAGE(N3,N8,N13,N33,N38,N43,N63,N68,N73,N93,N98,N103,N123,N128,N133)</f>
        <v>2.73333333333333</v>
      </c>
      <c r="P156" s="15" t="n">
        <f aca="false">AVERAGE(R3,R8,R13,R33,R38,R43,R63,R68,R73,R93,R98,R103,R123,R128,R133)</f>
        <v>3.13333333333333</v>
      </c>
      <c r="Q156" s="15" t="n">
        <f aca="false">AVERAGE(T3,T8,T13,T33,T38,T63,T68,T73,T93,T98,T103,T123,T128,T133)</f>
        <v>2.64285714285714</v>
      </c>
      <c r="T156" s="14"/>
    </row>
    <row r="157" s="2" customFormat="true" ht="12.8" hidden="false" customHeight="false" outlineLevel="0" collapsed="false">
      <c r="A157" s="6" t="s">
        <v>24</v>
      </c>
      <c r="B157" s="15" t="n">
        <f aca="false">SUM(F4,F9,F14,F19,F24,F29,F34,F39,F44,F49,F54,F59,F64,F69,F74,F79,F84,F89,F94,F99,F104,F109,F114,F119,F124,F129,F134,F139,F144,F149)/30</f>
        <v>1.98333333333333</v>
      </c>
      <c r="C157" s="15" t="n">
        <f aca="false">SUM(H4,H9,H14,H19,H24,H29,H34,H39,H44,H49,H54,H59,H64,H69,H74,H79,H84,H89,H94,H99,H104,H109,H114,H119,H124,H129,H134,H139,H144,H149)/30</f>
        <v>3.13333333333333</v>
      </c>
      <c r="D157" s="15" t="n">
        <f aca="false">SUM(N4,N9,N14,N19,N24,N30,N34,N39,N44,N49,N54,N59,N64,N69,N74,N79,N84,N89,N94,N99,N104,N114,N119,N124,N129,N134,N139,N144,N149)/30</f>
        <v>2.5</v>
      </c>
      <c r="E157" s="15" t="n">
        <f aca="false">SUM(R4,R9,R14,R19,R24,R29,R34,R39,R44,R49,R54,R59,R64,R69,R74,R79,R84,R89,R94,R99,R104,R109,R114,R119,R124,R129,R134,R139,R144,R149)/30</f>
        <v>2.5</v>
      </c>
      <c r="F157" s="15" t="n">
        <f aca="false">AVERAGE(Q157,Q175)</f>
        <v>2.58809523809524</v>
      </c>
      <c r="G157" s="0"/>
      <c r="H157" s="0"/>
      <c r="K157" s="0"/>
      <c r="L157" s="6" t="s">
        <v>24</v>
      </c>
      <c r="M157" s="15" t="n">
        <f aca="false">AVERAGE(F4,F9,F14,F34,F39,F44,F64,F69,F74,F94,F99,F104,F124,F129,F134)</f>
        <v>1.83333333333333</v>
      </c>
      <c r="N157" s="15" t="n">
        <f aca="false">AVERAGE(H4,H9,H14,H34,H39,H44,H64,H69,H74,H94,H99,H104,H124,H129,H134)</f>
        <v>3.46666666666667</v>
      </c>
      <c r="O157" s="15" t="n">
        <f aca="false">AVERAGE(N4,N9,N14,N34,N39,N44,N64,N69,N74,N94,N99,N104,N124,N129,N134)</f>
        <v>2.7</v>
      </c>
      <c r="P157" s="15" t="n">
        <f aca="false">AVERAGE(R4,R9,R14,R34,R39,R44,R64,R69,R74,R94,R99,R104,R124,R129,R134)</f>
        <v>2.43333333333333</v>
      </c>
      <c r="Q157" s="15" t="n">
        <f aca="false">AVERAGE(T4,T9,T14,T34,T39,T64,T69,T74,T94,T99,T104,T124,T129,T134)</f>
        <v>2.64285714285714</v>
      </c>
      <c r="T157" s="14"/>
    </row>
    <row r="158" s="2" customFormat="true" ht="12.8" hidden="false" customHeight="false" outlineLevel="0" collapsed="false">
      <c r="A158" s="6" t="s">
        <v>26</v>
      </c>
      <c r="B158" s="15" t="n">
        <f aca="false">SUM(F5,F10,F15,F20,F25,F30,F35,F40,F45,F50,F55,F60,F65,F70,F75,F80,F85,F90,F95,F100,F105,F110,F115,F120,F125,F130,F135,F140,F145,F150)/30</f>
        <v>3.51666666666667</v>
      </c>
      <c r="C158" s="15" t="n">
        <f aca="false">SUM(H5,H10,H15,H20,H25,H30,H35,H40,H45,H50,H55,H60,H65,H70,H75,H80,H85,H90,H95,H100,H105,H110,H115,H120,H125,H130,H135,H140,H145,H150)/30</f>
        <v>2.4</v>
      </c>
      <c r="D158" s="15" t="n">
        <f aca="false">SUM(N5,N10,N15,N20,N25,N31,N35,N40,N45,N50,N55,N60,N65,N70,N75,N80,N85,N90,N95,N100,N105,N115,N120,N125,N130,N135,N140,N145,N150)/30</f>
        <v>3.61666666666667</v>
      </c>
      <c r="E158" s="15" t="n">
        <f aca="false">SUM(R5,R10,R15,R20,R25,R30,R35,R40,R45,R50,R55,R60,R65,R70,R75,R80,R85,R90,R95,R100,R105,R110,R115,R120,R125,R130,R135,R140,R145,R150)/30</f>
        <v>3.63333333333333</v>
      </c>
      <c r="F158" s="15" t="n">
        <f aca="false">AVERAGE(Q158,Q176)</f>
        <v>3.70119047619048</v>
      </c>
      <c r="G158" s="0"/>
      <c r="H158" s="0"/>
      <c r="K158" s="0"/>
      <c r="L158" s="6" t="s">
        <v>26</v>
      </c>
      <c r="M158" s="15" t="n">
        <f aca="false">AVERAGE(F5,F10,F15,F35,F40,F45,F65,F70,F75,F95,F100,F105,F125,F130,F135)</f>
        <v>3.63333333333333</v>
      </c>
      <c r="N158" s="15" t="n">
        <f aca="false">AVERAGE(H5,H10,H15,H35,H40,H45,H65,H70,H75,H95,H100,H105,H125,H130,H135)</f>
        <v>2.26666666666667</v>
      </c>
      <c r="O158" s="15" t="n">
        <f aca="false">AVERAGE(N5,N10,N15,N35,N40,N45,N65,N70,N75,N95,N100,N105,N125,N130,N135)</f>
        <v>3.8</v>
      </c>
      <c r="P158" s="15" t="n">
        <f aca="false">AVERAGE(R5,R10,R15,R35,R40,R45,R65,R70,R75,R95,R100,R105,R125,R130,R135)</f>
        <v>3.33333333333333</v>
      </c>
      <c r="Q158" s="15" t="n">
        <f aca="false">AVERAGE(T5,T10,T15,T35,T40,T65,T70,T75,T95,T100,T105,T125,T130,T135)</f>
        <v>3.53571428571429</v>
      </c>
      <c r="T158" s="14"/>
    </row>
    <row r="159" s="2" customFormat="true" ht="12.8" hidden="false" customHeight="false" outlineLevel="0" collapsed="false">
      <c r="A159" s="11" t="s">
        <v>27</v>
      </c>
      <c r="B159" s="17" t="n">
        <f aca="false">SUM(F6,F11,F16,F21,F26,F31,F36,F41,F46,F51,F56,F61,F66,F71,F76,F81,F86,F91,F96,F101,F106,F111,F116,F121,F126,F131,F136,F141,F146,F151)/30</f>
        <v>2.73333333333333</v>
      </c>
      <c r="C159" s="17" t="n">
        <f aca="false">SUM(H6,H11,H16,H21,H26,H31,H36,H41,H46,H51,H56,H61,H66,H71,H76,H81,H86,H91,H96,H101,H106,H111,H116,H121,H126,H131,H136,H141,H146,H151)/30</f>
        <v>3.65</v>
      </c>
      <c r="D159" s="17" t="n">
        <f aca="false">SUM(N6,N11,N16,N21,N26,N32,N36,N41,N46,N51,N56,N61,N66,N71,N76,N81,N86,N91,N96,N101,N106,N116,N121,N126,N131,N136,N141,N146,N151)/30</f>
        <v>1.63333333333333</v>
      </c>
      <c r="E159" s="17" t="n">
        <f aca="false">SUM(R6,R11,R16,R21,R26,R31,R36,R41,R46,R51,R56,R61,R66,R71,R76,R81,R86,R91,R96,R101,R106,R111,R116,R121,R126,R131,R136,R141,R146,R151)/30</f>
        <v>1.65</v>
      </c>
      <c r="F159" s="17" t="n">
        <f aca="false">AVERAGE(Q159,Q177)</f>
        <v>1.8202380952381</v>
      </c>
      <c r="G159" s="0"/>
      <c r="H159" s="0"/>
      <c r="K159" s="0"/>
      <c r="L159" s="11" t="s">
        <v>27</v>
      </c>
      <c r="M159" s="17" t="n">
        <f aca="false">AVERAGE(F6,F11,F16,F36,F41,F46,F66,F71,F76,F96,F101,F106,F126,F131,F136)</f>
        <v>2.56666666666667</v>
      </c>
      <c r="N159" s="17" t="n">
        <f aca="false">AVERAGE(H6,H11,H16,H36,H41,H46,H66,H71,H76,H96,H101,H106,H126,H131,H136)</f>
        <v>4</v>
      </c>
      <c r="O159" s="17" t="n">
        <f aca="false">AVERAGE(N6,N11,N16,N36,N41,N46,N66,N71,N76,N96,N101,N106,N126,N131,N136)</f>
        <v>1.7</v>
      </c>
      <c r="P159" s="17" t="n">
        <f aca="false">AVERAGE(R6,R11,R16,R36,R41,R46,R66,R71,R76,R96,R101,R106,R126,R131,R136)</f>
        <v>2.03333333333333</v>
      </c>
      <c r="Q159" s="17" t="n">
        <f aca="false">AVERAGE(T6,T11,T16,T36,T41,T66,T71,T76,T96,T101,T106,T126,T131,T136)</f>
        <v>2.10714285714286</v>
      </c>
      <c r="T159" s="14"/>
    </row>
    <row r="160" s="2" customFormat="true" ht="12.8" hidden="false" customHeight="false" outlineLevel="0" collapsed="false">
      <c r="F160" s="0"/>
      <c r="G160" s="0"/>
      <c r="H160" s="0"/>
      <c r="K160" s="0"/>
      <c r="T160" s="14"/>
    </row>
    <row r="161" s="2" customFormat="true" ht="12.8" hidden="false" customHeight="false" outlineLevel="0" collapsed="false">
      <c r="F161" s="0"/>
      <c r="G161" s="0"/>
      <c r="H161" s="0"/>
      <c r="K161" s="0"/>
      <c r="T161" s="14"/>
    </row>
    <row r="162" s="2" customFormat="true" ht="12.8" hidden="false" customHeight="false" outlineLevel="0" collapsed="false">
      <c r="F162" s="0"/>
      <c r="G162" s="0"/>
      <c r="H162" s="0"/>
      <c r="K162" s="0"/>
      <c r="T162" s="14"/>
    </row>
    <row r="163" customFormat="false" ht="15" hidden="false" customHeight="false" outlineLevel="0" collapsed="false">
      <c r="A163" s="18" t="s">
        <v>71</v>
      </c>
      <c r="B163" s="5" t="s">
        <v>4</v>
      </c>
      <c r="C163" s="5"/>
      <c r="D163" s="5" t="s">
        <v>6</v>
      </c>
      <c r="E163" s="5"/>
      <c r="F163" s="5" t="s">
        <v>11</v>
      </c>
      <c r="G163" s="5"/>
      <c r="H163" s="5" t="s">
        <v>14</v>
      </c>
      <c r="I163" s="5"/>
      <c r="J163" s="5" t="s">
        <v>15</v>
      </c>
      <c r="K163" s="0"/>
      <c r="L163" s="19" t="s">
        <v>72</v>
      </c>
      <c r="M163" s="5" t="s">
        <v>4</v>
      </c>
      <c r="N163" s="5"/>
      <c r="O163" s="5" t="s">
        <v>6</v>
      </c>
      <c r="P163" s="5"/>
      <c r="Q163" s="5" t="s">
        <v>11</v>
      </c>
      <c r="R163" s="5"/>
      <c r="S163" s="5" t="s">
        <v>14</v>
      </c>
      <c r="T163" s="5"/>
      <c r="U163" s="5" t="s">
        <v>15</v>
      </c>
    </row>
    <row r="164" customFormat="false" ht="12.8" hidden="false" customHeight="false" outlineLevel="0" collapsed="false">
      <c r="A164" s="6" t="s">
        <v>19</v>
      </c>
      <c r="B164" s="20" t="n">
        <f aca="false">SUM(E2,E7,E12,E17,E22,E27,E32,E37,E42,E47,E52,E57,E62,E67,E72,E77,E82,E87,E92,E97,E102,E107,E112,E117,E122,E127,E132,E137,E142,E147)/30</f>
        <v>0.814</v>
      </c>
      <c r="C164" s="21" t="n">
        <f aca="false">STDEV(E2,E7,E12,E17,E22,E27,E32,E37,E42,E47,E52,E57,E62,E67,E72,E77,E82,E87,E92,E97,E102,E107,E112,E117,E122,E127,E132,E137,E142,E147)</f>
        <v>0.0730894586484073</v>
      </c>
      <c r="D164" s="22" t="n">
        <f aca="false">SUM(G2,G7,G12,G17,G22,G27,G32,G37,G42,G47,G52,G57,G62,G67,G72,G77,G82,G87,G92,G97,G102,G107,G112,G117,G122,G127,G132,G137,G142,G147)/30</f>
        <v>0.0008772</v>
      </c>
      <c r="E164" s="23" t="n">
        <f aca="false">STDEV(G2,G7,G12,G17,G22,G27,G32,G37,G42,G47,G52,G57,G62,G67,G72,G77,G82,G87,G92,G97,G102,G107,G112,G117,G122,G127,G132,G142,G147)</f>
        <v>0.00104174409814016</v>
      </c>
      <c r="F164" s="24" t="n">
        <f aca="false">AVERAGE(M2,M7,M12,M17,M22,M27,M32,M37,M42,M47,M52,M57,M62,M67,M72,M77,M82,M87,M92,M97,M102,M107,M112,M117,M122,M127,M132,M137,M142,M147)</f>
        <v>595</v>
      </c>
      <c r="G164" s="24" t="n">
        <f aca="false">STDEV(M2,M7,M12,M17,M22,M27,M32,M37,M42,M47,M52,M57,M62,M67,M72,M77,M82,M87,M92,M97,M102,M107,M112,M117,M122,M127,M132,M137,M142,M147)</f>
        <v>411.923578449642</v>
      </c>
      <c r="H164" s="20" t="n">
        <f aca="false">AVERAGE(Q2,Q7,Q12,Q17,Q22,Q27,Q32,Q37,Q42,Q47,Q52,Q57,Q62,Q67,Q72,Q77,Q82,Q87,Q92,Q97,Q102,Q107,Q112,Q117,Q122,Q127,Q132,Q137,Q142,Q147)</f>
        <v>0</v>
      </c>
      <c r="I164" s="24" t="n">
        <f aca="false">STDEV(Q2,Q7,Q12,Q17,Q22,Q27,Q32,Q37,Q42,Q47,Q52,Q57,Q62,Q67,Q72,Q77,Q82,Q87,Q92,Q97,Q102,Q107,Q112,Q117,Q122,Q127,Q132,Q137,Q142,Q147)</f>
        <v>0</v>
      </c>
      <c r="J164" s="9" t="n">
        <f aca="false">AVERAGE(U164,U182)</f>
        <v>1</v>
      </c>
      <c r="K164" s="0"/>
      <c r="L164" s="6" t="s">
        <v>19</v>
      </c>
      <c r="M164" s="21" t="n">
        <f aca="false">AVERAGE(E2,E7,E12,E32,E37,E42,E62,E67,E72,E92,E97,E102,E122,E127,E132)</f>
        <v>0.813333333333333</v>
      </c>
      <c r="N164" s="20" t="n">
        <f aca="false">STDEV(E2,E7,E12,E32,E37,E42,E62,E67,E72,E92,E97,E102,E122,E127,E132)</f>
        <v>0.0740334544712887</v>
      </c>
      <c r="O164" s="22" t="n">
        <f aca="false">AVERAGE(G2,G7,G12,G32,G37,G42,G62,G67,G72,G92,G97,G102,G122,G127,G132)</f>
        <v>0.000739</v>
      </c>
      <c r="P164" s="25" t="n">
        <f aca="false">STDEV(G2,G7,G12,G32,G37,G42,G62,G67,G72,G92,G97,G102,G122,G127,G132)</f>
        <v>0.000605606425706616</v>
      </c>
      <c r="Q164" s="24" t="n">
        <f aca="false">AVERAGE(M2,M7,M12,M32,M37,M42,M62,M67,M72,M92,M97,M102,M122,M127,M132)</f>
        <v>190</v>
      </c>
      <c r="R164" s="24" t="n">
        <f aca="false">STDEV(M2,M7,M12,M32,M37,M42,M62,M67,M72,M92,M97,M102,M122,M127,M132)</f>
        <v>0</v>
      </c>
      <c r="S164" s="24" t="n">
        <f aca="false">AVERAGE(Q2,Q7,Q12,Q32,Q37,Q42,Q62,Q67,Q72,Q92,Q97,Q102,Q122,Q127,Q132)</f>
        <v>0</v>
      </c>
      <c r="T164" s="24" t="n">
        <f aca="false">STDEV(Q2,Q7,Q12,Q32,Q37,Q42,Q62,Q67,Q72,Q92,Q97,Q102,Q122,Q127,Q132)</f>
        <v>0</v>
      </c>
      <c r="U164" s="24" t="n">
        <f aca="false">SUM(S2,S7,S12,S32,S37,S42,S62,S67,S72,S92,S97,S102,S122,S127,S132)/15</f>
        <v>1</v>
      </c>
    </row>
    <row r="165" customFormat="false" ht="12.8" hidden="false" customHeight="false" outlineLevel="0" collapsed="false">
      <c r="A165" s="6" t="s">
        <v>22</v>
      </c>
      <c r="B165" s="20" t="n">
        <f aca="false">SUM(E3,E8,E13,E18,E23,E28,E33,E38,E43,E48,E53,E58,E63,E68,E73,E78,E83,E88,E93,E98,E103,E108,E113,E118,E123,E128,E133,E138,E143,E148)/30</f>
        <v>0.793333333333333</v>
      </c>
      <c r="C165" s="21" t="n">
        <f aca="false">STDEV(E3,E8,E13,E18,E23,E28,E33,E38,E43,E48,E53,E58,E63,E68,E73,E78,E83,E88,E93,E98,E103,E108,E113,E118,E123,E128,E133,E138,E143,E148)</f>
        <v>0.0654076518424277</v>
      </c>
      <c r="D165" s="22" t="n">
        <f aca="false">SUM(G3,G8,G13,G18,G23,G28,G33,G38,G43,G48,G53,G58,G63,G68,G73,G78,G83,G88,G93,G98,G103,G108,G113,G118,G123,G128,G133,G143,G148)/30</f>
        <v>0.0004808</v>
      </c>
      <c r="E165" s="23" t="n">
        <f aca="false">STDEV(G3,G8,G13,G18,G23,G28,G33,G38,G43,G48,G53,G58,G63,G68,G73,G78,G83,G88,G93,G98,G103,G108,G113,G118,G123,G128,G133,G138,G143,G148)</f>
        <v>0.000370394607840397</v>
      </c>
      <c r="F165" s="24" t="n">
        <f aca="false">AVERAGE(M3,M8,M13,M18,M23,M28,M33,M38,M43,M48,M53,M58,M63,M68,M73,M78,M83,M88,M93,M98,M103,M108,M113,M118,M123,M128,M133,M138,M143,M148)</f>
        <v>462.223333333333</v>
      </c>
      <c r="G165" s="24" t="n">
        <f aca="false">STDEV(M3,M8,M13,M18,M23,M28,M33,M38,M43,M48,M53,M58,M63,M68,M73,M78,M83,M88,M93,M98,M103,M108,M113,M118,M123,M128,M133,M138,M143,M148)</f>
        <v>382.739738828046</v>
      </c>
      <c r="H165" s="20" t="n">
        <f aca="false">AVERAGE(Q3,Q8,Q13,Q18,Q23,Q28,Q33,Q38,Q43,Q48,Q53,Q58,Q63,Q68,Q73,Q78,Q83,Q88,Q93,Q98,Q103,Q108,Q113,Q118,Q123,Q128,Q133,Q138,Q143,Q148)</f>
        <v>0.092</v>
      </c>
      <c r="I165" s="26" t="n">
        <f aca="false">STDEV(Q3,Q8,Q13,Q18,Q23,Q28,Q33,Q38,Q43,Q48,Q53,Q58,Q63,Q68,Q73,Q78,Q83,Q88,Q93,Q98,Q103,Q108,Q113,Q118,Q123,Q128,Q133,Q138,Q143,Q148)</f>
        <v>0.123299467236033</v>
      </c>
      <c r="J165" s="9" t="n">
        <f aca="false">AVERAGE(U165,U183)</f>
        <v>0.533333333333333</v>
      </c>
      <c r="K165" s="0"/>
      <c r="L165" s="6" t="s">
        <v>22</v>
      </c>
      <c r="M165" s="21" t="n">
        <f aca="false">AVERAGE(E3,E8,E13,E33,E38,E43,E63,E68,E73,E93,E98,E103,E123,E128,E133)</f>
        <v>0.799333333333333</v>
      </c>
      <c r="N165" s="20" t="n">
        <f aca="false">STDEV(E3,E8,E13,E33,E38,E43,E63,E68,E73,E93,E98,E103,E123,E128,E133)</f>
        <v>0.0694330784349389</v>
      </c>
      <c r="O165" s="22" t="n">
        <f aca="false">AVERAGE(G3,G8,G13,G33,G38,G43,G63,G68,G73,G93,G98,G103,G123,G128,G133)</f>
        <v>0.0004152</v>
      </c>
      <c r="P165" s="25" t="n">
        <f aca="false">STDEV(G3,G8,G13,G33,G38,G43,G63,G68,G73,G93,G98,G103,G123,G128,G133)</f>
        <v>0.000307847179155966</v>
      </c>
      <c r="Q165" s="24" t="n">
        <f aca="false">AVERAGE(M3,M8,M13,M33,M38,M43,M63,M68,M73,M93,M98,M103,M123,M128,M133)</f>
        <v>144.846666666667</v>
      </c>
      <c r="R165" s="24" t="n">
        <f aca="false">STDEV(M3,M8,M13,M33,M38,M43,M63,M68,M73,M93,M98,M103,M123,M128,M133)</f>
        <v>45.6118586814981</v>
      </c>
      <c r="S165" s="24" t="n">
        <f aca="false">AVERAGE(Q3,Q8,Q13,Q33,Q38,Q43,Q63,Q68,Q73,Q93,Q98,Q103,Q123,Q128,Q133)</f>
        <v>0.0873333333333333</v>
      </c>
      <c r="T165" s="24" t="n">
        <f aca="false">STDEV(Q3,Q8,Q13,Q33,Q38,Q43,Q63,Q68,Q73,Q93,Q98,Q103,Q123,Q128,Q133)</f>
        <v>0.0901955547421163</v>
      </c>
      <c r="U165" s="24" t="n">
        <f aca="false">SUM(S3,S8,S13,S33,S38,S43,S63,S68,S73,S93,S98,S103,S123,S128,S133)/15</f>
        <v>0.466666666666667</v>
      </c>
    </row>
    <row r="166" customFormat="false" ht="12.8" hidden="false" customHeight="false" outlineLevel="0" collapsed="false">
      <c r="A166" s="6" t="s">
        <v>24</v>
      </c>
      <c r="B166" s="20" t="n">
        <f aca="false">SUM(E4,E9,E14,E19,E24,E29,E34,E39,E44,E49,E54,E59,E64,E69,E74,E79,E84,E89,E94,E99,E104,E109,E114,E119,E124,E129,E134,E139,E144,E149)/30</f>
        <v>0.841</v>
      </c>
      <c r="C166" s="21" t="n">
        <f aca="false">STDEV(E4,E9,E14,E19,E24,E29,E34,E39,E44,E49,E54,E59,E64,E69,E74,E79,E84,E89,E94,E99,E104,E109,E114,E119,E124,E129,E134,E139,E144,E149)</f>
        <v>0.0726991912870639</v>
      </c>
      <c r="D166" s="22" t="n">
        <f aca="false">SUM(G4,G9,G14,G19,G24,G29,G34,G39,G44,G49,G54,G59,G64,G69,G74,G79,G84,G89,G94,G99,G104,G109,G114,G119,G124,G129,G134,G144,G149)/30</f>
        <v>0.0009301</v>
      </c>
      <c r="E166" s="23" t="n">
        <f aca="false">STDEV(G4,G9,G14,G19,G24,G29,G34,G39,G44,G49,G54,G59,G64,G69,G74,G79,G84,G89,G94,G99,G104,G109,G114,G119,G124,G129,G134,G144,G149)</f>
        <v>0.00111274419692185</v>
      </c>
      <c r="F166" s="24" t="n">
        <f aca="false">AVERAGE(M4,M9,M14,M19,M24,M29,M34,M39,M44,M49,M54,M59,M64,M69,M74,M79,M84,M89,M94,M99,M104,M109,M114,M119,M124,M129,M134,M139,M144,M149)</f>
        <v>396.289</v>
      </c>
      <c r="G166" s="24" t="n">
        <f aca="false">STDEV(M4,M9,M14,M19,M24,M29,M34,M39,M44,M49,M54,M59,M64,M69,M74,M79,M84,M89,M94,M99,M104,M109,M114,M119,M124,M129,M134,M139,M144,M149)</f>
        <v>336.68915487332</v>
      </c>
      <c r="H166" s="20" t="n">
        <f aca="false">AVERAGE(Q4,Q9,Q14,Q19,Q24,Q29,Q34,Q39,Q44,Q49,Q54,Q59,Q64,Q69,Q74,Q79,Q84,Q89,Q94,Q99,Q104,Q109,Q114,Q119,Q124,Q129,Q134,Q139,Q144,Q149)</f>
        <v>0.286333333333333</v>
      </c>
      <c r="I166" s="26" t="n">
        <f aca="false">STDEV(Q4,Q9,Q14,Q19,Q24,Q29,Q34,Q39,Q44,Q49,Q54,Q59,Q64,Q69,Q74,Q79,Q84,Q89,Q94,Q99,Q104,Q109,Q114,Q119,Q124,Q129,Q134,Q139,Q144,Q149)</f>
        <v>0.289666673280161</v>
      </c>
      <c r="J166" s="9" t="n">
        <f aca="false">AVERAGE(U166,U184)</f>
        <v>0.4</v>
      </c>
      <c r="K166" s="0"/>
      <c r="L166" s="6" t="s">
        <v>24</v>
      </c>
      <c r="M166" s="21" t="n">
        <f aca="false">AVERAGE(E4,E9,E14,E34,E39,E44,E64,E69,E74,E94,E99,E104,E124,E129,E134)</f>
        <v>0.846666666666667</v>
      </c>
      <c r="N166" s="20" t="n">
        <f aca="false">STDEV(E4,E9,E14,E34,E39,E44,E64,E69,E74,E94,E99,E104,E124,E129,E134)</f>
        <v>0.0820859015793531</v>
      </c>
      <c r="O166" s="22" t="n">
        <f aca="false">AVERAGE(G4,G9,G14,G34,G39,G44,G64,G69,G74,G94,G99,G104,G124,G129,G134)</f>
        <v>0.0008828</v>
      </c>
      <c r="P166" s="25" t="n">
        <f aca="false">STDEV(G4,G9,G14,G34,G39,G44,G64,G69,G74,G94,G99,G104,G124,G129,G134)</f>
        <v>0.000799931979251093</v>
      </c>
      <c r="Q166" s="24" t="n">
        <f aca="false">AVERAGE(M4,M9,M14,M34,M39,M44,M64,M69,M74,M94,M99,M104,M124,M129,M134)</f>
        <v>147.733333333333</v>
      </c>
      <c r="R166" s="24" t="n">
        <f aca="false">STDEV(M4,M9,M14,M34,M39,M44,M64,M69,M74,M94,M99,M104,M124,M129,M134)</f>
        <v>47.8979073009409</v>
      </c>
      <c r="S166" s="24" t="n">
        <f aca="false">AVERAGE(Q4,Q9,Q14,Q34,Q39,Q44,Q64,Q69,Q74,Q94,Q99,Q104,Q124,Q129,Q134)</f>
        <v>0.187333333333333</v>
      </c>
      <c r="T166" s="24" t="n">
        <f aca="false">STDEV(Q4,Q9,Q14,Q34,Q39,Q44,Q64,Q69,Q74,Q94,Q99,Q104,Q124,Q129,Q134)</f>
        <v>0.166238497632883</v>
      </c>
      <c r="U166" s="24" t="n">
        <f aca="false">SUM(S4,S9,S14,S34,S39,S44,S64,S69,S74,S94,S99,S104,S124,S129,S134)/15</f>
        <v>0.4</v>
      </c>
    </row>
    <row r="167" customFormat="false" ht="12.8" hidden="false" customHeight="false" outlineLevel="0" collapsed="false">
      <c r="A167" s="6" t="s">
        <v>26</v>
      </c>
      <c r="B167" s="20" t="n">
        <f aca="false">SUM(E5,E10,E15,E20,E25,E30,E35,E40,E45,E50,E55,E60,E65,E70,E75,E80,E85,E90,E95,E100,E105,E110,E115,E120,E125,E130,E135,E140,E145,E150)/30</f>
        <v>0.805333333333333</v>
      </c>
      <c r="C167" s="21" t="n">
        <f aca="false">STDEV(E5,E10,E15,E20,E25,E30,E35,E40,E45,E50,E55,E60,E65,E70,E75,E80,E85,E90,E95,E100,E105,E110,E115,E120,E125,E130,E135,E140,E145,E150)</f>
        <v>0.0752803190533994</v>
      </c>
      <c r="D167" s="22" t="n">
        <f aca="false">SUM(G5,G10,G15,G20,G25,G30,G35,G40,G45,G50,G55,G60,G65,G70,G75,G80,G85,G90,G95,G100,G105,G110,G115,G120,G125,G130,G135,G145,G150)/30</f>
        <v>0.0006605</v>
      </c>
      <c r="E167" s="23" t="n">
        <f aca="false">STDEV(G5,G10,G15,G20,G25,G30,G35,G40,G45,G50,G55,G60,G65,G70,G75,G80,G85,G90,G95,G100,G105,G110,G115,G120,G125,G130,G135,G140,G145,G150)</f>
        <v>0.000755449258130018</v>
      </c>
      <c r="F167" s="24" t="n">
        <f aca="false">AVERAGE(M5,M10,M15,M20,M25,M30,M35,M40,M45,M50,M55,M60,M65,M70,M75,M80,M85,M90,M95,M100,M105,M110,M115,M120,M125,M130,M135,M140,M145,M150)</f>
        <v>567.7</v>
      </c>
      <c r="G167" s="24" t="n">
        <f aca="false">STDEV(M5,M10,M15,M20,M25,M30,M35,M40,M45,M50,M55,M60,M65,M70,M75,M80,M85,M90,M95,M100,M105,M110,M115,M120,M125,M130,M135,M140,M145,M150)</f>
        <v>412.587307374932</v>
      </c>
      <c r="H167" s="20" t="n">
        <f aca="false">AVERAGE(Q5,Q10,Q15,Q20,Q25,Q30,Q35,Q40,Q45,Q50,Q55,Q60,Q65,Q70,Q75,Q80,Q85,Q90,Q95,Q100,Q105,Q110,Q115,Q120,Q125,Q130,Q135,Q140,Q145,Q150)</f>
        <v>0.0716666666666667</v>
      </c>
      <c r="I167" s="26" t="n">
        <f aca="false">STDEV(Q5,Q10,Q15,Q20,Q25,Q30,Q35,Q40,Q45,Q50,Q55,Q60,Q65,Q70,Q75,Q80,Q85,Q90,Q95,Q100,Q105,Q110,Q115,Q120,Q125,Q130,Q135,Q140,Q145,Q150)</f>
        <v>0.187838583186025</v>
      </c>
      <c r="J167" s="9" t="n">
        <f aca="false">AVERAGE(U167,U185)</f>
        <v>0.866666666666667</v>
      </c>
      <c r="K167" s="0"/>
      <c r="L167" s="6" t="s">
        <v>26</v>
      </c>
      <c r="M167" s="21" t="n">
        <f aca="false">AVERAGE(E5,E10,E15,E35,E40,E45,E65,E70,E75,E95,E100,E105,E125,E130,E135)</f>
        <v>0.806</v>
      </c>
      <c r="N167" s="20" t="n">
        <f aca="false">STDEV(E5,E10,E15,E35,E40,E45,E65,E70,E75,E95,E100,E105,E125,E130,E135)</f>
        <v>0.0774412219502175</v>
      </c>
      <c r="O167" s="22" t="n">
        <f aca="false">AVERAGE(G5,G10,G15,G35,G40,G45,G65,G70,G75,G95,G100,G105,G125,G130,G135)</f>
        <v>0.000652066666666667</v>
      </c>
      <c r="P167" s="25" t="n">
        <f aca="false">STDEV(G5,G10,G15,G35,G40,G45,G65,G70,G75,G95,G100,G105,G125,G130,G135)</f>
        <v>0.00076029735411</v>
      </c>
      <c r="Q167" s="24" t="n">
        <f aca="false">AVERAGE(M5,M10,M15,M35,M40,M45,M65,M70,M75,M95,M100,M105,M125,M130,M135)</f>
        <v>179.466666666667</v>
      </c>
      <c r="R167" s="24" t="n">
        <f aca="false">STDEV(M5,M10,M15,M35,M40,M45,M65,M70,M75,M95,M100,M105,M125,M130,M135)</f>
        <v>22.4781375266428</v>
      </c>
      <c r="S167" s="24" t="n">
        <f aca="false">AVERAGE(Q5,Q10,Q15,Q35,Q40,Q45,Q65,Q70,Q75,Q95,Q100,Q105,Q125,Q130,Q135)</f>
        <v>0.116</v>
      </c>
      <c r="T167" s="24" t="n">
        <f aca="false">STDEV(Q5,Q10,Q15,Q35,Q40,Q45,Q65,Q70,Q75,Q95,Q100,Q105,Q125,Q130,Q135)</f>
        <v>0.240142814651139</v>
      </c>
      <c r="U167" s="24" t="n">
        <f aca="false">SUM(S5,S10,S15,S35,S40,S45,S65,S70,S75,S95,S100,S105,S125,S130,S135)/15</f>
        <v>0.8</v>
      </c>
    </row>
    <row r="168" customFormat="false" ht="12.8" hidden="false" customHeight="false" outlineLevel="0" collapsed="false">
      <c r="A168" s="11" t="s">
        <v>27</v>
      </c>
      <c r="B168" s="27" t="n">
        <f aca="false">SUM(E6,E11,E16,E21,E26,E31,E36,E41,E46,E51,E56,E61,E66,E71,E76,E81,E86,E91,E96,E101,E106,E111,E116,E121,E126,E131,E136,E141,E146,E151)/30</f>
        <v>0.830333333333333</v>
      </c>
      <c r="C168" s="27" t="n">
        <f aca="false">STDEV(E6,E11,E16,E21,E26,E31,E36,E41,E46,E51,E56,E61,E66,E71,E76,E81,E86,E91,E96,E101,E106,E111,E116,E121,E126,E131,E136,E141,E146,E151)</f>
        <v>0.078979846112499</v>
      </c>
      <c r="D168" s="28" t="n">
        <f aca="false">SUM(G6,G11,G16,G21,G26,G31,G36,G41,G46,G51,G56,G61,G66,G71,G76,G81,G86,G91,G96,G101,G106,G111,G116,G121,G126,G131,G136,G146,G151)/30</f>
        <v>0.00133306666666667</v>
      </c>
      <c r="E168" s="29" t="n">
        <f aca="false">STDEV(G6,G11,G16,G21,G26,G31,G36,G41,G46,G51,G56,G61,G66,G71,G76,G81,G86,G91,G96,G101,G106,G111,G116,G121,G126,G131,G136,G141,G146,G151)</f>
        <v>0.00149761824548027</v>
      </c>
      <c r="F168" s="17" t="n">
        <f aca="false">AVERAGE(M6,M11,M16,M21,M26,M31,M36,M41,M46,M51,M56,M61,M66,M71,M76,M81,M86,M91,M96,M101,M106,M111,M116,M121,M126,M131,M136,M141,M146,M151)</f>
        <v>251.37</v>
      </c>
      <c r="G168" s="17" t="n">
        <f aca="false">STDEV(M6,M11,M16,M21,M26,M31,M36,M41,M46,M51,M56,M61,M66,M71,M76,M81,M86,M91,M96,M101,M106,M111,M116,M121,M126,M131,M136,M141,M146,M151)</f>
        <v>160.01023275468</v>
      </c>
      <c r="H168" s="27" t="n">
        <f aca="false">AVERAGE(Q6,Q11,Q16,Q21,Q26,Q31,Q36,Q41,Q46,Q51,Q56,Q61,Q66,Q71,Q76,Q81,Q86,Q91,Q96,Q101,Q106,Q111,Q116,Q121,Q126,Q131,Q136,Q141,Q146,Q151)</f>
        <v>0.395</v>
      </c>
      <c r="I168" s="30" t="n">
        <f aca="false">STDEV(Q6,Q11,Q16,Q21,Q26,Q31,Q36,Q41,Q46,Q51,Q56,Q61,Q66,Q71,Q76,Q81,Q86,Q91,Q96,Q101,Q106,Q111,Q116,Q121,Q126,Q131,Q136,Q141,Q146,Q151)</f>
        <v>0.264298029269728</v>
      </c>
      <c r="J168" s="30" t="n">
        <f aca="false">AVERAGE(U168,U186)</f>
        <v>0.1</v>
      </c>
      <c r="K168" s="0"/>
      <c r="L168" s="11" t="s">
        <v>27</v>
      </c>
      <c r="M168" s="27" t="n">
        <f aca="false">AVERAGE(E6,E11,E16,E36,E41,E46,E66,E71,E76,E96,E101,E106,E126,E131,E136)</f>
        <v>0.842666666666667</v>
      </c>
      <c r="N168" s="27" t="n">
        <f aca="false">STDEV(E6,E11,E16,E36,E41,E46,E66,E71,E76,E96,E101,E106,E126,E131,E136)</f>
        <v>0.0878689500389778</v>
      </c>
      <c r="O168" s="28" t="n">
        <f aca="false">AVERAGE(G6,G11,G16,G36,G41,G46,G66,G71,G76,G96,G101,G106,G126,G131,G136)</f>
        <v>0.00131986666666667</v>
      </c>
      <c r="P168" s="29" t="n">
        <f aca="false">STDEV(G6,G11,G16,G36,G41,G46,G66,G71,G76,G96,G101,G106,G126,G131,G136)</f>
        <v>0.0015368246887038</v>
      </c>
      <c r="Q168" s="17" t="n">
        <f aca="false">AVERAGE(M6,M11,M16,M36,M41,M46,M66,M71,M76,M96,M101,M106,M126,M131,M136)</f>
        <v>109.2</v>
      </c>
      <c r="R168" s="17" t="n">
        <f aca="false">STDEV(M6,M11,M16,M36,M41,M46,M66,M71,M76,M96,M101,M106,M126,M131,M136)</f>
        <v>69.7118559295537</v>
      </c>
      <c r="S168" s="17" t="n">
        <f aca="false">AVERAGE(Q6,Q11,Q16,Q36,Q41,Q46,Q66,Q71,Q76,Q96,Q101,Q106,Q126,Q131,Q136)</f>
        <v>0.21</v>
      </c>
      <c r="T168" s="24" t="n">
        <f aca="false">STDEV(Q6,Q11,Q16,Q36,Q41,Q46,Q66,Q71,Q76,Q96,Q101,Q106,Q126,Q131,Q136)</f>
        <v>0.128785536011286</v>
      </c>
      <c r="U168" s="17" t="n">
        <f aca="false">SUM(S6,S11,S16,S36,S41,S46,S66,S71,S76,S96,S101,S106,S126,S131,S136)/15</f>
        <v>0.2</v>
      </c>
    </row>
    <row r="169" customFormat="false" ht="12.8" hidden="false" customHeight="false" outlineLevel="0" collapsed="false">
      <c r="K169" s="0"/>
      <c r="S169" s="2"/>
      <c r="T169" s="14"/>
    </row>
    <row r="170" customFormat="false" ht="12.8" hidden="false" customHeight="false" outlineLevel="0" collapsed="false">
      <c r="E170" s="31"/>
      <c r="K170" s="0"/>
      <c r="S170" s="2"/>
      <c r="T170" s="14"/>
    </row>
    <row r="171" customFormat="false" ht="12.8" hidden="false" customHeight="false" outlineLevel="0" collapsed="false">
      <c r="K171" s="0"/>
      <c r="S171" s="2"/>
      <c r="T171" s="14"/>
    </row>
    <row r="172" customFormat="false" ht="15" hidden="false" customHeight="false" outlineLevel="0" collapsed="false">
      <c r="K172" s="0"/>
      <c r="L172" s="32" t="s">
        <v>73</v>
      </c>
      <c r="M172" s="5" t="s">
        <v>4</v>
      </c>
      <c r="N172" s="5" t="s">
        <v>6</v>
      </c>
      <c r="O172" s="5" t="s">
        <v>11</v>
      </c>
      <c r="P172" s="5" t="s">
        <v>14</v>
      </c>
      <c r="Q172" s="5" t="s">
        <v>15</v>
      </c>
      <c r="S172" s="2"/>
      <c r="T172" s="14"/>
    </row>
    <row r="173" customFormat="false" ht="12.8" hidden="false" customHeight="false" outlineLevel="0" collapsed="false">
      <c r="K173" s="0"/>
      <c r="L173" s="6" t="s">
        <v>19</v>
      </c>
      <c r="M173" s="15" t="n">
        <f aca="false">AVERAGE(F17,F22,F27,F47,F52,F57,F77,F82,F87,F107,F112,F117,F137,F142,F147)</f>
        <v>2.66666666666667</v>
      </c>
      <c r="N173" s="15" t="n">
        <f aca="false">AVERAGE(H17,H22,H27,H47,H52,H57,H77,H82,H87,H107,H112,H117,H137,H142,H147)</f>
        <v>3.8</v>
      </c>
      <c r="O173" s="15" t="n">
        <f aca="false">AVERAGE(N17,N22,N27,N47,N52,N57,N77,N82,N87,N107,N112,N117,N137,N142,N147)</f>
        <v>4.03333333333333</v>
      </c>
      <c r="P173" s="15" t="n">
        <f aca="false">AVERAGE(R17,R22,R27,R47,R52,R57,R77,R82,R87,R107,R112,R117,R137,R142,R147)</f>
        <v>4.03333333333333</v>
      </c>
      <c r="Q173" s="15" t="n">
        <f aca="false">AVERAGE(T17,T22,T27,T47,T52,T57,T77,T82,T87,T107,T112,T117,T137,T142,T147)</f>
        <v>4.03333333333333</v>
      </c>
      <c r="S173" s="2"/>
      <c r="T173" s="14"/>
    </row>
    <row r="174" customFormat="false" ht="12.8" hidden="false" customHeight="false" outlineLevel="0" collapsed="false">
      <c r="E174" s="16"/>
      <c r="F174" s="16"/>
      <c r="K174" s="0"/>
      <c r="L174" s="6" t="s">
        <v>22</v>
      </c>
      <c r="M174" s="15" t="n">
        <f aca="false">AVERAGE(F18,F23,F28,F48,F53,F58,F78,F83,F88,F108,F113,F118,F138,F143,F148)</f>
        <v>3.7</v>
      </c>
      <c r="N174" s="15" t="n">
        <f aca="false">AVERAGE(H18,H23,H28,H48,H53,H58,H78,H83,H88,H108,H113,H118,H138,H143,H148)</f>
        <v>2.56666666666667</v>
      </c>
      <c r="O174" s="15" t="n">
        <f aca="false">AVERAGE(N18,N23,N28,N48,N53,N58,N78,N83,N88,N108,N113,N118,N138,N143,N148)</f>
        <v>3.16666666666667</v>
      </c>
      <c r="P174" s="15" t="n">
        <f aca="false">AVERAGE(R18,R23,R28,R48,R53,R58,R78,R83,R88,R108,R113,R118,R138,R143,R148)</f>
        <v>3.2</v>
      </c>
      <c r="Q174" s="15" t="n">
        <f aca="false">AVERAGE(T18,T23,T28,T48,T53,T58,T78,T83,T88,T108,T113,T118,T138,T143,T148)</f>
        <v>3.03333333333333</v>
      </c>
      <c r="S174" s="2"/>
      <c r="T174" s="14"/>
    </row>
    <row r="175" customFormat="false" ht="12.8" hidden="false" customHeight="false" outlineLevel="0" collapsed="false">
      <c r="E175" s="16"/>
      <c r="F175" s="16"/>
      <c r="K175" s="0"/>
      <c r="L175" s="6" t="s">
        <v>24</v>
      </c>
      <c r="M175" s="15" t="n">
        <f aca="false">AVERAGE(F19,F24,F29,F49,F54,F59,F79,F84,F89,F109,F114,F119,F139,F144,F149)</f>
        <v>2.13333333333333</v>
      </c>
      <c r="N175" s="15" t="n">
        <f aca="false">AVERAGE(H19,H24,H29,H49,H54,H59,H79,H84,H89,H109,H114,H119,H139,H144,H149)</f>
        <v>2.8</v>
      </c>
      <c r="O175" s="15" t="n">
        <f aca="false">AVERAGE(N19,N24,N29,N49,N54,N59,N79,N84,N89,N109,N114,N119,N139,N144,N149)</f>
        <v>2.7</v>
      </c>
      <c r="P175" s="15" t="n">
        <f aca="false">AVERAGE(R19,R24,R29,R49,R54,R59,R79,R84,R89,R109,R114,R119,R139,R144,R149)</f>
        <v>2.56666666666667</v>
      </c>
      <c r="Q175" s="15" t="n">
        <f aca="false">AVERAGE(T19,T24,T29,T49,T54,T59,T79,T84,T89,T109,T114,T119,T139,T144,T149)</f>
        <v>2.53333333333333</v>
      </c>
      <c r="S175" s="2"/>
      <c r="T175" s="14"/>
    </row>
    <row r="176" customFormat="false" ht="12.8" hidden="false" customHeight="false" outlineLevel="0" collapsed="false">
      <c r="E176" s="16"/>
      <c r="F176" s="16"/>
      <c r="K176" s="0"/>
      <c r="L176" s="6" t="s">
        <v>26</v>
      </c>
      <c r="M176" s="15" t="n">
        <f aca="false">AVERAGE(F20,F25,F30,F50,F55,F60,F80,F85,F90,F110,F115,F120,F140,F145,F150)</f>
        <v>3.4</v>
      </c>
      <c r="N176" s="15" t="n">
        <f aca="false">AVERAGE(H20,H25,H30,H50,H55,H60,H80,H85,H90,H110,H115,H120,H140,H145,H150)</f>
        <v>2.53333333333333</v>
      </c>
      <c r="O176" s="15" t="n">
        <f aca="false">AVERAGE(N20,N25,N30,N50,N55,N60,N80,N85,N90,N110,N115,N120,N140,N145,N150)</f>
        <v>3.63333333333333</v>
      </c>
      <c r="P176" s="15" t="n">
        <f aca="false">AVERAGE(R20,R25,R30,R50,R55,R60,R80,R85,R90,R110,R115,R120,R140,R145,R150)</f>
        <v>3.93333333333333</v>
      </c>
      <c r="Q176" s="15" t="n">
        <f aca="false">AVERAGE(T20,T25,T30,T50,T55,T60,T80,T85,T90,T110,T115,T120,T140,T145,T150)</f>
        <v>3.86666666666667</v>
      </c>
      <c r="S176" s="2"/>
      <c r="T176" s="14"/>
    </row>
    <row r="177" customFormat="false" ht="12.8" hidden="false" customHeight="false" outlineLevel="0" collapsed="false">
      <c r="E177" s="16"/>
      <c r="F177" s="16"/>
      <c r="K177" s="0"/>
      <c r="L177" s="11" t="s">
        <v>27</v>
      </c>
      <c r="M177" s="17" t="n">
        <f aca="false">AVERAGE(F21,F26,F31,F51,F56,F61,F81,F86,F91,F111,F116,F121,F141,F146,F151)</f>
        <v>2.9</v>
      </c>
      <c r="N177" s="17" t="n">
        <f aca="false">AVERAGE(H21,H26,H31,H51,H56,H61,H81,H86,H91,H111,H116,H121,H141,H146,H151)</f>
        <v>3.3</v>
      </c>
      <c r="O177" s="17" t="n">
        <f aca="false">AVERAGE(N21,N26,N31,N51,N56,N61,N81,N86,N91,N111,N116,N121,N141,N146,N151)</f>
        <v>1.46666666666667</v>
      </c>
      <c r="P177" s="17" t="n">
        <f aca="false">AVERAGE(R21,R26,R31,R51,R56,R61,R81,R86,R91,R111,R116,R121,R141,R146,R151)</f>
        <v>1.26666666666667</v>
      </c>
      <c r="Q177" s="17" t="n">
        <f aca="false">AVERAGE(T21,T26,T31,T51,T56,T61,T81,T86,T91,T111,T116,T121,T141,T146,T151)</f>
        <v>1.53333333333333</v>
      </c>
      <c r="S177" s="2"/>
      <c r="T177" s="14"/>
    </row>
    <row r="178" customFormat="false" ht="12.8" hidden="false" customHeight="false" outlineLevel="0" collapsed="false">
      <c r="K178" s="0"/>
      <c r="S178" s="2"/>
      <c r="T178" s="14"/>
    </row>
    <row r="179" customFormat="false" ht="12.8" hidden="false" customHeight="false" outlineLevel="0" collapsed="false">
      <c r="K179" s="0"/>
      <c r="S179" s="2"/>
      <c r="T179" s="14"/>
    </row>
    <row r="180" customFormat="false" ht="12.8" hidden="false" customHeight="false" outlineLevel="0" collapsed="false">
      <c r="K180" s="0"/>
      <c r="S180" s="2"/>
      <c r="T180" s="14"/>
    </row>
    <row r="181" customFormat="false" ht="15" hidden="false" customHeight="false" outlineLevel="0" collapsed="false">
      <c r="K181" s="0"/>
      <c r="L181" s="33" t="s">
        <v>74</v>
      </c>
      <c r="M181" s="5" t="s">
        <v>4</v>
      </c>
      <c r="N181" s="5"/>
      <c r="O181" s="5" t="s">
        <v>6</v>
      </c>
      <c r="P181" s="5"/>
      <c r="Q181" s="5" t="s">
        <v>11</v>
      </c>
      <c r="R181" s="5"/>
      <c r="S181" s="5" t="s">
        <v>14</v>
      </c>
      <c r="T181" s="5"/>
      <c r="U181" s="5" t="s">
        <v>15</v>
      </c>
    </row>
    <row r="182" customFormat="false" ht="12.8" hidden="false" customHeight="false" outlineLevel="0" collapsed="false">
      <c r="K182" s="0"/>
      <c r="L182" s="6" t="s">
        <v>19</v>
      </c>
      <c r="M182" s="34" t="n">
        <f aca="false">AVERAGE(E17,E22,E27,E47,E52,E57,E77,E82,E87,E107,E112,E117,E137,E142,E147)</f>
        <v>0.814666666666667</v>
      </c>
      <c r="N182" s="35" t="n">
        <f aca="false">STDEV(E17,E22,E27,E47,E52,E57,E77,E82,E87,E107,E112,E117,E137,E142,E147)</f>
        <v>0.0747248922636194</v>
      </c>
      <c r="O182" s="36" t="n">
        <f aca="false">AVERAGE(G17,G22,G27,G47,G52,G57,G77,G82,G87,G107,G112,G117,G137,G142,G147)</f>
        <v>0.0010154</v>
      </c>
      <c r="P182" s="37" t="n">
        <f aca="false">STDEV(G17,G22,G27,G47,G52,G57,G77,G82,G87,G107,G112,G117,G137,G142,G147)</f>
        <v>0.00133087456745018</v>
      </c>
      <c r="Q182" s="38" t="n">
        <f aca="false">AVERAGE(M17,M22,M27,M47,M52,M57,M77,M82,M87,M107,M112,M117,M137,M142,M147)</f>
        <v>1000</v>
      </c>
      <c r="R182" s="38" t="n">
        <f aca="false">STDEV(M17,M22,M27,M47,M52,M57,M77,M82,M87,M107,M112,M117,M137,M142,M147)</f>
        <v>0</v>
      </c>
      <c r="S182" s="38" t="n">
        <f aca="false">AVERAGE(Q17,Q22,Q27,Q47,Q52,Q57,Q77,Q82,Q87,Q107,Q112,Q117,Q137,Q142,Q147)</f>
        <v>0</v>
      </c>
      <c r="T182" s="38" t="n">
        <f aca="false">STDEV(Q17,Q22,Q27,Q47,Q52,Q57,Q77,Q82,Q87,Q107,Q112,Q117,Q137,Q142,Q147)</f>
        <v>0</v>
      </c>
      <c r="U182" s="15" t="n">
        <f aca="false">SUM(S17,S22,S27,S47,S52,S57,S77,S82,S87,S107,S112,S117,S137,S142,S147)/15</f>
        <v>1</v>
      </c>
    </row>
    <row r="183" customFormat="false" ht="12.8" hidden="false" customHeight="false" outlineLevel="0" collapsed="false">
      <c r="K183" s="0"/>
      <c r="L183" s="6" t="s">
        <v>22</v>
      </c>
      <c r="M183" s="34" t="n">
        <f aca="false">AVERAGE(E18,E23,E28,E48,E53,E58,E78,E83,E88,E108,E113,E118,E138,E143,E148)</f>
        <v>0.787333333333333</v>
      </c>
      <c r="N183" s="35" t="n">
        <f aca="false">STDEV(E18,E23,E28,E48,E53,E58,E78,E83,E88,E108,E113,E118,E138,E143,E148)</f>
        <v>0.0629587922677169</v>
      </c>
      <c r="O183" s="36" t="n">
        <f aca="false">AVERAGE(G18,G23,G28,G48,G53,G58,G78,G83,G88,G108,G113,G118,G138,G143,G148)</f>
        <v>0.0005684</v>
      </c>
      <c r="P183" s="37" t="n">
        <f aca="false">STDEV(G18,G23,G28,G48,G53,G58,G78,G83,G88,G108,G113,G118,G138,G143,G148)</f>
        <v>0.000420524128745477</v>
      </c>
      <c r="Q183" s="38" t="n">
        <f aca="false">AVERAGE(M18,M23,M28,M48,M53,M58,M78,M83,M88,M108,M113,M118,M138,M143,M148)</f>
        <v>779.6</v>
      </c>
      <c r="R183" s="38" t="n">
        <f aca="false">STDEV(M18,M23,M28,M48,M53,M58,M78,M83,M88,M108,M113,M118,M138,M143,M148)</f>
        <v>292.432761893348</v>
      </c>
      <c r="S183" s="38" t="n">
        <f aca="false">AVERAGE(Q18,Q23,Q28,Q48,Q53,Q58,Q78,Q83,Q88,Q108,Q113,Q118,Q138,Q143,Q148)</f>
        <v>0.0966666666666667</v>
      </c>
      <c r="T183" s="38" t="n">
        <f aca="false">STDEV(Q18,Q23,Q28,Q48,Q53,Q58,Q78,Q83,Q88,Q108,Q113,Q118,Q138,Q143,Q148)</f>
        <v>0.152674568312878</v>
      </c>
      <c r="U183" s="15" t="n">
        <f aca="false">SUM(S18,S23,S28,S48,S53,S58,S78,S83,S88,S108,S113,S118,S138,S143,S148)/15</f>
        <v>0.6</v>
      </c>
    </row>
    <row r="184" customFormat="false" ht="12.8" hidden="false" customHeight="false" outlineLevel="0" collapsed="false">
      <c r="K184" s="0"/>
      <c r="L184" s="6" t="s">
        <v>24</v>
      </c>
      <c r="M184" s="34" t="n">
        <f aca="false">AVERAGE(E19,E24,E29,E49,E54,E59,E79,E84,E89,E109,E114,E119,E139,E144,E149)</f>
        <v>0.835333333333333</v>
      </c>
      <c r="N184" s="35" t="n">
        <f aca="false">STDEV(E19,E24,E29,E49,E54,E59,E79,E84,E89,E109,E114,E119,E139,E144,E149)</f>
        <v>0.0643502321748133</v>
      </c>
      <c r="O184" s="36" t="n">
        <f aca="false">AVERAGE(G19,G24,G29,G49,G54,G59,G79,G84,G89,G109,G114,G119,G139,G144,G149)</f>
        <v>0.00104006666666667</v>
      </c>
      <c r="P184" s="37" t="n">
        <f aca="false">STDEV(G19,G24,G29,G49,G54,G59,G79,G84,G89,G109,G114,G119,G139,G144,G149)</f>
        <v>0.00135029343195505</v>
      </c>
      <c r="Q184" s="38" t="n">
        <f aca="false">AVERAGE(M19,M24,M29,M49,M54,M59,M79,M84,M89,M109,M114,M119,M139,M144,M149)</f>
        <v>644.844666666667</v>
      </c>
      <c r="R184" s="38" t="n">
        <f aca="false">STDEV(M19,M24,M29,M49,M54,M59,M79,M84,M89,M109,M114,M119,M139,M144,M149)</f>
        <v>316.443575084692</v>
      </c>
      <c r="S184" s="38" t="n">
        <f aca="false">AVERAGE(Q19,Q24,Q29,Q49,Q54,Q59,Q79,Q84,Q89,Q109,Q114,Q119,Q139,Q144,Q149)</f>
        <v>0.385333333333333</v>
      </c>
      <c r="T184" s="38" t="n">
        <f aca="false">STDEV(Q19,Q24,Q29,Q49,Q54,Q59,Q79,Q84,Q89,Q109,Q114,Q119,Q139,Q144,Q149)</f>
        <v>0.35379305223467</v>
      </c>
      <c r="U184" s="15" t="n">
        <f aca="false">SUM(S19,S24,S29,S49,S54,S59,S79,S84,S89,S109,S114,S119,S139,S144,S149)/15</f>
        <v>0.4</v>
      </c>
    </row>
    <row r="185" customFormat="false" ht="12.8" hidden="false" customHeight="false" outlineLevel="0" collapsed="false">
      <c r="K185" s="0"/>
      <c r="L185" s="6" t="s">
        <v>26</v>
      </c>
      <c r="M185" s="34" t="n">
        <f aca="false">AVERAGE(E20,E25,E30,E50,E55,E60,E80,E85,E90,E110,E115,E120,E140,E145,E150)</f>
        <v>0.804666666666667</v>
      </c>
      <c r="N185" s="35" t="n">
        <f aca="false">STDEV(E20,E25,E30,E50,E55,E60,E80,E85,E90,E110,E115,E120,E140,E145,E150)</f>
        <v>0.0757690727206845</v>
      </c>
      <c r="O185" s="36" t="n">
        <f aca="false">AVERAGE(G20,G25,G30,G50,G55,G60,G80,G85,G90,G110,G115,G120,G140,G145,G150)</f>
        <v>0.0006874</v>
      </c>
      <c r="P185" s="37" t="n">
        <f aca="false">STDEV(G20,G25,G30,G50,G55,G60,G80,G85,G90,G110,G115,G120,G140,G145,G150)</f>
        <v>0.00077682097588275</v>
      </c>
      <c r="Q185" s="38" t="n">
        <f aca="false">AVERAGE(M20,M25,M30,M50,M55,M60,M80,M85,M90,M110,M115,M120,M140,M145,M150)</f>
        <v>955.933333333333</v>
      </c>
      <c r="R185" s="38" t="n">
        <f aca="false">STDEV(M20,M25,M30,M50,M55,M60,M80,M85,M90,M110,M115,M120,M140,M145,M150)</f>
        <v>170.669466122874</v>
      </c>
      <c r="S185" s="38" t="n">
        <f aca="false">AVERAGE(Q20,Q25,Q30,Q50,Q55,Q60,Q80,Q85,Q90,Q110,Q115,Q120,Q140,Q145,Q150)</f>
        <v>0.0273333333333333</v>
      </c>
      <c r="T185" s="38" t="n">
        <f aca="false">STDEV(Q20,Q25,Q30,Q50,Q55,Q60,Q80,Q85,Q90,Q110,Q115,Q120,Q140,Q145,Q150)</f>
        <v>0.105861544796336</v>
      </c>
      <c r="U185" s="15" t="n">
        <f aca="false">SUM(S20,S25,S30,S50,S55,S60,S80,S85,S90,S110,S115,S120,S140,S145,S150)/15</f>
        <v>0.933333333333333</v>
      </c>
    </row>
    <row r="186" customFormat="false" ht="12.8" hidden="false" customHeight="false" outlineLevel="0" collapsed="false">
      <c r="K186" s="0"/>
      <c r="L186" s="11" t="s">
        <v>27</v>
      </c>
      <c r="M186" s="39" t="n">
        <f aca="false">AVERAGE(E21,E26,E31,E51,E56,E61,E81,E86,E91,E111,E116,E121,E141,E146,E151)</f>
        <v>0.818</v>
      </c>
      <c r="N186" s="39" t="n">
        <f aca="false">STDEV(E21,E26,E31,E51,E56,E61,E81,E86,E91,E111,E116,E121,E141,E146,E151)</f>
        <v>0.0698160849252213</v>
      </c>
      <c r="O186" s="40" t="n">
        <f aca="false">AVERAGE(G21,G26,G31,G51,G56,G61,G81,G86,G91,G111,G116,G121,G141,G146,G151)</f>
        <v>0.0013876</v>
      </c>
      <c r="P186" s="41" t="n">
        <f aca="false">STDEV(G21,G26,G31,G51,G56,G61,G81,G86,G91,G111,G116,G121,G141,G146,G151)</f>
        <v>0.00151050893977588</v>
      </c>
      <c r="Q186" s="42" t="n">
        <f aca="false">AVERAGE(M21,M26,M31,M51,M56,M61,M81,M86,M91,M111,M116,M121,M141,M146,M151)</f>
        <v>393.54</v>
      </c>
      <c r="R186" s="42" t="n">
        <f aca="false">STDEV(M21,M26,M31,M51,M56,M61,M81,M86,M91,M111,M116,M121,M141,M146,M151)</f>
        <v>69.7389499695625</v>
      </c>
      <c r="S186" s="42" t="n">
        <f aca="false">AVERAGE(Q21,Q26,Q31,Q51,Q56,Q61,Q81,Q86,Q91,Q111,Q116,Q121,Q141,Q146,Q151)</f>
        <v>0.58</v>
      </c>
      <c r="T186" s="38" t="n">
        <f aca="false">STDEV(Q21,Q26,Q31,Q51,Q56,Q61,Q81,Q86,Q91,Q111,Q116,Q121,Q141,Q146,Q151)</f>
        <v>0.234032964711018</v>
      </c>
      <c r="U186" s="17" t="n">
        <f aca="false">SUM(S21,S26,S31,S51,S56,S61,S81,S86,S91,S111,S116,S121,S141,S146,S151)/15</f>
        <v>0</v>
      </c>
    </row>
  </sheetData>
  <mergeCells count="67">
    <mergeCell ref="A2:A31"/>
    <mergeCell ref="B2:B16"/>
    <mergeCell ref="C2:C6"/>
    <mergeCell ref="U2:U16"/>
    <mergeCell ref="C7:C11"/>
    <mergeCell ref="C12:C16"/>
    <mergeCell ref="B17:B31"/>
    <mergeCell ref="C17:C21"/>
    <mergeCell ref="U17:U31"/>
    <mergeCell ref="C22:C26"/>
    <mergeCell ref="C27:C31"/>
    <mergeCell ref="A32:A61"/>
    <mergeCell ref="B32:B46"/>
    <mergeCell ref="C32:C36"/>
    <mergeCell ref="U32:U46"/>
    <mergeCell ref="C37:C41"/>
    <mergeCell ref="C42:C46"/>
    <mergeCell ref="B47:B61"/>
    <mergeCell ref="C47:C51"/>
    <mergeCell ref="U47:U61"/>
    <mergeCell ref="C52:C56"/>
    <mergeCell ref="C57:C61"/>
    <mergeCell ref="A62:A91"/>
    <mergeCell ref="B62:B76"/>
    <mergeCell ref="C62:C66"/>
    <mergeCell ref="U62:U76"/>
    <mergeCell ref="C67:C71"/>
    <mergeCell ref="C72:C76"/>
    <mergeCell ref="B77:B91"/>
    <mergeCell ref="C77:C81"/>
    <mergeCell ref="U77:U91"/>
    <mergeCell ref="C82:C86"/>
    <mergeCell ref="C87:C91"/>
    <mergeCell ref="A92:A121"/>
    <mergeCell ref="B92:B106"/>
    <mergeCell ref="C92:C96"/>
    <mergeCell ref="U92:U106"/>
    <mergeCell ref="C97:C101"/>
    <mergeCell ref="C102:C106"/>
    <mergeCell ref="B107:B121"/>
    <mergeCell ref="C107:C111"/>
    <mergeCell ref="U107:U121"/>
    <mergeCell ref="C112:C116"/>
    <mergeCell ref="C117:C121"/>
    <mergeCell ref="A122:A151"/>
    <mergeCell ref="B122:B136"/>
    <mergeCell ref="C122:C126"/>
    <mergeCell ref="U122:U136"/>
    <mergeCell ref="C127:C131"/>
    <mergeCell ref="C132:C136"/>
    <mergeCell ref="B137:B151"/>
    <mergeCell ref="C137:C141"/>
    <mergeCell ref="U137:U151"/>
    <mergeCell ref="C142:C146"/>
    <mergeCell ref="C147:C151"/>
    <mergeCell ref="B163:C163"/>
    <mergeCell ref="D163:E163"/>
    <mergeCell ref="F163:G163"/>
    <mergeCell ref="H163:I163"/>
    <mergeCell ref="M163:N163"/>
    <mergeCell ref="O163:P163"/>
    <mergeCell ref="Q163:R163"/>
    <mergeCell ref="S163:T163"/>
    <mergeCell ref="M181:N181"/>
    <mergeCell ref="O181:P181"/>
    <mergeCell ref="Q181:R181"/>
    <mergeCell ref="S181:T18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B5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7" activeCellId="0" sqref="B7"/>
    </sheetView>
  </sheetViews>
  <sheetFormatPr defaultColWidth="11.60546875" defaultRowHeight="12.8" zeroHeight="false" outlineLevelRow="0" outlineLevelCol="0"/>
  <cols>
    <col collapsed="false" customWidth="true" hidden="false" outlineLevel="0" max="1" min="1" style="0" width="34.13"/>
    <col collapsed="false" customWidth="true" hidden="false" outlineLevel="0" max="2" min="2" style="0" width="80.93"/>
  </cols>
  <sheetData>
    <row r="2" customFormat="false" ht="12.8" hidden="false" customHeight="false" outlineLevel="0" collapsed="false">
      <c r="A2" s="43" t="s">
        <v>75</v>
      </c>
      <c r="B2" s="0" t="s">
        <v>76</v>
      </c>
    </row>
    <row r="3" customFormat="false" ht="12.8" hidden="false" customHeight="false" outlineLevel="0" collapsed="false">
      <c r="A3" s="43" t="s">
        <v>77</v>
      </c>
      <c r="B3" s="0" t="s">
        <v>78</v>
      </c>
    </row>
    <row r="4" customFormat="false" ht="12.8" hidden="false" customHeight="false" outlineLevel="0" collapsed="false">
      <c r="A4" s="43" t="s">
        <v>79</v>
      </c>
      <c r="B4" s="0" t="s">
        <v>80</v>
      </c>
    </row>
    <row r="5" customFormat="false" ht="24.7" hidden="false" customHeight="false" outlineLevel="0" collapsed="false">
      <c r="A5" s="44" t="s">
        <v>81</v>
      </c>
      <c r="B5" s="45" t="s">
        <v>82</v>
      </c>
    </row>
  </sheetData>
  <hyperlinks>
    <hyperlink ref="B5" r:id="rId1" display="TECNALIA, Basque Research and Technology Alliance (BRTA),&#10;E-mail: jesus.lopez@tecnalia.com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7186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es-ES</dc:language>
  <cp:lastModifiedBy>Jesús López Lobo</cp:lastModifiedBy>
  <dcterms:modified xsi:type="dcterms:W3CDTF">2021-02-23T11:21:23Z</dcterms:modified>
  <cp:revision>185</cp:revision>
  <dc:subject/>
  <dc:title/>
</cp:coreProperties>
</file>