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s-tylerc\NotifyOnUpload\"/>
    </mc:Choice>
  </mc:AlternateContent>
  <bookViews>
    <workbookView xWindow="0" yWindow="0" windowWidth="28785" windowHeight="12165" activeTab="1"/>
  </bookViews>
  <sheets>
    <sheet name="Parameters" sheetId="10" r:id="rId1"/>
    <sheet name="FinalResult" sheetId="8" r:id="rId2"/>
    <sheet name="Stats" sheetId="9" r:id="rId3"/>
  </sheets>
  <definedNames>
    <definedName name="ExternalData_3" localSheetId="1" hidden="1">FinalResult!$A$1:$H$25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8" l="1"/>
  <c r="J16" i="8"/>
  <c r="J21" i="8"/>
  <c r="J22" i="8"/>
  <c r="J15" i="8"/>
  <c r="J5" i="8"/>
  <c r="J7" i="8"/>
  <c r="J6" i="8"/>
  <c r="J11" i="8"/>
  <c r="J17" i="8"/>
  <c r="J20" i="8"/>
  <c r="J3" i="8"/>
  <c r="J18" i="8"/>
  <c r="J12" i="8"/>
  <c r="J9" i="8"/>
  <c r="J13" i="8"/>
  <c r="J10" i="8"/>
  <c r="J2" i="8"/>
  <c r="J25" i="8"/>
  <c r="J23" i="8"/>
  <c r="J19" i="8"/>
  <c r="J24" i="8"/>
  <c r="J14" i="8"/>
  <c r="J4" i="8"/>
  <c r="K8" i="8"/>
  <c r="K16" i="8"/>
  <c r="K21" i="8"/>
  <c r="K22" i="8"/>
  <c r="K15" i="8"/>
  <c r="K5" i="8"/>
  <c r="K7" i="8"/>
  <c r="K6" i="8"/>
  <c r="K11" i="8"/>
  <c r="K17" i="8"/>
  <c r="K20" i="8"/>
  <c r="K3" i="8"/>
  <c r="K18" i="8"/>
  <c r="K12" i="8"/>
  <c r="K9" i="8"/>
  <c r="K13" i="8"/>
  <c r="K10" i="8"/>
  <c r="K2" i="8"/>
  <c r="K25" i="8"/>
  <c r="K23" i="8"/>
  <c r="K19" i="8"/>
  <c r="K24" i="8"/>
  <c r="K14" i="8"/>
  <c r="K4" i="8"/>
  <c r="D2" i="9" l="1"/>
  <c r="B2" i="9"/>
  <c r="F2" i="9"/>
  <c r="E2" i="9" s="1"/>
  <c r="C2" i="9"/>
  <c r="I8" i="8" l="1"/>
  <c r="I11" i="8"/>
  <c r="I10" i="8"/>
  <c r="I16" i="8"/>
  <c r="I17" i="8"/>
  <c r="I2" i="8"/>
  <c r="I21" i="8"/>
  <c r="I20" i="8"/>
  <c r="I25" i="8"/>
  <c r="I12" i="8"/>
  <c r="I22" i="8"/>
  <c r="I3" i="8"/>
  <c r="I23" i="8"/>
  <c r="I15" i="8"/>
  <c r="I18" i="8"/>
  <c r="I19" i="8"/>
  <c r="I5" i="8"/>
  <c r="I7" i="8"/>
  <c r="I9" i="8"/>
  <c r="I14" i="8"/>
  <c r="I6" i="8"/>
  <c r="I13" i="8"/>
  <c r="I4" i="8"/>
  <c r="I24" i="8"/>
  <c r="A2" i="9"/>
</calcChain>
</file>

<file path=xl/connections.xml><?xml version="1.0" encoding="utf-8"?>
<connections xmlns="http://schemas.openxmlformats.org/spreadsheetml/2006/main">
  <connection id="1" keepAlive="1" name="Query - Channel Results" description="Connection to the 'Channel Results' query in the workbook." type="5" refreshedVersion="0" background="1">
    <dbPr connection="Provider=Microsoft.Mashup.OleDb.1;Data Source=$Workbook$;Location=&quot;Channel Results&quot;;Extended Properties=&quot;&quot;" command="SELECT * FROM [Channel Results]"/>
  </connection>
  <connection id="2" keepAlive="1" name="Query - FinalResult" description="Connection to the 'FinalResult' query in the workbook." type="5" refreshedVersion="6" background="1" saveData="1">
    <dbPr connection="Provider=Microsoft.Mashup.OleDb.1;Data Source=$Workbook$;Location=FinalResult;Extended Properties=&quot;&quot;" command="SELECT * FROM [FinalResult]"/>
  </connection>
  <connection id="3" keepAlive="1" name="Query - logResult" description="Connection to the 'logResult' query in the workbook." type="5" refreshedVersion="6" background="1">
    <dbPr connection="Provider=Microsoft.Mashup.OleDb.1;Data Source=$Workbook$;Location=logResult;Extended Properties=&quot;&quot;" command="SELECT * FROM [logResult]"/>
  </connection>
  <connection id="4" keepAlive="1" name="Query - mdlResult" description="Connection to the 'mdlResult' query in the workbook." type="5" refreshedVersion="6" background="1">
    <dbPr connection="Provider=Microsoft.Mashup.OleDb.1;Data Source=$Workbook$;Location=mdlResult;Extended Properties=&quot;&quot;" command="SELECT * FROM [mdlResult]"/>
  </connection>
  <connection id="5" keepAlive="1" name="Query - Parameters" description="Connection to the 'Parameters' query in the workbook." type="5" refreshedVersion="6" background="1">
    <dbPr connection="Provider=Microsoft.Mashup.OleDb.1;Data Source=$Workbook$;Location=Parameters;Extended Properties=&quot;&quot;" command="SELECT * FROM [Parameters]"/>
  </connection>
  <connection id="6" keepAlive="1" name="Query - Search Results" description="Connection to the 'Search Results' query in the workbook." type="5" refreshedVersion="0" background="1">
    <dbPr connection="Provider=Microsoft.Mashup.OleDb.1;Data Source=$Workbook$;Location=&quot;Search Results&quot;;Extended Properties=&quot;&quot;" command="SELECT * FROM [Search Results]"/>
  </connection>
  <connection id="7" keepAlive="1" name="Query - Stats Result" description="Connection to the 'Stats Result' query in the workbook." type="5" refreshedVersion="6" background="1">
    <dbPr connection="Provider=Microsoft.Mashup.OleDb.1;Data Source=$Workbook$;Location=&quot;Stats Result&quot;;Extended Properties=&quot;&quot;" command="SELECT * FROM [Stats Result]"/>
  </connection>
  <connection id="8" keepAlive="1" name="Query - StrictSearchValueLower" description="Connection to the 'StrictSearchValueLower' query in the workbook." type="5" refreshedVersion="6" background="1">
    <dbPr connection="Provider=Microsoft.Mashup.OleDb.1;Data Source=$Workbook$;Location=StrictSearchValueLower;Extended Properties=&quot;&quot;" command="SELECT * FROM [StrictSearchValueLower]"/>
  </connection>
  <connection id="9" keepAlive="1" name="Query - StrictSearchValueProper" description="Connection to the 'StrictSearchValueProper' query in the workbook." type="5" refreshedVersion="6" background="1">
    <dbPr connection="Provider=Microsoft.Mashup.OleDb.1;Data Source=$Workbook$;Location=StrictSearchValueProper;Extended Properties=&quot;&quot;" command="SELECT * FROM [StrictSearchValueProper]"/>
  </connection>
  <connection id="10" keepAlive="1" name="Query - StrictSearchValueUpper" description="Connection to the 'StrictSearchValueUpper' query in the workbook." type="5" refreshedVersion="6" background="1">
    <dbPr connection="Provider=Microsoft.Mashup.OleDb.1;Data Source=$Workbook$;Location=StrictSearchValueUpper;Extended Properties=&quot;&quot;" command="SELECT * FROM [StrictSearchValueUpper]"/>
  </connection>
  <connection id="11" keepAlive="1" name="Query - Video Result" description="Connection to the 'Video Result' query in the workbook." type="5" refreshedVersion="0" background="1">
    <dbPr connection="Provider=Microsoft.Mashup.OleDb.1;Data Source=$Workbook$;Location=&quot;Video Result&quot;;Extended Properties=&quot;&quot;" command="SELECT * FROM [Video Result]"/>
  </connection>
</connections>
</file>

<file path=xl/sharedStrings.xml><?xml version="1.0" encoding="utf-8"?>
<sst xmlns="http://schemas.openxmlformats.org/spreadsheetml/2006/main" count="93" uniqueCount="93">
  <si>
    <t>Video Title</t>
  </si>
  <si>
    <t>Thumbnail</t>
  </si>
  <si>
    <t>Views</t>
  </si>
  <si>
    <t>Likes</t>
  </si>
  <si>
    <t>Dislikes</t>
  </si>
  <si>
    <t>Subs</t>
  </si>
  <si>
    <t>SD Low</t>
  </si>
  <si>
    <t>Min</t>
  </si>
  <si>
    <t>Average</t>
  </si>
  <si>
    <t>Max</t>
  </si>
  <si>
    <t>SD High</t>
  </si>
  <si>
    <t>Median</t>
  </si>
  <si>
    <t>Score</t>
  </si>
  <si>
    <t>Percentage</t>
  </si>
  <si>
    <t>URL</t>
  </si>
  <si>
    <t>Link</t>
  </si>
  <si>
    <t>Like Percentage</t>
  </si>
  <si>
    <t>Value</t>
  </si>
  <si>
    <t>Parameter</t>
  </si>
  <si>
    <t>Strict Search</t>
  </si>
  <si>
    <t>online</t>
  </si>
  <si>
    <t>Red Dead Online Unlimited Money Glitch</t>
  </si>
  <si>
    <t>https://i.ytimg.com/vi/SvV1Z1DccY0/hqdefault.jpg</t>
  </si>
  <si>
    <t>https://www.youtube.com/watch?v=SvV1Z1DccY0</t>
  </si>
  <si>
    <t>Red Dead Online How To Make Money! Gold Bars &amp; Money! Red Dead Redemption 2 (No Glitch)</t>
  </si>
  <si>
    <t>https://i.ytimg.com/vi/4cJ1R7yXb4U/hqdefault.jpg</t>
  </si>
  <si>
    <t>https://www.youtube.com/watch?v=4cJ1R7yXb4U</t>
  </si>
  <si>
    <t>HOW TO GET GOLD FAST IN RED DEAD ONLINE - RED DEAD REDEMPTION 2 Easy Ways To Get GOLD &amp; Cash Quickly</t>
  </si>
  <si>
    <t>https://i.ytimg.com/vi/xkdSmgltU_8/hqdefault.jpg</t>
  </si>
  <si>
    <t>https://www.youtube.com/watch?v=xkdSmgltU_8</t>
  </si>
  <si>
    <t>RDR2 Online Update 1.03 - UNLIMITED MONEY GLITCH! Red Dead Redemption 2 Online Duplication Glitch!</t>
  </si>
  <si>
    <t>https://i.ytimg.com/vi/tMvda7tguuA/hqdefault.jpg</t>
  </si>
  <si>
    <t>https://www.youtube.com/watch?v=tMvda7tguuA</t>
  </si>
  <si>
    <t>RED DEAD ONLINE SOLO MONEY GLITCH | HOW TO MAKE 300 DOLLARS IN RED DEAD ONLINE IN NO TIME!!!</t>
  </si>
  <si>
    <t>https://i.ytimg.com/vi/F_gNGskJhVk/hqdefault.jpg</t>
  </si>
  <si>
    <t>https://www.youtube.com/watch?v=F_gNGskJhVk</t>
  </si>
  <si>
    <t>RED DEAD ONLINE: MAKE $5,000 SUPER EASY &amp; MORE (SOLO INSANE MONEY GLITCH)</t>
  </si>
  <si>
    <t>https://i.ytimg.com/vi/6ohNnmEJKOU/hqdefault.jpg</t>
  </si>
  <si>
    <t>https://www.youtube.com/watch?v=6ohNnmEJKOU</t>
  </si>
  <si>
    <t>RED DEAD ONLINE: UNLIMITED MONEY GLITCH ONLINE BETA</t>
  </si>
  <si>
    <t>https://i.ytimg.com/vi/8dClUCK-fF0/hqdefault.jpg</t>
  </si>
  <si>
    <t>https://www.youtube.com/watch?v=8dClUCK-fF0</t>
  </si>
  <si>
    <t>RED DEAD ONLINE: GET FREE HORSE WITH FREE UPGRADE ONLINE (FREE RACE HORSE &amp; ARTBIAN)</t>
  </si>
  <si>
    <t>https://i.ytimg.com/vi/Wix5EFd9uo8/hqdefault.jpg</t>
  </si>
  <si>
    <t>https://www.youtube.com/watch?v=Wix5EFd9uo8</t>
  </si>
  <si>
    <t>Red dead redemption 2 online money glitch/exploit</t>
  </si>
  <si>
    <t>https://i.ytimg.com/vi/AtM5ydbks5I/hqdefault.jpg</t>
  </si>
  <si>
    <t>https://www.youtube.com/watch?v=AtM5ydbks5I</t>
  </si>
  <si>
    <t>Read Dead Redemption 2 Online REAL Money Glitch</t>
  </si>
  <si>
    <t>https://i.ytimg.com/vi/RYoG0iMj0-E/hqdefault.jpg</t>
  </si>
  <si>
    <t>https://www.youtube.com/watch?v=RYoG0iMj0-E</t>
  </si>
  <si>
    <t>RED DEAD REDEMPTION 2 NEW ONLINE MONEY GLITCH (MAKE MONEY FAST, LEVEL UP AND UNLOCK AWARDS)</t>
  </si>
  <si>
    <t>https://i.ytimg.com/vi/dk_-zPaU5OM/hqdefault.jpg</t>
  </si>
  <si>
    <t>https://www.youtube.com/watch?v=dk_-zPaU5OM</t>
  </si>
  <si>
    <t>RED DEAD ONLINE FARMANDO ITENS PARA VENDER | DICA DE DINHEIRO NO RED DEAD ONLINE</t>
  </si>
  <si>
    <t>https://i.ytimg.com/vi/TF0BijbwWlU/hqdefault.jpg</t>
  </si>
  <si>
    <t>https://www.youtube.com/watch?v=TF0BijbwWlU</t>
  </si>
  <si>
    <t>Red Dead Online - Glitch dinheiro infinito [PT-BR]</t>
  </si>
  <si>
    <t>https://i.ytimg.com/vi/8RNlqPoPwoA/hqdefault.jpg</t>
  </si>
  <si>
    <t>https://www.youtube.com/watch?v=8RNlqPoPwoA</t>
  </si>
  <si>
    <t>EASY MONEY GLITCH *SOLO*| 100% SOLO MONEY GLITCH/METHOD | RED DEAD 2 ONLINE</t>
  </si>
  <si>
    <t>https://i.ytimg.com/vi/NGcIIK3BWXI/hqdefault.jpg</t>
  </si>
  <si>
    <t>https://www.youtube.com/watch?v=NGcIIK3BWXI</t>
  </si>
  <si>
    <t>Red Dead Online Unlimited Money Glitch Solo💰Bug de DINHEIRO💰🤑Red Dead Redemption 2 Money Glitch🤑RDR2</t>
  </si>
  <si>
    <t>https://i.ytimg.com/vi/kZVM9wMsHo0/hqdefault.jpg</t>
  </si>
  <si>
    <t>https://www.youtube.com/watch?v=kZVM9wMsHo0</t>
  </si>
  <si>
    <t>Red Dead Online: FAST &amp; EASY Money + XP Method! Earn Money FAST In Red Dead Online! (RDR2)</t>
  </si>
  <si>
    <t>https://i.ytimg.com/vi/rocFPNvFCso/hqdefault.jpg</t>
  </si>
  <si>
    <t>https://www.youtube.com/watch?v=rocFPNvFCso</t>
  </si>
  <si>
    <t>Red Dead Online MONEY GLITCH - MAKE EASY MONEY In Red Dead Redemption 2 Online (RDR2 Money Farming)</t>
  </si>
  <si>
    <t>https://i.ytimg.com/vi/RxZ3DkT21r0/hqdefault.jpg</t>
  </si>
  <si>
    <t>https://www.youtube.com/watch?v=RxZ3DkT21r0</t>
  </si>
  <si>
    <t>Red Dead Online - How To Make Money FAST! Easy Ways To Get GOLD BARS &amp; Cash Quickly! (RDR2)</t>
  </si>
  <si>
    <t>https://i.ytimg.com/vi/hLbdzHbFqpQ/hqdefault.jpg</t>
  </si>
  <si>
    <t>https://www.youtube.com/watch?v=hLbdzHbFqpQ</t>
  </si>
  <si>
    <t>Red Dead Online Unlimited Gold Glitch! - Red Dead Online (Super Easy Gold Glitch)</t>
  </si>
  <si>
    <t>https://i.ytimg.com/vi/sXNlOCCCu6Q/hqdefault.jpg</t>
  </si>
  <si>
    <t>https://www.youtube.com/watch?v=sXNlOCCCu6Q</t>
  </si>
  <si>
    <t>Red Dead Redemption 2: Online Easy Money - Fishing</t>
  </si>
  <si>
    <t>https://i.ytimg.com/vi/d7gD2xyhdfc/hqdefault.jpg</t>
  </si>
  <si>
    <t>https://www.youtube.com/watch?v=d7gD2xyhdfc</t>
  </si>
  <si>
    <t>Red Dead Online - Unendlich Schmuck bekommen (Money Glitch)</t>
  </si>
  <si>
    <t>https://i.ytimg.com/vi/5Hw4b1mcsQY/hqdefault.jpg</t>
  </si>
  <si>
    <t>https://www.youtube.com/watch?v=5Hw4b1mcsQY</t>
  </si>
  <si>
    <t>How To Play Red Dead Redemption 2 Online EARLY(FridayPlayers) Glitch!!</t>
  </si>
  <si>
    <t>https://i.ytimg.com/vi/spd0wYrUzZ4/hqdefault.jpg</t>
  </si>
  <si>
    <t>https://www.youtube.com/watch?v=spd0wYrUzZ4</t>
  </si>
  <si>
    <t>WALLBREACH RED DEAD ONLINE  | RED DEAD ONLINE BETA WALLBREACH</t>
  </si>
  <si>
    <t>https://i.ytimg.com/vi/fEGRukTHa64/hqdefault.jpg</t>
  </si>
  <si>
    <t>https://www.youtube.com/watch?v=fEGRukTHa64</t>
  </si>
  <si>
    <t>UNLIMITED EASY MONEY EXPLOIT $50 - $100 Every 30 Minutes in Red Dead Online</t>
  </si>
  <si>
    <t>https://i.ytimg.com/vi/x3-XZoqY87E/hqdefault.jpg</t>
  </si>
  <si>
    <t>https://www.youtube.com/watch?v=x3-XZoqY87E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</si>
</sst>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0" fontId="2" fillId="0" borderId="0" xfId="2" applyNumberFormat="1"/>
    <xf numFmtId="9" fontId="0" fillId="0" borderId="0" xfId="1" applyNumberFormat="1" applyFont="1"/>
    <xf numFmtId="9" fontId="3" fillId="0" borderId="0" xfId="1" applyNumberFormat="1" applyFont="1"/>
  </cellXfs>
  <cellStyles count="3">
    <cellStyle name="Heading 4" xfId="2" builtinId="19"/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7A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FinalResult!$C$1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FinalResult!$A$2:$A$25</c:f>
              <c:strCache>
                <c:ptCount val="24"/>
                <c:pt idx="0">
                  <c:v>Red Dead Online - How To Make Money FAST! Easy Ways To Get GOLD BARS &amp; Cash Quickly! (RDR2)</c:v>
                </c:pt>
                <c:pt idx="1">
                  <c:v>RED DEAD ONLINE FARMANDO ITENS PARA VENDER | DICA DE DINHEIRO NO RED DEAD ONLINE</c:v>
                </c:pt>
                <c:pt idx="2">
                  <c:v>UNLIMITED EASY MONEY EXPLOIT $50 - $100 Every 30 Minutes in Red Dead Online</c:v>
                </c:pt>
                <c:pt idx="3">
                  <c:v>RED DEAD ONLINE: MAKE $5,000 SUPER EASY &amp; MORE (SOLO INSANE MONEY GLITCH)</c:v>
                </c:pt>
                <c:pt idx="4">
                  <c:v>RED DEAD ONLINE: GET FREE HORSE WITH FREE UPGRADE ONLINE (FREE RACE HORSE &amp; ARTBIAN)</c:v>
                </c:pt>
                <c:pt idx="5">
                  <c:v>RED DEAD ONLINE: UNLIMITED MONEY GLITCH ONLINE BETA</c:v>
                </c:pt>
                <c:pt idx="6">
                  <c:v>Red Dead Online Unlimited Money Glitch</c:v>
                </c:pt>
                <c:pt idx="7">
                  <c:v>Red Dead Online Unlimited Money Glitch Solo💰Bug de DINHEIRO💰🤑Red Dead Redemption 2 Money Glitch🤑RDR2</c:v>
                </c:pt>
                <c:pt idx="8">
                  <c:v>Red Dead Online MONEY GLITCH - MAKE EASY MONEY In Red Dead Redemption 2 Online (RDR2 Money Farming)</c:v>
                </c:pt>
                <c:pt idx="9">
                  <c:v>Red dead redemption 2 online money glitch/exploit</c:v>
                </c:pt>
                <c:pt idx="10">
                  <c:v>EASY MONEY GLITCH *SOLO*| 100% SOLO MONEY GLITCH/METHOD | RED DEAD 2 ONLINE</c:v>
                </c:pt>
                <c:pt idx="11">
                  <c:v>Red Dead Online: FAST &amp; EASY Money + XP Method! Earn Money FAST In Red Dead Online! (RDR2)</c:v>
                </c:pt>
                <c:pt idx="12">
                  <c:v>WALLBREACH RED DEAD ONLINE  | RED DEAD ONLINE BETA WALLBREACH</c:v>
                </c:pt>
                <c:pt idx="13">
                  <c:v>RED DEAD ONLINE SOLO MONEY GLITCH | HOW TO MAKE 300 DOLLARS IN RED DEAD ONLINE IN NO TIME!!!</c:v>
                </c:pt>
                <c:pt idx="14">
                  <c:v>Red Dead Online How To Make Money! Gold Bars &amp; Money! Red Dead Redemption 2 (No Glitch)</c:v>
                </c:pt>
                <c:pt idx="15">
                  <c:v>Read Dead Redemption 2 Online REAL Money Glitch</c:v>
                </c:pt>
                <c:pt idx="16">
                  <c:v>Red Dead Online - Glitch dinheiro infinito [PT-BR]</c:v>
                </c:pt>
                <c:pt idx="17">
                  <c:v>Red Dead Online - Unendlich Schmuck bekommen (Money Glitch)</c:v>
                </c:pt>
                <c:pt idx="18">
                  <c:v>RED DEAD REDEMPTION 2 NEW ONLINE MONEY GLITCH (MAKE MONEY FAST, LEVEL UP AND UNLOCK AWARDS)</c:v>
                </c:pt>
                <c:pt idx="19">
                  <c:v>HOW TO GET GOLD FAST IN RED DEAD ONLINE - RED DEAD REDEMPTION 2 Easy Ways To Get GOLD &amp; Cash Quickly</c:v>
                </c:pt>
                <c:pt idx="20">
                  <c:v>RDR2 Online Update 1.03 - UNLIMITED MONEY GLITCH! Red Dead Redemption 2 Online Duplication Glitch!</c:v>
                </c:pt>
                <c:pt idx="21">
                  <c:v>Red Dead Redemption 2: Online Easy Money - Fishing</c:v>
                </c:pt>
                <c:pt idx="22">
                  <c:v>How To Play Red Dead Redemption 2 Online EARLY(FridayPlayers) Glitch!!</c:v>
                </c:pt>
                <c:pt idx="23">
                  <c:v>Red Dead Online Unlimited Gold Glitch! - Red Dead Online (Super Easy Gold Glitch)</c:v>
                </c:pt>
              </c:strCache>
            </c:strRef>
          </c:cat>
          <c:val>
            <c:numRef>
              <c:f>FinalResult!$C$2:$C$25</c:f>
              <c:numCache>
                <c:formatCode>General</c:formatCode>
                <c:ptCount val="24"/>
                <c:pt idx="0">
                  <c:v>92003</c:v>
                </c:pt>
                <c:pt idx="1">
                  <c:v>530</c:v>
                </c:pt>
                <c:pt idx="2">
                  <c:v>469</c:v>
                </c:pt>
                <c:pt idx="3">
                  <c:v>1495</c:v>
                </c:pt>
                <c:pt idx="4">
                  <c:v>588</c:v>
                </c:pt>
                <c:pt idx="5">
                  <c:v>2007</c:v>
                </c:pt>
                <c:pt idx="6">
                  <c:v>9356</c:v>
                </c:pt>
                <c:pt idx="7">
                  <c:v>818</c:v>
                </c:pt>
                <c:pt idx="8">
                  <c:v>9859</c:v>
                </c:pt>
                <c:pt idx="9">
                  <c:v>2364</c:v>
                </c:pt>
                <c:pt idx="10">
                  <c:v>72</c:v>
                </c:pt>
                <c:pt idx="11">
                  <c:v>1979</c:v>
                </c:pt>
                <c:pt idx="12">
                  <c:v>87</c:v>
                </c:pt>
                <c:pt idx="13">
                  <c:v>222</c:v>
                </c:pt>
                <c:pt idx="14">
                  <c:v>7970</c:v>
                </c:pt>
                <c:pt idx="15">
                  <c:v>267</c:v>
                </c:pt>
                <c:pt idx="16">
                  <c:v>167</c:v>
                </c:pt>
                <c:pt idx="17">
                  <c:v>63</c:v>
                </c:pt>
                <c:pt idx="18">
                  <c:v>10713</c:v>
                </c:pt>
                <c:pt idx="19">
                  <c:v>66</c:v>
                </c:pt>
                <c:pt idx="20">
                  <c:v>6776</c:v>
                </c:pt>
                <c:pt idx="21">
                  <c:v>90</c:v>
                </c:pt>
                <c:pt idx="22">
                  <c:v>82</c:v>
                </c:pt>
                <c:pt idx="2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51-9A12-4A33B452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48912"/>
        <c:axId val="1325549568"/>
      </c:barChart>
      <c:lineChart>
        <c:grouping val="standard"/>
        <c:varyColors val="0"/>
        <c:ser>
          <c:idx val="1"/>
          <c:order val="1"/>
          <c:tx>
            <c:strRef>
              <c:f>FinalResult!$I$1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FinalResult!$A$2:$A$25</c:f>
              <c:strCache>
                <c:ptCount val="24"/>
                <c:pt idx="0">
                  <c:v>Red Dead Online - How To Make Money FAST! Easy Ways To Get GOLD BARS &amp; Cash Quickly! (RDR2)</c:v>
                </c:pt>
                <c:pt idx="1">
                  <c:v>RED DEAD ONLINE FARMANDO ITENS PARA VENDER | DICA DE DINHEIRO NO RED DEAD ONLINE</c:v>
                </c:pt>
                <c:pt idx="2">
                  <c:v>UNLIMITED EASY MONEY EXPLOIT $50 - $100 Every 30 Minutes in Red Dead Online</c:v>
                </c:pt>
                <c:pt idx="3">
                  <c:v>RED DEAD ONLINE: MAKE $5,000 SUPER EASY &amp; MORE (SOLO INSANE MONEY GLITCH)</c:v>
                </c:pt>
                <c:pt idx="4">
                  <c:v>RED DEAD ONLINE: GET FREE HORSE WITH FREE UPGRADE ONLINE (FREE RACE HORSE &amp; ARTBIAN)</c:v>
                </c:pt>
                <c:pt idx="5">
                  <c:v>RED DEAD ONLINE: UNLIMITED MONEY GLITCH ONLINE BETA</c:v>
                </c:pt>
                <c:pt idx="6">
                  <c:v>Red Dead Online Unlimited Money Glitch</c:v>
                </c:pt>
                <c:pt idx="7">
                  <c:v>Red Dead Online Unlimited Money Glitch Solo💰Bug de DINHEIRO💰🤑Red Dead Redemption 2 Money Glitch🤑RDR2</c:v>
                </c:pt>
                <c:pt idx="8">
                  <c:v>Red Dead Online MONEY GLITCH - MAKE EASY MONEY In Red Dead Redemption 2 Online (RDR2 Money Farming)</c:v>
                </c:pt>
                <c:pt idx="9">
                  <c:v>Red dead redemption 2 online money glitch/exploit</c:v>
                </c:pt>
                <c:pt idx="10">
                  <c:v>EASY MONEY GLITCH *SOLO*| 100% SOLO MONEY GLITCH/METHOD | RED DEAD 2 ONLINE</c:v>
                </c:pt>
                <c:pt idx="11">
                  <c:v>Red Dead Online: FAST &amp; EASY Money + XP Method! Earn Money FAST In Red Dead Online! (RDR2)</c:v>
                </c:pt>
                <c:pt idx="12">
                  <c:v>WALLBREACH RED DEAD ONLINE  | RED DEAD ONLINE BETA WALLBREACH</c:v>
                </c:pt>
                <c:pt idx="13">
                  <c:v>RED DEAD ONLINE SOLO MONEY GLITCH | HOW TO MAKE 300 DOLLARS IN RED DEAD ONLINE IN NO TIME!!!</c:v>
                </c:pt>
                <c:pt idx="14">
                  <c:v>Red Dead Online How To Make Money! Gold Bars &amp; Money! Red Dead Redemption 2 (No Glitch)</c:v>
                </c:pt>
                <c:pt idx="15">
                  <c:v>Read Dead Redemption 2 Online REAL Money Glitch</c:v>
                </c:pt>
                <c:pt idx="16">
                  <c:v>Red Dead Online - Glitch dinheiro infinito [PT-BR]</c:v>
                </c:pt>
                <c:pt idx="17">
                  <c:v>Red Dead Online - Unendlich Schmuck bekommen (Money Glitch)</c:v>
                </c:pt>
                <c:pt idx="18">
                  <c:v>RED DEAD REDEMPTION 2 NEW ONLINE MONEY GLITCH (MAKE MONEY FAST, LEVEL UP AND UNLOCK AWARDS)</c:v>
                </c:pt>
                <c:pt idx="19">
                  <c:v>HOW TO GET GOLD FAST IN RED DEAD ONLINE - RED DEAD REDEMPTION 2 Easy Ways To Get GOLD &amp; Cash Quickly</c:v>
                </c:pt>
                <c:pt idx="20">
                  <c:v>RDR2 Online Update 1.03 - UNLIMITED MONEY GLITCH! Red Dead Redemption 2 Online Duplication Glitch!</c:v>
                </c:pt>
                <c:pt idx="21">
                  <c:v>Red Dead Redemption 2: Online Easy Money - Fishing</c:v>
                </c:pt>
                <c:pt idx="22">
                  <c:v>How To Play Red Dead Redemption 2 Online EARLY(FridayPlayers) Glitch!!</c:v>
                </c:pt>
                <c:pt idx="23">
                  <c:v>Red Dead Online Unlimited Gold Glitch! - Red Dead Online (Super Easy Gold Glitch)</c:v>
                </c:pt>
              </c:strCache>
            </c:strRef>
          </c:cat>
          <c:val>
            <c:numRef>
              <c:f>FinalResult!$I$2:$I$25</c:f>
              <c:numCache>
                <c:formatCode>0.00%</c:formatCode>
                <c:ptCount val="24"/>
                <c:pt idx="0">
                  <c:v>0.8</c:v>
                </c:pt>
                <c:pt idx="1">
                  <c:v>0.68</c:v>
                </c:pt>
                <c:pt idx="2">
                  <c:v>0.11</c:v>
                </c:pt>
                <c:pt idx="3">
                  <c:v>0.1</c:v>
                </c:pt>
                <c:pt idx="4">
                  <c:v>0.1</c:v>
                </c:pt>
                <c:pt idx="5">
                  <c:v>0.08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8-4251-9A12-4A33B452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48584"/>
        <c:axId val="1325547928"/>
      </c:lineChart>
      <c:catAx>
        <c:axId val="13255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9568"/>
        <c:crosses val="autoZero"/>
        <c:auto val="1"/>
        <c:lblAlgn val="ctr"/>
        <c:lblOffset val="100"/>
        <c:noMultiLvlLbl val="0"/>
      </c:catAx>
      <c:valAx>
        <c:axId val="13255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8912"/>
        <c:crosses val="autoZero"/>
        <c:crossBetween val="between"/>
      </c:valAx>
      <c:valAx>
        <c:axId val="13255479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8584"/>
        <c:crosses val="max"/>
        <c:crossBetween val="between"/>
      </c:valAx>
      <c:catAx>
        <c:axId val="1325548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5547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0</xdr:row>
      <xdr:rowOff>85725</xdr:rowOff>
    </xdr:from>
    <xdr:to>
      <xdr:col>20</xdr:col>
      <xdr:colOff>317500</xdr:colOff>
      <xdr:row>17</xdr:row>
      <xdr:rowOff>177801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09522E-6BE4-47F1-A83B-5032C323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2" autoFormatId="16" applyNumberFormats="0" applyBorderFormats="0" applyFontFormats="0" applyPatternFormats="0" applyAlignmentFormats="0" applyWidthHeightFormats="0">
  <queryTableRefresh nextId="14" unboundColumnsRight="3">
    <queryTableFields count="11">
      <queryTableField id="1" name="Video Title" tableColumnId="1"/>
      <queryTableField id="2" name="Thumbnail" tableColumnId="2"/>
      <queryTableField id="3" name="Views" tableColumnId="3"/>
      <queryTableField id="4" name="Likes" tableColumnId="4"/>
      <queryTableField id="5" name="Dislikes" tableColumnId="5"/>
      <queryTableField id="6" name="Subs" tableColumnId="6"/>
      <queryTableField id="10" name="URL" tableColumnId="10"/>
      <queryTableField id="7" name="Score" tableColumnId="7"/>
      <queryTableField id="8" dataBound="0" tableColumnId="8"/>
      <queryTableField id="12" dataBound="0" tableColumnId="11"/>
      <queryTableField id="13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B2" totalsRowShown="0">
  <autoFilter ref="A1:B2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FinalResult" displayName="FinalResult" ref="A1:K25" tableType="queryTable" totalsRowShown="0">
  <autoFilter ref="A1:K25"/>
  <sortState ref="A2:K25">
    <sortCondition descending="1" ref="I1:I15"/>
  </sortState>
  <tableColumns count="11">
    <tableColumn id="1" uniqueName="1" name="Video Title" queryTableFieldId="1"/>
    <tableColumn id="2" uniqueName="2" name="Thumbnail" queryTableFieldId="2"/>
    <tableColumn id="3" uniqueName="3" name="Views" queryTableFieldId="3" dataDxfId="6"/>
    <tableColumn id="4" uniqueName="4" name="Likes" queryTableFieldId="4" dataDxfId="5"/>
    <tableColumn id="5" uniqueName="5" name="Dislikes" queryTableFieldId="5" dataDxfId="4"/>
    <tableColumn id="6" uniqueName="6" name="Subs" queryTableFieldId="6" dataDxfId="3"/>
    <tableColumn id="10" uniqueName="10" name="URL" queryTableFieldId="10"/>
    <tableColumn id="7" uniqueName="7" name="Score" queryTableFieldId="7"/>
    <tableColumn id="8" uniqueName="8" name="Percentage" queryTableFieldId="8" dataDxfId="2">
      <calculatedColumnFormula>ROUND(FinalResult[[#This Row],[Score]]/Table7[SD High],2)</calculatedColumnFormula>
    </tableColumn>
    <tableColumn id="11" uniqueName="11" name="Link" queryTableFieldId="12" dataDxfId="1" dataCellStyle="Heading 4">
      <calculatedColumnFormula>HYPERLINK(FinalResult[[#This Row],[URL]],"LINK")</calculatedColumnFormula>
    </tableColumn>
    <tableColumn id="9" uniqueName="9" name="Like Percentage" queryTableFieldId="13" dataDxfId="0" dataCellStyle="Percent">
      <calculatedColumnFormula>FinalResult[[#This Row],[Likes]]/SUM(FinalResult[[#This Row],[Likes]:[Dislikes]])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2" totalsRowShown="0">
  <autoFilter ref="A1:F2"/>
  <tableColumns count="6">
    <tableColumn id="1" name="SD Low">
      <calculatedColumnFormula>_xlfn.STDEV.S(FinalResult!H:H)-Table7[Median]</calculatedColumnFormula>
    </tableColumn>
    <tableColumn id="2" name="Min">
      <calculatedColumnFormula>MIN(FinalResult!H:H)</calculatedColumnFormula>
    </tableColumn>
    <tableColumn id="3" name="Average">
      <calculatedColumnFormula>AVERAGE(FinalResult!H:H)</calculatedColumnFormula>
    </tableColumn>
    <tableColumn id="4" name="Max">
      <calculatedColumnFormula>MAX(FinalResult!H:H)</calculatedColumnFormula>
    </tableColumn>
    <tableColumn id="5" name="SD High">
      <calculatedColumnFormula>Table7[Median]+_xlfn.STDEV.S(FinalResult!H:H)</calculatedColumnFormula>
    </tableColumn>
    <tableColumn id="6" name="Median">
      <calculatedColumnFormula>FinalResult!H:H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2" width="13.85546875" customWidth="1"/>
  </cols>
  <sheetData>
    <row r="1" spans="1:2" x14ac:dyDescent="0.25">
      <c r="A1" t="s">
        <v>18</v>
      </c>
      <c r="B1" t="s">
        <v>17</v>
      </c>
    </row>
    <row r="2" spans="1:2" x14ac:dyDescent="0.25">
      <c r="A2" t="s">
        <v>19</v>
      </c>
      <c r="B2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topLeftCell="B1" workbookViewId="0">
      <selection activeCell="A2" sqref="A2:K19"/>
    </sheetView>
  </sheetViews>
  <sheetFormatPr defaultRowHeight="15" x14ac:dyDescent="0.25"/>
  <cols>
    <col min="1" max="1" width="105.5703125" bestFit="1" customWidth="1"/>
    <col min="2" max="2" width="49.28515625" bestFit="1" customWidth="1"/>
    <col min="3" max="3" width="8.7109375" bestFit="1" customWidth="1"/>
    <col min="4" max="4" width="7.7109375" bestFit="1" customWidth="1"/>
    <col min="5" max="5" width="10.140625" bestFit="1" customWidth="1"/>
    <col min="6" max="6" width="8" bestFit="1" customWidth="1"/>
    <col min="7" max="7" width="48.85546875" bestFit="1" customWidth="1"/>
    <col min="8" max="8" width="12" bestFit="1" customWidth="1"/>
    <col min="9" max="9" width="13.28515625" style="2" bestFit="1" customWidth="1"/>
    <col min="10" max="10" width="6.85546875" bestFit="1" customWidth="1"/>
    <col min="11" max="11" width="17.42578125" style="4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12</v>
      </c>
      <c r="I1" s="2" t="s">
        <v>13</v>
      </c>
      <c r="J1" t="s">
        <v>15</v>
      </c>
      <c r="K1" s="4" t="s">
        <v>16</v>
      </c>
    </row>
    <row r="2" spans="1:11" x14ac:dyDescent="0.25">
      <c r="A2" t="s">
        <v>72</v>
      </c>
      <c r="B2" t="s">
        <v>73</v>
      </c>
      <c r="C2" s="1">
        <v>92003</v>
      </c>
      <c r="D2" s="1">
        <v>2561</v>
      </c>
      <c r="E2" s="1">
        <v>330</v>
      </c>
      <c r="F2" s="1">
        <v>2240081</v>
      </c>
      <c r="G2" t="s">
        <v>74</v>
      </c>
      <c r="H2">
        <v>120224.67106060607</v>
      </c>
      <c r="I2" s="2">
        <f>ROUND(FinalResult[[#This Row],[Score]]/Table7[SD High],2)</f>
        <v>0.8</v>
      </c>
      <c r="J2" s="3" t="str">
        <f>HYPERLINK(FinalResult[[#This Row],[URL]],"LINK")</f>
        <v>LINK</v>
      </c>
      <c r="K2" s="4">
        <f>FinalResult[[#This Row],[Likes]]/SUM(FinalResult[[#This Row],[Likes]:[Dislikes]])</f>
        <v>0.88585264614320303</v>
      </c>
    </row>
    <row r="3" spans="1:11" x14ac:dyDescent="0.25">
      <c r="A3" t="s">
        <v>54</v>
      </c>
      <c r="B3" t="s">
        <v>55</v>
      </c>
      <c r="C3" s="1">
        <v>530</v>
      </c>
      <c r="D3" s="1">
        <v>101</v>
      </c>
      <c r="E3" s="1">
        <v>1</v>
      </c>
      <c r="F3" s="1">
        <v>33644</v>
      </c>
      <c r="G3" t="s">
        <v>56</v>
      </c>
      <c r="H3">
        <v>102684.84999999999</v>
      </c>
      <c r="I3" s="2">
        <f>ROUND(FinalResult[[#This Row],[Score]]/Table7[SD High],2)</f>
        <v>0.68</v>
      </c>
      <c r="J3" s="3" t="str">
        <f>HYPERLINK(FinalResult[[#This Row],[URL]],"LINK")</f>
        <v>LINK</v>
      </c>
      <c r="K3" s="4">
        <f>FinalResult[[#This Row],[Likes]]/SUM(FinalResult[[#This Row],[Likes]:[Dislikes]])</f>
        <v>0.99019607843137258</v>
      </c>
    </row>
    <row r="4" spans="1:11" x14ac:dyDescent="0.25">
      <c r="A4" t="s">
        <v>90</v>
      </c>
      <c r="B4" t="s">
        <v>91</v>
      </c>
      <c r="C4" s="1">
        <v>469</v>
      </c>
      <c r="D4" s="1">
        <v>64</v>
      </c>
      <c r="E4" s="1">
        <v>4</v>
      </c>
      <c r="F4" s="1">
        <v>11433</v>
      </c>
      <c r="G4" t="s">
        <v>92</v>
      </c>
      <c r="H4">
        <v>16573.994999999999</v>
      </c>
      <c r="I4" s="2">
        <f>ROUND(FinalResult[[#This Row],[Score]]/Table7[SD High],2)</f>
        <v>0.11</v>
      </c>
      <c r="J4" s="3" t="str">
        <f>HYPERLINK(FinalResult[[#This Row],[URL]],"LINK")</f>
        <v>LINK</v>
      </c>
      <c r="K4" s="4">
        <f>FinalResult[[#This Row],[Likes]]/SUM(FinalResult[[#This Row],[Likes]:[Dislikes]])</f>
        <v>0.94117647058823528</v>
      </c>
    </row>
    <row r="5" spans="1:11" x14ac:dyDescent="0.25">
      <c r="A5" t="s">
        <v>36</v>
      </c>
      <c r="B5" t="s">
        <v>37</v>
      </c>
      <c r="C5" s="1">
        <v>1495</v>
      </c>
      <c r="D5" s="1">
        <v>135</v>
      </c>
      <c r="E5" s="1">
        <v>33</v>
      </c>
      <c r="F5" s="1">
        <v>230655</v>
      </c>
      <c r="G5" t="s">
        <v>38</v>
      </c>
      <c r="H5">
        <v>15631.13409090909</v>
      </c>
      <c r="I5" s="2">
        <f>ROUND(FinalResult[[#This Row],[Score]]/Table7[SD High],2)</f>
        <v>0.1</v>
      </c>
      <c r="J5" s="3" t="str">
        <f>HYPERLINK(FinalResult[[#This Row],[URL]],"LINK")</f>
        <v>LINK</v>
      </c>
      <c r="K5" s="4">
        <f>FinalResult[[#This Row],[Likes]]/SUM(FinalResult[[#This Row],[Likes]:[Dislikes]])</f>
        <v>0.8035714285714286</v>
      </c>
    </row>
    <row r="6" spans="1:11" x14ac:dyDescent="0.25">
      <c r="A6" t="s">
        <v>42</v>
      </c>
      <c r="B6" t="s">
        <v>43</v>
      </c>
      <c r="C6" s="1">
        <v>588</v>
      </c>
      <c r="D6" s="1">
        <v>20</v>
      </c>
      <c r="E6" s="1">
        <v>6</v>
      </c>
      <c r="F6" s="1">
        <v>230655</v>
      </c>
      <c r="G6" t="s">
        <v>44</v>
      </c>
      <c r="H6">
        <v>14869.023333333334</v>
      </c>
      <c r="I6" s="2">
        <f>ROUND(FinalResult[[#This Row],[Score]]/Table7[SD High],2)</f>
        <v>0.1</v>
      </c>
      <c r="J6" s="3" t="str">
        <f>HYPERLINK(FinalResult[[#This Row],[URL]],"LINK")</f>
        <v>LINK</v>
      </c>
      <c r="K6" s="4">
        <f>FinalResult[[#This Row],[Likes]]/SUM(FinalResult[[#This Row],[Likes]:[Dislikes]])</f>
        <v>0.76923076923076927</v>
      </c>
    </row>
    <row r="7" spans="1:11" x14ac:dyDescent="0.25">
      <c r="A7" t="s">
        <v>39</v>
      </c>
      <c r="B7" t="s">
        <v>40</v>
      </c>
      <c r="C7" s="1">
        <v>2007</v>
      </c>
      <c r="D7" s="1">
        <v>63</v>
      </c>
      <c r="E7" s="1">
        <v>55</v>
      </c>
      <c r="F7" s="1">
        <v>230655</v>
      </c>
      <c r="G7" t="s">
        <v>41</v>
      </c>
      <c r="H7">
        <v>12688.239545454546</v>
      </c>
      <c r="I7" s="2">
        <f>ROUND(FinalResult[[#This Row],[Score]]/Table7[SD High],2)</f>
        <v>0.08</v>
      </c>
      <c r="J7" s="3" t="str">
        <f>HYPERLINK(FinalResult[[#This Row],[URL]],"LINK")</f>
        <v>LINK</v>
      </c>
      <c r="K7" s="4">
        <f>FinalResult[[#This Row],[Likes]]/SUM(FinalResult[[#This Row],[Likes]:[Dislikes]])</f>
        <v>0.53389830508474578</v>
      </c>
    </row>
    <row r="8" spans="1:11" x14ac:dyDescent="0.25">
      <c r="A8" t="s">
        <v>21</v>
      </c>
      <c r="B8" t="s">
        <v>22</v>
      </c>
      <c r="C8" s="1">
        <v>9356</v>
      </c>
      <c r="D8" s="1">
        <v>465</v>
      </c>
      <c r="E8" s="1">
        <v>44</v>
      </c>
      <c r="F8" s="1">
        <v>16637</v>
      </c>
      <c r="G8" t="s">
        <v>23</v>
      </c>
      <c r="H8">
        <v>11446.811818181819</v>
      </c>
      <c r="I8" s="2">
        <f>ROUND(FinalResult[[#This Row],[Score]]/Table7[SD High],2)</f>
        <v>0.08</v>
      </c>
      <c r="J8" s="3" t="str">
        <f>HYPERLINK(FinalResult[[#This Row],[URL]],"LINK")</f>
        <v>LINK</v>
      </c>
      <c r="K8" s="4">
        <f>FinalResult[[#This Row],[Likes]]/SUM(FinalResult[[#This Row],[Likes]:[Dislikes]])</f>
        <v>0.91355599214145378</v>
      </c>
    </row>
    <row r="9" spans="1:11" x14ac:dyDescent="0.25">
      <c r="A9" t="s">
        <v>63</v>
      </c>
      <c r="B9" t="s">
        <v>64</v>
      </c>
      <c r="C9" s="1">
        <v>818</v>
      </c>
      <c r="D9" s="1">
        <v>82</v>
      </c>
      <c r="E9" s="1">
        <v>22</v>
      </c>
      <c r="F9" s="1">
        <v>126748</v>
      </c>
      <c r="G9" t="s">
        <v>65</v>
      </c>
      <c r="H9">
        <v>10068.762727272728</v>
      </c>
      <c r="I9" s="2">
        <f>ROUND(FinalResult[[#This Row],[Score]]/Table7[SD High],2)</f>
        <v>7.0000000000000007E-2</v>
      </c>
      <c r="J9" s="3" t="str">
        <f>HYPERLINK(FinalResult[[#This Row],[URL]],"LINK")</f>
        <v>LINK</v>
      </c>
      <c r="K9" s="4">
        <f>FinalResult[[#This Row],[Likes]]/SUM(FinalResult[[#This Row],[Likes]:[Dislikes]])</f>
        <v>0.78846153846153844</v>
      </c>
    </row>
    <row r="10" spans="1:11" x14ac:dyDescent="0.25">
      <c r="A10" t="s">
        <v>69</v>
      </c>
      <c r="B10" t="s">
        <v>70</v>
      </c>
      <c r="C10" s="1">
        <v>9859</v>
      </c>
      <c r="D10" s="1">
        <v>305</v>
      </c>
      <c r="E10" s="1">
        <v>95</v>
      </c>
      <c r="F10" s="1">
        <v>132155</v>
      </c>
      <c r="G10" t="s">
        <v>71</v>
      </c>
      <c r="H10">
        <v>9867.5713157894734</v>
      </c>
      <c r="I10" s="2">
        <f>ROUND(FinalResult[[#This Row],[Score]]/Table7[SD High],2)</f>
        <v>7.0000000000000007E-2</v>
      </c>
      <c r="J10" s="3" t="str">
        <f>HYPERLINK(FinalResult[[#This Row],[URL]],"LINK")</f>
        <v>LINK</v>
      </c>
      <c r="K10" s="4">
        <f>FinalResult[[#This Row],[Likes]]/SUM(FinalResult[[#This Row],[Likes]:[Dislikes]])</f>
        <v>0.76249999999999996</v>
      </c>
    </row>
    <row r="11" spans="1:11" x14ac:dyDescent="0.25">
      <c r="A11" t="s">
        <v>45</v>
      </c>
      <c r="B11" t="s">
        <v>46</v>
      </c>
      <c r="C11" s="1">
        <v>2364</v>
      </c>
      <c r="D11" s="1">
        <v>120</v>
      </c>
      <c r="E11" s="1">
        <v>15</v>
      </c>
      <c r="F11" s="1">
        <v>51</v>
      </c>
      <c r="G11" t="s">
        <v>47</v>
      </c>
      <c r="H11">
        <v>8014.37</v>
      </c>
      <c r="I11" s="2">
        <f>ROUND(FinalResult[[#This Row],[Score]]/Table7[SD High],2)</f>
        <v>0.05</v>
      </c>
      <c r="J11" s="3" t="str">
        <f>HYPERLINK(FinalResult[[#This Row],[URL]],"LINK")</f>
        <v>LINK</v>
      </c>
      <c r="K11" s="4">
        <f>FinalResult[[#This Row],[Likes]]/SUM(FinalResult[[#This Row],[Likes]:[Dislikes]])</f>
        <v>0.88888888888888884</v>
      </c>
    </row>
    <row r="12" spans="1:11" x14ac:dyDescent="0.25">
      <c r="A12" t="s">
        <v>60</v>
      </c>
      <c r="B12" t="s">
        <v>61</v>
      </c>
      <c r="C12" s="1">
        <v>72</v>
      </c>
      <c r="D12" s="1">
        <v>8</v>
      </c>
      <c r="E12" s="1">
        <v>1</v>
      </c>
      <c r="F12" s="1">
        <v>599</v>
      </c>
      <c r="G12" t="s">
        <v>62</v>
      </c>
      <c r="H12">
        <v>8030.3099999999995</v>
      </c>
      <c r="I12" s="2">
        <f>ROUND(FinalResult[[#This Row],[Score]]/Table7[SD High],2)</f>
        <v>0.05</v>
      </c>
      <c r="J12" s="3" t="str">
        <f>HYPERLINK(FinalResult[[#This Row],[URL]],"LINK")</f>
        <v>LINK</v>
      </c>
      <c r="K12" s="4">
        <f>FinalResult[[#This Row],[Likes]]/SUM(FinalResult[[#This Row],[Likes]:[Dislikes]])</f>
        <v>0.88888888888888884</v>
      </c>
    </row>
    <row r="13" spans="1:11" x14ac:dyDescent="0.25">
      <c r="A13" t="s">
        <v>66</v>
      </c>
      <c r="B13" t="s">
        <v>67</v>
      </c>
      <c r="C13" s="1">
        <v>1979</v>
      </c>
      <c r="D13" s="1">
        <v>48</v>
      </c>
      <c r="E13" s="1">
        <v>21</v>
      </c>
      <c r="F13" s="1">
        <v>107212</v>
      </c>
      <c r="G13" t="s">
        <v>68</v>
      </c>
      <c r="H13">
        <v>7656.2092857142861</v>
      </c>
      <c r="I13" s="2">
        <f>ROUND(FinalResult[[#This Row],[Score]]/Table7[SD High],2)</f>
        <v>0.05</v>
      </c>
      <c r="J13" s="3" t="str">
        <f>HYPERLINK(FinalResult[[#This Row],[URL]],"LINK")</f>
        <v>LINK</v>
      </c>
      <c r="K13" s="4">
        <f>FinalResult[[#This Row],[Likes]]/SUM(FinalResult[[#This Row],[Likes]:[Dislikes]])</f>
        <v>0.69565217391304346</v>
      </c>
    </row>
    <row r="14" spans="1:11" x14ac:dyDescent="0.25">
      <c r="A14" t="s">
        <v>87</v>
      </c>
      <c r="B14" t="s">
        <v>88</v>
      </c>
      <c r="C14" s="1">
        <v>87</v>
      </c>
      <c r="D14" s="1">
        <v>5</v>
      </c>
      <c r="E14" s="1">
        <v>1</v>
      </c>
      <c r="F14" s="1">
        <v>8773</v>
      </c>
      <c r="G14" t="s">
        <v>89</v>
      </c>
      <c r="H14">
        <v>5439.085</v>
      </c>
      <c r="I14" s="2">
        <f>ROUND(FinalResult[[#This Row],[Score]]/Table7[SD High],2)</f>
        <v>0.04</v>
      </c>
      <c r="J14" s="3" t="str">
        <f>HYPERLINK(FinalResult[[#This Row],[URL]],"LINK")</f>
        <v>LINK</v>
      </c>
      <c r="K14" s="4">
        <f>FinalResult[[#This Row],[Likes]]/SUM(FinalResult[[#This Row],[Likes]:[Dislikes]])</f>
        <v>0.83333333333333337</v>
      </c>
    </row>
    <row r="15" spans="1:11" x14ac:dyDescent="0.25">
      <c r="A15" t="s">
        <v>33</v>
      </c>
      <c r="B15" t="s">
        <v>34</v>
      </c>
      <c r="C15" s="1">
        <v>222</v>
      </c>
      <c r="D15" s="1">
        <v>17</v>
      </c>
      <c r="E15" s="1">
        <v>5</v>
      </c>
      <c r="F15" s="1">
        <v>7275</v>
      </c>
      <c r="G15" t="s">
        <v>35</v>
      </c>
      <c r="H15">
        <v>3764.86</v>
      </c>
      <c r="I15" s="2">
        <f>ROUND(FinalResult[[#This Row],[Score]]/Table7[SD High],2)</f>
        <v>0.03</v>
      </c>
      <c r="J15" s="3" t="str">
        <f>HYPERLINK(FinalResult[[#This Row],[URL]],"LINK")</f>
        <v>LINK</v>
      </c>
      <c r="K15" s="4">
        <f>FinalResult[[#This Row],[Likes]]/SUM(FinalResult[[#This Row],[Likes]:[Dislikes]])</f>
        <v>0.77272727272727271</v>
      </c>
    </row>
    <row r="16" spans="1:11" x14ac:dyDescent="0.25">
      <c r="A16" t="s">
        <v>24</v>
      </c>
      <c r="B16" t="s">
        <v>25</v>
      </c>
      <c r="C16" s="1">
        <v>7970</v>
      </c>
      <c r="D16" s="1">
        <v>112</v>
      </c>
      <c r="E16" s="1">
        <v>63</v>
      </c>
      <c r="F16" s="1">
        <v>19459</v>
      </c>
      <c r="G16" t="s">
        <v>26</v>
      </c>
      <c r="H16">
        <v>2790.5777777777776</v>
      </c>
      <c r="I16" s="2">
        <f>ROUND(FinalResult[[#This Row],[Score]]/Table7[SD High],2)</f>
        <v>0.02</v>
      </c>
      <c r="J16" s="3" t="str">
        <f>HYPERLINK(FinalResult[[#This Row],[URL]],"LINK")</f>
        <v>LINK</v>
      </c>
      <c r="K16" s="5">
        <f>FinalResult[[#This Row],[Likes]]/SUM(FinalResult[[#This Row],[Likes]:[Dislikes]])</f>
        <v>0.64</v>
      </c>
    </row>
    <row r="17" spans="1:11" x14ac:dyDescent="0.25">
      <c r="A17" t="s">
        <v>48</v>
      </c>
      <c r="B17" t="s">
        <v>49</v>
      </c>
      <c r="C17" s="1">
        <v>267</v>
      </c>
      <c r="D17" s="1">
        <v>7</v>
      </c>
      <c r="E17" s="1">
        <v>3</v>
      </c>
      <c r="F17" s="1">
        <v>51</v>
      </c>
      <c r="G17" t="s">
        <v>50</v>
      </c>
      <c r="H17">
        <v>2337.2183333333337</v>
      </c>
      <c r="I17" s="2">
        <f>ROUND(FinalResult[[#This Row],[Score]]/Table7[SD High],2)</f>
        <v>0.02</v>
      </c>
      <c r="J17" s="3" t="str">
        <f>HYPERLINK(FinalResult[[#This Row],[URL]],"LINK")</f>
        <v>LINK</v>
      </c>
      <c r="K17" s="5">
        <f>FinalResult[[#This Row],[Likes]]/SUM(FinalResult[[#This Row],[Likes]:[Dislikes]])</f>
        <v>0.7</v>
      </c>
    </row>
    <row r="18" spans="1:11" x14ac:dyDescent="0.25">
      <c r="A18" t="s">
        <v>57</v>
      </c>
      <c r="B18" t="s">
        <v>58</v>
      </c>
      <c r="C18" s="1">
        <v>167</v>
      </c>
      <c r="D18" s="1">
        <v>8</v>
      </c>
      <c r="E18" s="1">
        <v>3</v>
      </c>
      <c r="F18" s="1">
        <v>26</v>
      </c>
      <c r="G18" t="s">
        <v>59</v>
      </c>
      <c r="H18">
        <v>2668.8016666666667</v>
      </c>
      <c r="I18" s="2">
        <f>ROUND(FinalResult[[#This Row],[Score]]/Table7[SD High],2)</f>
        <v>0.02</v>
      </c>
      <c r="J18" s="3" t="str">
        <f>HYPERLINK(FinalResult[[#This Row],[URL]],"LINK")</f>
        <v>LINK</v>
      </c>
      <c r="K18" s="5">
        <f>FinalResult[[#This Row],[Likes]]/SUM(FinalResult[[#This Row],[Likes]:[Dislikes]])</f>
        <v>0.72727272727272729</v>
      </c>
    </row>
    <row r="19" spans="1:11" x14ac:dyDescent="0.25">
      <c r="A19" t="s">
        <v>81</v>
      </c>
      <c r="B19" t="s">
        <v>82</v>
      </c>
      <c r="C19" s="1">
        <v>63</v>
      </c>
      <c r="D19" s="1">
        <v>2</v>
      </c>
      <c r="E19" s="1">
        <v>1</v>
      </c>
      <c r="F19" s="1">
        <v>886</v>
      </c>
      <c r="G19" t="s">
        <v>83</v>
      </c>
      <c r="H19">
        <v>2044.615</v>
      </c>
      <c r="I19" s="2">
        <f>ROUND(FinalResult[[#This Row],[Score]]/Table7[SD High],2)</f>
        <v>0.01</v>
      </c>
      <c r="J19" s="3" t="str">
        <f>HYPERLINK(FinalResult[[#This Row],[URL]],"LINK")</f>
        <v>LINK</v>
      </c>
      <c r="K19" s="5">
        <f>FinalResult[[#This Row],[Likes]]/SUM(FinalResult[[#This Row],[Likes]:[Dislikes]])</f>
        <v>0.66666666666666663</v>
      </c>
    </row>
    <row r="20" spans="1:11" x14ac:dyDescent="0.25">
      <c r="A20" t="s">
        <v>51</v>
      </c>
      <c r="B20" t="s">
        <v>52</v>
      </c>
      <c r="C20" s="1">
        <v>10713</v>
      </c>
      <c r="D20" s="1">
        <v>115</v>
      </c>
      <c r="E20" s="1">
        <v>148</v>
      </c>
      <c r="F20" s="1">
        <v>13805</v>
      </c>
      <c r="G20" t="s">
        <v>53</v>
      </c>
      <c r="H20">
        <v>1520.8420270270269</v>
      </c>
      <c r="I20" s="2">
        <f>ROUND(FinalResult[[#This Row],[Score]]/Table7[SD High],2)</f>
        <v>0.01</v>
      </c>
      <c r="J20" s="3" t="str">
        <f>HYPERLINK(FinalResult[[#This Row],[URL]],"LINK")</f>
        <v>LINK</v>
      </c>
      <c r="K20" s="5">
        <f>FinalResult[[#This Row],[Likes]]/SUM(FinalResult[[#This Row],[Likes]:[Dislikes]])</f>
        <v>0.43726235741444869</v>
      </c>
    </row>
    <row r="21" spans="1:11" x14ac:dyDescent="0.25">
      <c r="A21" t="s">
        <v>27</v>
      </c>
      <c r="B21" t="s">
        <v>28</v>
      </c>
      <c r="C21" s="1">
        <v>66</v>
      </c>
      <c r="D21" s="1">
        <v>2</v>
      </c>
      <c r="E21" s="1">
        <v>4</v>
      </c>
      <c r="F21" s="1">
        <v>19118</v>
      </c>
      <c r="G21" t="s">
        <v>29</v>
      </c>
      <c r="H21">
        <v>1456.23</v>
      </c>
      <c r="I21" s="2">
        <f>ROUND(FinalResult[[#This Row],[Score]]/Table7[SD High],2)</f>
        <v>0.01</v>
      </c>
      <c r="J21" s="3" t="str">
        <f>HYPERLINK(FinalResult[[#This Row],[URL]],"LINK")</f>
        <v>LINK</v>
      </c>
      <c r="K21" s="5">
        <f>FinalResult[[#This Row],[Likes]]/SUM(FinalResult[[#This Row],[Likes]:[Dislikes]])</f>
        <v>0.33333333333333331</v>
      </c>
    </row>
    <row r="22" spans="1:11" x14ac:dyDescent="0.25">
      <c r="A22" t="s">
        <v>30</v>
      </c>
      <c r="B22" t="s">
        <v>31</v>
      </c>
      <c r="C22" s="1">
        <v>6776</v>
      </c>
      <c r="D22" s="1">
        <v>72</v>
      </c>
      <c r="E22" s="1">
        <v>113</v>
      </c>
      <c r="F22" s="1">
        <v>11814</v>
      </c>
      <c r="G22" t="s">
        <v>32</v>
      </c>
      <c r="H22">
        <v>1261.7481415929205</v>
      </c>
      <c r="I22" s="2">
        <f>ROUND(FinalResult[[#This Row],[Score]]/Table7[SD High],2)</f>
        <v>0.01</v>
      </c>
      <c r="J22" s="3" t="str">
        <f>HYPERLINK(FinalResult[[#This Row],[URL]],"LINK")</f>
        <v>LINK</v>
      </c>
      <c r="K22" s="5">
        <f>FinalResult[[#This Row],[Likes]]/SUM(FinalResult[[#This Row],[Likes]:[Dislikes]])</f>
        <v>0.38918918918918921</v>
      </c>
    </row>
    <row r="23" spans="1:11" x14ac:dyDescent="0.25">
      <c r="A23" t="s">
        <v>78</v>
      </c>
      <c r="B23" t="s">
        <v>79</v>
      </c>
      <c r="C23" s="1">
        <v>90</v>
      </c>
      <c r="D23" s="1">
        <v>2</v>
      </c>
      <c r="E23" s="1">
        <v>2</v>
      </c>
      <c r="F23" s="1">
        <v>3186</v>
      </c>
      <c r="G23" t="s">
        <v>80</v>
      </c>
      <c r="H23">
        <v>1159.75</v>
      </c>
      <c r="I23" s="2">
        <f>ROUND(FinalResult[[#This Row],[Score]]/Table7[SD High],2)</f>
        <v>0.01</v>
      </c>
      <c r="J23" s="3" t="str">
        <f>HYPERLINK(FinalResult[[#This Row],[URL]],"LINK")</f>
        <v>LINK</v>
      </c>
      <c r="K23" s="5">
        <f>FinalResult[[#This Row],[Likes]]/SUM(FinalResult[[#This Row],[Likes]:[Dislikes]])</f>
        <v>0.5</v>
      </c>
    </row>
    <row r="24" spans="1:11" x14ac:dyDescent="0.25">
      <c r="A24" t="s">
        <v>84</v>
      </c>
      <c r="B24" t="s">
        <v>85</v>
      </c>
      <c r="C24" s="1">
        <v>82</v>
      </c>
      <c r="D24" s="1">
        <v>4</v>
      </c>
      <c r="E24" s="1">
        <v>4</v>
      </c>
      <c r="F24" s="1">
        <v>1001</v>
      </c>
      <c r="G24" t="s">
        <v>86</v>
      </c>
      <c r="H24">
        <v>1050.46</v>
      </c>
      <c r="I24" s="2">
        <f>ROUND(FinalResult[[#This Row],[Score]]/Table7[SD High],2)</f>
        <v>0.01</v>
      </c>
      <c r="J24" s="3" t="str">
        <f>HYPERLINK(FinalResult[[#This Row],[URL]],"LINK")</f>
        <v>LINK</v>
      </c>
      <c r="K24" s="5">
        <f>FinalResult[[#This Row],[Likes]]/SUM(FinalResult[[#This Row],[Likes]:[Dislikes]])</f>
        <v>0.5</v>
      </c>
    </row>
    <row r="25" spans="1:11" x14ac:dyDescent="0.25">
      <c r="A25" t="s">
        <v>75</v>
      </c>
      <c r="B25" t="s">
        <v>76</v>
      </c>
      <c r="C25" s="1">
        <v>103</v>
      </c>
      <c r="D25" s="1">
        <v>1</v>
      </c>
      <c r="E25" s="1">
        <v>2</v>
      </c>
      <c r="F25" s="1">
        <v>1404</v>
      </c>
      <c r="G25" t="s">
        <v>77</v>
      </c>
      <c r="H25">
        <v>570.71500000000003</v>
      </c>
      <c r="I25" s="2">
        <f>ROUND(FinalResult[[#This Row],[Score]]/Table7[SD High],2)</f>
        <v>0</v>
      </c>
      <c r="J25" s="3" t="str">
        <f>HYPERLINK(FinalResult[[#This Row],[URL]],"LINK")</f>
        <v>LINK</v>
      </c>
      <c r="K25" s="5">
        <f>FinalResult[[#This Row],[Likes]]/SUM(FinalResult[[#This Row],[Likes]:[Dislikes]])</f>
        <v>0.33333333333333331</v>
      </c>
    </row>
  </sheetData>
  <conditionalFormatting sqref="I1:I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{CFD3406C-7F7E-4065-B901-31AA219B624D}</x14:id>
        </ext>
      </extLst>
    </cfRule>
  </conditionalFormatting>
  <conditionalFormatting sqref="K1:K1048576">
    <cfRule type="containsBlanks" dxfId="8" priority="1">
      <formula>LEN(TRIM(K1))=0</formula>
    </cfRule>
    <cfRule type="cellIs" dxfId="7" priority="2" operator="lessThanOrEqual">
      <formula>0.5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{D1F83735-9664-4F4A-BAFF-0AB590C20DF2}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D3406C-7F7E-4065-B901-31AA219B6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D1F83735-9664-4F4A-BAFF-0AB590C20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4" sqref="E4"/>
    </sheetView>
  </sheetViews>
  <sheetFormatPr defaultRowHeight="15" x14ac:dyDescent="0.25"/>
  <cols>
    <col min="1" max="1" width="12.42578125" bestFit="1" customWidth="1"/>
    <col min="2" max="6" width="11.85546875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f>_xlfn.STDEV.S(FinalResult!H:H)-Table7[Median]</f>
        <v>-90023.715472831071</v>
      </c>
      <c r="B2">
        <f>MIN(FinalResult!H:H)</f>
        <v>570.71500000000003</v>
      </c>
      <c r="C2">
        <f>AVERAGE(FinalResult!H:H)</f>
        <v>15159.202130152466</v>
      </c>
      <c r="D2">
        <f>MAX(FinalResult!H:H)</f>
        <v>120224.67106060607</v>
      </c>
      <c r="E2">
        <f>Table7[Median]+_xlfn.STDEV.S(FinalResult!H:H)</f>
        <v>150425.62664838106</v>
      </c>
      <c r="F2">
        <f>FinalResult!H:H</f>
        <v>120224.67106060607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1 d a 1 2 7 - a f e 6 - 4 2 9 7 - 9 b 9 3 - 6 1 d b 1 b 7 8 1 f 9 7 "   x m l n s = " h t t p : / / s c h e m a s . m i c r o s o f t . c o m / D a t a M a s h u p " > A A A A A D o J A A B Q S w M E F A A C A A g A m E t 9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m E t 9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L f U 3 T T m d t M Q Y A A H M d A A A T A B w A R m 9 y b X V s Y X M v U 2 V j d G l v b j E u b S C i G A A o o B Q A A A A A A A A A A A A A A A A A A A A A A A A A A A D t W d 9 v 2 z Y Q f g + Q / 0 F Q g c H u P M V O 1 w 1 o 1 w 2 t k 6 J p 0 1 + x 0 z 0 4 e a A l J u Y i i w Z J 2 f E M / + 8 7 k r I k U p Q g p 2 u f m o d E P J J 3 3 3 2 8 I 4 8 M x 6 E g N P F G + u / g + e H B 4 Q G f I Y Y j 7 5 E / w o i F M + 8 C 8 z Q W 3 P d e e D E W h w c e / I x o y k I M k r e c J s E J D d M 5 T k T n N Y l x M K S J g A b v + M N n V 5 c c M 3 4 V z v g v Y h 1 j F l 5 9 o I L c r D 8 m l 4 u Y o u i K K x s n S K D g H 1 D l d 7 s 9 b Y E I P O d g Q F u a q O Z 1 1 v f I B x t L z A T A F N Q b o 2 m M J T z 1 E b x m d H 5 O u O i o O T 1 v t I i J E J g F 6 u P V G h D M S H L b 6 f a 8 J I 3 j 3 e / T e 8 H Q F x S n m A e n j F H W z a 2 d 3 i 9 Q E o G x I Y 3 T e T I o b O m e C x x S F u n O j h N c z / N 3 c 3 v e x r 8 j S S R l W K B b + Z e o F k / I Y o G F v 2 0 x x A E O R j T j q r i x U 1 t Y W 5 I I 0 7 O o g B A M D L H D 7 A 5 S S 9 u m H 9 L M I p 3 G h M 9 w 9 F K 2 / X C G k g T H Z 2 q c I E K z F 2 E e M r K Q U a r k s 3 Q + T R C J e W n K e D c 4 J k v 8 i k F 4 h Y i L L B y 1 S 9 / L l o O n k p q W V B U k m R g 2 / o z c z r R D + q s w B x k I o Q 6 T L + i q Z G i E Y 0 h x K e u 4 I f U 8 j C D X x / h e q A R G J O G d i a L k G l J I M B I K v R + o F D m n K 8 y 6 H m W t Z 1 y C K / v N + M S o n N I 9 P C C J 2 z 1 z u x r q l f m 2 + 1 W 2 / D 8 2 L J X F A g n A T U L e u G e V R r n 2 j 6 J 7 / + 2 r N F k C W B K 8 G t I 0 0 c l N 5 3 K R 8 z Z P p z K v p 5 j l o h m J I p y M q h 1 q w 9 O t 7 T d T b E S 2 i w 8 z v r / I q V l 0 f 5 v g V u B + h L Z e Y 8 X b C U i z j b 9 d s D f P + 5 7 h H 5 M 7 n D c i w o 3 2 D V p S B m v i j u l q y H + N M o f T F k t t z 8 O y t 1 W m N 3 6 U M q R O 7 a 3 Z K h C o s M s Y 9 K Z r 7 w T H Z A 7 Q W e m o l E O q x q s L m + u 3 w 1 o e c K / W p 3 C e 5 u o 7 G 3 8 s U X 1 O q c A j m X 3 B k C 9 7 3 g 2 K O e 6 W 0 e q C K 2 8 d t 0 I / q I N f 7 6 9 p p J 0 L 7 1 u 6 c G w 7 Y b p h H O K D m i K l w d e s V k m o s G u J M g I o K f w 3 x R 7 W o P G 4 j j 0 L q O n S o I a 0 g j A w b 9 N V 4 a n C 1 K D l k j / Z e 8 m P K 5 Z a u D B q 4 4 L D C c s N W Z v d A p H j 9 a J 0 O o w Z S v g N Z X O N V n Y 2 L v 0 T v 7 e x M k X A H E 8 A 6 m 0 N r L N E / P Z r I F W 7 R h w 3 q 2 j s N j t L z l 7 g O V 3 m G 3 V p e 9 M d m b h j s d K r 3 w N y q F V 0 7 Z K s J s d s o F l i T W w a r 7 0 / v O N + r Y O D e g 9 N F D 3 H C p l V U E W z 9 S I B J w B v L I F O 7 0 M c B 8 O U M d i s / 6 b s b k r p X a e 7 m X x A c / z C V y h / 9 6 + 3 k 6 w w u n 5 I i G p r M h Z H J x 5 c h X a B k M B 1 C j M V J + 9 J 4 p C + h F o E 3 W L X e H T v k I L 6 N / K C 5 x i P I 4 J s E y a X h k N l H j 8 h B m T A u v A H U z j 4 / y j M 0 V R y T R W A V p K 1 c n A e x T p G n P 5 V H r a q 9 Y m 6 V T d V J R l 8 T 9 + / J d i U x c W N P F C t B + w I J o J e t c o s 3 m S s p w z r 0 W L f Z 4 o L D M 6 p T H V g V F 0 F y M q 2 s S n e T n Y v R f b j i o u V 9 5 j J 5 f u c Y k Z w y e A H z K F g f 0 t J 0 n E B 6 2 1 K z 1 T W t Q j 6 i B R b U q n r n W T u D B C 5 L h P 2 3 a q 8 8 O o 7 P 1 4 t 0 O C a a a p 9 5 b x P l V 3 L 2 q C G N r d n Q E + x K p I 8 + 8 0 k 5 6 / S k V N 4 j m / E x 1 Q 4 a X Q 8 w b R l U s V 0 x S o w Z N + u t 0 5 h O Z I T 2 E + c c S w 7 H L l W J a E U 0 J o / n U f l Q / 5 l p K a m X N B 5 Y Q O k u X 8 2 E F B 2 e X G + O 2 T 9 m R A L / u z o a L V a B W u a i n S K A 7 g 4 H a 2 Q C G d / L V / 4 3 k / e J A v 0 6 4 e c v Q b C U t I Y q V l P 3 K C e u Q o G y V i e 4 a B / v H t Y d A T 5 F 2 h k V 2 g j 3 s + h k c n t C + a J b n P 3 2 s M A + d D i b + 1 S w n K n f E L E 9 L b h h M j P j 6 8 s D i S q S g W a O 1 P p O X e L N W G G e M 8 6 z 6 w z d f x 1 J k o v l H Z / e v 2 u B 5 k A I o W g L J r s 0 G q h l k m / s k H 7 3 e m s a n A H x L A h H 4 B c p r v 7 p F 7 1 4 j a C w 7 v k u 3 b 0 q L D x e N D v 9 7 s / 7 1 h 5 3 A / 6 / a e y r Z y V z a f m S 7 Q B o h x a r 0 m C m s q P P P Q K b b q v r M T 9 4 O 7 U V 1 R z G U F q f P 5 a t + l v J 0 p S l G l K F 9 Q B M i K g q l I U y n u 0 k n f U Y M N V e 3 w j U P X O 7 w T q 9 i l H p S Y 6 U C l 5 l l U G L H t C I y z 9 z 4 S H 4 B q i B R E o J v + C W v k g 4 k F J H O X o t F 4 X P P e 8 5 / 8 B U E s B A i 0 A F A A C A A g A m E t 9 T c a t r A S n A A A A + A A A A B I A A A A A A A A A A A A A A A A A A A A A A E N v b m Z p Z y 9 Q Y W N r Y W d l L n h t b F B L A Q I t A B Q A A g A I A J h L f U 0 P y u m r p A A A A O k A A A A T A A A A A A A A A A A A A A A A A P M A A A B b Q 2 9 u d G V u d F 9 U e X B l c 1 0 u e G 1 s U E s B A i 0 A F A A C A A g A m E t 9 T d N O Z 2 0 x B g A A c x 0 A A B M A A A A A A A A A A A A A A A A A 5 A E A A E Z v c m 1 1 b G F z L 1 N l Y 3 R p b 2 4 x L m 1 Q S w U G A A A A A A M A A w D C A A A A Y g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c A A A A A A A C D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D R 1 Z P Y W l s N G h 6 U z V C R H R 6 e H Y r V l Z U Q T N O M F p 3 Q U F B Q U F B Q U F B Q U F B R G 8 3 c m 5 p c k J 0 N V N L a G d x L y 9 C b y 9 6 b U J X M X Z a R 1 Z z Q U F B Q k F B Q U F B Q U F B Q U V 2 c n B i U m J z T k Z L a 2 I 1 S m 5 R U F N K Z W d I Y k c 5 b m F X T m h i Q U F B Q W d B Q U F B Q U F B Q U F C c G x n d y 9 H N W J S N k t 0 T D B Y N G 5 S S z F C V 1 p w Y m 1 G c 0 F B Q U R B Q U F B I i A v P j w v U 3 R h Y m x l R W 5 0 c m l l c z 4 8 L 0 l 0 Z W 0 + P E l 0 Z W 0 + P E l 0 Z W 1 M b 2 N h d G l v b j 4 8 S X R l b V R 5 c G U + R m 9 y b X V s Y T w v S X R l b V R 5 c G U + P E l 0 Z W 1 Q Y X R o P l N l Y 3 R p b 2 4 x L 0 N o Y W 5 u Z W w l M j B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x L T I 5 V D E 0 O j I 3 O j M 2 L j U z M j k 1 N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E y Z T Y 1 N D g 2 L T g 4 O T c t N G I 3 M y 0 5 M D Q z L W I 3 M 2 M 2 Z m Y 5 N T U 1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m 5 l b C B S Z X N 1 b H R z L 0 V 4 c G F u Z G V k I E N v b H V t b j E u e 2 t p b m Q s M H 0 m c X V v d D s s J n F 1 b 3 Q 7 U 2 V j d G l v b j E v Q 2 h h b m 5 l b C B S Z X N 1 b H R z L 0 V 4 c G F u Z G V k I E N v b H V t b j E u e 2 V 0 Y W c s M X 0 m c X V v d D s s J n F 1 b 3 Q 7 U 2 V j d G l v b j E v Q 2 h h b m 5 l b C B S Z X N 1 b H R z L 0 V 4 c G F u Z G V k I E N v b H V t b j E u e 2 l k L D J 9 J n F 1 b 3 Q 7 L C Z x d W 9 0 O 1 N l Y 3 R p b 2 4 x L 0 N o Y W 5 u Z W w g U m V z d W x 0 c y 9 F e H B h b m R l Z C B z d G F 0 a X N 0 a W N z L n t 2 a W V 3 Q 2 9 1 b n Q s M 3 0 m c X V v d D s s J n F 1 b 3 Q 7 U 2 V j d G l v b j E v Q 2 h h b m 5 l b C B S Z X N 1 b H R z L 0 V 4 c G F u Z G V k I H N 0 Y X R p c 3 R p Y 3 M u e 2 N v b W 1 l b n R D b 3 V u d C w 0 f S Z x d W 9 0 O y w m c X V v d D t T Z W N 0 a W 9 u M S 9 D a G F u b m V s I F J l c 3 V s d H M v R X h w Y W 5 k Z W Q g c 3 R h d G l z d G l j c y 5 7 c 3 V i c 2 N y a W J l c k N v d W 5 0 L D V 9 J n F 1 b 3 Q 7 L C Z x d W 9 0 O 1 N l Y 3 R p b 2 4 x L 0 N o Y W 5 u Z W w g U m V z d W x 0 c y 9 F e H B h b m R l Z C B z d G F 0 a X N 0 a W N z L n t o a W R k Z W 5 T d W J z Y 3 J p Y m V y Q 2 9 1 b n Q s N n 0 m c X V v d D s s J n F 1 b 3 Q 7 U 2 V j d G l v b j E v Q 2 h h b m 5 l b C B S Z X N 1 b H R z L 0 V 4 c G F u Z G V k I H N 0 Y X R p c 3 R p Y 3 M u e 3 Z p Z G V v Q 2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h h b m 5 l b C B S Z X N 1 b H R z L 0 V 4 c G F u Z G V k I E N v b H V t b j E u e 2 t p b m Q s M H 0 m c X V v d D s s J n F 1 b 3 Q 7 U 2 V j d G l v b j E v Q 2 h h b m 5 l b C B S Z X N 1 b H R z L 0 V 4 c G F u Z G V k I E N v b H V t b j E u e 2 V 0 Y W c s M X 0 m c X V v d D s s J n F 1 b 3 Q 7 U 2 V j d G l v b j E v Q 2 h h b m 5 l b C B S Z X N 1 b H R z L 0 V 4 c G F u Z G V k I E N v b H V t b j E u e 2 l k L D J 9 J n F 1 b 3 Q 7 L C Z x d W 9 0 O 1 N l Y 3 R p b 2 4 x L 0 N o Y W 5 u Z W w g U m V z d W x 0 c y 9 F e H B h b m R l Z C B z d G F 0 a X N 0 a W N z L n t 2 a W V 3 Q 2 9 1 b n Q s M 3 0 m c X V v d D s s J n F 1 b 3 Q 7 U 2 V j d G l v b j E v Q 2 h h b m 5 l b C B S Z X N 1 b H R z L 0 V 4 c G F u Z G V k I H N 0 Y X R p c 3 R p Y 3 M u e 2 N v b W 1 l b n R D b 3 V u d C w 0 f S Z x d W 9 0 O y w m c X V v d D t T Z W N 0 a W 9 u M S 9 D a G F u b m V s I F J l c 3 V s d H M v R X h w Y W 5 k Z W Q g c 3 R h d G l z d G l j c y 5 7 c 3 V i c 2 N y a W J l c k N v d W 5 0 L D V 9 J n F 1 b 3 Q 7 L C Z x d W 9 0 O 1 N l Y 3 R p b 2 4 x L 0 N o Y W 5 u Z W w g U m V z d W x 0 c y 9 F e H B h b m R l Z C B z d G F 0 a X N 0 a W N z L n t o a W R k Z W 5 T d W J z Y 3 J p Y m V y Q 2 9 1 b n Q s N n 0 m c X V v d D s s J n F 1 b 3 Q 7 U 2 V j d G l v b j E v Q 2 h h b m 5 l b C B S Z X N 1 b H R z L 0 V 4 c G F u Z G V k I H N 0 Y X R p c 3 R p Y 3 M u e 3 Z p Z G V v Q 2 9 1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5 u Z W w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w l M j B S Z X N 1 b H R z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C U y M F J l c 3 V s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w l M j B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w l M j B S Z X N 1 b H R z L 0 V 4 c G F u Z G V k J T I w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T E t M j l U M T Q 6 M j c 6 M z Y u N T A 1 N T Y 5 M V o i I C 8 + P E V u d H J 5 I F R 5 c G U 9 I k Z p b G x F c n J v c k N v Z G U i I F Z h b H V l P S J z V W 5 r b m 9 3 b i I g L z 4 8 R W 5 0 c n k g V H l w Z T 0 i U X V l c n l J R C I g V m F s d W U 9 I n N i Z m R i M m J j M S 0 5 N T M 4 L T Q z Y z A t Y m I x M C 1 h Y z I y O W E z Z m R j M D I i I C 8 + P E V u d H J 5 I F R 5 c G U 9 I l F 1 Z X J 5 R 3 J v d X B J R C I g V m F s d W U 9 I n N h M m U 2 N T Q 4 N i 0 4 O D k 3 L T R i N z M t O T A 0 M y 1 i N z N j N m Z m O T U 1 N T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Z G V v I F J l c 3 V s d H M v R X h w Y W 5 k Z W Q g Q 2 9 s d W 1 u M S 5 7 a 2 l u Z C w w f S Z x d W 9 0 O y w m c X V v d D t T Z W N 0 a W 9 u M S 9 W a W R l b y B S Z X N 1 b H R z L 0 V 4 c G F u Z G V k I E N v b H V t b j E u e 2 V 0 Y W c s M X 0 m c X V v d D s s J n F 1 b 3 Q 7 U 2 V j d G l v b j E v V m l k Z W 8 g U m V z d W x 0 c y 9 F e H B h b m R l Z C B p Z C 5 7 a 2 l u Z C 4 x L D J 9 J n F 1 b 3 Q 7 L C Z x d W 9 0 O 1 N l Y 3 R p b 2 4 x L 1 Z p Z G V v I F J l c 3 V s d H M v R X h w Y W 5 k Z W Q g a W Q u e 3 Z p Z G V v S W Q s M 3 0 m c X V v d D s s J n F 1 b 3 Q 7 U 2 V j d G l v b j E v V m l k Z W 8 g U m V z d W x 0 c y 9 F e H B h b m R l Z C B z b m l w c G V 0 L n t w d W J s a X N o Z W R B d C w 0 f S Z x d W 9 0 O y w m c X V v d D t T Z W N 0 a W 9 u M S 9 W a W R l b y B S Z X N 1 b H R z L 0 V 4 c G F u Z G V k I H N u a X B w Z X Q u e 2 N o Y W 5 u Z W x J Z C w 1 f S Z x d W 9 0 O y w m c X V v d D t T Z W N 0 a W 9 u M S 9 W a W R l b y B S Z X N 1 b H R z L 0 V 4 c G F u Z G V k I H N u a X B w Z X Q u e 3 R p d G x l L D Z 9 J n F 1 b 3 Q 7 L C Z x d W 9 0 O 1 N l Y 3 R p b 2 4 x L 1 Z p Z G V v I F J l c 3 V s d H M v R X h w Y W 5 k Z W Q g c 2 5 p c H B l d C 5 7 Z G V z Y 3 J p c H R p b 2 4 s N 3 0 m c X V v d D s s J n F 1 b 3 Q 7 U 2 V j d G l v b j E v V m l k Z W 8 g U m V z d W x 0 c y 9 F e H B h b m R l Z C B 0 a H V t Y m 5 h a W x z L n t o a W d o L D h 9 J n F 1 b 3 Q 7 L C Z x d W 9 0 O 1 N l Y 3 R p b 2 4 x L 1 Z p Z G V v I F J l c 3 V s d H M v R X h w Y W 5 k Z W Q g c 2 5 p c H B l d C 5 7 Y 2 h h b m 5 l b F R p d G x l L D l 9 J n F 1 b 3 Q 7 L C Z x d W 9 0 O 1 N l Y 3 R p b 2 4 x L 1 Z p Z G V v I F J l c 3 V s d H M v R X h w Y W 5 k Z W Q g c 2 5 p c H B l d C 5 7 b G l 2 Z U J y b 2 F k Y 2 F z d E N v b n R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a W R l b y B S Z X N 1 b H R z L 0 V 4 c G F u Z G V k I E N v b H V t b j E u e 2 t p b m Q s M H 0 m c X V v d D s s J n F 1 b 3 Q 7 U 2 V j d G l v b j E v V m l k Z W 8 g U m V z d W x 0 c y 9 F e H B h b m R l Z C B D b 2 x 1 b W 4 x L n t l d G F n L D F 9 J n F 1 b 3 Q 7 L C Z x d W 9 0 O 1 N l Y 3 R p b 2 4 x L 1 Z p Z G V v I F J l c 3 V s d H M v R X h w Y W 5 k Z W Q g a W Q u e 2 t p b m Q u M S w y f S Z x d W 9 0 O y w m c X V v d D t T Z W N 0 a W 9 u M S 9 W a W R l b y B S Z X N 1 b H R z L 0 V 4 c G F u Z G V k I G l k L n t 2 a W R l b 0 l k L D N 9 J n F 1 b 3 Q 7 L C Z x d W 9 0 O 1 N l Y 3 R p b 2 4 x L 1 Z p Z G V v I F J l c 3 V s d H M v R X h w Y W 5 k Z W Q g c 2 5 p c H B l d C 5 7 c H V i b G l z a G V k Q X Q s N H 0 m c X V v d D s s J n F 1 b 3 Q 7 U 2 V j d G l v b j E v V m l k Z W 8 g U m V z d W x 0 c y 9 F e H B h b m R l Z C B z b m l w c G V 0 L n t j a G F u b m V s S W Q s N X 0 m c X V v d D s s J n F 1 b 3 Q 7 U 2 V j d G l v b j E v V m l k Z W 8 g U m V z d W x 0 c y 9 F e H B h b m R l Z C B z b m l w c G V 0 L n t 0 a X R s Z S w 2 f S Z x d W 9 0 O y w m c X V v d D t T Z W N 0 a W 9 u M S 9 W a W R l b y B S Z X N 1 b H R z L 0 V 4 c G F u Z G V k I H N u a X B w Z X Q u e 2 R l c 2 N y a X B 0 a W 9 u L D d 9 J n F 1 b 3 Q 7 L C Z x d W 9 0 O 1 N l Y 3 R p b 2 4 x L 1 Z p Z G V v I F J l c 3 V s d H M v R X h w Y W 5 k Z W Q g d G h 1 b W J u Y W l s c y 5 7 a G l n a C w 4 f S Z x d W 9 0 O y w m c X V v d D t T Z W N 0 a W 9 u M S 9 W a W R l b y B S Z X N 1 b H R z L 0 V 4 c G F u Z G V k I H N u a X B w Z X Q u e 2 N o Y W 5 u Z W x U a X R s Z S w 5 f S Z x d W 9 0 O y w m c X V v d D t T Z W N 0 a W 9 u M S 9 W a W R l b y B S Z X N 1 b H R z L 0 V 4 c G F u Z G V k I H N u a X B w Z X Q u e 2 x p d m V C c m 9 h Z G N h c 3 R D b 2 5 0 Z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c m N o J T I w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J T I w U m V z d W x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J T I w U m V z d W x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0 V 4 c G F u Z G V k J T I w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0 V 4 c G F u Z G V k J T I w c 2 5 p c H B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v R X h w Y W 5 k Z W Q l M j B 0 a H V t Y m 5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T E t M j l U M T Q 6 M j c 6 M z Y u N T Q 1 O T U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T J l N j U 0 O D Y t O D g 5 N y 0 0 Y j c z L T k w N D M t Y j c z Y z Z m Z j k 1 N T U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R l b 0 R h d G E v R X h w Y W 5 k Z W Q g Q 2 9 s d W 1 u M S 5 7 a 2 l u Z C w w f S Z x d W 9 0 O y w m c X V v d D t T Z W N 0 a W 9 u M S 9 2 a W R l b 0 R h d G E v R X h w Y W 5 k Z W Q g Q 2 9 s d W 1 u M S 5 7 Z X R h Z y w x f S Z x d W 9 0 O y w m c X V v d D t T Z W N 0 a W 9 u M S 9 2 a W R l b 0 R h d G E v R X h w Y W 5 k Z W Q g Q 2 9 s d W 1 u M S 5 7 a W Q s M n 0 m c X V v d D s s J n F 1 b 3 Q 7 U 2 V j d G l v b j E v d m l k Z W 9 E Y X R h L 0 V 4 c G F u Z G V k I H N 0 Y X R p c 3 R p Y 3 M u e 3 Z p Z X d D b 3 V u d C w z f S Z x d W 9 0 O y w m c X V v d D t T Z W N 0 a W 9 u M S 9 2 a W R l b 0 R h d G E v R X h w Y W 5 k Z W Q g c 3 R h d G l z d G l j c y 5 7 b G l r Z U N v d W 5 0 L D R 9 J n F 1 b 3 Q 7 L C Z x d W 9 0 O 1 N l Y 3 R p b 2 4 x L 3 Z p Z G V v R G F 0 Y S 9 F e H B h b m R l Z C B z d G F 0 a X N 0 a W N z L n t k a X N s a W t l Q 2 9 1 b n Q s N X 0 m c X V v d D s s J n F 1 b 3 Q 7 U 2 V j d G l v b j E v d m l k Z W 9 E Y X R h L 0 V 4 c G F u Z G V k I H N 0 Y X R p c 3 R p Y 3 M u e 2 Z h d m 9 y a X R l Q 2 9 1 b n Q s N n 0 m c X V v d D s s J n F 1 b 3 Q 7 U 2 V j d G l v b j E v d m l k Z W 9 E Y X R h L 0 V 4 c G F u Z G V k I H N 0 Y X R p c 3 R p Y 3 M u e 2 N v b W 1 l b n R D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a W R l b 0 R h d G E v R X h w Y W 5 k Z W Q g Q 2 9 s d W 1 u M S 5 7 a 2 l u Z C w w f S Z x d W 9 0 O y w m c X V v d D t T Z W N 0 a W 9 u M S 9 2 a W R l b 0 R h d G E v R X h w Y W 5 k Z W Q g Q 2 9 s d W 1 u M S 5 7 Z X R h Z y w x f S Z x d W 9 0 O y w m c X V v d D t T Z W N 0 a W 9 u M S 9 2 a W R l b 0 R h d G E v R X h w Y W 5 k Z W Q g Q 2 9 s d W 1 u M S 5 7 a W Q s M n 0 m c X V v d D s s J n F 1 b 3 Q 7 U 2 V j d G l v b j E v d m l k Z W 9 E Y X R h L 0 V 4 c G F u Z G V k I H N 0 Y X R p c 3 R p Y 3 M u e 3 Z p Z X d D b 3 V u d C w z f S Z x d W 9 0 O y w m c X V v d D t T Z W N 0 a W 9 u M S 9 2 a W R l b 0 R h d G E v R X h w Y W 5 k Z W Q g c 3 R h d G l z d G l j c y 5 7 b G l r Z U N v d W 5 0 L D R 9 J n F 1 b 3 Q 7 L C Z x d W 9 0 O 1 N l Y 3 R p b 2 4 x L 3 Z p Z G V v R G F 0 Y S 9 F e H B h b m R l Z C B z d G F 0 a X N 0 a W N z L n t k a X N s a W t l Q 2 9 1 b n Q s N X 0 m c X V v d D s s J n F 1 b 3 Q 7 U 2 V j d G l v b j E v d m l k Z W 9 E Y X R h L 0 V 4 c G F u Z G V k I H N 0 Y X R p c 3 R p Y 3 M u e 2 Z h d m 9 y a X R l Q 2 9 1 b n Q s N n 0 m c X V v d D s s J n F 1 b 3 Q 7 U 2 V j d G l v b j E v d m l k Z W 9 E Y X R h L 0 V 4 c G F u Z G V k I H N 0 Y X R p c 3 R p Y 3 M u e 2 N v b W 1 l b n R D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k Z W 8 l M j B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P C 9 J d G V t U G F 0 a D 4 8 L 0 l 0 Z W 1 M b 2 N h d G l v b j 4 8 U 3 R h Y m x l R W 5 0 c m l l c z 4 8 R W 5 0 c n k g V H l w Z T 0 i U X V l c n l H c m 9 1 c E l E I i B W Y W x 1 Z T 0 i c 2 U y Y j l l Z W U 4 L T F i Y W M t N D g 3 O S 1 h O D Y w L W F i Z m Z j M W E z Z m N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x L T I 4 V D I z O j A y O j Q 2 L j Q 1 N T k 1 M T B a I i A v P j x F b n R y e S B U e X B l P S J G a W x s Q 2 9 s d W 1 u V H l w Z X M i I F Z h b H V l P S J z Q U F B Q U F B Q U E i I C 8 + P E V u d H J 5 I F R 5 c G U 9 I k 5 h d m l n Y X R p b 2 5 T d G V w T m F t Z S I g V m F s d W U 9 I n N O Y X Z p Z 2 F 0 a W 9 u I i A v P j x F b n R y e S B U e X B l P S J G a W x s Q 2 9 s d W 1 u T m F t Z X M i I F Z h b H V l P S J z W y Z x d W 9 0 O 1 Z p Z G V v I F R p d G x l J n F 1 b 3 Q 7 L C Z x d W 9 0 O 1 R o d W 1 i b m F p b C Z x d W 9 0 O y w m c X V v d D t W a W V 3 c y Z x d W 9 0 O y w m c X V v d D t M a W t l c y Z x d W 9 0 O y w m c X V v d D t E a X N s a W t l c y Z x d W 9 0 O y w m c X V v d D t T d W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1 Z p Z G V v I F J l c 3 V s d C 9 F e H B h b m R l Z C B z d G F 0 a X N 0 a W N z L n t 2 a W V 3 Q 2 9 1 b n Q s M 3 0 m c X V v d D s s J n F 1 b 3 Q 7 U 2 V j d G l v b j E v V m l k Z W 8 g U m V z d W x 0 L 0 V 4 c G F u Z G V k I H N 0 Y X R p c 3 R p Y 3 M u e 2 x p a 2 V D b 3 V u d C w 0 f S Z x d W 9 0 O y w m c X V v d D t T Z W N 0 a W 9 u M S 9 W a W R l b y B S Z X N 1 b H Q v R X h w Y W 5 k Z W Q g c 3 R h d G l z d G l j c y 5 7 Z G l z b G l r Z U N v d W 5 0 L D V 9 J n F 1 b 3 Q 7 L C Z x d W 9 0 O 1 N l Y 3 R p b 2 4 x L 0 N o Y W 5 u Z W w g U m V z d W x 0 c y 9 F e H B h b m R l Z C B z d G F 0 a X N 0 a W N z L n t z d W J z Y 3 J p Y m V y Q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1 Z p Z G V v I F J l c 3 V s d C 9 F e H B h b m R l Z C B z d G F 0 a X N 0 a W N z L n t 2 a W V 3 Q 2 9 1 b n Q s M 3 0 m c X V v d D s s J n F 1 b 3 Q 7 U 2 V j d G l v b j E v V m l k Z W 8 g U m V z d W x 0 L 0 V 4 c G F u Z G V k I H N 0 Y X R p c 3 R p Y 3 M u e 2 x p a 2 V D b 3 V u d C w 0 f S Z x d W 9 0 O y w m c X V v d D t T Z W N 0 a W 9 u M S 9 W a W R l b y B S Z X N 1 b H Q v R X h w Y W 5 k Z W Q g c 3 R h d G l z d G l j c y 5 7 Z G l z b G l r Z U N v d W 5 0 L D V 9 J n F 1 b 3 Q 7 L C Z x d W 9 0 O 1 N l Y 3 R p b 2 4 x L 0 N o Y W 5 u Z W w g U m V z d W x 0 c y 9 F e H B h b m R l Z C B z d G F 0 a X N 0 a W N z L n t z d W J z Y 3 J p Y m V y Q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k b F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G x S Z X N 1 b H Q v R X h w Y W 5 k Z W Q l M j B o a W d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G x S Z X N 1 b H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F e H B h b m R l Z C U y M F Z p Z G V v J T I w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V 4 c G F u Z G V k J T I w Q 2 h h b m 5 l b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S Z X N 1 b H Q 8 L 0 l 0 Z W 1 Q Y X R o P j w v S X R l b U x v Y 2 F 0 a W 9 u P j x T d G F i b G V F b n R y a W V z P j x F b n R y e S B U e X B l P S J R d W V y e U d y b 3 V w S U Q i I F Z h b H V l P S J z Y j R h N W V i N G I t Y j A 1 Y i 0 0 Y W Q x L T k x Y m U t N D k 5 Z D A z Z D I y N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Y 2 g g U m V z d W x 0 c y 9 F e H B h b m R l Z C B z b m l w c G V 0 L n t 0 a X R s Z S w 2 f S Z x d W 9 0 O y w m c X V v d D t T Z W N 0 a W 9 u M S 9 t Z G x S Z X N 1 b H Q v R X h w Y W 5 k Z W Q g a G l n a C 5 7 a G l n a C 5 1 c m w s O H 0 m c X V v d D s s J n F 1 b 3 Q 7 U 2 V j d G l v b j E v V m l k Z W 8 g U m V z d W x 0 L 0 V 4 c G F u Z G V k I H N 0 Y X R p c 3 R p Y 3 M u e 3 Z p Z X d D b 3 V u d C w z f S Z x d W 9 0 O y w m c X V v d D t T Z W N 0 a W 9 u M S 9 W a W R l b y B S Z X N 1 b H Q v R X h w Y W 5 k Z W Q g c 3 R h d G l z d G l j c y 5 7 b G l r Z U N v d W 5 0 L D R 9 J n F 1 b 3 Q 7 L C Z x d W 9 0 O 1 N l Y 3 R p b 2 4 x L 1 Z p Z G V v I F J l c 3 V s d C 9 F e H B h b m R l Z C B z d G F 0 a X N 0 a W N z L n t k a X N s a W t l Q 2 9 1 b n Q s N X 0 m c X V v d D s s J n F 1 b 3 Q 7 U 2 V j d G l v b j E v Q 2 h h b m 5 l b C B S Z X N 1 b H R z L 0 V 4 c G F u Z G V k I H N 0 Y X R p c 3 R p Y 3 M u e 3 N 1 Y n N j c m l i Z X J D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F y Y 2 g g U m V z d W x 0 c y 9 F e H B h b m R l Z C B z b m l w c G V 0 L n t 0 a X R s Z S w 2 f S Z x d W 9 0 O y w m c X V v d D t T Z W N 0 a W 9 u M S 9 t Z G x S Z X N 1 b H Q v R X h w Y W 5 k Z W Q g a G l n a C 5 7 a G l n a C 5 1 c m w s O H 0 m c X V v d D s s J n F 1 b 3 Q 7 U 2 V j d G l v b j E v V m l k Z W 8 g U m V z d W x 0 L 0 V 4 c G F u Z G V k I H N 0 Y X R p c 3 R p Y 3 M u e 3 Z p Z X d D b 3 V u d C w z f S Z x d W 9 0 O y w m c X V v d D t T Z W N 0 a W 9 u M S 9 W a W R l b y B S Z X N 1 b H Q v R X h w Y W 5 k Z W Q g c 3 R h d G l z d G l j c y 5 7 b G l r Z U N v d W 5 0 L D R 9 J n F 1 b 3 Q 7 L C Z x d W 9 0 O 1 N l Y 3 R p b 2 4 x L 1 Z p Z G V v I F J l c 3 V s d C 9 F e H B h b m R l Z C B z d G F 0 a X N 0 a W N z L n t k a X N s a W t l Q 2 9 1 b n Q s N X 0 m c X V v d D s s J n F 1 b 3 Q 7 U 2 V j d G l v b j E v Q 2 h h b m 5 l b C B S Z X N 1 b H R z L 0 V 4 c G F u Z G V k I H N 0 Y X R p c 3 R p Y 3 M u e 3 N 1 Y n N j c m l i Z X J D b 3 V u d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m l k Z W 8 g V G l 0 b G U m c X V v d D s s J n F 1 b 3 Q 7 V G h 1 b W J u Y W l s J n F 1 b 3 Q 7 L C Z x d W 9 0 O 1 Z p Z X d z J n F 1 b 3 Q 7 L C Z x d W 9 0 O 0 x p a 2 V z J n F 1 b 3 Q 7 L C Z x d W 9 0 O 0 R p c 2 x p a 2 V z J n F 1 b 3 Q 7 L C Z x d W 9 0 O 1 N 1 Y n M m c X V v d D t d I i A v P j x F b n R y e S B U e X B l P S J G a W x s Q 2 9 s d W 1 u V H l w Z X M i I F Z h b H V l P S J z Q U F B Q U F B Q U E i I C 8 + P E V u d H J 5 I F R 5 c G U 9 I k Z p b G x M Y X N 0 V X B k Y X R l Z C I g V m F s d W U 9 I m Q y M D E 4 L T E x L T I 4 V D I x O j I 2 O j E 4 L j A z M D A 4 N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D w v S X R l b V B h d G g + P C 9 J d G V t T G 9 j Y X R p b 2 4 + P F N 0 Y W J s Z U V u d H J p Z X M + P E V u d H J 5 I F R 5 c G U 9 I l F 1 Z X J 5 R 3 J v d X B J R C I g V m F s d W U 9 I n M z M D U 4 Y T Y w M S 0 2 Z W Z j L T Q 3 N W I t Y T J h Z C 0 y Z j Q 1 Z j g 5 Z D E y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U m V z d W x 0 I i A v P j x F b n R y e S B U e X B l P S J G a W x s Z W R D b 2 1 w b G V 0 Z V J l c 3 V s d F R v V 2 9 y a 3 N o Z W V 0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O V Q x N D o y O D o 0 O C 4 0 M T Y 5 N z I w W i I g L z 4 8 R W 5 0 c n k g V H l w Z T 0 i R m l s b E N v b H V t b l R 5 c G V z I i B W Y W x 1 Z T 0 i c 0 F B Q U R B d 0 1 E Q U F B P S I g L z 4 8 R W 5 0 c n k g V H l w Z T 0 i U X V l c n l J R C I g V m F s d W U 9 I n M 5 N 2 R k Z W J l Z i 1 j Z j g 5 L T Q 5 M G M t O D Y w M i 0 y M 2 U 3 Z T Z k M j k 2 O D k i I C 8 + P E V u d H J 5 I F R 5 c G U 9 I k F k Z G V k V G 9 E Y X R h T W 9 k Z W w i I F Z h b H V l P S J s M C I g L z 4 8 R W 5 0 c n k g V H l w Z T 0 i R m l s b E N v b H V t b k 5 h b W V z I i B W Y W x 1 Z T 0 i c 1 s m c X V v d D t W a W R l b y B U a X R s Z S Z x d W 9 0 O y w m c X V v d D t U a H V t Y m 5 h a W w m c X V v d D s s J n F 1 b 3 Q 7 V m l l d 3 M m c X V v d D s s J n F 1 b 3 Q 7 T G l r Z X M m c X V v d D s s J n F 1 b 3 Q 7 R G l z b G l r Z X M m c X V v d D s s J n F 1 b 3 Q 7 U 3 V i c y Z x d W 9 0 O y w m c X V v d D t V U k w m c X V v d D s s J n F 1 b 3 Q 7 U 2 N v c m U m c X V v d D t d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2 x v Z 1 J l c 3 V s d C 9 D a G F u Z 2 V k I F R 5 c G U u e 1 Z p Z X d z L D J 9 J n F 1 b 3 Q 7 L C Z x d W 9 0 O 1 N l Y 3 R p b 2 4 x L 2 x v Z 1 J l c 3 V s d C 9 D a G F u Z 2 V k I F R 5 c G U u e 0 x p a 2 V z L D N 9 J n F 1 b 3 Q 7 L C Z x d W 9 0 O 1 N l Y 3 R p b 2 4 x L 2 x v Z 1 J l c 3 V s d C 9 D a G F u Z 2 V k I F R 5 c G U u e 0 R p c 2 x p a 2 V z L D R 9 J n F 1 b 3 Q 7 L C Z x d W 9 0 O 1 N l Y 3 R p b 2 4 x L 2 x v Z 1 J l c 3 V s d C 9 D a G F u Z 2 V k I F R 5 c G U u e 1 N 1 Y n M s N X 0 m c X V v d D s s J n F 1 b 3 Q 7 U 2 V j d G l v b j E v b W R s U m V z d W x 0 L 0 F k Z G V k I E N 1 c 3 R v b S 5 7 V V J M L D h 9 J n F 1 b 3 Q 7 L C Z x d W 9 0 O 1 N l Y 3 R p b 2 4 x L 2 x v Z 1 J l c 3 V s d C 9 B Z G R l Z C B D d X N 0 b 2 0 u e 1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l Y X J j a C B S Z X N 1 b H R z L 0 V 4 c G F u Z G V k I H N u a X B w Z X Q u e 3 R p d G x l L D Z 9 J n F 1 b 3 Q 7 L C Z x d W 9 0 O 1 N l Y 3 R p b 2 4 x L 2 1 k b F J l c 3 V s d C 9 F e H B h b m R l Z C B o a W d o L n t o a W d o L n V y b C w 4 f S Z x d W 9 0 O y w m c X V v d D t T Z W N 0 a W 9 u M S 9 s b 2 d S Z X N 1 b H Q v Q 2 h h b m d l Z C B U e X B l L n t W a W V 3 c y w y f S Z x d W 9 0 O y w m c X V v d D t T Z W N 0 a W 9 u M S 9 s b 2 d S Z X N 1 b H Q v Q 2 h h b m d l Z C B U e X B l L n t M a W t l c y w z f S Z x d W 9 0 O y w m c X V v d D t T Z W N 0 a W 9 u M S 9 s b 2 d S Z X N 1 b H Q v Q 2 h h b m d l Z C B U e X B l L n t E a X N s a W t l c y w 0 f S Z x d W 9 0 O y w m c X V v d D t T Z W N 0 a W 9 u M S 9 s b 2 d S Z X N 1 b H Q v Q 2 h h b m d l Z C B U e X B l L n t T d W J z L D V 9 J n F 1 b 3 Q 7 L C Z x d W 9 0 O 1 N l Y 3 R p b 2 4 x L 2 1 k b F J l c 3 V s d C 9 B Z G R l Z C B D d X N 0 b 2 0 u e 1 V S T C w 4 f S Z x d W 9 0 O y w m c X V v d D t T Z W N 0 a W 9 u M S 9 s b 2 d S Z X N 1 b H Q v Q W R k Z W Q g Q 3 V z d G 9 t L n t T Y 2 9 y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m V z d W x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m V z d W x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J l c 3 V s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l M j B S Z X N 1 b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h M m U 2 N T Q 4 N i 0 4 O D k 3 L T R i N z M t O T A 0 M y 1 i N z N j N m Z m O T U 1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O F Q y M D o 1 O D o y O S 4 2 N T k 4 N z c z W i I g L z 4 8 R W 5 0 c n k g V H l w Z T 0 i R m l s b E N v b H V t b l R 5 c G V z I i B W Y W x 1 Z T 0 i c 0 J R V U Z C U V V G I i A v P j x F b n R y e S B U e X B l P S J G a W x s Q 2 9 s d W 1 u T m F t Z X M i I F Z h b H V l P S J z W y Z x d W 9 0 O 1 N E I E x v d y Z x d W 9 0 O y w m c X V v d D t N a W 4 m c X V v d D s s J n F 1 b 3 Q 7 Q X Z l c m F n Z S Z x d W 9 0 O y w m c X V v d D t N Y X g m c X V v d D s s J n F 1 b 3 Q 7 U 0 Q g S G l n a C Z x d W 9 0 O y w m c X V v d D t N Z W R p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y B S Z X N 1 b H Q v Q 2 h h b m d l Z C B U e X B l L n t T R C B M b 3 c s M H 0 m c X V v d D s s J n F 1 b 3 Q 7 U 2 V j d G l v b j E v U 3 R h d H M g U m V z d W x 0 L 0 N o Y W 5 n Z W Q g V H l w Z S 5 7 T W l u L D F 9 J n F 1 b 3 Q 7 L C Z x d W 9 0 O 1 N l Y 3 R p b 2 4 x L 1 N 0 Y X R z I F J l c 3 V s d C 9 D a G F u Z 2 V k I F R 5 c G U u e 0 F 2 Z X J h Z 2 U s M n 0 m c X V v d D s s J n F 1 b 3 Q 7 U 2 V j d G l v b j E v U 3 R h d H M g U m V z d W x 0 L 0 N o Y W 5 n Z W Q g V H l w Z S 5 7 T W F 4 L D N 9 J n F 1 b 3 Q 7 L C Z x d W 9 0 O 1 N l Y 3 R p b 2 4 x L 1 N 0 Y X R z I F J l c 3 V s d C 9 D a G F u Z 2 V k I F R 5 c G U u e 1 N E I E h p Z 2 g s N H 0 m c X V v d D s s J n F 1 b 3 Q 7 U 2 V j d G l v b j E v U 3 R h d H M g U m V z d W x 0 L 0 N o Y W 5 n Z W Q g V H l w Z S 5 7 T W V k a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0 Y X R z I F J l c 3 V s d C 9 D a G F u Z 2 V k I F R 5 c G U u e 1 N E I E x v d y w w f S Z x d W 9 0 O y w m c X V v d D t T Z W N 0 a W 9 u M S 9 T d G F 0 c y B S Z X N 1 b H Q v Q 2 h h b m d l Z C B U e X B l L n t N a W 4 s M X 0 m c X V v d D s s J n F 1 b 3 Q 7 U 2 V j d G l v b j E v U 3 R h d H M g U m V z d W x 0 L 0 N o Y W 5 n Z W Q g V H l w Z S 5 7 Q X Z l c m F n Z S w y f S Z x d W 9 0 O y w m c X V v d D t T Z W N 0 a W 9 u M S 9 T d G F 0 c y B S Z X N 1 b H Q v Q 2 h h b m d l Z C B U e X B l L n t N Y X g s M 3 0 m c X V v d D s s J n F 1 b 3 Q 7 U 2 V j d G l v b j E v U 3 R h d H M g U m V z d W x 0 L 0 N o Y W 5 n Z W Q g V H l w Z S 5 7 U 0 Q g S G l n a C w 0 f S Z x d W 9 0 O y w m c X V v d D t T Z W N 0 a W 9 u M S 9 T d G F 0 c y B S Z X N 1 b H Q v Q 2 h h b m d l Z C B U e X B l L n t N Z W R p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z J T I w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J T I w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E y Z T Y 1 N D g 2 L T g 4 O T c t N G I 3 M y 0 5 M D Q z L W I 3 M 2 M 2 Z m Y 5 N T U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4 V D I y O j M x O j M 3 L j I y M z A w M T F a I i A v P j x F b n R y e S B U e X B l P S J G a W x s Q 2 9 s d W 1 u V H l w Z X M i I F Z h b H V l P S J z Q m d Z P S I g L z 4 8 R W 5 0 c n k g V H l w Z T 0 i R m l s b E N v b H V t b k 5 h b W V z I i B W Y W x 1 Z T 0 i c 1 s m c X V v d D t Q Y X J h b W V 0 Z X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Z X J z L 0 N o Y W 5 n Z W Q g V H l w Z S 5 7 U G F y Y W 1 l d G V y L D B 9 J n F 1 b 3 Q 7 L C Z x d W 9 0 O 1 N l Y 3 R p b 2 4 x L 1 B h c m F t Z X R l c n M v Q 2 h h b m d l Z C B U e X B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J h b W V 0 Z X J z L 0 N o Y W 5 n Z W Q g V H l w Z S 5 7 U G F y Y W 1 l d G V y L D B 9 J n F 1 b 3 Q 7 L C Z x d W 9 0 O 1 N l Y 3 R p b 2 4 x L 1 B h c m F t Z X R l c n M v Q 2 h h b m d l Z C B U e X B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J T I w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V V w c G V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Y 3 R T Z W F y Y 2 h W Y W x 1 Z S A o M i k v Q X V 0 b 1 J l b W 9 2 Z W R D b 2 x 1 b W 5 z M S 5 7 U 3 R y a W N 0 U 2 V h c m N o V m F s d W U g K D I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c m l j d F N l Y X J j a F Z h b H V l I C g y K S 9 B d X R v U m V t b 3 Z l Z E N v b H V t b n M x L n t T d H J p Y 3 R T Z W F y Y 2 h W Y W x 1 Z S A o M i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c m l j d F N l Y X J j a F Z h b H V l I C g y K S Z x d W 9 0 O 1 0 i I C 8 + P E V u d H J 5 I F R 5 c G U 9 I k Z p b G x D b 2 x 1 b W 5 U e X B l c y I g V m F s d W U 9 I n N B Q T 0 9 I i A v P j x F b n R y e S B U e X B l P S J G a W x s T G F z d F V w Z G F 0 Z W Q i I F Z h b H V l P S J k M j A x O C 0 x M S 0 y O F Q y M j o z O D o z M S 4 1 O D E 5 N D Y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a W N 0 U 2 V h c m N o V m F s d W V V c H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V V w c G V y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N 0 U 2 V h c m N o V m F s d W V Q c m 9 w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h U M j I 6 M z g 6 M z I u N T k 3 M j I 2 O F o i I C 8 + P E V u d H J 5 I F R 5 c G U 9 I k Z p b G x D b 2 x 1 b W 5 U e X B l c y I g V m F s d W U 9 I n N C Z z 0 9 I i A v P j x F b n R y e S B U e X B l P S J G a W x s Q 2 9 s d W 1 u T m F t Z X M i I F Z h b H V l P S J z W y Z x d W 9 0 O 1 N 0 c m l j d F N l Y X J j a F Z h b H V l U H J v c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a W N 0 U 2 V h c m N o V m F s d W V Q c m 9 w Z X I v Q X V 0 b 1 J l b W 9 2 Z W R D b 2 x 1 b W 5 z M S 5 7 U 3 R y a W N 0 U 2 V h c m N o V m F s d W V Q c m 9 w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R y a W N 0 U 2 V h c m N o V m F s d W V Q c m 9 w Z X I v Q X V 0 b 1 J l b W 9 2 Z W R D b 2 x 1 b W 5 z M S 5 7 U 3 R y a W N 0 U 2 V h c m N o V m F s d W V Q c m 9 w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j d F N l Y X J j a F Z h b H V l U H J v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j d F N l Y X J j a F Z h b H V l T G 9 3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m l j d F N l Y X J j a F Z h b H V l L 0 F 1 d G 9 S Z W 1 v d m V k Q 2 9 s d W 1 u c z E u e 1 N 0 c m l j d F N l Y X J j a F Z h b H V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c m l j d F N l Y X J j a F Z h b H V l L 0 F 1 d G 9 S Z W 1 v d m V k Q 2 9 s d W 1 u c z E u e 1 N 0 c m l j d F N l Y X J j a F Z h b H V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p Y 3 R T Z W F y Y 2 h W Y W x 1 Z S Z x d W 9 0 O 1 0 i I C 8 + P E V u d H J 5 I F R 5 c G U 9 I k Z p b G x D b 2 x 1 b W 5 U e X B l c y I g V m F s d W U 9 I n N C Z z 0 9 I i A v P j x F b n R y e S B U e X B l P S J G a W x s T G F z d F V w Z G F 0 Z W Q i I F Z h b H V l P S J k M j A x O C 0 x M S 0 y O F Q y M j o z O D o z M S 4 1 N D Y w M D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a W N 0 U 2 V h c m N o V m F s d W V M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U x v d 2 V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N 0 U 2 V h c m N o V m F s d W V M b 3 d l c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j d F N l Y X J j a F Z h b H V l U H J v c G V y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F e H B h b m R l Z C U y M H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F e H B h b m R l Z C U y M G N v b n R l b n R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L I x i y M y z N C j g D F 9 j O Y g q g A A A A A A g A A A A A A A 2 Y A A M A A A A A Q A A A A Q l r 2 + 6 c o I 6 q B w Z l Y r K W 7 h Q A A A A A E g A A A o A A A A B A A A A B 5 l m C 5 m j 0 W a c v D 0 K T 8 9 Y i M U A A A A F 6 5 t v X P N P c 1 v f U + Q c W l i p r 7 B X d 5 o r z F n f 8 2 A k e M + 6 s Y 3 s c + n F D z T T f A b C G a h a w / q u g i z w i O F t F i 1 z J o 7 r j V Y 4 6 4 q t n 8 w G 6 x S k q 8 w c e I m t 0 t F A A A A L 7 r N c X Q 2 2 u / m l j 1 B K w M 1 r B J 5 1 z Y < / D a t a M a s h u p > 
</file>

<file path=customXml/itemProps1.xml><?xml version="1.0" encoding="utf-8"?>
<ds:datastoreItem xmlns:ds="http://schemas.openxmlformats.org/officeDocument/2006/customXml" ds:itemID="{B06635E8-DC5A-4199-938C-2BEBD50BD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FinalResult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Tyler Cox</cp:lastModifiedBy>
  <dcterms:created xsi:type="dcterms:W3CDTF">2018-11-28T19:02:18Z</dcterms:created>
  <dcterms:modified xsi:type="dcterms:W3CDTF">2018-11-29T14:30:20Z</dcterms:modified>
</cp:coreProperties>
</file>