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s-tylerc\NotifyOnUpload\"/>
    </mc:Choice>
  </mc:AlternateContent>
  <bookViews>
    <workbookView xWindow="0" yWindow="0" windowWidth="28785" windowHeight="12165"/>
  </bookViews>
  <sheets>
    <sheet name="Parameters" sheetId="10" r:id="rId1"/>
    <sheet name="FinalResult" sheetId="8" r:id="rId2"/>
    <sheet name="Stats" sheetId="9" r:id="rId3"/>
  </sheets>
  <definedNames>
    <definedName name="ExternalData_3" localSheetId="1" hidden="1">FinalResult!$A$1:$I$35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8" l="1"/>
  <c r="K32" i="8"/>
  <c r="K7" i="8"/>
  <c r="K22" i="8"/>
  <c r="K2" i="8"/>
  <c r="K3" i="8"/>
  <c r="K33" i="8"/>
  <c r="K35" i="8"/>
  <c r="K6" i="8"/>
  <c r="K10" i="8"/>
  <c r="K16" i="8"/>
  <c r="K5" i="8"/>
  <c r="K13" i="8"/>
  <c r="K12" i="8"/>
  <c r="K19" i="8"/>
  <c r="K25" i="8"/>
  <c r="K15" i="8"/>
  <c r="K34" i="8"/>
  <c r="K20" i="8"/>
  <c r="K27" i="8"/>
  <c r="K29" i="8"/>
  <c r="K9" i="8"/>
  <c r="K30" i="8"/>
  <c r="K14" i="8"/>
  <c r="K11" i="8"/>
  <c r="K28" i="8"/>
  <c r="K24" i="8"/>
  <c r="K21" i="8"/>
  <c r="K26" i="8"/>
  <c r="K17" i="8"/>
  <c r="K18" i="8"/>
  <c r="K8" i="8"/>
  <c r="K23" i="8"/>
  <c r="K4" i="8"/>
  <c r="L31" i="8"/>
  <c r="L32" i="8"/>
  <c r="L7" i="8"/>
  <c r="L22" i="8"/>
  <c r="L2" i="8"/>
  <c r="L3" i="8"/>
  <c r="L33" i="8"/>
  <c r="L35" i="8"/>
  <c r="L6" i="8"/>
  <c r="L10" i="8"/>
  <c r="L16" i="8"/>
  <c r="L5" i="8"/>
  <c r="L13" i="8"/>
  <c r="L12" i="8"/>
  <c r="L19" i="8"/>
  <c r="L25" i="8"/>
  <c r="L15" i="8"/>
  <c r="L34" i="8"/>
  <c r="L20" i="8"/>
  <c r="L27" i="8"/>
  <c r="L29" i="8"/>
  <c r="L9" i="8"/>
  <c r="L30" i="8"/>
  <c r="L14" i="8"/>
  <c r="L11" i="8"/>
  <c r="L28" i="8"/>
  <c r="L24" i="8"/>
  <c r="L21" i="8"/>
  <c r="L26" i="8"/>
  <c r="L17" i="8"/>
  <c r="L18" i="8"/>
  <c r="L8" i="8"/>
  <c r="L23" i="8"/>
  <c r="L4" i="8"/>
  <c r="D2" i="9" l="1"/>
  <c r="B2" i="9"/>
  <c r="F2" i="9"/>
  <c r="E2" i="9" s="1"/>
  <c r="C2" i="9"/>
  <c r="J31" i="8" l="1"/>
  <c r="J6" i="8"/>
  <c r="J15" i="8"/>
  <c r="J11" i="8"/>
  <c r="J23" i="8"/>
  <c r="J30" i="8"/>
  <c r="J32" i="8"/>
  <c r="J10" i="8"/>
  <c r="J34" i="8"/>
  <c r="J28" i="8"/>
  <c r="J4" i="8"/>
  <c r="J18" i="8"/>
  <c r="J7" i="8"/>
  <c r="J16" i="8"/>
  <c r="J20" i="8"/>
  <c r="J24" i="8"/>
  <c r="J33" i="8"/>
  <c r="J22" i="8"/>
  <c r="J5" i="8"/>
  <c r="J27" i="8"/>
  <c r="J21" i="8"/>
  <c r="J19" i="8"/>
  <c r="J2" i="8"/>
  <c r="J13" i="8"/>
  <c r="J29" i="8"/>
  <c r="J26" i="8"/>
  <c r="J3" i="8"/>
  <c r="J12" i="8"/>
  <c r="J9" i="8"/>
  <c r="J17" i="8"/>
  <c r="J35" i="8"/>
  <c r="J25" i="8"/>
  <c r="J14" i="8"/>
  <c r="J8" i="8"/>
  <c r="A2" i="9"/>
</calcChain>
</file>

<file path=xl/connections.xml><?xml version="1.0" encoding="utf-8"?>
<connections xmlns="http://schemas.openxmlformats.org/spreadsheetml/2006/main">
  <connection id="1" keepAlive="1" name="Query - Channel Results" description="Connection to the 'Channel Results' query in the workbook." type="5" refreshedVersion="0" background="1">
    <dbPr connection="Provider=Microsoft.Mashup.OleDb.1;Data Source=$Workbook$;Location=&quot;Channel Results&quot;;Extended Properties=&quot;&quot;" command="SELECT * FROM [Channel Results]"/>
  </connection>
  <connection id="2" keepAlive="1" name="Query - FinalResult" description="Connection to the 'FinalResult' query in the workbook." type="5" refreshedVersion="6" background="1" saveData="1">
    <dbPr connection="Provider=Microsoft.Mashup.OleDb.1;Data Source=$Workbook$;Location=FinalResult;Extended Properties=&quot;&quot;" command="SELECT * FROM [FinalResult]"/>
  </connection>
  <connection id="3" keepAlive="1" name="Query - logResult" description="Connection to the 'logResult' query in the workbook." type="5" refreshedVersion="6" background="1">
    <dbPr connection="Provider=Microsoft.Mashup.OleDb.1;Data Source=$Workbook$;Location=logResult;Extended Properties=&quot;&quot;" command="SELECT * FROM [logResult]"/>
  </connection>
  <connection id="4" keepAlive="1" name="Query - mdlResult" description="Connection to the 'mdlResult' query in the workbook." type="5" refreshedVersion="0" background="1">
    <dbPr connection="Provider=Microsoft.Mashup.OleDb.1;Data Source=$Workbook$;Location=mdlResult;Extended Properties=&quot;&quot;" command="SELECT * FROM [mdlResult]"/>
  </connection>
  <connection id="5" keepAlive="1" name="Query - Parameters" description="Connection to the 'Parameters' query in the workbook." type="5" refreshedVersion="6" background="1">
    <dbPr connection="Provider=Microsoft.Mashup.OleDb.1;Data Source=$Workbook$;Location=Parameters;Extended Properties=&quot;&quot;" command="SELECT * FROM [Parameters]"/>
  </connection>
  <connection id="6" keepAlive="1" name="Query - Search Results" description="Connection to the 'Search Results' query in the workbook." type="5" refreshedVersion="0" background="1">
    <dbPr connection="Provider=Microsoft.Mashup.OleDb.1;Data Source=$Workbook$;Location=&quot;Search Results&quot;;Extended Properties=&quot;&quot;" command="SELECT * FROM [Search Results]"/>
  </connection>
  <connection id="7" keepAlive="1" name="Query - Stats Result" description="Connection to the 'Stats Result' query in the workbook." type="5" refreshedVersion="6" background="1">
    <dbPr connection="Provider=Microsoft.Mashup.OleDb.1;Data Source=$Workbook$;Location=&quot;Stats Result&quot;;Extended Properties=&quot;&quot;" command="SELECT * FROM [Stats Result]"/>
  </connection>
  <connection id="8" keepAlive="1" name="Query - StrictSearchValueLower" description="Connection to the 'StrictSearchValueLower' query in the workbook." type="5" refreshedVersion="6" background="1">
    <dbPr connection="Provider=Microsoft.Mashup.OleDb.1;Data Source=$Workbook$;Location=StrictSearchValueLower;Extended Properties=&quot;&quot;" command="SELECT * FROM [StrictSearchValueLower]"/>
  </connection>
  <connection id="9" keepAlive="1" name="Query - StrictSearchValueProper" description="Connection to the 'StrictSearchValueProper' query in the workbook." type="5" refreshedVersion="6" background="1">
    <dbPr connection="Provider=Microsoft.Mashup.OleDb.1;Data Source=$Workbook$;Location=StrictSearchValueProper;Extended Properties=&quot;&quot;" command="SELECT * FROM [StrictSearchValueProper]"/>
  </connection>
  <connection id="10" keepAlive="1" name="Query - StrictSearchValueUpper" description="Connection to the 'StrictSearchValueUpper' query in the workbook." type="5" refreshedVersion="6" background="1">
    <dbPr connection="Provider=Microsoft.Mashup.OleDb.1;Data Source=$Workbook$;Location=StrictSearchValueUpper;Extended Properties=&quot;&quot;" command="SELECT * FROM [StrictSearchValueUpper]"/>
  </connection>
  <connection id="11" keepAlive="1" name="Query - Video Result" description="Connection to the 'Video Result' query in the workbook." type="5" refreshedVersion="0" background="1">
    <dbPr connection="Provider=Microsoft.Mashup.OleDb.1;Data Source=$Workbook$;Location=&quot;Video Result&quot;;Extended Properties=&quot;&quot;" command="SELECT * FROM [Video Result]"/>
  </connection>
</connections>
</file>

<file path=xl/sharedStrings.xml><?xml version="1.0" encoding="utf-8"?>
<sst xmlns="http://schemas.openxmlformats.org/spreadsheetml/2006/main" count="124" uniqueCount="124">
  <si>
    <t>Video Title</t>
  </si>
  <si>
    <t>Thumbnail</t>
  </si>
  <si>
    <t>Views</t>
  </si>
  <si>
    <t>Likes</t>
  </si>
  <si>
    <t>Dislikes</t>
  </si>
  <si>
    <t>Subs</t>
  </si>
  <si>
    <t>SD Low</t>
  </si>
  <si>
    <t>Min</t>
  </si>
  <si>
    <t>Average</t>
  </si>
  <si>
    <t>Max</t>
  </si>
  <si>
    <t>SD High</t>
  </si>
  <si>
    <t>Median</t>
  </si>
  <si>
    <t>Score</t>
  </si>
  <si>
    <t>Percentage</t>
  </si>
  <si>
    <t>URL</t>
  </si>
  <si>
    <t>Link</t>
  </si>
  <si>
    <t>Like Percentage</t>
  </si>
  <si>
    <t>Value</t>
  </si>
  <si>
    <t>Parameter</t>
  </si>
  <si>
    <t>Strict Search</t>
  </si>
  <si>
    <t>online</t>
  </si>
  <si>
    <t>Red Dead Online Unlimited Money Glitch</t>
  </si>
  <si>
    <t>https://i.ytimg.com/vi/SvV1Z1DccY0/hqdefault.jpg</t>
  </si>
  <si>
    <t>https://www.youtube.com/watch?v=SvV1Z1DccY0</t>
  </si>
  <si>
    <t>Red Dead Online How To Make Money! Gold Bars &amp; Money! Red Dead Redemption 2 (No Glitch)</t>
  </si>
  <si>
    <t>https://i.ytimg.com/vi/4cJ1R7yXb4U/hqdefault.jpg</t>
  </si>
  <si>
    <t>https://www.youtube.com/watch?v=4cJ1R7yXb4U</t>
  </si>
  <si>
    <t>HOW TO GET GOLD FAST IN RED DEAD ONLINE - RED DEAD REDEMPTION 2 Easy Ways To Get GOLD &amp; Cash Quickly</t>
  </si>
  <si>
    <t>https://i.ytimg.com/vi/xkdSmgltU_8/hqdefault.jpg</t>
  </si>
  <si>
    <t>https://www.youtube.com/watch?v=xkdSmgltU_8</t>
  </si>
  <si>
    <t>RDR2 Online Update 1.03 - UNLIMITED MONEY GLITCH! Red Dead Redemption 2 Online Duplication Glitch!</t>
  </si>
  <si>
    <t>https://i.ytimg.com/vi/tMvda7tguuA/hqdefault.jpg</t>
  </si>
  <si>
    <t>https://www.youtube.com/watch?v=tMvda7tguuA</t>
  </si>
  <si>
    <t>RED DEAD ONLINE SOLO MONEY GLITCH | HOW TO MAKE 300 DOLLARS IN RED DEAD ONLINE IN NO TIME!!!</t>
  </si>
  <si>
    <t>https://i.ytimg.com/vi/F_gNGskJhVk/hqdefault.jpg</t>
  </si>
  <si>
    <t>https://www.youtube.com/watch?v=F_gNGskJhVk</t>
  </si>
  <si>
    <t>RED DEAD ONLINE: MAKE $5,000 SUPER EASY &amp; MORE (SOLO INSANE MONEY GLITCH)</t>
  </si>
  <si>
    <t>https://i.ytimg.com/vi/6ohNnmEJKOU/hqdefault.jpg</t>
  </si>
  <si>
    <t>https://www.youtube.com/watch?v=6ohNnmEJKOU</t>
  </si>
  <si>
    <t>RED DEAD ONLINE: UNLIMITED MONEY GLITCH ONLINE BETA</t>
  </si>
  <si>
    <t>https://i.ytimg.com/vi/8dClUCK-fF0/hqdefault.jpg</t>
  </si>
  <si>
    <t>https://www.youtube.com/watch?v=8dClUCK-fF0</t>
  </si>
  <si>
    <t>Red dead redemption 2 online money glitch/exploit</t>
  </si>
  <si>
    <t>https://i.ytimg.com/vi/AtM5ydbks5I/hqdefault.jpg</t>
  </si>
  <si>
    <t>https://www.youtube.com/watch?v=AtM5ydbks5I</t>
  </si>
  <si>
    <t>EASY MONEY GLITCH *SOLO*| 100% SOLO MONEY GLITCH/METHOD | RED DEAD 2 ONLINE</t>
  </si>
  <si>
    <t>https://i.ytimg.com/vi/NGcIIK3BWXI/hqdefault.jpg</t>
  </si>
  <si>
    <t>https://www.youtube.com/watch?v=NGcIIK3BWXI</t>
  </si>
  <si>
    <t>Red Dead Online Unlimited Money Glitch Solo💰Bug de DINHEIRO💰🤑Red Dead Redemption 2 Money Glitch🤑RDR2</t>
  </si>
  <si>
    <t>https://i.ytimg.com/vi/kZVM9wMsHo0/hqdefault.jpg</t>
  </si>
  <si>
    <t>https://www.youtube.com/watch?v=kZVM9wMsHo0</t>
  </si>
  <si>
    <t>Red Dead Online: FAST &amp; EASY Money + XP Method! Earn Money FAST In Red Dead Online! (RDR2)</t>
  </si>
  <si>
    <t>https://i.ytimg.com/vi/rocFPNvFCso/hqdefault.jpg</t>
  </si>
  <si>
    <t>https://www.youtube.com/watch?v=rocFPNvFCso</t>
  </si>
  <si>
    <t>Red Dead Online MONEY GLITCH - MAKE EASY MONEY In Red Dead Redemption 2 Online (RDR2 Money Farming)</t>
  </si>
  <si>
    <t>https://i.ytimg.com/vi/RxZ3DkT21r0/hqdefault.jpg</t>
  </si>
  <si>
    <t>https://www.youtube.com/watch?v=RxZ3DkT21r0</t>
  </si>
  <si>
    <t>Red Dead Online Unlimited Gold Glitch! - Red Dead Online (Super Easy Gold Glitch)</t>
  </si>
  <si>
    <t>https://i.ytimg.com/vi/sXNlOCCCu6Q/hqdefault.jpg</t>
  </si>
  <si>
    <t>https://www.youtube.com/watch?v=sXNlOCCCu6Q</t>
  </si>
  <si>
    <t>Red Dead Redemption 2: Online Easy Money - Fishing</t>
  </si>
  <si>
    <t>https://i.ytimg.com/vi/d7gD2xyhdfc/hqdefault.jpg</t>
  </si>
  <si>
    <t>https://www.youtube.com/watch?v=d7gD2xyhdfc</t>
  </si>
  <si>
    <t>Red Dead Online - Unendlich Schmuck bekommen (Money Glitch)</t>
  </si>
  <si>
    <t>https://i.ytimg.com/vi/5Hw4b1mcsQY/hqdefault.jpg</t>
  </si>
  <si>
    <t>https://www.youtube.com/watch?v=5Hw4b1mcsQY</t>
  </si>
  <si>
    <t>UNLIMITED EASY MONEY EXPLOIT $50 - $100 Every 30 Minutes in Red Dead Online</t>
  </si>
  <si>
    <t>https://i.ytimg.com/vi/x3-XZoqY87E/hqdefault.jpg</t>
  </si>
  <si>
    <t>https://www.youtube.com/watch?v=x3-XZoqY87E</t>
  </si>
  <si>
    <t>Red Dead Online Unlimited Money Glitch and Resource Exploit!</t>
  </si>
  <si>
    <t>https://i.ytimg.com/vi/Ul13_PTbucw/hqdefault.jpg</t>
  </si>
  <si>
    <t>https://www.youtube.com/watch?v=Ul13_PTbucw</t>
  </si>
  <si>
    <t>Red Dead online UNLIMITED MONEY GLITCH - Make Money Super Fast &amp; Easy</t>
  </si>
  <si>
    <t>https://i.ytimg.com/vi/c_4AOJG0Co4/hqdefault.jpg</t>
  </si>
  <si>
    <t>https://www.youtube.com/watch?v=c_4AOJG0Co4</t>
  </si>
  <si>
    <t>Red Dead Online: FAST &amp; EASY UNLIMITED MONEY METHOD!</t>
  </si>
  <si>
    <t>https://i.ytimg.com/vi/0d38qjAOua0/hqdefault.jpg</t>
  </si>
  <si>
    <t>https://www.youtube.com/watch?v=0d38qjAOua0</t>
  </si>
  <si>
    <t>RED DEAD Online PICK UP ITEM AND REPEAT FAST *SUPER EASY* (RED DEAD REDEMPTION 2 MONEY METHOD)</t>
  </si>
  <si>
    <t>https://i.ytimg.com/vi/HN5sY2yooog/hqdefault.jpg</t>
  </si>
  <si>
    <t>https://www.youtube.com/watch?v=HN5sY2yooog</t>
  </si>
  <si>
    <t>Red Dead Redemption 2 online money glitch 100 % works</t>
  </si>
  <si>
    <t>https://i.ytimg.com/vi/YY7EhJpOfm8/hqdefault.jpg</t>
  </si>
  <si>
    <t>https://www.youtube.com/watch?v=YY7EhJpOfm8</t>
  </si>
  <si>
    <t>Red Dead Online 2 - Glitch Objets de Valeur &amp; Argent</t>
  </si>
  <si>
    <t>https://i.ytimg.com/vi/esoWRKrL41A/hqdefault.jpg</t>
  </si>
  <si>
    <t>https://www.youtube.com/watch?v=esoWRKrL41A</t>
  </si>
  <si>
    <t>Red Dead Online : How To Get The High Roller Revolver For Free Online</t>
  </si>
  <si>
    <t>https://i.ytimg.com/vi/t3JoBKGs-Vw/hqdefault.jpg</t>
  </si>
  <si>
    <t>https://www.youtube.com/watch?v=t3JoBKGs-Vw</t>
  </si>
  <si>
    <t>*ERSTER* Solo Unlimited Money Glitch für Red Dead ONLINE Red Dead Redemption 2 Online Beta</t>
  </si>
  <si>
    <t>https://i.ytimg.com/vi/mBA9dYgn4Bo/hqdefault.jpg</t>
  </si>
  <si>
    <t>https://www.youtube.com/watch?v=mBA9dYgn4Bo</t>
  </si>
  <si>
    <t>RDR2 Online ''NEW MONEY GLITCH'' ANIMAL FARMING EXPLOIT! (Red Dead Redemption 2 Online Money Glitch)</t>
  </si>
  <si>
    <t>https://i.ytimg.com/vi/PEeBTrKlIrI/hqdefault.jpg</t>
  </si>
  <si>
    <t>https://www.youtube.com/watch?v=PEeBTrKlIrI</t>
  </si>
  <si>
    <t>RED DEAD ONLINE SOLO MONEY GLITCH | MAKE A TON OF MONEY</t>
  </si>
  <si>
    <t>https://i.ytimg.com/vi/xTSOobs4vWA/hqdefault.jpg</t>
  </si>
  <si>
    <t>https://www.youtube.com/watch?v=xTSOobs4vWA</t>
  </si>
  <si>
    <t>HIDDEN TREASURE OF GOLD &amp; MONEY in Red Dead Redemption 2 Online! Easy Money RDR2 Online!</t>
  </si>
  <si>
    <t>https://i.ytimg.com/vi/XN7qvpwP3d8/hqdefault.jpg</t>
  </si>
  <si>
    <t>https://www.youtube.com/watch?v=XN7qvpwP3d8</t>
  </si>
  <si>
    <t>Red Dead Online | *UNLIMITED MONEY* Exploit | Fastest Way To Get Money</t>
  </si>
  <si>
    <t>https://i.ytimg.com/vi/S85SxNCt0bg/hqdefault.jpg</t>
  </si>
  <si>
    <t>https://www.youtube.com/watch?v=S85SxNCt0bg</t>
  </si>
  <si>
    <t>Red Dead Online! Brand New Money Glitch Make Thousands Of Dollars An Hour After Patch 1.03</t>
  </si>
  <si>
    <t>https://i.ytimg.com/vi/0KOPVjmBXXY/hqdefault.jpg</t>
  </si>
  <si>
    <t>https://www.youtube.com/watch?v=0KOPVjmBXXY</t>
  </si>
  <si>
    <t>Red Dead Online Funny Moments &amp; Fails Compilation (Twitch Highlights)</t>
  </si>
  <si>
    <t>https://i.ytimg.com/vi/gtJhpVZWHm4/hqdefault.jpg</t>
  </si>
  <si>
    <t>https://www.youtube.com/watch?v=gtJhpVZWHm4</t>
  </si>
  <si>
    <t>Red Dead Redemption 2 Online! *SOLO* Money Glitch! Make Money Very Easy! RDRD2 GLITCHES!</t>
  </si>
  <si>
    <t>https://i.ytimg.com/vi/cyFG8O73C3c/hqdefault.jpg</t>
  </si>
  <si>
    <t>https://www.youtube.com/watch?v=cyFG8O73C3c</t>
  </si>
  <si>
    <t>Red Dead Redemption 2 Online - BEST MONEY MAKING METHOD (Quick &amp; Easy Money)</t>
  </si>
  <si>
    <t>https://i.ytimg.com/vi/-zr_SdadF8k/hqdefault.jpg</t>
  </si>
  <si>
    <t>https://www.youtube.com/watch?v=-zr_SdadF8k</t>
  </si>
  <si>
    <t>Red Dead Online Money Fast Guide - Red Dead Redemption 2 Online How To Make Money Fast &amp; Easy</t>
  </si>
  <si>
    <t>https://i.ytimg.com/vi/tQsC_N5aK9k/hqdefault.jpg</t>
  </si>
  <si>
    <t>https://www.youtube.com/watch?v=tQsC_N5aK9k</t>
  </si>
  <si>
    <t>💸RED DEAD REDEMPTION 2 ONLINE-COME FARE SOLDI INFINITI💸GLITCH SOLDI INFINITI💸[FACILE&amp;VELOCE]</t>
  </si>
  <si>
    <t>https://i.ytimg.com/vi/DxB2zkdWg3o/hqdefault.jpg</t>
  </si>
  <si>
    <t>https://www.youtube.com/watch?v=DxB2zkdWg3o</t>
  </si>
  <si>
    <t>publishedAt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</si>
</sst>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0" fontId="0" fillId="0" borderId="0" xfId="0" applyNumberFormat="1"/>
    <xf numFmtId="0" fontId="2" fillId="0" borderId="0" xfId="2" applyNumberFormat="1"/>
    <xf numFmtId="9" fontId="0" fillId="0" borderId="0" xfId="1" applyNumberFormat="1" applyFont="1"/>
    <xf numFmtId="9" fontId="3" fillId="0" borderId="0" xfId="1" applyNumberFormat="1" applyFont="1"/>
    <xf numFmtId="22" fontId="0" fillId="0" borderId="0" xfId="0" applyNumberFormat="1"/>
    <xf numFmtId="166" fontId="0" fillId="0" borderId="0" xfId="0" applyNumberFormat="1"/>
  </cellXfs>
  <cellStyles count="3">
    <cellStyle name="Heading 4" xfId="2" builtinId="19"/>
    <cellStyle name="Normal" xfId="0" builtinId="0"/>
    <cellStyle name="Percent" xfId="1" builtinId="5"/>
  </cellStyles>
  <dxfs count="11">
    <dxf>
      <numFmt numFmtId="166" formatCode="[$-F400]h:mm:ss\ AM/PM"/>
    </dxf>
    <dxf>
      <numFmt numFmtId="14" formatCode="0.00%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7A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FinalResult!$C$1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FinalResult!$A$2:$A$35</c:f>
              <c:strCache>
                <c:ptCount val="34"/>
                <c:pt idx="0">
                  <c:v>Red Dead online UNLIMITED MONEY GLITCH - Make Money Super Fast &amp; Easy</c:v>
                </c:pt>
                <c:pt idx="1">
                  <c:v>Red Dead Online: FAST &amp; EASY UNLIMITED MONEY METHOD!</c:v>
                </c:pt>
                <c:pt idx="2">
                  <c:v>💸RED DEAD REDEMPTION 2 ONLINE-COME FARE SOLDI INFINITI💸GLITCH SOLDI INFINITI💸[FACILE&amp;VELOCE]</c:v>
                </c:pt>
                <c:pt idx="3">
                  <c:v>Red Dead Online : How To Get The High Roller Revolver For Free Online</c:v>
                </c:pt>
                <c:pt idx="4">
                  <c:v>RED DEAD Online PICK UP ITEM AND REPEAT FAST *SUPER EASY* (RED DEAD REDEMPTION 2 MONEY METHOD)</c:v>
                </c:pt>
                <c:pt idx="5">
                  <c:v>Red Dead Online Unlimited Money Glitch and Resource Exploit!</c:v>
                </c:pt>
                <c:pt idx="6">
                  <c:v>Red Dead Online Money Fast Guide - Red Dead Redemption 2 Online How To Make Money Fast &amp; Easy</c:v>
                </c:pt>
                <c:pt idx="7">
                  <c:v>HIDDEN TREASURE OF GOLD &amp; MONEY in Red Dead Redemption 2 Online! Easy Money RDR2 Online!</c:v>
                </c:pt>
                <c:pt idx="8">
                  <c:v>Red Dead Redemption 2 online money glitch 100 % works</c:v>
                </c:pt>
                <c:pt idx="9">
                  <c:v>Red Dead Online! Brand New Money Glitch Make Thousands Of Dollars An Hour After Patch 1.03</c:v>
                </c:pt>
                <c:pt idx="10">
                  <c:v>RDR2 Online ''NEW MONEY GLITCH'' ANIMAL FARMING EXPLOIT! (Red Dead Redemption 2 Online Money Glitch)</c:v>
                </c:pt>
                <c:pt idx="11">
                  <c:v>*ERSTER* Solo Unlimited Money Glitch für Red Dead ONLINE Red Dead Redemption 2 Online Beta</c:v>
                </c:pt>
                <c:pt idx="12">
                  <c:v>Red Dead Online | *UNLIMITED MONEY* Exploit | Fastest Way To Get Money</c:v>
                </c:pt>
                <c:pt idx="13">
                  <c:v>RED DEAD ONLINE SOLO MONEY GLITCH | MAKE A TON OF MONEY</c:v>
                </c:pt>
                <c:pt idx="14">
                  <c:v>Red Dead Online 2 - Glitch Objets de Valeur &amp; Argent</c:v>
                </c:pt>
                <c:pt idx="15">
                  <c:v>Red Dead Redemption 2 Online! *SOLO* Money Glitch! Make Money Very Easy! RDRD2 GLITCHES!</c:v>
                </c:pt>
                <c:pt idx="16">
                  <c:v>Red Dead Redemption 2 Online - BEST MONEY MAKING METHOD (Quick &amp; Easy Money)</c:v>
                </c:pt>
                <c:pt idx="17">
                  <c:v>EASY MONEY GLITCH *SOLO*| 100% SOLO MONEY GLITCH/METHOD | RED DEAD 2 ONLINE</c:v>
                </c:pt>
                <c:pt idx="18">
                  <c:v>Red Dead Online - Unendlich Schmuck bekommen (Money Glitch)</c:v>
                </c:pt>
                <c:pt idx="19">
                  <c:v>Red Dead Online Funny Moments &amp; Fails Compilation (Twitch Highlights)</c:v>
                </c:pt>
                <c:pt idx="20">
                  <c:v>HOW TO GET GOLD FAST IN RED DEAD ONLINE - RED DEAD REDEMPTION 2 Easy Ways To Get GOLD &amp; Cash Quickly</c:v>
                </c:pt>
                <c:pt idx="21">
                  <c:v>UNLIMITED EASY MONEY EXPLOIT $50 - $100 Every 30 Minutes in Red Dead Online</c:v>
                </c:pt>
                <c:pt idx="22">
                  <c:v>Red Dead Online Unlimited Money Glitch Solo💰Bug de DINHEIRO💰🤑Red Dead Redemption 2 Money Glitch🤑RDR2</c:v>
                </c:pt>
                <c:pt idx="23">
                  <c:v>RED DEAD ONLINE SOLO MONEY GLITCH | HOW TO MAKE 300 DOLLARS IN RED DEAD ONLINE IN NO TIME!!!</c:v>
                </c:pt>
                <c:pt idx="24">
                  <c:v>Red Dead Redemption 2: Online Easy Money - Fishing</c:v>
                </c:pt>
                <c:pt idx="25">
                  <c:v>RED DEAD ONLINE: MAKE $5,000 SUPER EASY &amp; MORE (SOLO INSANE MONEY GLITCH)</c:v>
                </c:pt>
                <c:pt idx="26">
                  <c:v>Red Dead Online Unlimited Gold Glitch! - Red Dead Online (Super Easy Gold Glitch)</c:v>
                </c:pt>
                <c:pt idx="27">
                  <c:v>RED DEAD ONLINE: UNLIMITED MONEY GLITCH ONLINE BETA</c:v>
                </c:pt>
                <c:pt idx="28">
                  <c:v>Red dead redemption 2 online money glitch/exploit</c:v>
                </c:pt>
                <c:pt idx="29">
                  <c:v>Red Dead Online Unlimited Money Glitch</c:v>
                </c:pt>
                <c:pt idx="30">
                  <c:v>Red Dead Online MONEY GLITCH - MAKE EASY MONEY In Red Dead Redemption 2 Online (RDR2 Money Farming)</c:v>
                </c:pt>
                <c:pt idx="31">
                  <c:v>Red Dead Online How To Make Money! Gold Bars &amp; Money! Red Dead Redemption 2 (No Glitch)</c:v>
                </c:pt>
                <c:pt idx="32">
                  <c:v>Red Dead Online: FAST &amp; EASY Money + XP Method! Earn Money FAST In Red Dead Online! (RDR2)</c:v>
                </c:pt>
                <c:pt idx="33">
                  <c:v>RDR2 Online Update 1.03 - UNLIMITED MONEY GLITCH! Red Dead Redemption 2 Online Duplication Glitch!</c:v>
                </c:pt>
              </c:strCache>
            </c:strRef>
          </c:cat>
          <c:val>
            <c:numRef>
              <c:f>FinalResult!$C$2:$C$35</c:f>
              <c:numCache>
                <c:formatCode>General</c:formatCode>
                <c:ptCount val="34"/>
                <c:pt idx="0">
                  <c:v>288</c:v>
                </c:pt>
                <c:pt idx="1">
                  <c:v>125</c:v>
                </c:pt>
                <c:pt idx="2">
                  <c:v>424</c:v>
                </c:pt>
                <c:pt idx="3">
                  <c:v>1060</c:v>
                </c:pt>
                <c:pt idx="4">
                  <c:v>810</c:v>
                </c:pt>
                <c:pt idx="5">
                  <c:v>774</c:v>
                </c:pt>
                <c:pt idx="6">
                  <c:v>307</c:v>
                </c:pt>
                <c:pt idx="7">
                  <c:v>519</c:v>
                </c:pt>
                <c:pt idx="8">
                  <c:v>272</c:v>
                </c:pt>
                <c:pt idx="9">
                  <c:v>165</c:v>
                </c:pt>
                <c:pt idx="10">
                  <c:v>450</c:v>
                </c:pt>
                <c:pt idx="11">
                  <c:v>2090</c:v>
                </c:pt>
                <c:pt idx="12">
                  <c:v>185</c:v>
                </c:pt>
                <c:pt idx="13">
                  <c:v>272</c:v>
                </c:pt>
                <c:pt idx="14">
                  <c:v>1860</c:v>
                </c:pt>
                <c:pt idx="15">
                  <c:v>506</c:v>
                </c:pt>
                <c:pt idx="16">
                  <c:v>329</c:v>
                </c:pt>
                <c:pt idx="17">
                  <c:v>1123</c:v>
                </c:pt>
                <c:pt idx="18">
                  <c:v>192</c:v>
                </c:pt>
                <c:pt idx="19">
                  <c:v>421</c:v>
                </c:pt>
                <c:pt idx="20">
                  <c:v>187</c:v>
                </c:pt>
                <c:pt idx="21">
                  <c:v>3111</c:v>
                </c:pt>
                <c:pt idx="22">
                  <c:v>3034</c:v>
                </c:pt>
                <c:pt idx="23">
                  <c:v>982</c:v>
                </c:pt>
                <c:pt idx="24">
                  <c:v>542</c:v>
                </c:pt>
                <c:pt idx="25">
                  <c:v>3208</c:v>
                </c:pt>
                <c:pt idx="26">
                  <c:v>168</c:v>
                </c:pt>
                <c:pt idx="27">
                  <c:v>3308</c:v>
                </c:pt>
                <c:pt idx="28">
                  <c:v>5164</c:v>
                </c:pt>
                <c:pt idx="29">
                  <c:v>18507</c:v>
                </c:pt>
                <c:pt idx="30">
                  <c:v>14263</c:v>
                </c:pt>
                <c:pt idx="31">
                  <c:v>15973</c:v>
                </c:pt>
                <c:pt idx="32">
                  <c:v>2615</c:v>
                </c:pt>
                <c:pt idx="33">
                  <c:v>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51-9A12-4A33B452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48912"/>
        <c:axId val="1325549568"/>
      </c:barChart>
      <c:lineChart>
        <c:grouping val="standard"/>
        <c:varyColors val="0"/>
        <c:ser>
          <c:idx val="1"/>
          <c:order val="1"/>
          <c:tx>
            <c:strRef>
              <c:f>FinalResult!$J$1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FinalResult!$A$2:$A$35</c:f>
              <c:strCache>
                <c:ptCount val="34"/>
                <c:pt idx="0">
                  <c:v>Red Dead online UNLIMITED MONEY GLITCH - Make Money Super Fast &amp; Easy</c:v>
                </c:pt>
                <c:pt idx="1">
                  <c:v>Red Dead Online: FAST &amp; EASY UNLIMITED MONEY METHOD!</c:v>
                </c:pt>
                <c:pt idx="2">
                  <c:v>💸RED DEAD REDEMPTION 2 ONLINE-COME FARE SOLDI INFINITI💸GLITCH SOLDI INFINITI💸[FACILE&amp;VELOCE]</c:v>
                </c:pt>
                <c:pt idx="3">
                  <c:v>Red Dead Online : How To Get The High Roller Revolver For Free Online</c:v>
                </c:pt>
                <c:pt idx="4">
                  <c:v>RED DEAD Online PICK UP ITEM AND REPEAT FAST *SUPER EASY* (RED DEAD REDEMPTION 2 MONEY METHOD)</c:v>
                </c:pt>
                <c:pt idx="5">
                  <c:v>Red Dead Online Unlimited Money Glitch and Resource Exploit!</c:v>
                </c:pt>
                <c:pt idx="6">
                  <c:v>Red Dead Online Money Fast Guide - Red Dead Redemption 2 Online How To Make Money Fast &amp; Easy</c:v>
                </c:pt>
                <c:pt idx="7">
                  <c:v>HIDDEN TREASURE OF GOLD &amp; MONEY in Red Dead Redemption 2 Online! Easy Money RDR2 Online!</c:v>
                </c:pt>
                <c:pt idx="8">
                  <c:v>Red Dead Redemption 2 online money glitch 100 % works</c:v>
                </c:pt>
                <c:pt idx="9">
                  <c:v>Red Dead Online! Brand New Money Glitch Make Thousands Of Dollars An Hour After Patch 1.03</c:v>
                </c:pt>
                <c:pt idx="10">
                  <c:v>RDR2 Online ''NEW MONEY GLITCH'' ANIMAL FARMING EXPLOIT! (Red Dead Redemption 2 Online Money Glitch)</c:v>
                </c:pt>
                <c:pt idx="11">
                  <c:v>*ERSTER* Solo Unlimited Money Glitch für Red Dead ONLINE Red Dead Redemption 2 Online Beta</c:v>
                </c:pt>
                <c:pt idx="12">
                  <c:v>Red Dead Online | *UNLIMITED MONEY* Exploit | Fastest Way To Get Money</c:v>
                </c:pt>
                <c:pt idx="13">
                  <c:v>RED DEAD ONLINE SOLO MONEY GLITCH | MAKE A TON OF MONEY</c:v>
                </c:pt>
                <c:pt idx="14">
                  <c:v>Red Dead Online 2 - Glitch Objets de Valeur &amp; Argent</c:v>
                </c:pt>
                <c:pt idx="15">
                  <c:v>Red Dead Redemption 2 Online! *SOLO* Money Glitch! Make Money Very Easy! RDRD2 GLITCHES!</c:v>
                </c:pt>
                <c:pt idx="16">
                  <c:v>Red Dead Redemption 2 Online - BEST MONEY MAKING METHOD (Quick &amp; Easy Money)</c:v>
                </c:pt>
                <c:pt idx="17">
                  <c:v>EASY MONEY GLITCH *SOLO*| 100% SOLO MONEY GLITCH/METHOD | RED DEAD 2 ONLINE</c:v>
                </c:pt>
                <c:pt idx="18">
                  <c:v>Red Dead Online - Unendlich Schmuck bekommen (Money Glitch)</c:v>
                </c:pt>
                <c:pt idx="19">
                  <c:v>Red Dead Online Funny Moments &amp; Fails Compilation (Twitch Highlights)</c:v>
                </c:pt>
                <c:pt idx="20">
                  <c:v>HOW TO GET GOLD FAST IN RED DEAD ONLINE - RED DEAD REDEMPTION 2 Easy Ways To Get GOLD &amp; Cash Quickly</c:v>
                </c:pt>
                <c:pt idx="21">
                  <c:v>UNLIMITED EASY MONEY EXPLOIT $50 - $100 Every 30 Minutes in Red Dead Online</c:v>
                </c:pt>
                <c:pt idx="22">
                  <c:v>Red Dead Online Unlimited Money Glitch Solo💰Bug de DINHEIRO💰🤑Red Dead Redemption 2 Money Glitch🤑RDR2</c:v>
                </c:pt>
                <c:pt idx="23">
                  <c:v>RED DEAD ONLINE SOLO MONEY GLITCH | HOW TO MAKE 300 DOLLARS IN RED DEAD ONLINE IN NO TIME!!!</c:v>
                </c:pt>
                <c:pt idx="24">
                  <c:v>Red Dead Redemption 2: Online Easy Money - Fishing</c:v>
                </c:pt>
                <c:pt idx="25">
                  <c:v>RED DEAD ONLINE: MAKE $5,000 SUPER EASY &amp; MORE (SOLO INSANE MONEY GLITCH)</c:v>
                </c:pt>
                <c:pt idx="26">
                  <c:v>Red Dead Online Unlimited Gold Glitch! - Red Dead Online (Super Easy Gold Glitch)</c:v>
                </c:pt>
                <c:pt idx="27">
                  <c:v>RED DEAD ONLINE: UNLIMITED MONEY GLITCH ONLINE BETA</c:v>
                </c:pt>
                <c:pt idx="28">
                  <c:v>Red dead redemption 2 online money glitch/exploit</c:v>
                </c:pt>
                <c:pt idx="29">
                  <c:v>Red Dead Online Unlimited Money Glitch</c:v>
                </c:pt>
                <c:pt idx="30">
                  <c:v>Red Dead Online MONEY GLITCH - MAKE EASY MONEY In Red Dead Redemption 2 Online (RDR2 Money Farming)</c:v>
                </c:pt>
                <c:pt idx="31">
                  <c:v>Red Dead Online How To Make Money! Gold Bars &amp; Money! Red Dead Redemption 2 (No Glitch)</c:v>
                </c:pt>
                <c:pt idx="32">
                  <c:v>Red Dead Online: FAST &amp; EASY Money + XP Method! Earn Money FAST In Red Dead Online! (RDR2)</c:v>
                </c:pt>
                <c:pt idx="33">
                  <c:v>RDR2 Online Update 1.03 - UNLIMITED MONEY GLITCH! Red Dead Redemption 2 Online Duplication Glitch!</c:v>
                </c:pt>
              </c:strCache>
            </c:strRef>
          </c:cat>
          <c:val>
            <c:numRef>
              <c:f>FinalResult!$J$2:$J$35</c:f>
              <c:numCache>
                <c:formatCode>0.00%</c:formatCode>
                <c:ptCount val="34"/>
                <c:pt idx="0">
                  <c:v>0.77</c:v>
                </c:pt>
                <c:pt idx="1">
                  <c:v>0.08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0.33</c:v>
                </c:pt>
                <c:pt idx="5">
                  <c:v>0.37</c:v>
                </c:pt>
                <c:pt idx="6">
                  <c:v>0.13</c:v>
                </c:pt>
                <c:pt idx="7">
                  <c:v>0.44</c:v>
                </c:pt>
                <c:pt idx="8">
                  <c:v>0.13</c:v>
                </c:pt>
                <c:pt idx="9">
                  <c:v>0.28999999999999998</c:v>
                </c:pt>
                <c:pt idx="10">
                  <c:v>0.44</c:v>
                </c:pt>
                <c:pt idx="11">
                  <c:v>0.36</c:v>
                </c:pt>
                <c:pt idx="12">
                  <c:v>0.13</c:v>
                </c:pt>
                <c:pt idx="13">
                  <c:v>0.45</c:v>
                </c:pt>
                <c:pt idx="14">
                  <c:v>0.21</c:v>
                </c:pt>
                <c:pt idx="15">
                  <c:v>0.02</c:v>
                </c:pt>
                <c:pt idx="16">
                  <c:v>7.0000000000000007E-2</c:v>
                </c:pt>
                <c:pt idx="17">
                  <c:v>0.03</c:v>
                </c:pt>
                <c:pt idx="18">
                  <c:v>0.06</c:v>
                </c:pt>
                <c:pt idx="19">
                  <c:v>0.84</c:v>
                </c:pt>
                <c:pt idx="20">
                  <c:v>0.05</c:v>
                </c:pt>
                <c:pt idx="21">
                  <c:v>0.9</c:v>
                </c:pt>
                <c:pt idx="22">
                  <c:v>0.35</c:v>
                </c:pt>
                <c:pt idx="23">
                  <c:v>0.09</c:v>
                </c:pt>
                <c:pt idx="24">
                  <c:v>0.22</c:v>
                </c:pt>
                <c:pt idx="25">
                  <c:v>0.56999999999999995</c:v>
                </c:pt>
                <c:pt idx="26">
                  <c:v>0.16</c:v>
                </c:pt>
                <c:pt idx="27">
                  <c:v>0.45</c:v>
                </c:pt>
                <c:pt idx="28">
                  <c:v>0.21</c:v>
                </c:pt>
                <c:pt idx="29">
                  <c:v>0.38</c:v>
                </c:pt>
                <c:pt idx="30">
                  <c:v>0.35</c:v>
                </c:pt>
                <c:pt idx="31">
                  <c:v>0.09</c:v>
                </c:pt>
                <c:pt idx="32">
                  <c:v>0.28000000000000003</c:v>
                </c:pt>
                <c:pt idx="3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8-4251-9A12-4A33B452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548584"/>
        <c:axId val="1325547928"/>
      </c:lineChart>
      <c:catAx>
        <c:axId val="13255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49568"/>
        <c:crosses val="autoZero"/>
        <c:auto val="1"/>
        <c:lblAlgn val="ctr"/>
        <c:lblOffset val="100"/>
        <c:noMultiLvlLbl val="0"/>
      </c:catAx>
      <c:valAx>
        <c:axId val="13255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48912"/>
        <c:crosses val="autoZero"/>
        <c:crossBetween val="between"/>
      </c:valAx>
      <c:valAx>
        <c:axId val="13255479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48584"/>
        <c:crosses val="max"/>
        <c:crossBetween val="between"/>
      </c:valAx>
      <c:catAx>
        <c:axId val="1325548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5547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177800</xdr:colOff>
      <xdr:row>0</xdr:row>
      <xdr:rowOff>85725</xdr:rowOff>
    </xdr:from>
    <xdr:to>
      <xdr:col>21</xdr:col>
      <xdr:colOff>317500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09522E-6BE4-47F1-A83B-5032C3231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3" connectionId="2" autoFormatId="16" applyNumberFormats="0" applyBorderFormats="0" applyFontFormats="0" applyPatternFormats="0" applyAlignmentFormats="0" applyWidthHeightFormats="0">
  <queryTableRefresh nextId="15" unboundColumnsRight="3">
    <queryTableFields count="12">
      <queryTableField id="1" name="Video Title" tableColumnId="1"/>
      <queryTableField id="2" name="Thumbnail" tableColumnId="2"/>
      <queryTableField id="3" name="Views" tableColumnId="3"/>
      <queryTableField id="4" name="Likes" tableColumnId="4"/>
      <queryTableField id="5" name="Dislikes" tableColumnId="5"/>
      <queryTableField id="6" name="Subs" tableColumnId="6"/>
      <queryTableField id="10" name="URL" tableColumnId="10"/>
      <queryTableField id="7" name="Score" tableColumnId="7"/>
      <queryTableField id="14" name="publishedAt" tableColumnId="12"/>
      <queryTableField id="8" dataBound="0" tableColumnId="8"/>
      <queryTableField id="12" dataBound="0" tableColumnId="11"/>
      <queryTableField id="13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B2" totalsRowShown="0">
  <autoFilter ref="A1:B2"/>
  <tableColumns count="2">
    <tableColumn id="1" name="Parameter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FinalResult" displayName="FinalResult" ref="A1:L35" tableType="queryTable" totalsRowShown="0">
  <autoFilter ref="A1:L35"/>
  <sortState ref="A2:L35">
    <sortCondition descending="1" ref="I1:I35"/>
  </sortState>
  <tableColumns count="12">
    <tableColumn id="1" uniqueName="1" name="Video Title" queryTableFieldId="1"/>
    <tableColumn id="2" uniqueName="2" name="Thumbnail" queryTableFieldId="2"/>
    <tableColumn id="3" uniqueName="3" name="Views" queryTableFieldId="3" dataDxfId="8"/>
    <tableColumn id="4" uniqueName="4" name="Likes" queryTableFieldId="4" dataDxfId="7"/>
    <tableColumn id="5" uniqueName="5" name="Dislikes" queryTableFieldId="5" dataDxfId="6"/>
    <tableColumn id="6" uniqueName="6" name="Subs" queryTableFieldId="6" dataDxfId="5"/>
    <tableColumn id="10" uniqueName="10" name="URL" queryTableFieldId="10"/>
    <tableColumn id="7" uniqueName="7" name="Score" queryTableFieldId="7" dataDxfId="2"/>
    <tableColumn id="12" uniqueName="12" name="publishedAt" queryTableFieldId="14" dataDxfId="0"/>
    <tableColumn id="8" uniqueName="8" name="Percentage" queryTableFieldId="8" dataDxfId="1">
      <calculatedColumnFormula>ROUND(FinalResult[[#This Row],[Score]]/Table7[SD High],2)</calculatedColumnFormula>
    </tableColumn>
    <tableColumn id="11" uniqueName="11" name="Link" queryTableFieldId="12" dataDxfId="4" dataCellStyle="Heading 4">
      <calculatedColumnFormula>HYPERLINK(FinalResult[[#This Row],[URL]],"LINK")</calculatedColumnFormula>
    </tableColumn>
    <tableColumn id="9" uniqueName="9" name="Like Percentage" queryTableFieldId="13" dataDxfId="3" dataCellStyle="Percent">
      <calculatedColumnFormula>FinalResult[[#This Row],[Likes]]/SUM(FinalResult[[#This Row],[Likes]:[Dislikes]])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F2" totalsRowShown="0">
  <autoFilter ref="A1:F2"/>
  <tableColumns count="6">
    <tableColumn id="1" name="SD Low">
      <calculatedColumnFormula>_xlfn.STDEV.S(FinalResult!H:H)-Table7[Median]</calculatedColumnFormula>
    </tableColumn>
    <tableColumn id="2" name="Min">
      <calculatedColumnFormula>MIN(FinalResult!H:H)</calculatedColumnFormula>
    </tableColumn>
    <tableColumn id="3" name="Average">
      <calculatedColumnFormula>AVERAGE(FinalResult!H:H)</calculatedColumnFormula>
    </tableColumn>
    <tableColumn id="4" name="Max">
      <calculatedColumnFormula>MAX(FinalResult!H:H)</calculatedColumnFormula>
    </tableColumn>
    <tableColumn id="5" name="SD High">
      <calculatedColumnFormula>Table7[Median]+_xlfn.STDEV.S(FinalResult!H:H)</calculatedColumnFormula>
    </tableColumn>
    <tableColumn id="6" name="Median">
      <calculatedColumnFormula>FinalResult!H:H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5" x14ac:dyDescent="0.25"/>
  <cols>
    <col min="1" max="2" width="13.85546875" customWidth="1"/>
  </cols>
  <sheetData>
    <row r="1" spans="1:2" x14ac:dyDescent="0.25">
      <c r="A1" t="s">
        <v>18</v>
      </c>
      <c r="B1" t="s">
        <v>17</v>
      </c>
    </row>
    <row r="2" spans="1:2" x14ac:dyDescent="0.25">
      <c r="A2" t="s">
        <v>19</v>
      </c>
      <c r="B2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workbookViewId="0">
      <selection activeCell="J23" sqref="J23"/>
    </sheetView>
  </sheetViews>
  <sheetFormatPr defaultRowHeight="15" x14ac:dyDescent="0.25"/>
  <cols>
    <col min="1" max="1" width="105.5703125" customWidth="1"/>
    <col min="2" max="2" width="49.28515625" hidden="1" customWidth="1"/>
    <col min="3" max="3" width="8.7109375" bestFit="1" customWidth="1"/>
    <col min="4" max="4" width="7.7109375" bestFit="1" customWidth="1"/>
    <col min="5" max="5" width="10.140625" bestFit="1" customWidth="1"/>
    <col min="6" max="6" width="7.42578125" bestFit="1" customWidth="1"/>
    <col min="7" max="7" width="48.85546875" hidden="1" customWidth="1"/>
    <col min="8" max="8" width="15.85546875" bestFit="1" customWidth="1"/>
    <col min="9" max="9" width="17.42578125" style="7" customWidth="1"/>
    <col min="10" max="10" width="13.28515625" style="2" bestFit="1" customWidth="1"/>
    <col min="11" max="11" width="6.85546875" bestFit="1" customWidth="1"/>
    <col min="12" max="12" width="17.42578125" style="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12</v>
      </c>
      <c r="I1" s="7" t="s">
        <v>123</v>
      </c>
      <c r="J1" s="2" t="s">
        <v>13</v>
      </c>
      <c r="K1" t="s">
        <v>15</v>
      </c>
      <c r="L1" s="4" t="s">
        <v>16</v>
      </c>
    </row>
    <row r="2" spans="1:12" x14ac:dyDescent="0.25">
      <c r="A2" t="s">
        <v>72</v>
      </c>
      <c r="B2" t="s">
        <v>73</v>
      </c>
      <c r="C2" s="1">
        <v>288</v>
      </c>
      <c r="D2" s="1">
        <v>29</v>
      </c>
      <c r="E2" s="1">
        <v>4</v>
      </c>
      <c r="F2" s="1">
        <v>277103</v>
      </c>
      <c r="G2" t="s">
        <v>74</v>
      </c>
      <c r="H2" s="6">
        <v>21106.59</v>
      </c>
      <c r="I2" s="7">
        <v>43433.639155092591</v>
      </c>
      <c r="J2" s="2">
        <f>ROUND(FinalResult[[#This Row],[Score]]/Table7[SD High],2)</f>
        <v>0.77</v>
      </c>
      <c r="K2" s="3" t="str">
        <f>HYPERLINK(FinalResult[[#This Row],[URL]],"LINK")</f>
        <v>LINK</v>
      </c>
      <c r="L2" s="4">
        <f>FinalResult[[#This Row],[Likes]]/SUM(FinalResult[[#This Row],[Likes]:[Dislikes]])</f>
        <v>0.87878787878787878</v>
      </c>
    </row>
    <row r="3" spans="1:12" x14ac:dyDescent="0.25">
      <c r="A3" t="s">
        <v>75</v>
      </c>
      <c r="B3" t="s">
        <v>76</v>
      </c>
      <c r="C3" s="1">
        <v>125</v>
      </c>
      <c r="D3" s="1">
        <v>7</v>
      </c>
      <c r="E3" s="1">
        <v>3</v>
      </c>
      <c r="F3" s="1">
        <v>79</v>
      </c>
      <c r="G3" t="s">
        <v>77</v>
      </c>
      <c r="H3" s="6">
        <v>2337.9083333333333</v>
      </c>
      <c r="I3" s="7">
        <v>43433.595173611109</v>
      </c>
      <c r="J3" s="2">
        <f>ROUND(FinalResult[[#This Row],[Score]]/Table7[SD High],2)</f>
        <v>0.08</v>
      </c>
      <c r="K3" s="3" t="str">
        <f>HYPERLINK(FinalResult[[#This Row],[URL]],"LINK")</f>
        <v>LINK</v>
      </c>
      <c r="L3" s="5">
        <f>FinalResult[[#This Row],[Likes]]/SUM(FinalResult[[#This Row],[Likes]:[Dislikes]])</f>
        <v>0.7</v>
      </c>
    </row>
    <row r="4" spans="1:12" x14ac:dyDescent="0.25">
      <c r="A4" t="s">
        <v>120</v>
      </c>
      <c r="B4" t="s">
        <v>121</v>
      </c>
      <c r="C4" s="1">
        <v>424</v>
      </c>
      <c r="D4" s="1">
        <v>55</v>
      </c>
      <c r="E4" s="1">
        <v>5</v>
      </c>
      <c r="F4" s="1">
        <v>33556</v>
      </c>
      <c r="G4" t="s">
        <v>122</v>
      </c>
      <c r="H4" s="6">
        <v>12679.920000000002</v>
      </c>
      <c r="I4" s="7">
        <v>43433.582060185188</v>
      </c>
      <c r="J4" s="2">
        <f>ROUND(FinalResult[[#This Row],[Score]]/Table7[SD High],2)</f>
        <v>0.46</v>
      </c>
      <c r="K4" s="3" t="str">
        <f>HYPERLINK(FinalResult[[#This Row],[URL]],"LINK")</f>
        <v>LINK</v>
      </c>
      <c r="L4" s="4">
        <f>FinalResult[[#This Row],[Likes]]/SUM(FinalResult[[#This Row],[Likes]:[Dislikes]])</f>
        <v>0.91666666666666663</v>
      </c>
    </row>
    <row r="5" spans="1:12" x14ac:dyDescent="0.25">
      <c r="A5" t="s">
        <v>87</v>
      </c>
      <c r="B5" t="s">
        <v>88</v>
      </c>
      <c r="C5" s="1">
        <v>1060</v>
      </c>
      <c r="D5" s="1">
        <v>100</v>
      </c>
      <c r="E5" s="1">
        <v>7</v>
      </c>
      <c r="F5" s="1">
        <v>32415</v>
      </c>
      <c r="G5" t="s">
        <v>89</v>
      </c>
      <c r="H5" s="6">
        <v>15911.764285714286</v>
      </c>
      <c r="I5" s="7">
        <v>43433.580671296295</v>
      </c>
      <c r="J5" s="2">
        <f>ROUND(FinalResult[[#This Row],[Score]]/Table7[SD High],2)</f>
        <v>0.57999999999999996</v>
      </c>
      <c r="K5" s="3" t="str">
        <f>HYPERLINK(FinalResult[[#This Row],[URL]],"LINK")</f>
        <v>LINK</v>
      </c>
      <c r="L5" s="4">
        <f>FinalResult[[#This Row],[Likes]]/SUM(FinalResult[[#This Row],[Likes]:[Dislikes]])</f>
        <v>0.93457943925233644</v>
      </c>
    </row>
    <row r="6" spans="1:12" x14ac:dyDescent="0.25">
      <c r="A6" t="s">
        <v>78</v>
      </c>
      <c r="B6" t="s">
        <v>79</v>
      </c>
      <c r="C6" s="1">
        <v>810</v>
      </c>
      <c r="D6" s="1">
        <v>91</v>
      </c>
      <c r="E6" s="1">
        <v>11</v>
      </c>
      <c r="F6" s="1">
        <v>18582</v>
      </c>
      <c r="G6" t="s">
        <v>80</v>
      </c>
      <c r="H6" s="6">
        <v>9205.8772727272735</v>
      </c>
      <c r="I6" s="7">
        <v>43433.555138888885</v>
      </c>
      <c r="J6" s="2">
        <f>ROUND(FinalResult[[#This Row],[Score]]/Table7[SD High],2)</f>
        <v>0.33</v>
      </c>
      <c r="K6" s="3" t="str">
        <f>HYPERLINK(FinalResult[[#This Row],[URL]],"LINK")</f>
        <v>LINK</v>
      </c>
      <c r="L6" s="5">
        <f>FinalResult[[#This Row],[Likes]]/SUM(FinalResult[[#This Row],[Likes]:[Dislikes]])</f>
        <v>0.89215686274509809</v>
      </c>
    </row>
    <row r="7" spans="1:12" x14ac:dyDescent="0.25">
      <c r="A7" t="s">
        <v>69</v>
      </c>
      <c r="B7" t="s">
        <v>70</v>
      </c>
      <c r="C7" s="1">
        <v>774</v>
      </c>
      <c r="D7" s="1">
        <v>76</v>
      </c>
      <c r="E7" s="1">
        <v>10</v>
      </c>
      <c r="F7" s="1">
        <v>52692</v>
      </c>
      <c r="G7" t="s">
        <v>71</v>
      </c>
      <c r="H7" s="6">
        <v>10238.470000000001</v>
      </c>
      <c r="I7" s="7">
        <v>43433.542430555557</v>
      </c>
      <c r="J7" s="2">
        <f>ROUND(FinalResult[[#This Row],[Score]]/Table7[SD High],2)</f>
        <v>0.37</v>
      </c>
      <c r="K7" s="3" t="str">
        <f>HYPERLINK(FinalResult[[#This Row],[URL]],"LINK")</f>
        <v>LINK</v>
      </c>
      <c r="L7" s="5">
        <f>FinalResult[[#This Row],[Likes]]/SUM(FinalResult[[#This Row],[Likes]:[Dislikes]])</f>
        <v>0.88372093023255816</v>
      </c>
    </row>
    <row r="8" spans="1:12" x14ac:dyDescent="0.25">
      <c r="A8" t="s">
        <v>117</v>
      </c>
      <c r="B8" t="s">
        <v>118</v>
      </c>
      <c r="C8" s="1">
        <v>307</v>
      </c>
      <c r="D8" s="1">
        <v>9</v>
      </c>
      <c r="E8" s="1">
        <v>31</v>
      </c>
      <c r="F8" s="1">
        <v>67712</v>
      </c>
      <c r="G8" t="s">
        <v>119</v>
      </c>
      <c r="H8" s="6">
        <v>3677.4575806451617</v>
      </c>
      <c r="I8" s="7">
        <v>43433.541724537034</v>
      </c>
      <c r="J8" s="2">
        <f>ROUND(FinalResult[[#This Row],[Score]]/Table7[SD High],2)</f>
        <v>0.13</v>
      </c>
      <c r="K8" s="3" t="str">
        <f>HYPERLINK(FinalResult[[#This Row],[URL]],"LINK")</f>
        <v>LINK</v>
      </c>
      <c r="L8" s="5">
        <f>FinalResult[[#This Row],[Likes]]/SUM(FinalResult[[#This Row],[Likes]:[Dislikes]])</f>
        <v>0.22500000000000001</v>
      </c>
    </row>
    <row r="9" spans="1:12" x14ac:dyDescent="0.25">
      <c r="A9" t="s">
        <v>99</v>
      </c>
      <c r="B9" t="s">
        <v>100</v>
      </c>
      <c r="C9" s="1">
        <v>519</v>
      </c>
      <c r="D9" s="1">
        <v>57</v>
      </c>
      <c r="E9" s="1">
        <v>7</v>
      </c>
      <c r="F9" s="1">
        <v>76611</v>
      </c>
      <c r="G9" t="s">
        <v>101</v>
      </c>
      <c r="H9" s="6">
        <v>11976.002142857142</v>
      </c>
      <c r="I9" s="7">
        <v>43433.541689814818</v>
      </c>
      <c r="J9" s="2">
        <f>ROUND(FinalResult[[#This Row],[Score]]/Table7[SD High],2)</f>
        <v>0.44</v>
      </c>
      <c r="K9" s="3" t="str">
        <f>HYPERLINK(FinalResult[[#This Row],[URL]],"LINK")</f>
        <v>LINK</v>
      </c>
      <c r="L9" s="5">
        <f>FinalResult[[#This Row],[Likes]]/SUM(FinalResult[[#This Row],[Likes]:[Dislikes]])</f>
        <v>0.890625</v>
      </c>
    </row>
    <row r="10" spans="1:12" x14ac:dyDescent="0.25">
      <c r="A10" t="s">
        <v>81</v>
      </c>
      <c r="B10" t="s">
        <v>82</v>
      </c>
      <c r="C10" s="1">
        <v>272</v>
      </c>
      <c r="D10" s="1">
        <v>26</v>
      </c>
      <c r="E10" s="1">
        <v>9</v>
      </c>
      <c r="F10" s="1">
        <v>12164</v>
      </c>
      <c r="G10" t="s">
        <v>83</v>
      </c>
      <c r="H10" s="6">
        <v>3498.4488888888891</v>
      </c>
      <c r="I10" s="7">
        <v>43433.538101851853</v>
      </c>
      <c r="J10" s="2">
        <f>ROUND(FinalResult[[#This Row],[Score]]/Table7[SD High],2)</f>
        <v>0.13</v>
      </c>
      <c r="K10" s="3" t="str">
        <f>HYPERLINK(FinalResult[[#This Row],[URL]],"LINK")</f>
        <v>LINK</v>
      </c>
      <c r="L10" s="5">
        <f>FinalResult[[#This Row],[Likes]]/SUM(FinalResult[[#This Row],[Likes]:[Dislikes]])</f>
        <v>0.74285714285714288</v>
      </c>
    </row>
    <row r="11" spans="1:12" x14ac:dyDescent="0.25">
      <c r="A11" t="s">
        <v>105</v>
      </c>
      <c r="B11" t="s">
        <v>106</v>
      </c>
      <c r="C11" s="1">
        <v>165</v>
      </c>
      <c r="D11" s="1">
        <v>16</v>
      </c>
      <c r="E11" s="1">
        <v>2</v>
      </c>
      <c r="F11" s="1">
        <v>1841</v>
      </c>
      <c r="G11" t="s">
        <v>107</v>
      </c>
      <c r="H11" s="6">
        <v>8092.875</v>
      </c>
      <c r="I11" s="7">
        <v>43433.531759259262</v>
      </c>
      <c r="J11" s="2">
        <f>ROUND(FinalResult[[#This Row],[Score]]/Table7[SD High],2)</f>
        <v>0.28999999999999998</v>
      </c>
      <c r="K11" s="3" t="str">
        <f>HYPERLINK(FinalResult[[#This Row],[URL]],"LINK")</f>
        <v>LINK</v>
      </c>
      <c r="L11" s="5">
        <f>FinalResult[[#This Row],[Likes]]/SUM(FinalResult[[#This Row],[Likes]:[Dislikes]])</f>
        <v>0.88888888888888884</v>
      </c>
    </row>
    <row r="12" spans="1:12" x14ac:dyDescent="0.25">
      <c r="A12" t="s">
        <v>93</v>
      </c>
      <c r="B12" t="s">
        <v>94</v>
      </c>
      <c r="C12" s="1">
        <v>450</v>
      </c>
      <c r="D12" s="1">
        <v>43</v>
      </c>
      <c r="E12" s="1">
        <v>8</v>
      </c>
      <c r="F12" s="1">
        <v>137253</v>
      </c>
      <c r="G12" t="s">
        <v>95</v>
      </c>
      <c r="H12" s="6">
        <v>12239.900000000001</v>
      </c>
      <c r="I12" s="7">
        <v>43433.531585648147</v>
      </c>
      <c r="J12" s="2">
        <f>ROUND(FinalResult[[#This Row],[Score]]/Table7[SD High],2)</f>
        <v>0.44</v>
      </c>
      <c r="K12" s="3" t="str">
        <f>HYPERLINK(FinalResult[[#This Row],[URL]],"LINK")</f>
        <v>LINK</v>
      </c>
      <c r="L12" s="5">
        <f>FinalResult[[#This Row],[Likes]]/SUM(FinalResult[[#This Row],[Likes]:[Dislikes]])</f>
        <v>0.84313725490196079</v>
      </c>
    </row>
    <row r="13" spans="1:12" x14ac:dyDescent="0.25">
      <c r="A13" t="s">
        <v>90</v>
      </c>
      <c r="B13" t="s">
        <v>91</v>
      </c>
      <c r="C13" s="1">
        <v>2090</v>
      </c>
      <c r="D13" s="1">
        <v>185</v>
      </c>
      <c r="E13" s="1">
        <v>25</v>
      </c>
      <c r="F13" s="1">
        <v>51671</v>
      </c>
      <c r="G13" t="s">
        <v>92</v>
      </c>
      <c r="H13" s="6">
        <v>9994</v>
      </c>
      <c r="I13" s="7">
        <v>43433.531261574077</v>
      </c>
      <c r="J13" s="2">
        <f>ROUND(FinalResult[[#This Row],[Score]]/Table7[SD High],2)</f>
        <v>0.36</v>
      </c>
      <c r="K13" s="3" t="str">
        <f>HYPERLINK(FinalResult[[#This Row],[URL]],"LINK")</f>
        <v>LINK</v>
      </c>
      <c r="L13" s="5">
        <f>FinalResult[[#This Row],[Likes]]/SUM(FinalResult[[#This Row],[Likes]:[Dislikes]])</f>
        <v>0.88095238095238093</v>
      </c>
    </row>
    <row r="14" spans="1:12" x14ac:dyDescent="0.25">
      <c r="A14" t="s">
        <v>102</v>
      </c>
      <c r="B14" t="s">
        <v>103</v>
      </c>
      <c r="C14" s="1">
        <v>185</v>
      </c>
      <c r="D14" s="1">
        <v>7</v>
      </c>
      <c r="E14" s="1">
        <v>2</v>
      </c>
      <c r="F14" s="1">
        <v>3864</v>
      </c>
      <c r="G14" t="s">
        <v>104</v>
      </c>
      <c r="H14" s="6">
        <v>3694.125</v>
      </c>
      <c r="I14" s="7">
        <v>43433.483854166669</v>
      </c>
      <c r="J14" s="2">
        <f>ROUND(FinalResult[[#This Row],[Score]]/Table7[SD High],2)</f>
        <v>0.13</v>
      </c>
      <c r="K14" s="3" t="str">
        <f>HYPERLINK(FinalResult[[#This Row],[URL]],"LINK")</f>
        <v>LINK</v>
      </c>
      <c r="L14" s="5">
        <f>FinalResult[[#This Row],[Likes]]/SUM(FinalResult[[#This Row],[Likes]:[Dislikes]])</f>
        <v>0.77777777777777779</v>
      </c>
    </row>
    <row r="15" spans="1:12" x14ac:dyDescent="0.25">
      <c r="A15" t="s">
        <v>96</v>
      </c>
      <c r="B15" t="s">
        <v>97</v>
      </c>
      <c r="C15" s="1">
        <v>272</v>
      </c>
      <c r="D15" s="1">
        <v>24</v>
      </c>
      <c r="E15" s="1">
        <v>2</v>
      </c>
      <c r="F15" s="1">
        <v>7286</v>
      </c>
      <c r="G15" t="s">
        <v>98</v>
      </c>
      <c r="H15" s="6">
        <v>12365.66</v>
      </c>
      <c r="I15" s="7">
        <v>43433.409513888888</v>
      </c>
      <c r="J15" s="2">
        <f>ROUND(FinalResult[[#This Row],[Score]]/Table7[SD High],2)</f>
        <v>0.45</v>
      </c>
      <c r="K15" s="3" t="str">
        <f>HYPERLINK(FinalResult[[#This Row],[URL]],"LINK")</f>
        <v>LINK</v>
      </c>
      <c r="L15" s="4">
        <f>FinalResult[[#This Row],[Likes]]/SUM(FinalResult[[#This Row],[Likes]:[Dislikes]])</f>
        <v>0.92307692307692313</v>
      </c>
    </row>
    <row r="16" spans="1:12" x14ac:dyDescent="0.25">
      <c r="A16" t="s">
        <v>84</v>
      </c>
      <c r="B16" t="s">
        <v>85</v>
      </c>
      <c r="C16" s="1">
        <v>1860</v>
      </c>
      <c r="D16" s="1">
        <v>109</v>
      </c>
      <c r="E16" s="1">
        <v>20</v>
      </c>
      <c r="F16" s="1">
        <v>9061</v>
      </c>
      <c r="G16" t="s">
        <v>86</v>
      </c>
      <c r="H16" s="6">
        <v>5912.35</v>
      </c>
      <c r="I16" s="7">
        <v>43433.408842592595</v>
      </c>
      <c r="J16" s="2">
        <f>ROUND(FinalResult[[#This Row],[Score]]/Table7[SD High],2)</f>
        <v>0.21</v>
      </c>
      <c r="K16" s="3" t="str">
        <f>HYPERLINK(FinalResult[[#This Row],[URL]],"LINK")</f>
        <v>LINK</v>
      </c>
      <c r="L16" s="5">
        <f>FinalResult[[#This Row],[Likes]]/SUM(FinalResult[[#This Row],[Likes]:[Dislikes]])</f>
        <v>0.84496124031007747</v>
      </c>
    </row>
    <row r="17" spans="1:12" x14ac:dyDescent="0.25">
      <c r="A17" t="s">
        <v>111</v>
      </c>
      <c r="B17" t="s">
        <v>112</v>
      </c>
      <c r="C17" s="1">
        <v>506</v>
      </c>
      <c r="D17" s="1">
        <v>7</v>
      </c>
      <c r="E17" s="1">
        <v>14</v>
      </c>
      <c r="F17" s="1">
        <v>3229</v>
      </c>
      <c r="G17" t="s">
        <v>113</v>
      </c>
      <c r="H17" s="6">
        <v>663.98</v>
      </c>
      <c r="I17" s="7">
        <v>43433.402094907404</v>
      </c>
      <c r="J17" s="2">
        <f>ROUND(FinalResult[[#This Row],[Score]]/Table7[SD High],2)</f>
        <v>0.02</v>
      </c>
      <c r="K17" s="3" t="str">
        <f>HYPERLINK(FinalResult[[#This Row],[URL]],"LINK")</f>
        <v>LINK</v>
      </c>
      <c r="L17" s="5">
        <f>FinalResult[[#This Row],[Likes]]/SUM(FinalResult[[#This Row],[Likes]:[Dislikes]])</f>
        <v>0.33333333333333331</v>
      </c>
    </row>
    <row r="18" spans="1:12" x14ac:dyDescent="0.25">
      <c r="A18" t="s">
        <v>114</v>
      </c>
      <c r="B18" t="s">
        <v>115</v>
      </c>
      <c r="C18" s="1">
        <v>329</v>
      </c>
      <c r="D18" s="1">
        <v>6</v>
      </c>
      <c r="E18" s="1">
        <v>3</v>
      </c>
      <c r="F18" s="1">
        <v>1046</v>
      </c>
      <c r="G18" t="s">
        <v>116</v>
      </c>
      <c r="H18" s="6">
        <v>2053.9450000000002</v>
      </c>
      <c r="I18" s="7">
        <v>43433.389849537038</v>
      </c>
      <c r="J18" s="2">
        <f>ROUND(FinalResult[[#This Row],[Score]]/Table7[SD High],2)</f>
        <v>7.0000000000000007E-2</v>
      </c>
      <c r="K18" s="3" t="str">
        <f>HYPERLINK(FinalResult[[#This Row],[URL]],"LINK")</f>
        <v>LINK</v>
      </c>
      <c r="L18" s="5">
        <f>FinalResult[[#This Row],[Likes]]/SUM(FinalResult[[#This Row],[Likes]:[Dislikes]])</f>
        <v>0.66666666666666663</v>
      </c>
    </row>
    <row r="19" spans="1:12" x14ac:dyDescent="0.25">
      <c r="A19" t="s">
        <v>45</v>
      </c>
      <c r="B19" t="s">
        <v>46</v>
      </c>
      <c r="C19" s="1">
        <v>1123</v>
      </c>
      <c r="D19" s="1">
        <v>23</v>
      </c>
      <c r="E19" s="1">
        <v>34</v>
      </c>
      <c r="F19" s="1">
        <v>601</v>
      </c>
      <c r="G19" t="s">
        <v>47</v>
      </c>
      <c r="H19" s="6">
        <v>712.13558823529411</v>
      </c>
      <c r="I19" s="7">
        <v>43433.368043981478</v>
      </c>
      <c r="J19" s="2">
        <f>ROUND(FinalResult[[#This Row],[Score]]/Table7[SD High],2)</f>
        <v>0.03</v>
      </c>
      <c r="K19" s="3" t="str">
        <f>HYPERLINK(FinalResult[[#This Row],[URL]],"LINK")</f>
        <v>LINK</v>
      </c>
      <c r="L19" s="5">
        <f>FinalResult[[#This Row],[Likes]]/SUM(FinalResult[[#This Row],[Likes]:[Dislikes]])</f>
        <v>0.40350877192982454</v>
      </c>
    </row>
    <row r="20" spans="1:12" x14ac:dyDescent="0.25">
      <c r="A20" t="s">
        <v>63</v>
      </c>
      <c r="B20" t="s">
        <v>64</v>
      </c>
      <c r="C20" s="1">
        <v>192</v>
      </c>
      <c r="D20" s="1">
        <v>5</v>
      </c>
      <c r="E20" s="1">
        <v>3</v>
      </c>
      <c r="F20" s="1">
        <v>887</v>
      </c>
      <c r="G20" t="s">
        <v>65</v>
      </c>
      <c r="H20" s="6">
        <v>1711.9766666666667</v>
      </c>
      <c r="I20" s="7">
        <v>43433.359791666669</v>
      </c>
      <c r="J20" s="2">
        <f>ROUND(FinalResult[[#This Row],[Score]]/Table7[SD High],2)</f>
        <v>0.06</v>
      </c>
      <c r="K20" s="3" t="str">
        <f>HYPERLINK(FinalResult[[#This Row],[URL]],"LINK")</f>
        <v>LINK</v>
      </c>
      <c r="L20" s="5">
        <f>FinalResult[[#This Row],[Likes]]/SUM(FinalResult[[#This Row],[Likes]:[Dislikes]])</f>
        <v>0.625</v>
      </c>
    </row>
    <row r="21" spans="1:12" x14ac:dyDescent="0.25">
      <c r="A21" t="s">
        <v>108</v>
      </c>
      <c r="B21" t="s">
        <v>109</v>
      </c>
      <c r="C21" s="1">
        <v>421</v>
      </c>
      <c r="D21" s="1">
        <v>23</v>
      </c>
      <c r="E21" s="1">
        <v>1</v>
      </c>
      <c r="F21" s="1">
        <v>1304</v>
      </c>
      <c r="G21" t="s">
        <v>110</v>
      </c>
      <c r="H21" s="6">
        <v>23067.305</v>
      </c>
      <c r="I21" s="7">
        <v>43433.356076388889</v>
      </c>
      <c r="J21" s="2">
        <f>ROUND(FinalResult[[#This Row],[Score]]/Table7[SD High],2)</f>
        <v>0.84</v>
      </c>
      <c r="K21" s="3" t="str">
        <f>HYPERLINK(FinalResult[[#This Row],[URL]],"LINK")</f>
        <v>LINK</v>
      </c>
      <c r="L21" s="4">
        <f>FinalResult[[#This Row],[Likes]]/SUM(FinalResult[[#This Row],[Likes]:[Dislikes]])</f>
        <v>0.95833333333333337</v>
      </c>
    </row>
    <row r="22" spans="1:12" x14ac:dyDescent="0.25">
      <c r="A22" t="s">
        <v>27</v>
      </c>
      <c r="B22" t="s">
        <v>28</v>
      </c>
      <c r="C22" s="1">
        <v>187</v>
      </c>
      <c r="D22" s="1">
        <v>4</v>
      </c>
      <c r="E22" s="1">
        <v>9</v>
      </c>
      <c r="F22" s="1">
        <v>19123</v>
      </c>
      <c r="G22" t="s">
        <v>29</v>
      </c>
      <c r="H22" s="6">
        <v>1401.5294444444444</v>
      </c>
      <c r="I22" s="7">
        <v>43433.345219907409</v>
      </c>
      <c r="J22" s="2">
        <f>ROUND(FinalResult[[#This Row],[Score]]/Table7[SD High],2)</f>
        <v>0.05</v>
      </c>
      <c r="K22" s="3" t="str">
        <f>HYPERLINK(FinalResult[[#This Row],[URL]],"LINK")</f>
        <v>LINK</v>
      </c>
      <c r="L22" s="5">
        <f>FinalResult[[#This Row],[Likes]]/SUM(FinalResult[[#This Row],[Likes]:[Dislikes]])</f>
        <v>0.30769230769230771</v>
      </c>
    </row>
    <row r="23" spans="1:12" x14ac:dyDescent="0.25">
      <c r="A23" t="s">
        <v>66</v>
      </c>
      <c r="B23" t="s">
        <v>67</v>
      </c>
      <c r="C23" s="1">
        <v>3111</v>
      </c>
      <c r="D23" s="1">
        <v>218</v>
      </c>
      <c r="E23" s="1">
        <v>9</v>
      </c>
      <c r="F23" s="1">
        <v>11461</v>
      </c>
      <c r="G23" t="s">
        <v>68</v>
      </c>
      <c r="H23" s="6">
        <v>24810.827222222222</v>
      </c>
      <c r="I23" s="7">
        <v>43433.326631944445</v>
      </c>
      <c r="J23" s="2">
        <f>ROUND(FinalResult[[#This Row],[Score]]/Table7[SD High],2)</f>
        <v>0.9</v>
      </c>
      <c r="K23" s="3" t="str">
        <f>HYPERLINK(FinalResult[[#This Row],[URL]],"LINK")</f>
        <v>LINK</v>
      </c>
      <c r="L23" s="4">
        <f>FinalResult[[#This Row],[Likes]]/SUM(FinalResult[[#This Row],[Likes]:[Dislikes]])</f>
        <v>0.96035242290748901</v>
      </c>
    </row>
    <row r="24" spans="1:12" x14ac:dyDescent="0.25">
      <c r="A24" t="s">
        <v>48</v>
      </c>
      <c r="B24" t="s">
        <v>49</v>
      </c>
      <c r="C24" s="1">
        <v>3034</v>
      </c>
      <c r="D24" s="1">
        <v>180</v>
      </c>
      <c r="E24" s="1">
        <v>54</v>
      </c>
      <c r="F24" s="1">
        <v>126801</v>
      </c>
      <c r="G24" t="s">
        <v>50</v>
      </c>
      <c r="H24" s="6">
        <v>9688.5533333333333</v>
      </c>
      <c r="I24" s="7">
        <v>43433.320486111108</v>
      </c>
      <c r="J24" s="2">
        <f>ROUND(FinalResult[[#This Row],[Score]]/Table7[SD High],2)</f>
        <v>0.35</v>
      </c>
      <c r="K24" s="3" t="str">
        <f>HYPERLINK(FinalResult[[#This Row],[URL]],"LINK")</f>
        <v>LINK</v>
      </c>
      <c r="L24" s="5">
        <f>FinalResult[[#This Row],[Likes]]/SUM(FinalResult[[#This Row],[Likes]:[Dislikes]])</f>
        <v>0.76923076923076927</v>
      </c>
    </row>
    <row r="25" spans="1:12" x14ac:dyDescent="0.25">
      <c r="A25" t="s">
        <v>33</v>
      </c>
      <c r="B25" t="s">
        <v>34</v>
      </c>
      <c r="C25" s="1">
        <v>982</v>
      </c>
      <c r="D25" s="1">
        <v>32</v>
      </c>
      <c r="E25" s="1">
        <v>15</v>
      </c>
      <c r="F25" s="1">
        <v>7286</v>
      </c>
      <c r="G25" t="s">
        <v>35</v>
      </c>
      <c r="H25" s="6">
        <v>2502.5433333333335</v>
      </c>
      <c r="I25" s="7">
        <v>43433.311180555553</v>
      </c>
      <c r="J25" s="2">
        <f>ROUND(FinalResult[[#This Row],[Score]]/Table7[SD High],2)</f>
        <v>0.09</v>
      </c>
      <c r="K25" s="3" t="str">
        <f>HYPERLINK(FinalResult[[#This Row],[URL]],"LINK")</f>
        <v>LINK</v>
      </c>
      <c r="L25" s="5">
        <f>FinalResult[[#This Row],[Likes]]/SUM(FinalResult[[#This Row],[Likes]:[Dislikes]])</f>
        <v>0.68085106382978722</v>
      </c>
    </row>
    <row r="26" spans="1:12" x14ac:dyDescent="0.25">
      <c r="A26" t="s">
        <v>60</v>
      </c>
      <c r="B26" t="s">
        <v>61</v>
      </c>
      <c r="C26" s="1">
        <v>542</v>
      </c>
      <c r="D26" s="1">
        <v>30</v>
      </c>
      <c r="E26" s="1">
        <v>5</v>
      </c>
      <c r="F26" s="1">
        <v>3188</v>
      </c>
      <c r="G26" t="s">
        <v>62</v>
      </c>
      <c r="H26" s="6">
        <v>6162.11</v>
      </c>
      <c r="I26" s="7">
        <v>43433.296724537038</v>
      </c>
      <c r="J26" s="2">
        <f>ROUND(FinalResult[[#This Row],[Score]]/Table7[SD High],2)</f>
        <v>0.22</v>
      </c>
      <c r="K26" s="3" t="str">
        <f>HYPERLINK(FinalResult[[#This Row],[URL]],"LINK")</f>
        <v>LINK</v>
      </c>
      <c r="L26" s="5">
        <f>FinalResult[[#This Row],[Likes]]/SUM(FinalResult[[#This Row],[Likes]:[Dislikes]])</f>
        <v>0.8571428571428571</v>
      </c>
    </row>
    <row r="27" spans="1:12" x14ac:dyDescent="0.25">
      <c r="A27" t="s">
        <v>36</v>
      </c>
      <c r="B27" t="s">
        <v>37</v>
      </c>
      <c r="C27" s="1">
        <v>3208</v>
      </c>
      <c r="D27" s="1">
        <v>249</v>
      </c>
      <c r="E27" s="1">
        <v>61</v>
      </c>
      <c r="F27" s="1">
        <v>230687</v>
      </c>
      <c r="G27" t="s">
        <v>38</v>
      </c>
      <c r="H27" s="6">
        <v>15632.357213114756</v>
      </c>
      <c r="I27" s="7">
        <v>43433.24591435185</v>
      </c>
      <c r="J27" s="2">
        <f>ROUND(FinalResult[[#This Row],[Score]]/Table7[SD High],2)</f>
        <v>0.56999999999999995</v>
      </c>
      <c r="K27" s="3" t="str">
        <f>HYPERLINK(FinalResult[[#This Row],[URL]],"LINK")</f>
        <v>LINK</v>
      </c>
      <c r="L27" s="4">
        <f>FinalResult[[#This Row],[Likes]]/SUM(FinalResult[[#This Row],[Likes]:[Dislikes]])</f>
        <v>0.8032258064516129</v>
      </c>
    </row>
    <row r="28" spans="1:12" x14ac:dyDescent="0.25">
      <c r="A28" t="s">
        <v>57</v>
      </c>
      <c r="B28" t="s">
        <v>58</v>
      </c>
      <c r="C28" s="1">
        <v>168</v>
      </c>
      <c r="D28" s="1">
        <v>21</v>
      </c>
      <c r="E28" s="1">
        <v>5</v>
      </c>
      <c r="F28" s="1">
        <v>1410</v>
      </c>
      <c r="G28" t="s">
        <v>59</v>
      </c>
      <c r="H28" s="6">
        <v>4271.34</v>
      </c>
      <c r="I28" s="7">
        <v>43433.116828703707</v>
      </c>
      <c r="J28" s="2">
        <f>ROUND(FinalResult[[#This Row],[Score]]/Table7[SD High],2)</f>
        <v>0.16</v>
      </c>
      <c r="K28" s="3" t="str">
        <f>HYPERLINK(FinalResult[[#This Row],[URL]],"LINK")</f>
        <v>LINK</v>
      </c>
      <c r="L28" s="5">
        <f>FinalResult[[#This Row],[Likes]]/SUM(FinalResult[[#This Row],[Likes]:[Dislikes]])</f>
        <v>0.80769230769230771</v>
      </c>
    </row>
    <row r="29" spans="1:12" x14ac:dyDescent="0.25">
      <c r="A29" t="s">
        <v>39</v>
      </c>
      <c r="B29" t="s">
        <v>40</v>
      </c>
      <c r="C29" s="1">
        <v>3308</v>
      </c>
      <c r="D29" s="1">
        <v>68</v>
      </c>
      <c r="E29" s="1">
        <v>81</v>
      </c>
      <c r="F29" s="1">
        <v>230687</v>
      </c>
      <c r="G29" t="s">
        <v>41</v>
      </c>
      <c r="H29" s="6">
        <v>12390.396172839506</v>
      </c>
      <c r="I29" s="7">
        <v>43433.000810185185</v>
      </c>
      <c r="J29" s="2">
        <f>ROUND(FinalResult[[#This Row],[Score]]/Table7[SD High],2)</f>
        <v>0.45</v>
      </c>
      <c r="K29" s="3" t="str">
        <f>HYPERLINK(FinalResult[[#This Row],[URL]],"LINK")</f>
        <v>LINK</v>
      </c>
      <c r="L29" s="5">
        <f>FinalResult[[#This Row],[Likes]]/SUM(FinalResult[[#This Row],[Likes]:[Dislikes]])</f>
        <v>0.4563758389261745</v>
      </c>
    </row>
    <row r="30" spans="1:12" x14ac:dyDescent="0.25">
      <c r="A30" t="s">
        <v>42</v>
      </c>
      <c r="B30" t="s">
        <v>43</v>
      </c>
      <c r="C30" s="1">
        <v>5164</v>
      </c>
      <c r="D30" s="1">
        <v>178</v>
      </c>
      <c r="E30" s="1">
        <v>31</v>
      </c>
      <c r="F30" s="1">
        <v>66</v>
      </c>
      <c r="G30" t="s">
        <v>44</v>
      </c>
      <c r="H30" s="6">
        <v>5771.0554838709677</v>
      </c>
      <c r="I30" s="7">
        <v>43432.970925925925</v>
      </c>
      <c r="J30" s="2">
        <f>ROUND(FinalResult[[#This Row],[Score]]/Table7[SD High],2)</f>
        <v>0.21</v>
      </c>
      <c r="K30" s="3" t="str">
        <f>HYPERLINK(FinalResult[[#This Row],[URL]],"LINK")</f>
        <v>LINK</v>
      </c>
      <c r="L30" s="5">
        <f>FinalResult[[#This Row],[Likes]]/SUM(FinalResult[[#This Row],[Likes]:[Dislikes]])</f>
        <v>0.85167464114832536</v>
      </c>
    </row>
    <row r="31" spans="1:12" x14ac:dyDescent="0.25">
      <c r="A31" t="s">
        <v>21</v>
      </c>
      <c r="B31" t="s">
        <v>22</v>
      </c>
      <c r="C31" s="1">
        <v>18507</v>
      </c>
      <c r="D31" s="1">
        <v>725</v>
      </c>
      <c r="E31" s="1">
        <v>76</v>
      </c>
      <c r="F31" s="1">
        <v>16688</v>
      </c>
      <c r="G31" t="s">
        <v>23</v>
      </c>
      <c r="H31" s="6">
        <v>10466.408684210524</v>
      </c>
      <c r="I31" s="7">
        <v>43432.940694444442</v>
      </c>
      <c r="J31" s="2">
        <f>ROUND(FinalResult[[#This Row],[Score]]/Table7[SD High],2)</f>
        <v>0.38</v>
      </c>
      <c r="K31" s="3" t="str">
        <f>HYPERLINK(FinalResult[[#This Row],[URL]],"LINK")</f>
        <v>LINK</v>
      </c>
      <c r="L31" s="5">
        <f>FinalResult[[#This Row],[Likes]]/SUM(FinalResult[[#This Row],[Likes]:[Dislikes]])</f>
        <v>0.90511860174781522</v>
      </c>
    </row>
    <row r="32" spans="1:12" x14ac:dyDescent="0.25">
      <c r="A32" t="s">
        <v>54</v>
      </c>
      <c r="B32" t="s">
        <v>55</v>
      </c>
      <c r="C32" s="1">
        <v>14263</v>
      </c>
      <c r="D32" s="1">
        <v>351</v>
      </c>
      <c r="E32" s="1">
        <v>123</v>
      </c>
      <c r="F32" s="1">
        <v>132196</v>
      </c>
      <c r="G32" t="s">
        <v>56</v>
      </c>
      <c r="H32" s="6">
        <v>9534.7735365853659</v>
      </c>
      <c r="I32" s="7">
        <v>43432.888773148145</v>
      </c>
      <c r="J32" s="2">
        <f>ROUND(FinalResult[[#This Row],[Score]]/Table7[SD High],2)</f>
        <v>0.35</v>
      </c>
      <c r="K32" s="3" t="str">
        <f>HYPERLINK(FinalResult[[#This Row],[URL]],"LINK")</f>
        <v>LINK</v>
      </c>
      <c r="L32" s="5">
        <f>FinalResult[[#This Row],[Likes]]/SUM(FinalResult[[#This Row],[Likes]:[Dislikes]])</f>
        <v>0.740506329113924</v>
      </c>
    </row>
    <row r="33" spans="1:12" x14ac:dyDescent="0.25">
      <c r="A33" t="s">
        <v>24</v>
      </c>
      <c r="B33" t="s">
        <v>25</v>
      </c>
      <c r="C33" s="1">
        <v>15973</v>
      </c>
      <c r="D33" s="1">
        <v>156</v>
      </c>
      <c r="E33" s="1">
        <v>106</v>
      </c>
      <c r="F33" s="1">
        <v>19506</v>
      </c>
      <c r="G33" t="s">
        <v>26</v>
      </c>
      <c r="H33" s="6">
        <v>2526.863113207547</v>
      </c>
      <c r="I33" s="7">
        <v>43432.870034722226</v>
      </c>
      <c r="J33" s="2">
        <f>ROUND(FinalResult[[#This Row],[Score]]/Table7[SD High],2)</f>
        <v>0.09</v>
      </c>
      <c r="K33" s="3" t="str">
        <f>HYPERLINK(FinalResult[[#This Row],[URL]],"LINK")</f>
        <v>LINK</v>
      </c>
      <c r="L33" s="5">
        <f>FinalResult[[#This Row],[Likes]]/SUM(FinalResult[[#This Row],[Likes]:[Dislikes]])</f>
        <v>0.59541984732824427</v>
      </c>
    </row>
    <row r="34" spans="1:12" x14ac:dyDescent="0.25">
      <c r="A34" t="s">
        <v>51</v>
      </c>
      <c r="B34" t="s">
        <v>52</v>
      </c>
      <c r="C34" s="1">
        <v>2615</v>
      </c>
      <c r="D34" s="1">
        <v>55</v>
      </c>
      <c r="E34" s="1">
        <v>25</v>
      </c>
      <c r="F34" s="1">
        <v>107225</v>
      </c>
      <c r="G34" t="s">
        <v>53</v>
      </c>
      <c r="H34" s="6">
        <v>7574.3249999999998</v>
      </c>
      <c r="I34" s="7">
        <v>43432.816296296296</v>
      </c>
      <c r="J34" s="2">
        <f>ROUND(FinalResult[[#This Row],[Score]]/Table7[SD High],2)</f>
        <v>0.28000000000000003</v>
      </c>
      <c r="K34" s="3" t="str">
        <f>HYPERLINK(FinalResult[[#This Row],[URL]],"LINK")</f>
        <v>LINK</v>
      </c>
      <c r="L34" s="5">
        <f>FinalResult[[#This Row],[Likes]]/SUM(FinalResult[[#This Row],[Likes]:[Dislikes]])</f>
        <v>0.6875</v>
      </c>
    </row>
    <row r="35" spans="1:12" x14ac:dyDescent="0.25">
      <c r="A35" t="s">
        <v>30</v>
      </c>
      <c r="B35" t="s">
        <v>31</v>
      </c>
      <c r="C35" s="1">
        <v>8862</v>
      </c>
      <c r="D35" s="1">
        <v>84</v>
      </c>
      <c r="E35" s="1">
        <v>158</v>
      </c>
      <c r="F35" s="1">
        <v>11827</v>
      </c>
      <c r="G35" t="s">
        <v>32</v>
      </c>
      <c r="H35" s="6">
        <v>1167.3055696202532</v>
      </c>
      <c r="I35" s="7">
        <v>43432.805856481478</v>
      </c>
      <c r="J35" s="2">
        <f>ROUND(FinalResult[[#This Row],[Score]]/Table7[SD High],2)</f>
        <v>0.04</v>
      </c>
      <c r="K35" s="3" t="str">
        <f>HYPERLINK(FinalResult[[#This Row],[URL]],"LINK")</f>
        <v>LINK</v>
      </c>
      <c r="L35" s="5">
        <f>FinalResult[[#This Row],[Likes]]/SUM(FinalResult[[#This Row],[Likes]:[Dislikes]])</f>
        <v>0.34710743801652894</v>
      </c>
    </row>
  </sheetData>
  <conditionalFormatting sqref="J1:J1048576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{CFD3406C-7F7E-4065-B901-31AA219B624D}</x14:id>
        </ext>
      </extLst>
    </cfRule>
  </conditionalFormatting>
  <conditionalFormatting sqref="L1:L1048576">
    <cfRule type="containsBlanks" dxfId="10" priority="5">
      <formula>LEN(TRIM(L1))=0</formula>
    </cfRule>
    <cfRule type="cellIs" dxfId="9" priority="6" operator="lessThanOrEqual">
      <formula>0.5</formula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{D1F83735-9664-4F4A-BAFF-0AB590C20DF2}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D3406C-7F7E-4065-B901-31AA219B62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D1F83735-9664-4F4A-BAFF-0AB590C20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4" sqref="E4"/>
    </sheetView>
  </sheetViews>
  <sheetFormatPr defaultRowHeight="15" x14ac:dyDescent="0.25"/>
  <cols>
    <col min="1" max="1" width="12.42578125" bestFit="1" customWidth="1"/>
    <col min="2" max="6" width="11.85546875" bestFit="1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>
        <f>_xlfn.STDEV.S(FinalResult!H:H)-Table7[Median]</f>
        <v>-14683.189350925404</v>
      </c>
      <c r="B2">
        <f>MIN(FinalResult!H:H)</f>
        <v>663.98</v>
      </c>
      <c r="C2">
        <f>AVERAGE(FinalResult!H:H)</f>
        <v>8383.5611431132475</v>
      </c>
      <c r="D2">
        <f>MAX(FinalResult!H:H)</f>
        <v>24810.827222222222</v>
      </c>
      <c r="E2">
        <f>Table7[Median]+_xlfn.STDEV.S(FinalResult!H:H)</f>
        <v>27529.990649074596</v>
      </c>
      <c r="F2">
        <f>FinalResult!H:H</f>
        <v>21106.59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1 d a 1 2 7 - a f e 6 - 4 2 9 7 - 9 b 9 3 - 6 1 d b 1 b 7 8 1 f 9 7 "   x m l n s = " h t t p : / / s c h e m a s . m i c r o s o f t . c o m / D a t a M a s h u p " > A A A A A G 0 J A A B Q S w M E F A A C A A g A M I B 9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M I B 9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A f U 0 N U E t T Z A Y A A P M e A A A T A B w A R m 9 y b X V s Y X M v U 2 V j d G l v b j E u b S C i G A A o o B Q A A A A A A A A A A A A A A A A A A A A A A A A A A A D t W d 1 v 2 z Y Q f w + Q / 0 F Q g c H u P M d 2 1 w 1 o 1 w 2 t k 6 J p 0 6 8 4 6 R 6 c P N A W E 3 O R R Y O k 7 H i G / / c d S V k i K U q Q 0 7 V P 7 U M j H j / u d z / e H Y 8 0 x 1 N B a B K M 9 N / + 8 8 O D w w M + Q w x H w a N w h B G b z o J z z N N Y 8 D B 4 E c R Y H B 4 E 8 G 9 E U z b F I H n L a d I 9 p t N 0 j h P R e k 1 i 3 B 3 S R E C D t 8 L h s 6 t L j h m / m s 7 4 L 2 I d Y z a 9 + k A F u V l / T C 4 X M U X R F V c 6 j p F A 3 X 9 g q b D d 7 m g N R O A 5 B w V a 0 1 g 1 r 7 O + R y H o W G I m A K a g w Q W a x F j C U x / d 1 4 z O z w g X L T W n E 4 w W M R E C s 6 7 6 e L U G B D O S 3 L b a n S B J 4 3 j 3 / 8 m 9 Y O g L i l P M u y e M U d b O t Z 3 c L 1 A S g b I h j d N 5 0 i 9 0 6 Z 5 z P K U s 0 p 0 t L 7 h O E O 7 m d o J N e E e S S M q w Q L f y L 1 E t n p D F A o t w 2 2 C I B x y M q M d V M m O 3 b K F t S S J M T 6 M C Q r d v i T 1 q d 5 A a 6 r b t k G o W 6 S Q m f I a j l 7 I d T m c o S X B 8 q s Y J I j R 7 E e Z T R h b S S 5 V 8 l s 4 n C S I x N 6 Z c 7 A b H Z I l f M X C v K e I i c 0 d t 0 v f S 5 e H J W K Y h V Q V J N o Z N O C O 3 M 2 2 Q / i r U Q Q S C q 8 P k c 7 o y F I 1 w D C E u Z S 0 / p E 6 A E c T 6 B b 4 X K o A R S X h r r C i 5 h h A S j E y F z g c q R M 7 o C r N 2 Q F n j G Z d g y n 4 z P j E q p 7 Q P D 0 j i N 8 9 O V 0 O 9 M 9 8 2 X 2 X b / y N h q S g W S A B u M u W 1 O c s Y 5 c s f R f f + 6 c u Y L A E s C V 4 N a Z r o 4 K Z z u c l 5 m 6 c T G d c T z H L R j E Q R T k b l D p X w d G v 7 z R a 2 P N v H h + 3 f X + T U z L u / j X M r c D 9 c W + + x 4 u 0 Y p F n i b + b s 9 f O + p / v H 5 A 7 n j Y h w q 3 2 D l p T B n v h 9 u u z y X 7 O Y x 2 i H p a b n o W l t m e l N G K U M q V N 7 a 7 c K B M r t M g a D y T o 4 x j G Z A 3 R m H J V y S F l 5 e W P z 9 V 2 3 l g f c q / U J n K f 5 8 q 1 N e C F R f U 6 p w C M Z f d 0 h X 3 a C G x R z 3 D b R 6 o I r b w 0 a o e 9 X w a + 2 1 1 b S z I T 3 D U 0 Y u E b Y Z l i H e L + i S K m x N a t V E i r c W s J E A C V F + K b I Y T U r D q r Y c 4 D a J v U r S C s I A / U u X S W e S k z 1 G 2 7 5 k 7 2 3 f F D S 1 M C E U R M T P E Y 4 Z s j a 7 B a I v F g v j N P h g q G E 3 1 A 2 1 2 h l Z + 3 W P w k 7 G y d S B M w J B K D e V s A 6 T c R v v 3 b l 0 r 4 R g / o l a r v t T s P Y c z y n y z x R G + l N d 2 T i l s N K p z o H 5 F D L 6 J o F W U W M u U C z w B q 7 N F 4 H f w S D X q W B / W o L b R Q d z w 7 Z V V B p Z e d F A k 4 A X l s C n d x P c d w d p o x B s v 6 b s r s J p X e t 9 m b 8 A c 3 x i 1 C h / D 2 8 3 o 6 z w u j 6 I S 6 q t U l f H B 0 H c B X a O U I C 1 y n M l J + 8 J 4 l H + h J q E X S L f e P R v U c K y 7 + R F z z P e B w R 5 K q w u b Q M M n n 8 h B i Q A f v C H 0 x h / / + j M E d T i j V V A D p B 1 s j A e R R r H / H a V 3 r Y K t c n 6 l Z d V 5 V k 8 A N 9 / 5 Z g U x Y X N / K u a j 0 g I 9 g I O u U q s 3 i T c V 4 p 9 n 2 X O M d g j Q p N X x S r v g J W K V F s 8 i e h y l e U n A f 4 N p 9 d 6 j D U Q i j h B R S 5 t i o 4 v t 1 4 j 5 l 0 m 8 8 p Z g Q b O j 9 g D h e F t 5 Q k P n 2 m 0 d u O c x 2 D P i L F j l S u 9 U 7 u 2 C k g 8 l 1 i 3 D u d 6 X D q O z / W H d B g m q 2 q e c W + T 3 V f y V q / g j a / Z U B P s S u S P P e t J u e v 1 J F T e I Z v x M d U e G n 0 P P 0 0 Z V L F U k k r M O T e 6 r d e o e n M C e Q x r y v L D k + M l 0 k w H F r z p 8 P Z L C 5 e R m p q y g W d F z p A m t v n A o H F L s / P d o d 7 O B N i w Z 8 d H a 1 W q + 6 a p i K d 4 C 5 c 2 I 5 W S E x n f y 1 f h M F P w T h z 9 O u H n P k W w q p M U U 1 c v 5 q 5 E g b J m J l n L n Y P m h 4 n / w K N 7 O p u + f s Z N D K 5 e 7 E 9 1 m 3 u 3 3 s Y I B 9 4 w m 1 d R h v U p j T H c C D L 3 H b L o N y C H L I J c I c l 3 + u q l L t X I e 6 x R j J u P 6 K r 0 z l C A g s y x 0 1 P 6 J j e 1 p z Q + f n 9 l c W Z Z s S 5 A R i c O T 1 n f v G O d k O 8 Z 5 1 t 1 / k 6 D l t j t S 6 U 1 n 8 G v X Y A G Q F E C o E p G u / Q a q G W S b u y Q f v d q Z 1 q f A f E 0 i E f 4 H y q 2 / u k o P L F e Q T F k 2 G 7 N v S o 0 P G 4 3 + v 1 2 j / v W H n c 6 / Z 6 T 2 V b G S u b T + 1 f A i w Q p m u 9 J g m q K / 9 y 1 y t W 0 3 3 m I v 4 f P L z r F d V 0 R p A a n 7 + W b n r b s Z I U Z b J a C 8 o y 6 R F Q 1 S o K 5 T u G k r f U Y M t U d 3 w t U P U 7 i x e o 3 6 Y c l Z r o Q a X k W V R Z s N w J t b D 0 j z k P w T V E C y J Q T P 6 F Z e W D V A B X k i h H p 9 f 1 w f P P e / 4 f U E s B A i 0 A F A A C A A g A M I B 9 T c a t r A S n A A A A + A A A A B I A A A A A A A A A A A A A A A A A A A A A A E N v b m Z p Z y 9 Q Y W N r Y W d l L n h t b F B L A Q I t A B Q A A g A I A D C A f U 0 P y u m r p A A A A O k A A A A T A A A A A A A A A A A A A A A A A P M A A A B b Q 2 9 u d G V u d F 9 U e X B l c 1 0 u e G 1 s U E s B A i 0 A F A A C A A g A M I B 9 T Q 1 Q S 1 N k B g A A 8 x 4 A A B M A A A A A A A A A A A A A A A A A 5 A E A A E Z v c m 1 1 b G F z L 1 N l Y 3 R p b 2 4 x L m 1 Q S w U G A A A A A A M A A w D C A A A A l Q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3 k A A A A A A A D x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D R 1 Z P Y W l s N G h 6 U z V C R H R 6 e H Y r V l Z U Q T N O M F p 3 Q U F B Q U F B Q U F B Q U F B R G 8 3 c m 5 p c k J 0 N V N L a G d x L y 9 C b y 9 6 b U J X M X Z a R 1 Z z Q U F B Q k F B Q U F B Q U F B Q U V 2 c n B i U m J z T k Z L a 2 I 1 S m 5 R U F N K Z W d I Y k c 5 b m F X T m h i Q U F B Q W d B Q U F B Q U F B Q U F C c G x n d y 9 H N W J S N k t 0 T D B Y N G 5 S S z F C V 1 p w Y m 1 G c 0 F B Q U R B Q U F B I i A v P j w v U 3 R h Y m x l R W 5 0 c m l l c z 4 8 L 0 l 0 Z W 0 + P E l 0 Z W 0 + P E l 0 Z W 1 M b 2 N h d G l v b j 4 8 S X R l b V R 5 c G U + R m 9 y b X V s Y T w v S X R l b V R 5 c G U + P E l 0 Z W 1 Q Y X R o P l N l Y 3 R p b 2 4 x L 0 N o Y W 5 u Z W w l M j B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4 L T E x L T I 5 V D E 0 O j I 3 O j M 2 L j U z M j k 1 N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E y Z T Y 1 N D g 2 L T g 4 O T c t N G I 3 M y 0 5 M D Q z L W I 3 M 2 M 2 Z m Y 5 N T U 1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m 5 l b C B S Z X N 1 b H R z L 0 V 4 c G F u Z G V k I E N v b H V t b j E u e 2 t p b m Q s M H 0 m c X V v d D s s J n F 1 b 3 Q 7 U 2 V j d G l v b j E v Q 2 h h b m 5 l b C B S Z X N 1 b H R z L 0 V 4 c G F u Z G V k I E N v b H V t b j E u e 2 V 0 Y W c s M X 0 m c X V v d D s s J n F 1 b 3 Q 7 U 2 V j d G l v b j E v Q 2 h h b m 5 l b C B S Z X N 1 b H R z L 0 V 4 c G F u Z G V k I E N v b H V t b j E u e 2 l k L D J 9 J n F 1 b 3 Q 7 L C Z x d W 9 0 O 1 N l Y 3 R p b 2 4 x L 0 N o Y W 5 u Z W w g U m V z d W x 0 c y 9 F e H B h b m R l Z C B z d G F 0 a X N 0 a W N z L n t 2 a W V 3 Q 2 9 1 b n Q s M 3 0 m c X V v d D s s J n F 1 b 3 Q 7 U 2 V j d G l v b j E v Q 2 h h b m 5 l b C B S Z X N 1 b H R z L 0 V 4 c G F u Z G V k I H N 0 Y X R p c 3 R p Y 3 M u e 2 N v b W 1 l b n R D b 3 V u d C w 0 f S Z x d W 9 0 O y w m c X V v d D t T Z W N 0 a W 9 u M S 9 D a G F u b m V s I F J l c 3 V s d H M v R X h w Y W 5 k Z W Q g c 3 R h d G l z d G l j c y 5 7 c 3 V i c 2 N y a W J l c k N v d W 5 0 L D V 9 J n F 1 b 3 Q 7 L C Z x d W 9 0 O 1 N l Y 3 R p b 2 4 x L 0 N o Y W 5 u Z W w g U m V z d W x 0 c y 9 F e H B h b m R l Z C B z d G F 0 a X N 0 a W N z L n t o a W R k Z W 5 T d W J z Y 3 J p Y m V y Q 2 9 1 b n Q s N n 0 m c X V v d D s s J n F 1 b 3 Q 7 U 2 V j d G l v b j E v Q 2 h h b m 5 l b C B S Z X N 1 b H R z L 0 V 4 c G F u Z G V k I H N 0 Y X R p c 3 R p Y 3 M u e 3 Z p Z G V v Q 2 9 1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h h b m 5 l b C B S Z X N 1 b H R z L 0 V 4 c G F u Z G V k I E N v b H V t b j E u e 2 t p b m Q s M H 0 m c X V v d D s s J n F 1 b 3 Q 7 U 2 V j d G l v b j E v Q 2 h h b m 5 l b C B S Z X N 1 b H R z L 0 V 4 c G F u Z G V k I E N v b H V t b j E u e 2 V 0 Y W c s M X 0 m c X V v d D s s J n F 1 b 3 Q 7 U 2 V j d G l v b j E v Q 2 h h b m 5 l b C B S Z X N 1 b H R z L 0 V 4 c G F u Z G V k I E N v b H V t b j E u e 2 l k L D J 9 J n F 1 b 3 Q 7 L C Z x d W 9 0 O 1 N l Y 3 R p b 2 4 x L 0 N o Y W 5 u Z W w g U m V z d W x 0 c y 9 F e H B h b m R l Z C B z d G F 0 a X N 0 a W N z L n t 2 a W V 3 Q 2 9 1 b n Q s M 3 0 m c X V v d D s s J n F 1 b 3 Q 7 U 2 V j d G l v b j E v Q 2 h h b m 5 l b C B S Z X N 1 b H R z L 0 V 4 c G F u Z G V k I H N 0 Y X R p c 3 R p Y 3 M u e 2 N v b W 1 l b n R D b 3 V u d C w 0 f S Z x d W 9 0 O y w m c X V v d D t T Z W N 0 a W 9 u M S 9 D a G F u b m V s I F J l c 3 V s d H M v R X h w Y W 5 k Z W Q g c 3 R h d G l z d G l j c y 5 7 c 3 V i c 2 N y a W J l c k N v d W 5 0 L D V 9 J n F 1 b 3 Q 7 L C Z x d W 9 0 O 1 N l Y 3 R p b 2 4 x L 0 N o Y W 5 u Z W w g U m V z d W x 0 c y 9 F e H B h b m R l Z C B z d G F 0 a X N 0 a W N z L n t o a W R k Z W 5 T d W J z Y 3 J p Y m V y Q 2 9 1 b n Q s N n 0 m c X V v d D s s J n F 1 b 3 Q 7 U 2 V j d G l v b j E v Q 2 h h b m 5 l b C B S Z X N 1 b H R z L 0 V 4 c G F u Z G V k I H N 0 Y X R p c 3 R p Y 3 M u e 3 Z p Z G V v Q 2 9 1 b n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5 u Z W w l M j B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w l M j B S Z X N 1 b H R z L 2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C U y M F J l c 3 V s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w l M j B S Z X N 1 b H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w l M j B S Z X N 1 b H R z L 0 V 4 c G F u Z G V k J T I w c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C U y M F J l c 3 V s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T E t M j l U M T Q 6 M j c 6 M z Y u N T A 1 N T Y 5 M V o i I C 8 + P E V u d H J 5 I F R 5 c G U 9 I k Z p b G x F c n J v c k N v Z G U i I F Z h b H V l P S J z V W 5 r b m 9 3 b i I g L z 4 8 R W 5 0 c n k g V H l w Z T 0 i U X V l c n l J R C I g V m F s d W U 9 I n N i Z m R i M m J j M S 0 5 N T M 4 L T Q z Y z A t Y m I x M C 1 h Y z I y O W E z Z m R j M D I i I C 8 + P E V u d H J 5 I F R 5 c G U 9 I l F 1 Z X J 5 R 3 J v d X B J R C I g V m F s d W U 9 I n N h M m U 2 N T Q 4 N i 0 4 O D k 3 L T R i N z M t O T A 0 M y 1 i N z N j N m Z m O T U 1 N T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Z G V v I F J l c 3 V s d H M v R X h w Y W 5 k Z W Q g Q 2 9 s d W 1 u M S 5 7 a 2 l u Z C w w f S Z x d W 9 0 O y w m c X V v d D t T Z W N 0 a W 9 u M S 9 W a W R l b y B S Z X N 1 b H R z L 0 V 4 c G F u Z G V k I E N v b H V t b j E u e 2 V 0 Y W c s M X 0 m c X V v d D s s J n F 1 b 3 Q 7 U 2 V j d G l v b j E v V m l k Z W 8 g U m V z d W x 0 c y 9 F e H B h b m R l Z C B p Z C 5 7 a 2 l u Z C 4 x L D J 9 J n F 1 b 3 Q 7 L C Z x d W 9 0 O 1 N l Y 3 R p b 2 4 x L 1 Z p Z G V v I F J l c 3 V s d H M v R X h w Y W 5 k Z W Q g a W Q u e 3 Z p Z G V v S W Q s M 3 0 m c X V v d D s s J n F 1 b 3 Q 7 U 2 V j d G l v b j E v V m l k Z W 8 g U m V z d W x 0 c y 9 F e H B h b m R l Z C B z b m l w c G V 0 L n t w d W J s a X N o Z W R B d C w 0 f S Z x d W 9 0 O y w m c X V v d D t T Z W N 0 a W 9 u M S 9 W a W R l b y B S Z X N 1 b H R z L 0 V 4 c G F u Z G V k I H N u a X B w Z X Q u e 2 N o Y W 5 u Z W x J Z C w 1 f S Z x d W 9 0 O y w m c X V v d D t T Z W N 0 a W 9 u M S 9 W a W R l b y B S Z X N 1 b H R z L 0 V 4 c G F u Z G V k I H N u a X B w Z X Q u e 3 R p d G x l L D Z 9 J n F 1 b 3 Q 7 L C Z x d W 9 0 O 1 N l Y 3 R p b 2 4 x L 1 Z p Z G V v I F J l c 3 V s d H M v R X h w Y W 5 k Z W Q g c 2 5 p c H B l d C 5 7 Z G V z Y 3 J p c H R p b 2 4 s N 3 0 m c X V v d D s s J n F 1 b 3 Q 7 U 2 V j d G l v b j E v V m l k Z W 8 g U m V z d W x 0 c y 9 F e H B h b m R l Z C B 0 a H V t Y m 5 h a W x z L n t o a W d o L D h 9 J n F 1 b 3 Q 7 L C Z x d W 9 0 O 1 N l Y 3 R p b 2 4 x L 1 Z p Z G V v I F J l c 3 V s d H M v R X h w Y W 5 k Z W Q g c 2 5 p c H B l d C 5 7 Y 2 h h b m 5 l b F R p d G x l L D l 9 J n F 1 b 3 Q 7 L C Z x d W 9 0 O 1 N l Y 3 R p b 2 4 x L 1 Z p Z G V v I F J l c 3 V s d H M v R X h w Y W 5 k Z W Q g c 2 5 p c H B l d C 5 7 b G l 2 Z U J y b 2 F k Y 2 F z d E N v b n R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a W R l b y B S Z X N 1 b H R z L 0 V 4 c G F u Z G V k I E N v b H V t b j E u e 2 t p b m Q s M H 0 m c X V v d D s s J n F 1 b 3 Q 7 U 2 V j d G l v b j E v V m l k Z W 8 g U m V z d W x 0 c y 9 F e H B h b m R l Z C B D b 2 x 1 b W 4 x L n t l d G F n L D F 9 J n F 1 b 3 Q 7 L C Z x d W 9 0 O 1 N l Y 3 R p b 2 4 x L 1 Z p Z G V v I F J l c 3 V s d H M v R X h w Y W 5 k Z W Q g a W Q u e 2 t p b m Q u M S w y f S Z x d W 9 0 O y w m c X V v d D t T Z W N 0 a W 9 u M S 9 W a W R l b y B S Z X N 1 b H R z L 0 V 4 c G F u Z G V k I G l k L n t 2 a W R l b 0 l k L D N 9 J n F 1 b 3 Q 7 L C Z x d W 9 0 O 1 N l Y 3 R p b 2 4 x L 1 Z p Z G V v I F J l c 3 V s d H M v R X h w Y W 5 k Z W Q g c 2 5 p c H B l d C 5 7 c H V i b G l z a G V k Q X Q s N H 0 m c X V v d D s s J n F 1 b 3 Q 7 U 2 V j d G l v b j E v V m l k Z W 8 g U m V z d W x 0 c y 9 F e H B h b m R l Z C B z b m l w c G V 0 L n t j a G F u b m V s S W Q s N X 0 m c X V v d D s s J n F 1 b 3 Q 7 U 2 V j d G l v b j E v V m l k Z W 8 g U m V z d W x 0 c y 9 F e H B h b m R l Z C B z b m l w c G V 0 L n t 0 a X R s Z S w 2 f S Z x d W 9 0 O y w m c X V v d D t T Z W N 0 a W 9 u M S 9 W a W R l b y B S Z X N 1 b H R z L 0 V 4 c G F u Z G V k I H N u a X B w Z X Q u e 2 R l c 2 N y a X B 0 a W 9 u L D d 9 J n F 1 b 3 Q 7 L C Z x d W 9 0 O 1 N l Y 3 R p b 2 4 x L 1 Z p Z G V v I F J l c 3 V s d H M v R X h w Y W 5 k Z W Q g d G h 1 b W J u Y W l s c y 5 7 a G l n a C w 4 f S Z x d W 9 0 O y w m c X V v d D t T Z W N 0 a W 9 u M S 9 W a W R l b y B S Z X N 1 b H R z L 0 V 4 c G F u Z G V k I H N u a X B w Z X Q u e 2 N o Y W 5 u Z W x U a X R s Z S w 5 f S Z x d W 9 0 O y w m c X V v d D t T Z W N 0 a W 9 u M S 9 W a W R l b y B S Z X N 1 b H R z L 0 V 4 c G F u Z G V k I H N u a X B w Z X Q u e 2 x p d m V C c m 9 h Z G N h c 3 R D b 2 5 0 Z W 5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h c m N o J T I w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g l M j B S Z X N 1 b H R z L 2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J T I w U m V z d W x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J T I w U m V z d W x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g l M j B S Z X N 1 b H R z L 0 V 4 c G F u Z G V k J T I w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y Y 2 g l M j B S Z X N 1 b H R z L 0 V 4 c G F u Z G V k J T I w c 2 5 p c H B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J j a C U y M F J l c 3 V s d H M v R X h w Y W 5 k Z W Q l M j B 0 a H V t Y m 5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T E t M j l U M T Q 6 M j c 6 M z Y u N T Q 1 O T U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T J l N j U 0 O D Y t O D g 5 N y 0 0 Y j c z L T k w N D M t Y j c z Y z Z m Z j k 1 N T U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W R l b 0 R h d G E v R X h w Y W 5 k Z W Q g Q 2 9 s d W 1 u M S 5 7 a 2 l u Z C w w f S Z x d W 9 0 O y w m c X V v d D t T Z W N 0 a W 9 u M S 9 2 a W R l b 0 R h d G E v R X h w Y W 5 k Z W Q g Q 2 9 s d W 1 u M S 5 7 Z X R h Z y w x f S Z x d W 9 0 O y w m c X V v d D t T Z W N 0 a W 9 u M S 9 2 a W R l b 0 R h d G E v R X h w Y W 5 k Z W Q g Q 2 9 s d W 1 u M S 5 7 a W Q s M n 0 m c X V v d D s s J n F 1 b 3 Q 7 U 2 V j d G l v b j E v d m l k Z W 9 E Y X R h L 0 V 4 c G F u Z G V k I H N 0 Y X R p c 3 R p Y 3 M u e 3 Z p Z X d D b 3 V u d C w z f S Z x d W 9 0 O y w m c X V v d D t T Z W N 0 a W 9 u M S 9 2 a W R l b 0 R h d G E v R X h w Y W 5 k Z W Q g c 3 R h d G l z d G l j c y 5 7 b G l r Z U N v d W 5 0 L D R 9 J n F 1 b 3 Q 7 L C Z x d W 9 0 O 1 N l Y 3 R p b 2 4 x L 3 Z p Z G V v R G F 0 Y S 9 F e H B h b m R l Z C B z d G F 0 a X N 0 a W N z L n t k a X N s a W t l Q 2 9 1 b n Q s N X 0 m c X V v d D s s J n F 1 b 3 Q 7 U 2 V j d G l v b j E v d m l k Z W 9 E Y X R h L 0 V 4 c G F u Z G V k I H N 0 Y X R p c 3 R p Y 3 M u e 2 Z h d m 9 y a X R l Q 2 9 1 b n Q s N n 0 m c X V v d D s s J n F 1 b 3 Q 7 U 2 V j d G l v b j E v d m l k Z W 9 E Y X R h L 0 V 4 c G F u Z G V k I H N 0 Y X R p c 3 R p Y 3 M u e 2 N v b W 1 l b n R D b 3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a W R l b 0 R h d G E v R X h w Y W 5 k Z W Q g Q 2 9 s d W 1 u M S 5 7 a 2 l u Z C w w f S Z x d W 9 0 O y w m c X V v d D t T Z W N 0 a W 9 u M S 9 2 a W R l b 0 R h d G E v R X h w Y W 5 k Z W Q g Q 2 9 s d W 1 u M S 5 7 Z X R h Z y w x f S Z x d W 9 0 O y w m c X V v d D t T Z W N 0 a W 9 u M S 9 2 a W R l b 0 R h d G E v R X h w Y W 5 k Z W Q g Q 2 9 s d W 1 u M S 5 7 a W Q s M n 0 m c X V v d D s s J n F 1 b 3 Q 7 U 2 V j d G l v b j E v d m l k Z W 9 E Y X R h L 0 V 4 c G F u Z G V k I H N 0 Y X R p c 3 R p Y 3 M u e 3 Z p Z X d D b 3 V u d C w z f S Z x d W 9 0 O y w m c X V v d D t T Z W N 0 a W 9 u M S 9 2 a W R l b 0 R h d G E v R X h w Y W 5 k Z W Q g c 3 R h d G l z d G l j c y 5 7 b G l r Z U N v d W 5 0 L D R 9 J n F 1 b 3 Q 7 L C Z x d W 9 0 O 1 N l Y 3 R p b 2 4 x L 3 Z p Z G V v R G F 0 Y S 9 F e H B h b m R l Z C B z d G F 0 a X N 0 a W N z L n t k a X N s a W t l Q 2 9 1 b n Q s N X 0 m c X V v d D s s J n F 1 b 3 Q 7 U 2 V j d G l v b j E v d m l k Z W 9 E Y X R h L 0 V 4 c G F u Z G V k I H N 0 Y X R p c 3 R p Y 3 M u e 2 Z h d m 9 y a X R l Q 2 9 1 b n Q s N n 0 m c X V v d D s s J n F 1 b 3 Q 7 U 2 V j d G l v b j E v d m l k Z W 9 E Y X R h L 0 V 4 c G F u Z G V k I H N 0 Y X R p c 3 R p Y 3 M u e 2 N v b W 1 l b n R D b 3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l k Z W 8 l M j B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a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P C 9 J d G V t U G F 0 a D 4 8 L 0 l 0 Z W 1 M b 2 N h d G l v b j 4 8 U 3 R h Y m x l R W 5 0 c m l l c z 4 8 R W 5 0 c n k g V H l w Z T 0 i U X V l c n l H c m 9 1 c E l E I i B W Y W x 1 Z T 0 i c 2 U y Y j l l Z W U 4 L T F i Y W M t N D g 3 O S 1 h O D Y w L W F i Z m Z j M W E z Z m N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T g t M T E t M j l U M j A 6 N T g 6 M z c u N T E 0 O D Y 0 O F o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c m N o I F J l c 3 V s d H M v R X h w Y W 5 k Z W Q g c 2 5 p c H B l d C 5 7 d G l 0 b G U s N n 0 m c X V v d D s s J n F 1 b 3 Q 7 U 2 V j d G l v b j E v b W R s U m V z d W x 0 L 0 V 4 c G F u Z G V k I G h p Z 2 g u e 2 h p Z 2 g u d X J s L D h 9 J n F 1 b 3 Q 7 L C Z x d W 9 0 O 1 N l Y 3 R p b 2 4 x L 1 Z p Z G V v I F J l c 3 V s d C 9 F e H B h b m R l Z C B z d G F 0 a X N 0 a W N z L n t 2 a W V 3 Q 2 9 1 b n Q s M 3 0 m c X V v d D s s J n F 1 b 3 Q 7 U 2 V j d G l v b j E v V m l k Z W 8 g U m V z d W x 0 L 0 V 4 c G F u Z G V k I H N 0 Y X R p c 3 R p Y 3 M u e 2 x p a 2 V D b 3 V u d C w 0 f S Z x d W 9 0 O y w m c X V v d D t T Z W N 0 a W 9 u M S 9 W a W R l b y B S Z X N 1 b H Q v R X h w Y W 5 k Z W Q g c 3 R h d G l z d G l j c y 5 7 Z G l z b G l r Z U N v d W 5 0 L D V 9 J n F 1 b 3 Q 7 L C Z x d W 9 0 O 1 N l Y 3 R p b 2 4 x L 0 N o Y W 5 u Z W w g U m V z d W x 0 c y 9 F e H B h b m R l Z C B z d G F 0 a X N 0 a W N z L n t z d W J z Y 3 J p Y m V y Q 2 9 1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V h c m N o I F J l c 3 V s d H M v R X h w Y W 5 k Z W Q g c 2 5 p c H B l d C 5 7 d G l 0 b G U s N n 0 m c X V v d D s s J n F 1 b 3 Q 7 U 2 V j d G l v b j E v b W R s U m V z d W x 0 L 0 V 4 c G F u Z G V k I G h p Z 2 g u e 2 h p Z 2 g u d X J s L D h 9 J n F 1 b 3 Q 7 L C Z x d W 9 0 O 1 N l Y 3 R p b 2 4 x L 1 Z p Z G V v I F J l c 3 V s d C 9 F e H B h b m R l Z C B z d G F 0 a X N 0 a W N z L n t 2 a W V 3 Q 2 9 1 b n Q s M 3 0 m c X V v d D s s J n F 1 b 3 Q 7 U 2 V j d G l v b j E v V m l k Z W 8 g U m V z d W x 0 L 0 V 4 c G F u Z G V k I H N 0 Y X R p c 3 R p Y 3 M u e 2 x p a 2 V D b 3 V u d C w 0 f S Z x d W 9 0 O y w m c X V v d D t T Z W N 0 a W 9 u M S 9 W a W R l b y B S Z X N 1 b H Q v R X h w Y W 5 k Z W Q g c 3 R h d G l z d G l j c y 5 7 Z G l z b G l r Z U N v d W 5 0 L D V 9 J n F 1 b 3 Q 7 L C Z x d W 9 0 O 1 N l Y 3 R p b 2 4 x L 0 N o Y W 5 u Z W w g U m V z d W x 0 c y 9 F e H B h b m R l Z C B z d G F 0 a X N 0 a W N z L n t z d W J z Y 3 J p Y m V y Q 2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k b F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G x S Z X N 1 b H Q v R X h w Y W 5 k Z W Q l M j B o a W d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G x S Z X N 1 b H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C 9 F e H B h b m R l Z C U y M F Z p Z G V v J T I w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0 V 4 c G F u Z G V k J T I w Q 2 h h b m 5 l b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S Z X N 1 b H Q 8 L 0 l 0 Z W 1 Q Y X R o P j w v S X R l b U x v Y 2 F 0 a W 9 u P j x T d G F i b G V F b n R y a W V z P j x F b n R y e S B U e X B l P S J R d W V y e U d y b 3 V w S U Q i I F Z h b H V l P S J z Y j R h N W V i N G I t Y j A 1 Y i 0 0 Y W Q x L T k x Y m U t N D k 5 Z D A z Z D I y N W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y Y 2 g g U m V z d W x 0 c y 9 F e H B h b m R l Z C B z b m l w c G V 0 L n t 0 a X R s Z S w 2 f S Z x d W 9 0 O y w m c X V v d D t T Z W N 0 a W 9 u M S 9 t Z G x S Z X N 1 b H Q v R X h w Y W 5 k Z W Q g a G l n a C 5 7 a G l n a C 5 1 c m w s O H 0 m c X V v d D s s J n F 1 b 3 Q 7 U 2 V j d G l v b j E v V m l k Z W 8 g U m V z d W x 0 L 0 V 4 c G F u Z G V k I H N 0 Y X R p c 3 R p Y 3 M u e 3 Z p Z X d D b 3 V u d C w z f S Z x d W 9 0 O y w m c X V v d D t T Z W N 0 a W 9 u M S 9 W a W R l b y B S Z X N 1 b H Q v R X h w Y W 5 k Z W Q g c 3 R h d G l z d G l j c y 5 7 b G l r Z U N v d W 5 0 L D R 9 J n F 1 b 3 Q 7 L C Z x d W 9 0 O 1 N l Y 3 R p b 2 4 x L 1 Z p Z G V v I F J l c 3 V s d C 9 F e H B h b m R l Z C B z d G F 0 a X N 0 a W N z L n t k a X N s a W t l Q 2 9 1 b n Q s N X 0 m c X V v d D s s J n F 1 b 3 Q 7 U 2 V j d G l v b j E v Q 2 h h b m 5 l b C B S Z X N 1 b H R z L 0 V 4 c G F u Z G V k I H N 0 Y X R p c 3 R p Y 3 M u e 3 N 1 Y n N j c m l i Z X J D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W F y Y 2 g g U m V z d W x 0 c y 9 F e H B h b m R l Z C B z b m l w c G V 0 L n t 0 a X R s Z S w 2 f S Z x d W 9 0 O y w m c X V v d D t T Z W N 0 a W 9 u M S 9 t Z G x S Z X N 1 b H Q v R X h w Y W 5 k Z W Q g a G l n a C 5 7 a G l n a C 5 1 c m w s O H 0 m c X V v d D s s J n F 1 b 3 Q 7 U 2 V j d G l v b j E v V m l k Z W 8 g U m V z d W x 0 L 0 V 4 c G F u Z G V k I H N 0 Y X R p c 3 R p Y 3 M u e 3 Z p Z X d D b 3 V u d C w z f S Z x d W 9 0 O y w m c X V v d D t T Z W N 0 a W 9 u M S 9 W a W R l b y B S Z X N 1 b H Q v R X h w Y W 5 k Z W Q g c 3 R h d G l z d G l j c y 5 7 b G l r Z U N v d W 5 0 L D R 9 J n F 1 b 3 Q 7 L C Z x d W 9 0 O 1 N l Y 3 R p b 2 4 x L 1 Z p Z G V v I F J l c 3 V s d C 9 F e H B h b m R l Z C B z d G F 0 a X N 0 a W N z L n t k a X N s a W t l Q 2 9 1 b n Q s N X 0 m c X V v d D s s J n F 1 b 3 Q 7 U 2 V j d G l v b j E v Q 2 h h b m 5 l b C B S Z X N 1 b H R z L 0 V 4 c G F u Z G V k I H N 0 Y X R p c 3 R p Y 3 M u e 3 N 1 Y n N j c m l i Z X J D b 3 V u d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m l k Z W 8 g V G l 0 b G U m c X V v d D s s J n F 1 b 3 Q 7 V G h 1 b W J u Y W l s J n F 1 b 3 Q 7 L C Z x d W 9 0 O 1 Z p Z X d z J n F 1 b 3 Q 7 L C Z x d W 9 0 O 0 x p a 2 V z J n F 1 b 3 Q 7 L C Z x d W 9 0 O 0 R p c 2 x p a 2 V z J n F 1 b 3 Q 7 L C Z x d W 9 0 O 1 N 1 Y n M m c X V v d D t d I i A v P j x F b n R y e S B U e X B l P S J G a W x s Q 2 9 s d W 1 u V H l w Z X M i I F Z h b H V l P S J z Q U F B Q U F B Q U E i I C 8 + P E V u d H J 5 I F R 5 c G U 9 I k Z p b G x M Y X N 0 V X B k Y X R l Z C I g V m F s d W U 9 I m Q y M D E 4 L T E x L T I 4 V D I x O j I 2 O j E 4 L j A z M D A 4 N j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d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k b F J l c 3 V s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J l c 3 V s d D w v S X R l b V B h d G g + P C 9 J d G V t T G 9 j Y X R p b 2 4 + P F N 0 Y W J s Z U V u d H J p Z X M + P E V u d H J 5 I F R 5 c G U 9 I l F 1 Z X J 5 R 3 J v d X B J R C I g V m F s d W U 9 I n M z M D U 4 Y T Y w M S 0 2 Z W Z j L T Q 3 N W I t Y T J h Z C 0 y Z j Q 1 Z j g 5 Z D E y Y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U m V z d W x 0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m l k Z W 8 g V G l 0 b G U m c X V v d D s s J n F 1 b 3 Q 7 V G h 1 b W J u Y W l s J n F 1 b 3 Q 7 L C Z x d W 9 0 O 1 Z p Z X d z J n F 1 b 3 Q 7 L C Z x d W 9 0 O 0 x p a 2 V z J n F 1 b 3 Q 7 L C Z x d W 9 0 O 0 R p c 2 x p a 2 V z J n F 1 b 3 Q 7 L C Z x d W 9 0 O 1 N 1 Y n M m c X V v d D s s J n F 1 b 3 Q 7 V V J M J n F 1 b 3 Q 7 L C Z x d W 9 0 O 3 B 1 Y m x p c 2 h l Z E F 0 J n F 1 b 3 Q 7 L C Z x d W 9 0 O 1 N j b 3 J l J n F 1 b 3 Q 7 X S I g L z 4 8 R W 5 0 c n k g V H l w Z T 0 i R m l s b E N v b H V t b l R 5 c G V z I i B W Y W x 1 Z T 0 i c 0 F B Q U R B d 0 1 E Q U F j Q S I g L z 4 8 R W 5 0 c n k g V H l w Z T 0 i R m l s b E x h c 3 R V c G R h d G V k I i B W Y W x 1 Z T 0 i Z D I w M T g t M T E t M j l U M j E 6 M D E 6 M z I u M T g y M T E 4 M V o i I C 8 + P E V u d H J 5 I F R 5 c G U 9 I k Z p b G x F c n J v c k N v d W 5 0 I i B W Y W x 1 Z T 0 i b D A i I C 8 + P E V u d H J 5 I F R 5 c G U 9 I l F 1 Z X J 5 S U Q i I F Z h b H V l P S J z O T d k Z G V i Z W Y t Y 2 Y 4 O S 0 0 O T B j L T g 2 M D I t M j N l N 2 U 2 Z D I 5 N j g 5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Q 2 9 1 b n Q i I F Z h b H V l P S J s M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h c m N o I F J l c 3 V s d H M v R X h w Y W 5 k Z W Q g c 2 5 p c H B l d C 5 7 d G l 0 b G U s N n 0 m c X V v d D s s J n F 1 b 3 Q 7 U 2 V j d G l v b j E v b W R s U m V z d W x 0 L 0 V 4 c G F u Z G V k I G h p Z 2 g u e 2 h p Z 2 g u d X J s L D h 9 J n F 1 b 3 Q 7 L C Z x d W 9 0 O 1 N l Y 3 R p b 2 4 x L 2 x v Z 1 J l c 3 V s d C 9 D a G F u Z 2 V k I F R 5 c G U u e 1 Z p Z X d z L D J 9 J n F 1 b 3 Q 7 L C Z x d W 9 0 O 1 N l Y 3 R p b 2 4 x L 2 x v Z 1 J l c 3 V s d C 9 D a G F u Z 2 V k I F R 5 c G U u e 0 x p a 2 V z L D N 9 J n F 1 b 3 Q 7 L C Z x d W 9 0 O 1 N l Y 3 R p b 2 4 x L 2 x v Z 1 J l c 3 V s d C 9 D a G F u Z 2 V k I F R 5 c G U u e 0 R p c 2 x p a 2 V z L D R 9 J n F 1 b 3 Q 7 L C Z x d W 9 0 O 1 N l Y 3 R p b 2 4 x L 2 x v Z 1 J l c 3 V s d C 9 D a G F u Z 2 V k I F R 5 c G U u e 1 N 1 Y n M s N X 0 m c X V v d D s s J n F 1 b 3 Q 7 U 2 V j d G l v b j E v b W R s U m V z d W x 0 L 0 F k Z G V k I E N 1 c 3 R v b S 5 7 V V J M L D l 9 J n F 1 b 3 Q 7 L C Z x d W 9 0 O 1 N l Y 3 R p b 2 4 x L 2 1 k b F J l c 3 V s d C 9 D a G F u Z 2 V k I F R 5 c G U u e 3 B 1 Y m x p c 2 h l Z E F 0 L D d 9 J n F 1 b 3 Q 7 L C Z x d W 9 0 O 1 N l Y 3 R p b 2 4 x L 2 x v Z 1 J l c 3 V s d C 9 B Z G R l Z C B D d X N 0 b 2 0 u e 1 N j b 3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l Y X J j a C B S Z X N 1 b H R z L 0 V 4 c G F u Z G V k I H N u a X B w Z X Q u e 3 R p d G x l L D Z 9 J n F 1 b 3 Q 7 L C Z x d W 9 0 O 1 N l Y 3 R p b 2 4 x L 2 1 k b F J l c 3 V s d C 9 F e H B h b m R l Z C B o a W d o L n t o a W d o L n V y b C w 4 f S Z x d W 9 0 O y w m c X V v d D t T Z W N 0 a W 9 u M S 9 s b 2 d S Z X N 1 b H Q v Q 2 h h b m d l Z C B U e X B l L n t W a W V 3 c y w y f S Z x d W 9 0 O y w m c X V v d D t T Z W N 0 a W 9 u M S 9 s b 2 d S Z X N 1 b H Q v Q 2 h h b m d l Z C B U e X B l L n t M a W t l c y w z f S Z x d W 9 0 O y w m c X V v d D t T Z W N 0 a W 9 u M S 9 s b 2 d S Z X N 1 b H Q v Q 2 h h b m d l Z C B U e X B l L n t E a X N s a W t l c y w 0 f S Z x d W 9 0 O y w m c X V v d D t T Z W N 0 a W 9 u M S 9 s b 2 d S Z X N 1 b H Q v Q 2 h h b m d l Z C B U e X B l L n t T d W J z L D V 9 J n F 1 b 3 Q 7 L C Z x d W 9 0 O 1 N l Y 3 R p b 2 4 x L 2 1 k b F J l c 3 V s d C 9 B Z G R l Z C B D d X N 0 b 2 0 u e 1 V S T C w 5 f S Z x d W 9 0 O y w m c X V v d D t T Z W N 0 a W 9 u M S 9 t Z G x S Z X N 1 b H Q v Q 2 h h b m d l Z C B U e X B l L n t w d W J s a X N o Z W R B d C w 3 f S Z x d W 9 0 O y w m c X V v d D t T Z W N 0 a W 9 u M S 9 s b 2 d S Z X N 1 b H Q v Q W R k Z W Q g Q 3 V z d G 9 t L n t T Y 2 9 y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x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m V z d W x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U m V z d W x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J l c 3 V s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M l M j B S Z X N 1 b H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h M m U 2 N T Q 4 N i 0 4 O D k 3 L T R i N z M t O T A 0 M y 1 i N z N j N m Z m O T U 1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O F Q y M D o 1 O D o y O S 4 2 N T k 4 N z c z W i I g L z 4 8 R W 5 0 c n k g V H l w Z T 0 i R m l s b E N v b H V t b l R 5 c G V z I i B W Y W x 1 Z T 0 i c 0 J R V U Z C U V V G I i A v P j x F b n R y e S B U e X B l P S J G a W x s Q 2 9 s d W 1 u T m F t Z X M i I F Z h b H V l P S J z W y Z x d W 9 0 O 1 N E I E x v d y Z x d W 9 0 O y w m c X V v d D t N a W 4 m c X V v d D s s J n F 1 b 3 Q 7 Q X Z l c m F n Z S Z x d W 9 0 O y w m c X V v d D t N Y X g m c X V v d D s s J n F 1 b 3 Q 7 U 0 Q g S G l n a C Z x d W 9 0 O y w m c X V v d D t N Z W R p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c y B S Z X N 1 b H Q v Q 2 h h b m d l Z C B U e X B l L n t T R C B M b 3 c s M H 0 m c X V v d D s s J n F 1 b 3 Q 7 U 2 V j d G l v b j E v U 3 R h d H M g U m V z d W x 0 L 0 N o Y W 5 n Z W Q g V H l w Z S 5 7 T W l u L D F 9 J n F 1 b 3 Q 7 L C Z x d W 9 0 O 1 N l Y 3 R p b 2 4 x L 1 N 0 Y X R z I F J l c 3 V s d C 9 D a G F u Z 2 V k I F R 5 c G U u e 0 F 2 Z X J h Z 2 U s M n 0 m c X V v d D s s J n F 1 b 3 Q 7 U 2 V j d G l v b j E v U 3 R h d H M g U m V z d W x 0 L 0 N o Y W 5 n Z W Q g V H l w Z S 5 7 T W F 4 L D N 9 J n F 1 b 3 Q 7 L C Z x d W 9 0 O 1 N l Y 3 R p b 2 4 x L 1 N 0 Y X R z I F J l c 3 V s d C 9 D a G F u Z 2 V k I F R 5 c G U u e 1 N E I E h p Z 2 g s N H 0 m c X V v d D s s J n F 1 b 3 Q 7 U 2 V j d G l v b j E v U 3 R h d H M g U m V z d W x 0 L 0 N o Y W 5 n Z W Q g V H l w Z S 5 7 T W V k a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0 Y X R z I F J l c 3 V s d C 9 D a G F u Z 2 V k I F R 5 c G U u e 1 N E I E x v d y w w f S Z x d W 9 0 O y w m c X V v d D t T Z W N 0 a W 9 u M S 9 T d G F 0 c y B S Z X N 1 b H Q v Q 2 h h b m d l Z C B U e X B l L n t N a W 4 s M X 0 m c X V v d D s s J n F 1 b 3 Q 7 U 2 V j d G l v b j E v U 3 R h d H M g U m V z d W x 0 L 0 N o Y W 5 n Z W Q g V H l w Z S 5 7 Q X Z l c m F n Z S w y f S Z x d W 9 0 O y w m c X V v d D t T Z W N 0 a W 9 u M S 9 T d G F 0 c y B S Z X N 1 b H Q v Q 2 h h b m d l Z C B U e X B l L n t N Y X g s M 3 0 m c X V v d D s s J n F 1 b 3 Q 7 U 2 V j d G l v b j E v U 3 R h d H M g U m V z d W x 0 L 0 N o Y W 5 n Z W Q g V H l w Z S 5 7 U 0 Q g S G l n a C w 0 f S Z x d W 9 0 O y w m c X V v d D t T Z W N 0 a W 9 u M S 9 T d G F 0 c y B S Z X N 1 b H Q v Q 2 h h b m d l Z C B U e X B l L n t N Z W R p Y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z J T I w U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z J T I w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2 E y Z T Y 1 N D g 2 L T g 4 O T c t N G I 3 M y 0 5 M D Q z L W I 3 M 2 M 2 Z m Y 5 N T U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4 V D I y O j M x O j M 3 L j I y M z A w M T F a I i A v P j x F b n R y e S B U e X B l P S J G a W x s Q 2 9 s d W 1 u V H l w Z X M i I F Z h b H V l P S J z Q m d Z P S I g L z 4 8 R W 5 0 c n k g V H l w Z T 0 i R m l s b E N v b H V t b k 5 h b W V z I i B W Y W x 1 Z T 0 i c 1 s m c X V v d D t Q Y X J h b W V 0 Z X I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Z X J z L 0 N o Y W 5 n Z W Q g V H l w Z S 5 7 U G F y Y W 1 l d G V y L D B 9 J n F 1 b 3 Q 7 L C Z x d W 9 0 O 1 N l Y 3 R p b 2 4 x L 1 B h c m F t Z X R l c n M v Q 2 h h b m d l Z C B U e X B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X J h b W V 0 Z X J z L 0 N o Y W 5 n Z W Q g V H l w Z S 5 7 U G F y Y W 1 l d G V y L D B 9 J n F 1 b 3 Q 7 L C Z x d W 9 0 O 1 N l Y 3 R p b 2 4 x L 1 B h c m F t Z X R l c n M v Q 2 h h b m d l Z C B U e X B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m N o J T I w U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Y 3 R T Z W F y Y 2 h W Y W x 1 Z V V w c G V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p Y 3 R T Z W F y Y 2 h W Y W x 1 Z S A o M i k v Q X V 0 b 1 J l b W 9 2 Z W R D b 2 x 1 b W 5 z M S 5 7 U 3 R y a W N 0 U 2 V h c m N o V m F s d W U g K D I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c m l j d F N l Y X J j a F Z h b H V l I C g y K S 9 B d X R v U m V t b 3 Z l Z E N v b H V t b n M x L n t T d H J p Y 3 R T Z W F y Y 2 h W Y W x 1 Z S A o M i k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c m l j d F N l Y X J j a F Z h b H V l I C g y K S Z x d W 9 0 O 1 0 i I C 8 + P E V u d H J 5 I F R 5 c G U 9 I k Z p b G x D b 2 x 1 b W 5 U e X B l c y I g V m F s d W U 9 I n N B Q T 0 9 I i A v P j x F b n R y e S B U e X B l P S J G a W x s T G F z d F V w Z G F 0 Z W Q i I F Z h b H V l P S J k M j A x O C 0 x M S 0 y O F Q y M j o z O D o z M S 4 1 O D E 5 N D Y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y a W N 0 U 2 V h c m N o V m F s d W V V c H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Y 3 R T Z W F y Y 2 h W Y W x 1 Z V V w c G V y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N 0 U 2 V h c m N o V m F s d W V Q c m 9 w Z X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h U M j I 6 M z g 6 M z I u N T k 3 M j I 2 O F o i I C 8 + P E V u d H J 5 I F R 5 c G U 9 I k Z p b G x D b 2 x 1 b W 5 U e X B l c y I g V m F s d W U 9 I n N C Z z 0 9 I i A v P j x F b n R y e S B U e X B l P S J G a W x s Q 2 9 s d W 1 u T m F t Z X M i I F Z h b H V l P S J z W y Z x d W 9 0 O 1 N 0 c m l j d F N l Y X J j a F Z h b H V l U H J v c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a W N 0 U 2 V h c m N o V m F s d W V Q c m 9 w Z X I v Q X V 0 b 1 J l b W 9 2 Z W R D b 2 x 1 b W 5 z M S 5 7 U 3 R y a W N 0 U 2 V h c m N o V m F s d W V Q c m 9 w Z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3 R y a W N 0 U 2 V h c m N o V m F s d W V Q c m 9 w Z X I v Q X V 0 b 1 J l b W 9 2 Z W R D b 2 x 1 b W 5 z M S 5 7 U 3 R y a W N 0 U 2 V h c m N o V m F s d W V Q c m 9 w Z X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m l j d F N l Y X J j a F Z h b H V l U H J v c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l j d F N l Y X J j a F Z h b H V l T G 9 3 Z X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c m l j d F N l Y X J j a F Z h b H V l L 0 F 1 d G 9 S Z W 1 v d m V k Q 2 9 s d W 1 u c z E u e 1 N 0 c m l j d F N l Y X J j a F Z h b H V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c m l j d F N l Y X J j a F Z h b H V l L 0 F 1 d G 9 S Z W 1 v d m V k Q 2 9 s d W 1 u c z E u e 1 N 0 c m l j d F N l Y X J j a F Z h b H V l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J p Y 3 R T Z W F y Y 2 h W Y W x 1 Z S Z x d W 9 0 O 1 0 i I C 8 + P E V u d H J 5 I F R 5 c G U 9 I k Z p b G x D b 2 x 1 b W 5 U e X B l c y I g V m F s d W U 9 I n N C Z z 0 9 I i A v P j x F b n R y e S B U e X B l P S J G a W x s T G F z d F V w Z G F 0 Z W Q i I F Z h b H V l P S J k M j A x O C 0 x M S 0 y O F Q y M j o z O D o z M S 4 1 N D Y w M D M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y a W N 0 U 2 V h c m N o V m F s d W V M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Y 3 R T Z W F y Y 2 h W Y W x 1 Z U x v d 2 V y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N 0 U 2 V h c m N o V m F s d W V M b 3 d l c i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l j d F N l Y X J j a F Z h b H V l U H J v c G V y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F e H B h b m R l Z C U y M H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F e H B h b m R l Z C U y M G N v b n R l b n R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G V v J T I w U m V z d W x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G V v J T I w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k Z W 8 l M j B S Z X N 1 b H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R l b y U y M F J l c 3 V s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R s U m V z d W x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L I x i y M y z N C j g D F 9 j O Y g q g A A A A A A g A A A A A A A 2 Y A A M A A A A A Q A A A A b Z c V d q L N s T 8 R u O q 7 N a L Q c w A A A A A E g A A A o A A A A B A A A A A t c g C x G I Q T / X z 5 q N g z E s s 0 U A A A A E 8 B 1 U c j Z p 1 Y o h 5 + z t / y p V h I D e H v O S T I e l Z + v r s / n M s H 4 E 4 E p d C s c a 0 + G c B Z / g M t k q 3 Y X G 2 V J b P m c p a s G l U + d O p a n C S X S w 1 s 5 1 A P k p m A L k F h F A A A A L B x a p U n C v S h D c l R h 3 K T s S h u k S 2 u < / D a t a M a s h u p > 
</file>

<file path=customXml/itemProps1.xml><?xml version="1.0" encoding="utf-8"?>
<ds:datastoreItem xmlns:ds="http://schemas.openxmlformats.org/officeDocument/2006/customXml" ds:itemID="{473E2D6E-5AEC-4716-A9A9-35F5E0E85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FinalResult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</dc:creator>
  <cp:lastModifiedBy>Tyler Cox</cp:lastModifiedBy>
  <dcterms:created xsi:type="dcterms:W3CDTF">2018-11-28T19:02:18Z</dcterms:created>
  <dcterms:modified xsi:type="dcterms:W3CDTF">2018-11-29T21:04:00Z</dcterms:modified>
</cp:coreProperties>
</file>