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\NotifyOnUpload\"/>
    </mc:Choice>
  </mc:AlternateContent>
  <xr:revisionPtr revIDLastSave="0" documentId="8_{CDDFEBF4-02CD-4A9E-872F-6264BC9C562C}" xr6:coauthVersionLast="38" xr6:coauthVersionMax="38" xr10:uidLastSave="{00000000-0000-0000-0000-000000000000}"/>
  <bookViews>
    <workbookView xWindow="0" yWindow="0" windowWidth="28780" windowHeight="12160" activeTab="1" xr2:uid="{9B2F3968-8B4F-4E61-98AD-42D49F3C1732}"/>
  </bookViews>
  <sheets>
    <sheet name="Parameters" sheetId="10" r:id="rId1"/>
    <sheet name="FinalResult" sheetId="8" r:id="rId2"/>
    <sheet name="Stats" sheetId="9" r:id="rId3"/>
  </sheets>
  <definedNames>
    <definedName name="ExternalData_3" localSheetId="1" hidden="1">FinalResult!$A$1:$H$15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8" l="1"/>
  <c r="J10" i="8"/>
  <c r="J15" i="8"/>
  <c r="J4" i="8"/>
  <c r="J11" i="8"/>
  <c r="J2" i="8"/>
  <c r="J8" i="8"/>
  <c r="J12" i="8"/>
  <c r="J9" i="8"/>
  <c r="J3" i="8"/>
  <c r="J5" i="8"/>
  <c r="J6" i="8"/>
  <c r="J13" i="8"/>
  <c r="J14" i="8"/>
  <c r="K7" i="8"/>
  <c r="K10" i="8"/>
  <c r="K15" i="8"/>
  <c r="K4" i="8"/>
  <c r="K11" i="8"/>
  <c r="K2" i="8"/>
  <c r="K8" i="8"/>
  <c r="K12" i="8"/>
  <c r="K9" i="8"/>
  <c r="K3" i="8"/>
  <c r="K5" i="8"/>
  <c r="K6" i="8"/>
  <c r="K13" i="8"/>
  <c r="K14" i="8"/>
  <c r="D2" i="9" l="1"/>
  <c r="B2" i="9"/>
  <c r="F2" i="9"/>
  <c r="E2" i="9" s="1"/>
  <c r="C2" i="9"/>
  <c r="I15" i="8" l="1"/>
  <c r="I4" i="8"/>
  <c r="I13" i="8"/>
  <c r="I14" i="8"/>
  <c r="I11" i="8"/>
  <c r="I2" i="8"/>
  <c r="I8" i="8"/>
  <c r="I12" i="8"/>
  <c r="I9" i="8"/>
  <c r="I3" i="8"/>
  <c r="I5" i="8"/>
  <c r="I6" i="8"/>
  <c r="I7" i="8"/>
  <c r="I10" i="8"/>
  <c r="A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794215-1DF5-4A14-A6FB-4902C14C58ED}" keepAlive="1" name="Query - Channel Results" description="Connection to the 'Channel Results' query in the workbook." type="5" refreshedVersion="6" background="1" saveData="1">
    <dbPr connection="Provider=Microsoft.Mashup.OleDb.1;Data Source=$Workbook$;Location=&quot;Channel Results&quot;;Extended Properties=&quot;&quot;" command="SELECT * FROM [Channel Results]"/>
  </connection>
  <connection id="2" xr16:uid="{6611DF5F-D60B-4A0B-B7B7-0F8C726BE203}" keepAlive="1" name="Query - FinalResult" description="Connection to the 'FinalResult' query in the workbook." type="5" refreshedVersion="6" background="1" saveData="1">
    <dbPr connection="Provider=Microsoft.Mashup.OleDb.1;Data Source=$Workbook$;Location=FinalResult;Extended Properties=&quot;&quot;" command="SELECT * FROM [FinalResult]"/>
  </connection>
  <connection id="3" xr16:uid="{31255E39-F5A9-4EC4-BE07-A2E2AFAB2AF2}" keepAlive="1" name="Query - logResult" description="Connection to the 'logResult' query in the workbook." type="5" refreshedVersion="6" background="1">
    <dbPr connection="Provider=Microsoft.Mashup.OleDb.1;Data Source=$Workbook$;Location=logResult;Extended Properties=&quot;&quot;" command="SELECT * FROM [logResult]"/>
  </connection>
  <connection id="4" xr16:uid="{6E1AB7AC-693C-4FF0-B3B0-DFB956FFB193}" keepAlive="1" name="Query - mdlResult" description="Connection to the 'mdlResult' query in the workbook." type="5" refreshedVersion="6" background="1">
    <dbPr connection="Provider=Microsoft.Mashup.OleDb.1;Data Source=$Workbook$;Location=mdlResult;Extended Properties=&quot;&quot;" command="SELECT * FROM [mdlResult]"/>
  </connection>
  <connection id="5" xr16:uid="{9D5EF1DF-5545-4180-944E-DBE98C635E23}" keepAlive="1" name="Query - Parameters" description="Connection to the 'Parameters' query in the workbook." type="5" refreshedVersion="6" background="1">
    <dbPr connection="Provider=Microsoft.Mashup.OleDb.1;Data Source=$Workbook$;Location=Parameters;Extended Properties=&quot;&quot;" command="SELECT * FROM [Parameters]"/>
  </connection>
  <connection id="6" xr16:uid="{1E6DD228-D4A5-4CB1-BBCF-E555A85604B4}" keepAlive="1" name="Query - Search Results" description="Connection to the 'Search Results' query in the workbook." type="5" refreshedVersion="6" background="1" saveData="1">
    <dbPr connection="Provider=Microsoft.Mashup.OleDb.1;Data Source=$Workbook$;Location=&quot;Search Results&quot;;Extended Properties=&quot;&quot;" command="SELECT * FROM [Search Results]"/>
  </connection>
  <connection id="7" xr16:uid="{6F2C2CBF-5D24-4E24-A063-8AD6BF3C6489}" keepAlive="1" name="Query - Stats Result" description="Connection to the 'Stats Result' query in the workbook." type="5" refreshedVersion="6" background="1">
    <dbPr connection="Provider=Microsoft.Mashup.OleDb.1;Data Source=$Workbook$;Location=&quot;Stats Result&quot;;Extended Properties=&quot;&quot;" command="SELECT * FROM [Stats Result]"/>
  </connection>
  <connection id="8" xr16:uid="{60EFFB7C-E030-497C-9913-0144E1BE9DEA}" keepAlive="1" name="Query - StrictSearchValueLower" description="Connection to the 'StrictSearchValueLower' query in the workbook." type="5" refreshedVersion="6" background="1">
    <dbPr connection="Provider=Microsoft.Mashup.OleDb.1;Data Source=$Workbook$;Location=StrictSearchValueLower;Extended Properties=&quot;&quot;" command="SELECT * FROM [StrictSearchValueLower]"/>
  </connection>
  <connection id="9" xr16:uid="{E5003090-8E05-4CBC-AEAB-5D36A36F482B}" keepAlive="1" name="Query - StrictSearchValueProper" description="Connection to the 'StrictSearchValueProper' query in the workbook." type="5" refreshedVersion="6" background="1">
    <dbPr connection="Provider=Microsoft.Mashup.OleDb.1;Data Source=$Workbook$;Location=StrictSearchValueProper;Extended Properties=&quot;&quot;" command="SELECT * FROM [StrictSearchValueProper]"/>
  </connection>
  <connection id="10" xr16:uid="{1AFA73E6-86BD-4404-B61E-07950FEC9A0E}" keepAlive="1" name="Query - StrictSearchValueUpper" description="Connection to the 'StrictSearchValueUpper' query in the workbook." type="5" refreshedVersion="6" background="1">
    <dbPr connection="Provider=Microsoft.Mashup.OleDb.1;Data Source=$Workbook$;Location=StrictSearchValueUpper;Extended Properties=&quot;&quot;" command="SELECT * FROM [StrictSearchValueUpper]"/>
  </connection>
  <connection id="11" xr16:uid="{C69562EA-93DC-40C8-BBCD-B19EE8A62B91}" keepAlive="1" name="Query - Video Result" description="Connection to the 'Video Result' query in the workbook." type="5" refreshedVersion="6" background="1">
    <dbPr connection="Provider=Microsoft.Mashup.OleDb.1;Data Source=$Workbook$;Location=&quot;Video Result&quot;;Extended Properties=&quot;&quot;" command="SELECT * FROM [Video Result]"/>
  </connection>
</connections>
</file>

<file path=xl/sharedStrings.xml><?xml version="1.0" encoding="utf-8"?>
<sst xmlns="http://schemas.openxmlformats.org/spreadsheetml/2006/main" count="63" uniqueCount="63">
  <si>
    <t>Video Title</t>
  </si>
  <si>
    <t>Thumbnail</t>
  </si>
  <si>
    <t>Views</t>
  </si>
  <si>
    <t>Likes</t>
  </si>
  <si>
    <t>Dislikes</t>
  </si>
  <si>
    <t>Subs</t>
  </si>
  <si>
    <t>SD Low</t>
  </si>
  <si>
    <t>Min</t>
  </si>
  <si>
    <t>Average</t>
  </si>
  <si>
    <t>Max</t>
  </si>
  <si>
    <t>SD High</t>
  </si>
  <si>
    <t>Median</t>
  </si>
  <si>
    <t>Score</t>
  </si>
  <si>
    <t>Percentage</t>
  </si>
  <si>
    <t>URL</t>
  </si>
  <si>
    <t>Link</t>
  </si>
  <si>
    <t>Like Percentage</t>
  </si>
  <si>
    <t>Value</t>
  </si>
  <si>
    <t>Parameter</t>
  </si>
  <si>
    <t>Strict Search</t>
  </si>
  <si>
    <t>online</t>
  </si>
  <si>
    <t>Red Dead Online How To LEVEL UP FAST &amp; XP FAST Red Dead Redemption 2 Online Fastest Way to RANK UP</t>
  </si>
  <si>
    <t>https://i.ytimg.com/vi/NrVJZwwS_Tg/hqdefault.jpg</t>
  </si>
  <si>
    <t>https://www.youtube.com/watch?v=NrVJZwwS_Tg</t>
  </si>
  <si>
    <t>Red Dead Redemption 2 Online Beta First Impressions</t>
  </si>
  <si>
    <t>https://i.ytimg.com/vi/3-e4WQcJjNM/hqdefault.jpg</t>
  </si>
  <si>
    <t>https://www.youtube.com/watch?v=3-e4WQcJjNM</t>
  </si>
  <si>
    <t>Red Dead Online Story Mission Gameplay - The Right Side of the Tracks</t>
  </si>
  <si>
    <t>https://i.ytimg.com/vi/vGQL33SPp6Y/hqdefault.jpg</t>
  </si>
  <si>
    <t>https://www.youtube.com/watch?v=vGQL33SPp6Y</t>
  </si>
  <si>
    <t>My Honest Review of Red Dead Redemption 2 Online (PARODY)</t>
  </si>
  <si>
    <t>https://i.ytimg.com/vi/Uv75S_6nq1A/hqdefault.jpg</t>
  </si>
  <si>
    <t>https://www.youtube.com/watch?v=Uv75S_6nq1A</t>
  </si>
  <si>
    <t>Red Dead Redemption 2 ONLINE APARECE ARTHUR MORGAN  EN EL ONLINE ?</t>
  </si>
  <si>
    <t>https://i.ytimg.com/vi/HhEnXXt4pGQ/hqdefault.jpg</t>
  </si>
  <si>
    <t>https://www.youtube.com/watch?v=HhEnXXt4pGQ</t>
  </si>
  <si>
    <t>Red Dead Online Review: Boring, Disappointing Waste of Time</t>
  </si>
  <si>
    <t>https://i.ytimg.com/vi/WlaGCpC84pI/hqdefault_live.jpg</t>
  </si>
  <si>
    <t>https://www.youtube.com/watch?v=WlaGCpC84pI</t>
  </si>
  <si>
    <t>Red Dead Redemption 2 ONLINE FUNNY MOMENTS! W/ Friends</t>
  </si>
  <si>
    <t>https://i.ytimg.com/vi/zWOIKype3NM/hqdefault.jpg</t>
  </si>
  <si>
    <t>https://www.youtube.com/watch?v=zWOIKype3NM</t>
  </si>
  <si>
    <t>Red Dead 2 ONLINE - First Impressions</t>
  </si>
  <si>
    <t>https://i.ytimg.com/vi/KftU3d4f38A/hqdefault.jpg</t>
  </si>
  <si>
    <t>https://www.youtube.com/watch?v=KftU3d4f38A</t>
  </si>
  <si>
    <t>Red Dead Redemption 2 : Red Dead Online Beta Stage 2 PS4 Pro</t>
  </si>
  <si>
    <t>https://i.ytimg.com/vi/w2_ZoIggEMc/hqdefault_live.jpg</t>
  </si>
  <si>
    <t>https://www.youtube.com/watch?v=w2_ZoIggEMc</t>
  </si>
  <si>
    <t>Red Dead Online Beta |  Team shootout (Deathmatch) MVP</t>
  </si>
  <si>
    <t>https://i.ytimg.com/vi/h4xnmJRTqMU/hqdefault.jpg</t>
  </si>
  <si>
    <t>https://www.youtube.com/watch?v=h4xnmJRTqMU</t>
  </si>
  <si>
    <t>Red Dead Online Beta | Sean MacGuire Stranger Mission and Location</t>
  </si>
  <si>
    <t>https://i.ytimg.com/vi/lCVeWUEk7xc/hqdefault.jpg</t>
  </si>
  <si>
    <t>https://www.youtube.com/watch?v=lCVeWUEk7xc</t>
  </si>
  <si>
    <t>All Story Mode Characters in Red Dead Online Beta sofar</t>
  </si>
  <si>
    <t>https://i.ytimg.com/vi/7llVSBEzbGs/hqdefault.jpg</t>
  </si>
  <si>
    <t>https://www.youtube.com/watch?v=7llVSBEzbGs</t>
  </si>
  <si>
    <t>Red Dead Online Beta | Micah's Friend: Joe Stranger Mission and Location</t>
  </si>
  <si>
    <t>https://i.ytimg.com/vi/I_UCeBNDvN4/hqdefault.jpg</t>
  </si>
  <si>
    <t>https://www.youtube.com/watch?v=I_UCeBNDvN4</t>
  </si>
  <si>
    <t>Red Dead Online Beta | Name Your Weapon (Team) MVP</t>
  </si>
  <si>
    <t>https://i.ytimg.com/vi/48J9SL_mmmc/hqdefault.jpg</t>
  </si>
  <si>
    <t>https://www.youtube.com/watch?v=48J9SL_mmmc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</si>
</sst>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0" fontId="0" fillId="0" borderId="0" xfId="0" applyNumberFormat="1"/>
    <xf numFmtId="0" fontId="2" fillId="0" borderId="0" xfId="2" applyNumberFormat="1"/>
    <xf numFmtId="9" fontId="0" fillId="0" borderId="0" xfId="1" applyNumberFormat="1" applyFont="1"/>
  </cellXfs>
  <cellStyles count="3">
    <cellStyle name="Heading 4" xfId="2" builtinId="19"/>
    <cellStyle name="Normal" xfId="0" builtinId="0"/>
    <cellStyle name="Percent" xfId="1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7A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7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FinalResult!$C$1</c:f>
              <c:strCache>
                <c:ptCount val="1"/>
                <c:pt idx="0">
                  <c:v>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FinalResult!$A$2:$A$15</c:f>
              <c:strCache>
                <c:ptCount val="14"/>
                <c:pt idx="0">
                  <c:v>Red Dead Redemption 2 ONLINE FUNNY MOMENTS! W/ Friends</c:v>
                </c:pt>
                <c:pt idx="1">
                  <c:v>Red Dead Online Beta | Sean MacGuire Stranger Mission and Location</c:v>
                </c:pt>
                <c:pt idx="2">
                  <c:v>Red Dead Redemption 2 ONLINE APARECE ARTHUR MORGAN  EN EL ONLINE ?</c:v>
                </c:pt>
                <c:pt idx="3">
                  <c:v>All Story Mode Characters in Red Dead Online Beta sofar</c:v>
                </c:pt>
                <c:pt idx="4">
                  <c:v>Red Dead Online Beta | Micah's Friend: Joe Stranger Mission and Location</c:v>
                </c:pt>
                <c:pt idx="5">
                  <c:v>Red Dead Redemption 2 Online Beta First Impressions</c:v>
                </c:pt>
                <c:pt idx="6">
                  <c:v>Red Dead 2 ONLINE - First Impressions</c:v>
                </c:pt>
                <c:pt idx="7">
                  <c:v>Red Dead Online Beta |  Team shootout (Deathmatch) MVP</c:v>
                </c:pt>
                <c:pt idx="8">
                  <c:v>Red Dead Online Story Mission Gameplay - The Right Side of the Tracks</c:v>
                </c:pt>
                <c:pt idx="9">
                  <c:v>Red Dead Online Review: Boring, Disappointing Waste of Time</c:v>
                </c:pt>
                <c:pt idx="10">
                  <c:v>Red Dead Redemption 2 : Red Dead Online Beta Stage 2 PS4 Pro</c:v>
                </c:pt>
                <c:pt idx="11">
                  <c:v>Red Dead Online Beta | Name Your Weapon (Team) MVP</c:v>
                </c:pt>
                <c:pt idx="12">
                  <c:v>Red Dead Online How To LEVEL UP FAST &amp; XP FAST Red Dead Redemption 2 Online Fastest Way to RANK UP</c:v>
                </c:pt>
                <c:pt idx="13">
                  <c:v>My Honest Review of Red Dead Redemption 2 Online (PARODY)</c:v>
                </c:pt>
              </c:strCache>
            </c:strRef>
          </c:cat>
          <c:val>
            <c:numRef>
              <c:f>FinalResult!$C$2:$C$15</c:f>
              <c:numCache>
                <c:formatCode>General</c:formatCode>
                <c:ptCount val="14"/>
                <c:pt idx="0">
                  <c:v>45754</c:v>
                </c:pt>
                <c:pt idx="1">
                  <c:v>6054</c:v>
                </c:pt>
                <c:pt idx="2">
                  <c:v>544</c:v>
                </c:pt>
                <c:pt idx="3">
                  <c:v>5605</c:v>
                </c:pt>
                <c:pt idx="4">
                  <c:v>1730</c:v>
                </c:pt>
                <c:pt idx="5">
                  <c:v>523</c:v>
                </c:pt>
                <c:pt idx="6">
                  <c:v>12912</c:v>
                </c:pt>
                <c:pt idx="7">
                  <c:v>7852</c:v>
                </c:pt>
                <c:pt idx="8">
                  <c:v>243</c:v>
                </c:pt>
                <c:pt idx="9">
                  <c:v>80</c:v>
                </c:pt>
                <c:pt idx="10">
                  <c:v>74</c:v>
                </c:pt>
                <c:pt idx="11">
                  <c:v>1367</c:v>
                </c:pt>
                <c:pt idx="12">
                  <c:v>6259</c:v>
                </c:pt>
                <c:pt idx="13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8-4251-9A12-4A33B4522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548912"/>
        <c:axId val="1325549568"/>
      </c:barChart>
      <c:lineChart>
        <c:grouping val="standard"/>
        <c:varyColors val="0"/>
        <c:ser>
          <c:idx val="1"/>
          <c:order val="1"/>
          <c:tx>
            <c:strRef>
              <c:f>FinalResult!$I$1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FinalResult!$A$2:$A$15</c:f>
              <c:strCache>
                <c:ptCount val="14"/>
                <c:pt idx="0">
                  <c:v>Red Dead Redemption 2 ONLINE FUNNY MOMENTS! W/ Friends</c:v>
                </c:pt>
                <c:pt idx="1">
                  <c:v>Red Dead Online Beta | Sean MacGuire Stranger Mission and Location</c:v>
                </c:pt>
                <c:pt idx="2">
                  <c:v>Red Dead Redemption 2 ONLINE APARECE ARTHUR MORGAN  EN EL ONLINE ?</c:v>
                </c:pt>
                <c:pt idx="3">
                  <c:v>All Story Mode Characters in Red Dead Online Beta sofar</c:v>
                </c:pt>
                <c:pt idx="4">
                  <c:v>Red Dead Online Beta | Micah's Friend: Joe Stranger Mission and Location</c:v>
                </c:pt>
                <c:pt idx="5">
                  <c:v>Red Dead Redemption 2 Online Beta First Impressions</c:v>
                </c:pt>
                <c:pt idx="6">
                  <c:v>Red Dead 2 ONLINE - First Impressions</c:v>
                </c:pt>
                <c:pt idx="7">
                  <c:v>Red Dead Online Beta |  Team shootout (Deathmatch) MVP</c:v>
                </c:pt>
                <c:pt idx="8">
                  <c:v>Red Dead Online Story Mission Gameplay - The Right Side of the Tracks</c:v>
                </c:pt>
                <c:pt idx="9">
                  <c:v>Red Dead Online Review: Boring, Disappointing Waste of Time</c:v>
                </c:pt>
                <c:pt idx="10">
                  <c:v>Red Dead Redemption 2 : Red Dead Online Beta Stage 2 PS4 Pro</c:v>
                </c:pt>
                <c:pt idx="11">
                  <c:v>Red Dead Online Beta | Name Your Weapon (Team) MVP</c:v>
                </c:pt>
                <c:pt idx="12">
                  <c:v>Red Dead Online How To LEVEL UP FAST &amp; XP FAST Red Dead Redemption 2 Online Fastest Way to RANK UP</c:v>
                </c:pt>
                <c:pt idx="13">
                  <c:v>My Honest Review of Red Dead Redemption 2 Online (PARODY)</c:v>
                </c:pt>
              </c:strCache>
            </c:strRef>
          </c:cat>
          <c:val>
            <c:numRef>
              <c:f>FinalResult!$I$2:$I$15</c:f>
              <c:numCache>
                <c:formatCode>0.00%</c:formatCode>
                <c:ptCount val="14"/>
                <c:pt idx="0">
                  <c:v>0.79</c:v>
                </c:pt>
                <c:pt idx="1">
                  <c:v>0.17</c:v>
                </c:pt>
                <c:pt idx="2">
                  <c:v>0.11</c:v>
                </c:pt>
                <c:pt idx="3">
                  <c:v>0.06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0.03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8-4251-9A12-4A33B4522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548584"/>
        <c:axId val="1325547928"/>
      </c:lineChart>
      <c:catAx>
        <c:axId val="132554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49568"/>
        <c:crosses val="autoZero"/>
        <c:auto val="1"/>
        <c:lblAlgn val="ctr"/>
        <c:lblOffset val="100"/>
        <c:noMultiLvlLbl val="0"/>
      </c:catAx>
      <c:valAx>
        <c:axId val="13255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48912"/>
        <c:crosses val="autoZero"/>
        <c:crossBetween val="between"/>
      </c:valAx>
      <c:valAx>
        <c:axId val="132554792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48584"/>
        <c:crosses val="max"/>
        <c:crossBetween val="between"/>
      </c:valAx>
      <c:catAx>
        <c:axId val="1325548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5547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177800</xdr:colOff>
      <xdr:row>0</xdr:row>
      <xdr:rowOff>85725</xdr:rowOff>
    </xdr:from>
    <xdr:to>
      <xdr:col>20</xdr:col>
      <xdr:colOff>317500</xdr:colOff>
      <xdr:row>17</xdr:row>
      <xdr:rowOff>177801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09522E-6BE4-47F1-A83B-5032C3231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277D25A6-B2EF-4B9F-B7AC-B2FC39A92A79}" autoFormatId="16" applyNumberFormats="0" applyBorderFormats="0" applyFontFormats="0" applyPatternFormats="0" applyAlignmentFormats="0" applyWidthHeightFormats="0">
  <queryTableRefresh nextId="14" unboundColumnsRight="3">
    <queryTableFields count="11">
      <queryTableField id="1" name="Video Title" tableColumnId="1"/>
      <queryTableField id="2" name="Thumbnail" tableColumnId="2"/>
      <queryTableField id="3" name="Views" tableColumnId="3"/>
      <queryTableField id="4" name="Likes" tableColumnId="4"/>
      <queryTableField id="5" name="Dislikes" tableColumnId="5"/>
      <queryTableField id="6" name="Subs" tableColumnId="6"/>
      <queryTableField id="10" name="URL" tableColumnId="10"/>
      <queryTableField id="7" name="Score" tableColumnId="7"/>
      <queryTableField id="8" dataBound="0" tableColumnId="8"/>
      <queryTableField id="12" dataBound="0" tableColumnId="11"/>
      <queryTableField id="13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8C144D-C17D-4611-B5A9-111DBF8F440A}" name="Table1" displayName="Table1" ref="A1:B2" totalsRowShown="0">
  <autoFilter ref="A1:B2" xr:uid="{204F6D82-1D23-4E74-9104-AB449097630D}"/>
  <tableColumns count="2">
    <tableColumn id="1" xr3:uid="{604485A3-CCE1-4480-B786-BCFB01FD852B}" name="Parameter"/>
    <tableColumn id="2" xr3:uid="{AFE26CAC-449D-47F0-967C-E03A9C6A7858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1A9258-11A7-47A9-BFE0-271B3AF894CB}" name="FinalResult" displayName="FinalResult" ref="A1:K15" tableType="queryTable" totalsRowShown="0">
  <autoFilter ref="A1:K15" xr:uid="{A90BA2FB-1675-45EE-8B0E-8C9C59DD9DFF}"/>
  <sortState xmlns:xlrd2="http://schemas.microsoft.com/office/spreadsheetml/2017/richdata2" ref="A2:K15">
    <sortCondition descending="1" ref="I1:I15"/>
  </sortState>
  <tableColumns count="11">
    <tableColumn id="1" xr3:uid="{DFC1A2C0-5CC5-4B59-980A-678EA60511E5}" uniqueName="1" name="Video Title" queryTableFieldId="1"/>
    <tableColumn id="2" xr3:uid="{9EA0F187-F692-49E5-B093-CB26C44F8FFF}" uniqueName="2" name="Thumbnail" queryTableFieldId="2"/>
    <tableColumn id="3" xr3:uid="{7B965A95-4E90-4664-AE74-4EC1985B18D2}" uniqueName="3" name="Views" queryTableFieldId="3" dataDxfId="6"/>
    <tableColumn id="4" xr3:uid="{F09219D2-A179-4671-9C32-355DB795204F}" uniqueName="4" name="Likes" queryTableFieldId="4" dataDxfId="5"/>
    <tableColumn id="5" xr3:uid="{8D58ECB2-DE14-4656-A1BA-EB824A28856C}" uniqueName="5" name="Dislikes" queryTableFieldId="5" dataDxfId="4"/>
    <tableColumn id="6" xr3:uid="{23F804A8-B443-4C45-9CB5-ACBE98871B08}" uniqueName="6" name="Subs" queryTableFieldId="6" dataDxfId="3"/>
    <tableColumn id="10" xr3:uid="{514CCBD9-3F2A-46CE-819E-D26DB0560396}" uniqueName="10" name="URL" queryTableFieldId="10"/>
    <tableColumn id="7" xr3:uid="{F0A77874-A51C-4C71-92A3-7848712B4F3D}" uniqueName="7" name="Score" queryTableFieldId="7"/>
    <tableColumn id="8" xr3:uid="{8E58FE1B-67CE-4000-A561-A890838575A9}" uniqueName="8" name="Percentage" queryTableFieldId="8" dataDxfId="2">
      <calculatedColumnFormula>ROUND(FinalResult[[#This Row],[Score]]/Table7[SD High],2)</calculatedColumnFormula>
    </tableColumn>
    <tableColumn id="11" xr3:uid="{BBE0B8CC-8857-480E-AC2A-DECD8008448A}" uniqueName="11" name="Link" queryTableFieldId="12" dataDxfId="1" dataCellStyle="Heading 4">
      <calculatedColumnFormula>HYPERLINK(FinalResult[[#This Row],[URL]],"LINK")</calculatedColumnFormula>
    </tableColumn>
    <tableColumn id="9" xr3:uid="{78B5C770-825A-42CF-99E0-876B44213688}" uniqueName="9" name="Like Percentage" queryTableFieldId="13" dataDxfId="0" dataCellStyle="Percent">
      <calculatedColumnFormula>FinalResult[[#This Row],[Likes]]/SUM(FinalResult[[#This Row],[Likes]:[Dislikes]])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B8FC15-8757-445E-9849-644DF3693A24}" name="Table7" displayName="Table7" ref="A1:F2" totalsRowShown="0">
  <autoFilter ref="A1:F2" xr:uid="{B220AA71-0C76-40EA-8F1E-3D7F6D73DD82}"/>
  <tableColumns count="6">
    <tableColumn id="1" xr3:uid="{C1ED798C-C258-4461-A3F7-F87DD1C57A39}" name="SD Low">
      <calculatedColumnFormula>_xlfn.STDEV.S(FinalResult!H:H)-Table7[Median]</calculatedColumnFormula>
    </tableColumn>
    <tableColumn id="2" xr3:uid="{79E9ED49-1305-4769-9040-22311473F7C0}" name="Min">
      <calculatedColumnFormula>MIN(FinalResult!H:H)</calculatedColumnFormula>
    </tableColumn>
    <tableColumn id="3" xr3:uid="{1AA11C39-D597-43E7-88C7-E4726DA32A97}" name="Average">
      <calculatedColumnFormula>AVERAGE(FinalResult!H:H)</calculatedColumnFormula>
    </tableColumn>
    <tableColumn id="4" xr3:uid="{56328E15-6076-4AE5-8CC2-E5B7869E7529}" name="Max">
      <calculatedColumnFormula>MAX(FinalResult!H:H)</calculatedColumnFormula>
    </tableColumn>
    <tableColumn id="5" xr3:uid="{FBBACE85-8E90-4433-B10D-5F96B716665D}" name="SD High">
      <calculatedColumnFormula>Table7[Median]+_xlfn.STDEV.S(FinalResult!H:H)</calculatedColumnFormula>
    </tableColumn>
    <tableColumn id="6" xr3:uid="{84DFD9D8-18BB-4980-82C5-1E66735D9959}" name="Median">
      <calculatedColumnFormula>FinalResult!H:H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1FF00-09C4-4090-B35A-D92F7CBB381C}">
  <dimension ref="A1:B2"/>
  <sheetViews>
    <sheetView workbookViewId="0">
      <selection activeCell="B3" sqref="B3"/>
    </sheetView>
  </sheetViews>
  <sheetFormatPr defaultRowHeight="14.5" x14ac:dyDescent="0.35"/>
  <cols>
    <col min="1" max="2" width="13.81640625" customWidth="1"/>
  </cols>
  <sheetData>
    <row r="1" spans="1:2" x14ac:dyDescent="0.35">
      <c r="A1" t="s">
        <v>18</v>
      </c>
      <c r="B1" t="s">
        <v>17</v>
      </c>
    </row>
    <row r="2" spans="1:2" x14ac:dyDescent="0.35">
      <c r="A2" t="s">
        <v>19</v>
      </c>
      <c r="B2" t="s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E3572-E64D-4AA0-A348-E4E7CEA68732}">
  <dimension ref="A1:K15"/>
  <sheetViews>
    <sheetView showGridLines="0" tabSelected="1" workbookViewId="0">
      <selection activeCell="A20" sqref="A20"/>
    </sheetView>
  </sheetViews>
  <sheetFormatPr defaultRowHeight="14.5" x14ac:dyDescent="0.35"/>
  <cols>
    <col min="1" max="1" width="80.7265625" bestFit="1" customWidth="1"/>
    <col min="2" max="2" width="47.453125" hidden="1" customWidth="1"/>
    <col min="3" max="3" width="8.453125" bestFit="1" customWidth="1"/>
    <col min="4" max="4" width="7.453125" bestFit="1" customWidth="1"/>
    <col min="5" max="5" width="9.81640625" bestFit="1" customWidth="1"/>
    <col min="6" max="6" width="7.81640625" bestFit="1" customWidth="1"/>
    <col min="7" max="7" width="45.08984375" hidden="1" customWidth="1"/>
    <col min="8" max="8" width="11.81640625" bestFit="1" customWidth="1"/>
    <col min="9" max="9" width="12.81640625" style="2" bestFit="1" customWidth="1"/>
    <col min="10" max="10" width="6.6328125" bestFit="1" customWidth="1"/>
    <col min="11" max="11" width="16.7265625" style="4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12</v>
      </c>
      <c r="I1" s="2" t="s">
        <v>13</v>
      </c>
      <c r="J1" t="s">
        <v>15</v>
      </c>
      <c r="K1" s="4" t="s">
        <v>16</v>
      </c>
    </row>
    <row r="2" spans="1:11" x14ac:dyDescent="0.35">
      <c r="A2" t="s">
        <v>39</v>
      </c>
      <c r="B2" t="s">
        <v>40</v>
      </c>
      <c r="C2" s="1">
        <v>45754</v>
      </c>
      <c r="D2" s="1">
        <v>2033</v>
      </c>
      <c r="E2" s="1">
        <v>54</v>
      </c>
      <c r="F2" s="1">
        <v>9319118</v>
      </c>
      <c r="G2" t="s">
        <v>41</v>
      </c>
      <c r="H2">
        <v>503832.81814814819</v>
      </c>
      <c r="I2" s="2">
        <f>ROUND(FinalResult[[#This Row],[Score]]/Table7[SD High],2)</f>
        <v>0.79</v>
      </c>
      <c r="J2" s="3" t="str">
        <f>HYPERLINK(FinalResult[[#This Row],[URL]],"LINK")</f>
        <v>LINK</v>
      </c>
      <c r="K2" s="4">
        <f>FinalResult[[#This Row],[Likes]]/SUM(FinalResult[[#This Row],[Likes]:[Dislikes]])</f>
        <v>0.97412553905126975</v>
      </c>
    </row>
    <row r="3" spans="1:11" x14ac:dyDescent="0.35">
      <c r="A3" t="s">
        <v>51</v>
      </c>
      <c r="B3" t="s">
        <v>52</v>
      </c>
      <c r="C3" s="1">
        <v>6054</v>
      </c>
      <c r="D3" s="1">
        <v>107</v>
      </c>
      <c r="E3" s="1">
        <v>1</v>
      </c>
      <c r="F3" s="1">
        <v>4742</v>
      </c>
      <c r="G3" t="s">
        <v>53</v>
      </c>
      <c r="H3">
        <v>107267.37000000001</v>
      </c>
      <c r="I3" s="2">
        <f>ROUND(FinalResult[[#This Row],[Score]]/Table7[SD High],2)</f>
        <v>0.17</v>
      </c>
      <c r="J3" s="3" t="str">
        <f>HYPERLINK(FinalResult[[#This Row],[URL]],"LINK")</f>
        <v>LINK</v>
      </c>
      <c r="K3" s="4">
        <f>FinalResult[[#This Row],[Likes]]/SUM(FinalResult[[#This Row],[Likes]:[Dislikes]])</f>
        <v>0.9907407407407407</v>
      </c>
    </row>
    <row r="4" spans="1:11" x14ac:dyDescent="0.35">
      <c r="A4" t="s">
        <v>33</v>
      </c>
      <c r="B4" t="s">
        <v>34</v>
      </c>
      <c r="C4" s="1">
        <v>544</v>
      </c>
      <c r="D4" s="1">
        <v>66</v>
      </c>
      <c r="E4" s="1">
        <v>1</v>
      </c>
      <c r="F4" s="1">
        <v>14417</v>
      </c>
      <c r="G4" t="s">
        <v>35</v>
      </c>
      <c r="H4">
        <v>66723.570000000007</v>
      </c>
      <c r="I4" s="2">
        <f>ROUND(FinalResult[[#This Row],[Score]]/Table7[SD High],2)</f>
        <v>0.11</v>
      </c>
      <c r="J4" s="3" t="str">
        <f>HYPERLINK(FinalResult[[#This Row],[URL]],"LINK")</f>
        <v>LINK</v>
      </c>
      <c r="K4" s="4">
        <f>FinalResult[[#This Row],[Likes]]/SUM(FinalResult[[#This Row],[Likes]:[Dislikes]])</f>
        <v>0.9850746268656716</v>
      </c>
    </row>
    <row r="5" spans="1:11" x14ac:dyDescent="0.35">
      <c r="A5" t="s">
        <v>54</v>
      </c>
      <c r="B5" t="s">
        <v>55</v>
      </c>
      <c r="C5" s="1">
        <v>5605</v>
      </c>
      <c r="D5" s="1">
        <v>107</v>
      </c>
      <c r="E5" s="1">
        <v>3</v>
      </c>
      <c r="F5" s="1">
        <v>4742</v>
      </c>
      <c r="G5" t="s">
        <v>56</v>
      </c>
      <c r="H5">
        <v>35931.791666666664</v>
      </c>
      <c r="I5" s="2">
        <f>ROUND(FinalResult[[#This Row],[Score]]/Table7[SD High],2)</f>
        <v>0.06</v>
      </c>
      <c r="J5" s="3" t="str">
        <f>HYPERLINK(FinalResult[[#This Row],[URL]],"LINK")</f>
        <v>LINK</v>
      </c>
      <c r="K5" s="4">
        <f>FinalResult[[#This Row],[Likes]]/SUM(FinalResult[[#This Row],[Likes]:[Dislikes]])</f>
        <v>0.97272727272727277</v>
      </c>
    </row>
    <row r="6" spans="1:11" x14ac:dyDescent="0.35">
      <c r="A6" t="s">
        <v>57</v>
      </c>
      <c r="B6" t="s">
        <v>58</v>
      </c>
      <c r="C6" s="1">
        <v>1730</v>
      </c>
      <c r="D6" s="1">
        <v>24</v>
      </c>
      <c r="E6" s="1">
        <v>1</v>
      </c>
      <c r="F6" s="1">
        <v>4742</v>
      </c>
      <c r="G6" t="s">
        <v>59</v>
      </c>
      <c r="H6">
        <v>24245.75</v>
      </c>
      <c r="I6" s="2">
        <f>ROUND(FinalResult[[#This Row],[Score]]/Table7[SD High],2)</f>
        <v>0.04</v>
      </c>
      <c r="J6" s="3" t="str">
        <f>HYPERLINK(FinalResult[[#This Row],[URL]],"LINK")</f>
        <v>LINK</v>
      </c>
      <c r="K6" s="4">
        <f>FinalResult[[#This Row],[Likes]]/SUM(FinalResult[[#This Row],[Likes]:[Dislikes]])</f>
        <v>0.96</v>
      </c>
    </row>
    <row r="7" spans="1:11" x14ac:dyDescent="0.35">
      <c r="A7" t="s">
        <v>24</v>
      </c>
      <c r="B7" t="s">
        <v>25</v>
      </c>
      <c r="C7" s="1">
        <v>523</v>
      </c>
      <c r="D7" s="1">
        <v>23</v>
      </c>
      <c r="E7" s="1">
        <v>1</v>
      </c>
      <c r="F7" s="1">
        <v>7335</v>
      </c>
      <c r="G7" t="s">
        <v>26</v>
      </c>
      <c r="H7">
        <v>23369.365000000002</v>
      </c>
      <c r="I7" s="2">
        <f>ROUND(FinalResult[[#This Row],[Score]]/Table7[SD High],2)</f>
        <v>0.04</v>
      </c>
      <c r="J7" s="3" t="str">
        <f>HYPERLINK(FinalResult[[#This Row],[URL]],"LINK")</f>
        <v>LINK</v>
      </c>
      <c r="K7" s="4">
        <f>FinalResult[[#This Row],[Likes]]/SUM(FinalResult[[#This Row],[Likes]:[Dislikes]])</f>
        <v>0.95833333333333337</v>
      </c>
    </row>
    <row r="8" spans="1:11" x14ac:dyDescent="0.35">
      <c r="A8" t="s">
        <v>42</v>
      </c>
      <c r="B8" t="s">
        <v>43</v>
      </c>
      <c r="C8" s="1">
        <v>12912</v>
      </c>
      <c r="D8" s="1">
        <v>496</v>
      </c>
      <c r="E8" s="1">
        <v>28</v>
      </c>
      <c r="F8" s="1">
        <v>110786</v>
      </c>
      <c r="G8" t="s">
        <v>44</v>
      </c>
      <c r="H8">
        <v>23318.145714285714</v>
      </c>
      <c r="I8" s="2">
        <f>ROUND(FinalResult[[#This Row],[Score]]/Table7[SD High],2)</f>
        <v>0.04</v>
      </c>
      <c r="J8" s="3" t="str">
        <f>HYPERLINK(FinalResult[[#This Row],[URL]],"LINK")</f>
        <v>LINK</v>
      </c>
      <c r="K8" s="4">
        <f>FinalResult[[#This Row],[Likes]]/SUM(FinalResult[[#This Row],[Likes]:[Dislikes]])</f>
        <v>0.94656488549618323</v>
      </c>
    </row>
    <row r="9" spans="1:11" x14ac:dyDescent="0.35">
      <c r="A9" t="s">
        <v>48</v>
      </c>
      <c r="B9" t="s">
        <v>49</v>
      </c>
      <c r="C9" s="1">
        <v>7852</v>
      </c>
      <c r="D9" s="1">
        <v>133</v>
      </c>
      <c r="E9" s="1">
        <v>8</v>
      </c>
      <c r="F9" s="1">
        <v>4742</v>
      </c>
      <c r="G9" t="s">
        <v>50</v>
      </c>
      <c r="H9">
        <v>16901.359999999997</v>
      </c>
      <c r="I9" s="2">
        <f>ROUND(FinalResult[[#This Row],[Score]]/Table7[SD High],2)</f>
        <v>0.03</v>
      </c>
      <c r="J9" s="3" t="str">
        <f>HYPERLINK(FinalResult[[#This Row],[URL]],"LINK")</f>
        <v>LINK</v>
      </c>
      <c r="K9" s="4">
        <f>FinalResult[[#This Row],[Likes]]/SUM(FinalResult[[#This Row],[Likes]:[Dislikes]])</f>
        <v>0.94326241134751776</v>
      </c>
    </row>
    <row r="10" spans="1:11" x14ac:dyDescent="0.35">
      <c r="A10" t="s">
        <v>27</v>
      </c>
      <c r="B10" t="s">
        <v>28</v>
      </c>
      <c r="C10" s="1">
        <v>243</v>
      </c>
      <c r="D10" s="1">
        <v>7</v>
      </c>
      <c r="E10" s="1">
        <v>1</v>
      </c>
      <c r="F10" s="1">
        <v>41486</v>
      </c>
      <c r="G10" t="s">
        <v>29</v>
      </c>
      <c r="H10">
        <v>9075.5149999999994</v>
      </c>
      <c r="I10" s="2">
        <f>ROUND(FinalResult[[#This Row],[Score]]/Table7[SD High],2)</f>
        <v>0.01</v>
      </c>
      <c r="J10" s="3" t="str">
        <f>HYPERLINK(FinalResult[[#This Row],[URL]],"LINK")</f>
        <v>LINK</v>
      </c>
      <c r="K10" s="4">
        <f>FinalResult[[#This Row],[Likes]]/SUM(FinalResult[[#This Row],[Likes]:[Dislikes]])</f>
        <v>0.875</v>
      </c>
    </row>
    <row r="11" spans="1:11" x14ac:dyDescent="0.35">
      <c r="A11" t="s">
        <v>36</v>
      </c>
      <c r="B11" t="s">
        <v>37</v>
      </c>
      <c r="C11" s="1">
        <v>80</v>
      </c>
      <c r="D11" s="1">
        <v>23</v>
      </c>
      <c r="E11" s="1">
        <v>14</v>
      </c>
      <c r="F11" s="1">
        <v>83439</v>
      </c>
      <c r="G11" t="s">
        <v>38</v>
      </c>
      <c r="H11">
        <v>5815.2071428571426</v>
      </c>
      <c r="I11" s="2">
        <f>ROUND(FinalResult[[#This Row],[Score]]/Table7[SD High],2)</f>
        <v>0.01</v>
      </c>
      <c r="J11" s="3" t="str">
        <f>HYPERLINK(FinalResult[[#This Row],[URL]],"LINK")</f>
        <v>LINK</v>
      </c>
      <c r="K11" s="4">
        <f>FinalResult[[#This Row],[Likes]]/SUM(FinalResult[[#This Row],[Likes]:[Dislikes]])</f>
        <v>0.6216216216216216</v>
      </c>
    </row>
    <row r="12" spans="1:11" x14ac:dyDescent="0.35">
      <c r="A12" t="s">
        <v>45</v>
      </c>
      <c r="B12" t="s">
        <v>46</v>
      </c>
      <c r="C12" s="1">
        <v>74</v>
      </c>
      <c r="D12" s="1">
        <v>5</v>
      </c>
      <c r="E12" s="1">
        <v>2</v>
      </c>
      <c r="F12" s="1">
        <v>27718</v>
      </c>
      <c r="G12" t="s">
        <v>47</v>
      </c>
      <c r="H12">
        <v>3886.27</v>
      </c>
      <c r="I12" s="2">
        <f>ROUND(FinalResult[[#This Row],[Score]]/Table7[SD High],2)</f>
        <v>0.01</v>
      </c>
      <c r="J12" s="3" t="str">
        <f>HYPERLINK(FinalResult[[#This Row],[URL]],"LINK")</f>
        <v>LINK</v>
      </c>
      <c r="K12" s="4">
        <f>FinalResult[[#This Row],[Likes]]/SUM(FinalResult[[#This Row],[Likes]:[Dislikes]])</f>
        <v>0.7142857142857143</v>
      </c>
    </row>
    <row r="13" spans="1:11" x14ac:dyDescent="0.35">
      <c r="A13" t="s">
        <v>60</v>
      </c>
      <c r="B13" t="s">
        <v>61</v>
      </c>
      <c r="C13" s="1">
        <v>1367</v>
      </c>
      <c r="D13" s="1">
        <v>24</v>
      </c>
      <c r="E13" s="1">
        <v>9</v>
      </c>
      <c r="F13" s="1">
        <v>4742</v>
      </c>
      <c r="G13" t="s">
        <v>62</v>
      </c>
      <c r="H13">
        <v>2910.6016666666665</v>
      </c>
      <c r="I13" s="2">
        <f>ROUND(FinalResult[[#This Row],[Score]]/Table7[SD High],2)</f>
        <v>0</v>
      </c>
      <c r="J13" s="3" t="str">
        <f>HYPERLINK(FinalResult[[#This Row],[URL]],"LINK")</f>
        <v>LINK</v>
      </c>
      <c r="K13" s="4">
        <f>FinalResult[[#This Row],[Likes]]/SUM(FinalResult[[#This Row],[Likes]:[Dislikes]])</f>
        <v>0.72727272727272729</v>
      </c>
    </row>
    <row r="14" spans="1:11" x14ac:dyDescent="0.35">
      <c r="A14" t="s">
        <v>21</v>
      </c>
      <c r="B14" t="s">
        <v>22</v>
      </c>
      <c r="C14" s="1">
        <v>6259</v>
      </c>
      <c r="D14" s="1">
        <v>38</v>
      </c>
      <c r="E14" s="1">
        <v>225</v>
      </c>
      <c r="F14" s="1">
        <v>67708</v>
      </c>
      <c r="G14" t="s">
        <v>23</v>
      </c>
      <c r="H14">
        <v>3585.5838888888889</v>
      </c>
      <c r="I14" s="2">
        <f>ROUND(FinalResult[[#This Row],[Score]]/Table7[SD High],2)</f>
        <v>0.01</v>
      </c>
      <c r="J14" s="3" t="str">
        <f>HYPERLINK(FinalResult[[#This Row],[URL]],"LINK")</f>
        <v>LINK</v>
      </c>
      <c r="K14" s="4">
        <f>FinalResult[[#This Row],[Likes]]/SUM(FinalResult[[#This Row],[Likes]:[Dislikes]])</f>
        <v>0.14448669201520911</v>
      </c>
    </row>
    <row r="15" spans="1:11" x14ac:dyDescent="0.35">
      <c r="A15" t="s">
        <v>30</v>
      </c>
      <c r="B15" t="s">
        <v>31</v>
      </c>
      <c r="C15" s="1">
        <v>93</v>
      </c>
      <c r="D15" s="1">
        <v>8</v>
      </c>
      <c r="E15" s="1">
        <v>7</v>
      </c>
      <c r="F15" s="1">
        <v>1009</v>
      </c>
      <c r="G15" t="s">
        <v>32</v>
      </c>
      <c r="H15">
        <v>1193.7721428571429</v>
      </c>
      <c r="I15" s="2">
        <f>ROUND(FinalResult[[#This Row],[Score]]/Table7[SD High],2)</f>
        <v>0</v>
      </c>
      <c r="J15" s="3" t="str">
        <f>HYPERLINK(FinalResult[[#This Row],[URL]],"LINK")</f>
        <v>LINK</v>
      </c>
      <c r="K15" s="4">
        <f>FinalResult[[#This Row],[Likes]]/SUM(FinalResult[[#This Row],[Likes]:[Dislikes]])</f>
        <v>0.53333333333333333</v>
      </c>
    </row>
  </sheetData>
  <conditionalFormatting sqref="I1:I104857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{CFD3406C-7F7E-4065-B901-31AA219B624D}</x14:id>
        </ext>
      </extLst>
    </cfRule>
  </conditionalFormatting>
  <conditionalFormatting sqref="K1:K1048576">
    <cfRule type="containsBlanks" dxfId="8" priority="1">
      <formula>LEN(TRIM(K1))=0</formula>
    </cfRule>
    <cfRule type="cellIs" dxfId="7" priority="2" operator="lessThanOrEqual">
      <formula>0.5</formula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{D1F83735-9664-4F4A-BAFF-0AB590C20DF2}</x14:id>
        </ext>
      </extLs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D3406C-7F7E-4065-B901-31AA219B62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D1F83735-9664-4F4A-BAFF-0AB590C20D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1D43-7E2B-472C-B5D2-DDEFF2F153B9}">
  <dimension ref="A1:F2"/>
  <sheetViews>
    <sheetView workbookViewId="0">
      <selection activeCell="E4" sqref="E4"/>
    </sheetView>
  </sheetViews>
  <sheetFormatPr defaultRowHeight="14.5" x14ac:dyDescent="0.35"/>
  <cols>
    <col min="1" max="1" width="12.453125" bestFit="1" customWidth="1"/>
    <col min="2" max="6" width="11.81640625" bestFit="1" customWidth="1"/>
  </cols>
  <sheetData>
    <row r="1" spans="1:6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5">
      <c r="A2">
        <f>_xlfn.STDEV.S(FinalResult!H:H)-Table7[Median]</f>
        <v>-372497.28291505453</v>
      </c>
      <c r="B2">
        <f>MIN(FinalResult!H:H)</f>
        <v>1193.7721428571429</v>
      </c>
      <c r="C2">
        <f>AVERAGE(FinalResult!H:H)</f>
        <v>59146.937169312172</v>
      </c>
      <c r="D2">
        <f>MAX(FinalResult!H:H)</f>
        <v>503832.81814814819</v>
      </c>
      <c r="E2">
        <f>Table7[Median]+_xlfn.STDEV.S(FinalResult!H:H)</f>
        <v>635168.3533812419</v>
      </c>
      <c r="F2">
        <f>FinalResult!H:H</f>
        <v>503832.81814814819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9 1 d a 1 2 7 - a f e 6 - 4 2 9 7 - 9 b 9 3 - 6 1 d b 1 b 7 8 1 f 9 7 "   x m l n s = " h t t p : / / s c h e m a s . m i c r o s o f t . c o m / D a t a M a s h u p " > A A A A A D Q J A A B Q S w M E F A A C A A g A L b t 8 T W 8 b R z 2 o A A A A + g A A A B I A H A B D b 2 5 m a W c v U G F j a 2 F n Z S 5 4 b W w g o h g A K K A U A A A A A A A A A A A A A A A A A A A A A A A A A A A A h Y + x D o I w G I R f h X S n L c W o I T 9 l c J X E h G h c m 1 K h E Y q h x f J u D j 6 S r y C J o m 6 O d / d d c v e 4 3 S E b 2 y a 4 q t 7 q z q Q o w h Q F y s i u 1 K Z K 0 e B O 4 R p l H H Z C n k W l g g k 2 N h m t T l H t 3 C U h x H u P f Y y 7 v i K M 0 o g c 8 2 0 h a 9 W K U B v r h J E K f V r l / x b i c H i N 4 Q w v Y x y z F c M L G t E I y B x A r s 0 X Y t N m T I H 8 m L A Z G j f 0 i i s T 7 g s g s w T y / s G f U E s D B B Q A A g A I A C 2 7 f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u 3 x N F 4 c 5 Z C o G A A B b H Q A A E w A c A E Z v c m 1 1 b G F z L 1 N l Y 3 R p b 2 4 x L m 0 g o h g A K K A U A A A A A A A A A A A A A A A A A A A A A A A A A A A A 7 V n d b 9 s 2 E H 8 P k P 9 B U I F B 7 g z F T t c N a N c N r Z O i a d O v 2 O k e n D z Q F h N z k U W D p O x 4 h v / 3 H U l Z E i l K k N O P p + Y h E Y / k 3 e 9 + v C O P D M d T Q W j i D f X f / v P D g 8 M D P k M M R 9 4 j f 4 g R m 8 6 8 C 8 z T W H D f e + H F W B w e e P A z p C m b Y p C 8 5 T Q J T + g 0 n e N E B K 9 J j M M B T Q Q 0 e O A P n l 1 d c s z 4 1 W h 9 9 Y E K c r P + m F w u Y o q i K 6 5 0 n y C B w n 9 B h d / p d L V m I v C c g 2 J t Y a y a 1 1 n f I x 9 0 L z E T A E 9 Q b 4 Q m M Z a w 1 E f 4 m t H 5 O e E i U H O 6 3 n A R E y E w C 9 X H q z U g m J H k N u h 0 v S S N 4 9 3 v 0 3 v B 0 B c U p 5 i H p 4 x R 1 s m t n d 4 v U B K B s Q G N 0 3 n S L 2 z p n g s 8 p S z S n Y E T X N f z d 3 O 7 3 s a / I 0 k k Z V i g W / m X q B Z P y G K B h b 9 t M c Q B D k Y 0 4 6 q 4 s V N b W F u S C N O z q I A Q 9 g 2 x w + w O U k v b p h / S z C K d x I T P c P R S t v 3 p D C U J j s / U O E G E Z i / C f M r I Q k a n k s / S + S R B J O a l K a P d 4 J g s 8 S s G 4 T V F X G R h q F 3 6 U b Y c P J X U t K S q I M n E s P F n 5 H a m H d J f h T n I P A h 1 m H x B V y V D Q x x D a k t Z 4 I b U 9 T C C H B / h e 6 E S F 5 G E B 2 N F y T W k k G B k K v Q + o F L k n K 4 w 6 3 i U t Z 5 x C a 7 s N + M T o 3 J K 5 / C A J G 7 3 z G 1 q o F f m + + x T 2 b L / 3 K h U 9 g o k A D e Z 8 s a 9 q j T K t W 8 U 3 f t v W 6 X J E s C S 4 N W A p o l O a j q X i 5 u 3 e T q R + T z B L B f N S B T h Z F j t U B u d b m 2 / m 2 I j o l 1 8 m H H 9 R U 7 N o v r b B r U C 9 T O k 9 d o q v k 5 A m m 3 0 7 Y K 8 e d 6 P D P u Y 3 O G 8 E R F u t G / Q k j J Y E 3 c s V 0 P 9 a 5 Q 5 n L Z Y a n v + l b 2 t M r 3 x o 5 Q h d U p v z V a B Q I V d x q A 3 W X s n O C Z z g M 5 K R 6 M c U j V e X d h c v x 3 W 8 k B 7 t T 6 F 8 z N X H 2 z 8 k U T 1 O a U C D 8 V a Z i R f d r 0 b F H P c K a P V B V b e O m 6 F v l 8 H v 9 5 f 0 0 g 7 F 9 6 3 d O H Y d s J 0 w z i 0 + z V F S Y O v W W 2 S U G H X D m U E U E L 4 b 4 o 9 r E H j c R 1 7 F l D T p X 4 N a Q V h Y N 6 m q 8 J T h a l + y y V / s v e S H 1 c s t X B h 2 M Y F h x O W G 7 I W u w U i R + t F 6 X Q Y M Z T w G 8 r m G q 3 s b F z 6 J 3 5 3 Y 2 W K g D m e A N T b G l h n i f j 9 t 1 C q d o 0 4 b l b R 2 G 1 2 l p y 9 w H O 6 z D f q 0 v a m O z J x Y L H S r d 8 D c q h V d O 2 S r C b H b K B Z Y o 1 t G q + 9 P 7 3 j X q 2 D / X o P T R R d x w q Z 1 U 9 F s / X y A C c A b y x 9 T u + n O A 4 H K W O w W f 9 D 2 d 2 E 0 r u g s x l / Q H P 8 w l c o / / C v t + O s I L p + S I h q a z I W h y c e X H 1 2 g Z D A 9 Q k z F S f v S e K Q v o R a B N 1 i 1 3 h 0 7 5 C C + j f y Q u c Y j y O C b B M m l 4 Z D Z R 4 / I Q Z k w L r w B 1 P Y / 3 Y U 5 m g q u a Y K Q C v J W j k 4 j 2 I d I 0 7 / K g 9 Y 1 f p E 3 a K b q p I M v q f v 2 x J s y u L i B h 6 q 1 g N 2 B B N B t 1 p l F m 8 w 1 t O F 9 U i x 7 7 P E B Q b n V K Y 6 M K q u A m R l 2 9 g U b y W 7 l y H 7 M c X F y n v M 5 P J 9 T j E j u G T w A + Z Q s L + l J A l c w L q b 0 r O U d R 2 C P i L F l l T q e i e Z O w N E r s u E f a c q L 7 z 6 z o 9 X C z S 4 Z p p q X z n v U 2 X X s t a v o c 3 t G d B T r I o k z 3 4 j y f m r d O Q U n u M b 8 T E V T h o d T y 5 t m V Q x X b E K D N m 3 6 q 1 T W I 7 k B P Y T Z x z L D k e u V U k o B b T m T + d R + Z B / G a m p K R d 0 X t g A a e 6 f D Q S U X V 6 c 7 w 5 Z f y b E g j 8 7 O l q t V u G a p i K d 4 B A u T k c r J K a z v 5 c v f O 8 X b 5 w F + v V D z l 4 D Y S l p j N S s J 6 5 f z 1 w F g 2 Q s z 3 D Q P 9 o 9 J D q C / A s 0 s i u 0 E e / n 0 M j k 9 g X z R L e 5 e + 1 h g H x g 8 b d 2 K W G 5 U z 4 h Y n r b c E L k 5 8 d X F g c S V a U C z Z 2 p 9 J y 7 x Z o w Q 7 x n n W f W m T r + g r H S C 6 X d X 1 6 v 4 0 E m g E g h K I v G O 7 R a q G X S r 2 z Q f n c 6 q x r c A T F s y A c g l + n O P q l X v b g N 4 f A u + a 4 d P S p s P O 7 3 e r 3 O r z t W H v f C X u + p b C t n Z f O p + f J s g C i H 1 m u S o K b y I w + 9 Q p v u K y t x P 7 A 7 9 R X V X E a Q G p + / 1 m 1 6 2 7 G S F G W a 0 g V 1 g I w I q K o U h f I e r e S B G m y 4 a o 9 v B K r e 9 Z 1 A 3 T 7 l q N R E B y o l z 7 L K g G V P a I S l / 3 n w E F w D t C A C x e Q / U C s f R D w o i a M c n d b r g u e e 9 / x / U E s B A i 0 A F A A C A A g A L b t 8 T W 8 b R z 2 o A A A A + g A A A B I A A A A A A A A A A A A A A A A A A A A A A E N v b m Z p Z y 9 Q Y W N r Y W d l L n h t b F B L A Q I t A B Q A A g A I A C 2 7 f E 0 P y u m r p A A A A O k A A A A T A A A A A A A A A A A A A A A A A P Q A A A B b Q 2 9 u d G V u d F 9 U e X B l c 1 0 u e G 1 s U E s B A i 0 A F A A C A A g A L b t 8 T R e H O W Q q B g A A W x 0 A A B M A A A A A A A A A A A A A A A A A 5 Q E A A E Z v c m 1 1 b G F z L 1 N l Y 3 R p b 2 4 x L m 1 Q S w U G A A A A A A M A A w D C A A A A X A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n s A A A A A A A B E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B Q U F B Q U F B Q U F D R 1 Z P Y W l s N G h 6 U z V C R H R 6 e H Y r V l Z U Q T N O M F p 3 Q U F B Q U F B Q U F B Q U F B R G 8 3 c m 5 p c k J 0 N V N L a G d x L y 9 C b y 9 6 b U J X M X Z a R 1 Z z Q U F B Q k F B Q U F B Q U F B Q U V 2 c n B i U m J z T k Z L a 2 I 1 S m 5 R U F N K Z W d I Y k c 5 b m F X T m h i Q U F B Q W d B Q U F B Q U F B Q U F C c G x n d y 9 H N W J S N k t 0 T D B Y N G 5 S S z F C V 1 p w Y m 1 G c 0 F B Q U R B Q U F B I i A v P j w v U 3 R h Y m x l R W 5 0 c m l l c z 4 8 L 0 l 0 Z W 0 + P E l 0 Z W 0 + P E l 0 Z W 1 M b 2 N h d G l v b j 4 8 S X R l b V R 5 c G U + R m 9 y b X V s Y T w v S X R l b V R 5 c G U + P E l 0 Z W 1 Q Y X R o P l N l Y 3 R p b 2 4 x L 0 N o Y W 5 u Z W w l M j B S Z X N 1 b H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I 4 V D I w O j M w O j I x L j g y N D g z M T V a I i A v P j x F b n R y e S B U e X B l P S J G a W x s Q 2 9 s d W 1 u V H l w Z X M i I F Z h b H V l P S J z Q U F B Q U F B Q U F B Q U E 9 I i A v P j x F b n R y e S B U e X B l P S J G a W x s Q 2 9 s d W 1 u T m F t Z X M i I F Z h b H V l P S J z W y Z x d W 9 0 O 2 t p b m Q m c X V v d D s s J n F 1 b 3 Q 7 Z X R h Z y Z x d W 9 0 O y w m c X V v d D t p Z C Z x d W 9 0 O y w m c X V v d D t 2 a W V 3 Q 2 9 1 b n Q m c X V v d D s s J n F 1 b 3 Q 7 Y 2 9 t b W V u d E N v d W 5 0 J n F 1 b 3 Q 7 L C Z x d W 9 0 O 3 N 1 Y n N j c m l i Z X J D b 3 V u d C Z x d W 9 0 O y w m c X V v d D t o a W R k Z W 5 T d W J z Y 3 J p Y m V y Q 2 9 1 b n Q m c X V v d D s s J n F 1 b 3 Q 7 d m l k Z W 9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Y W 5 u Z W w g U m V z d W x 0 c y 9 F e H B h b m R l Z C B D b 2 x 1 b W 4 x L n t r a W 5 k L D B 9 J n F 1 b 3 Q 7 L C Z x d W 9 0 O 1 N l Y 3 R p b 2 4 x L 0 N o Y W 5 u Z W w g U m V z d W x 0 c y 9 F e H B h b m R l Z C B D b 2 x 1 b W 4 x L n t l d G F n L D F 9 J n F 1 b 3 Q 7 L C Z x d W 9 0 O 1 N l Y 3 R p b 2 4 x L 0 N o Y W 5 u Z W w g U m V z d W x 0 c y 9 F e H B h b m R l Z C B D b 2 x 1 b W 4 x L n t p Z C w y f S Z x d W 9 0 O y w m c X V v d D t T Z W N 0 a W 9 u M S 9 D a G F u b m V s I F J l c 3 V s d H M v R X h w Y W 5 k Z W Q g c 3 R h d G l z d G l j c y 5 7 d m l l d 0 N v d W 5 0 L D N 9 J n F 1 b 3 Q 7 L C Z x d W 9 0 O 1 N l Y 3 R p b 2 4 x L 0 N o Y W 5 u Z W w g U m V z d W x 0 c y 9 F e H B h b m R l Z C B z d G F 0 a X N 0 a W N z L n t j b 2 1 t Z W 5 0 Q 2 9 1 b n Q s N H 0 m c X V v d D s s J n F 1 b 3 Q 7 U 2 V j d G l v b j E v Q 2 h h b m 5 l b C B S Z X N 1 b H R z L 0 V 4 c G F u Z G V k I H N 0 Y X R p c 3 R p Y 3 M u e 3 N 1 Y n N j c m l i Z X J D b 3 V u d C w 1 f S Z x d W 9 0 O y w m c X V v d D t T Z W N 0 a W 9 u M S 9 D a G F u b m V s I F J l c 3 V s d H M v R X h w Y W 5 k Z W Q g c 3 R h d G l z d G l j c y 5 7 a G l k Z G V u U 3 V i c 2 N y a W J l c k N v d W 5 0 L D Z 9 J n F 1 b 3 Q 7 L C Z x d W 9 0 O 1 N l Y 3 R p b 2 4 x L 0 N o Y W 5 u Z W w g U m V z d W x 0 c y 9 F e H B h b m R l Z C B z d G F 0 a X N 0 a W N z L n t 2 a W R l b 0 N v d W 5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o Y W 5 u Z W w g U m V z d W x 0 c y 9 F e H B h b m R l Z C B D b 2 x 1 b W 4 x L n t r a W 5 k L D B 9 J n F 1 b 3 Q 7 L C Z x d W 9 0 O 1 N l Y 3 R p b 2 4 x L 0 N o Y W 5 u Z W w g U m V z d W x 0 c y 9 F e H B h b m R l Z C B D b 2 x 1 b W 4 x L n t l d G F n L D F 9 J n F 1 b 3 Q 7 L C Z x d W 9 0 O 1 N l Y 3 R p b 2 4 x L 0 N o Y W 5 u Z W w g U m V z d W x 0 c y 9 F e H B h b m R l Z C B D b 2 x 1 b W 4 x L n t p Z C w y f S Z x d W 9 0 O y w m c X V v d D t T Z W N 0 a W 9 u M S 9 D a G F u b m V s I F J l c 3 V s d H M v R X h w Y W 5 k Z W Q g c 3 R h d G l z d G l j c y 5 7 d m l l d 0 N v d W 5 0 L D N 9 J n F 1 b 3 Q 7 L C Z x d W 9 0 O 1 N l Y 3 R p b 2 4 x L 0 N o Y W 5 u Z W w g U m V z d W x 0 c y 9 F e H B h b m R l Z C B z d G F 0 a X N 0 a W N z L n t j b 2 1 t Z W 5 0 Q 2 9 1 b n Q s N H 0 m c X V v d D s s J n F 1 b 3 Q 7 U 2 V j d G l v b j E v Q 2 h h b m 5 l b C B S Z X N 1 b H R z L 0 V 4 c G F u Z G V k I H N 0 Y X R p c 3 R p Y 3 M u e 3 N 1 Y n N j c m l i Z X J D b 3 V u d C w 1 f S Z x d W 9 0 O y w m c X V v d D t T Z W N 0 a W 9 u M S 9 D a G F u b m V s I F J l c 3 V s d H M v R X h w Y W 5 k Z W Q g c 3 R h d G l z d G l j c y 5 7 a G l k Z G V u U 3 V i c 2 N y a W J l c k N v d W 5 0 L D Z 9 J n F 1 b 3 Q 7 L C Z x d W 9 0 O 1 N l Y 3 R p b 2 4 x L 0 N o Y W 5 u Z W w g U m V z d W x 0 c y 9 F e H B h b m R l Z C B z d G F 0 a X N 0 a W N z L n t 2 a W R l b 0 N v d W 5 0 L D d 9 J n F 1 b 3 Q 7 X S w m c X V v d D t S Z W x h d G l v b n N o a X B J b m Z v J n F 1 b 3 Q 7 O l t d f S I g L z 4 8 R W 5 0 c n k g V H l w Z T 0 i U X V l c n l H c m 9 1 c E l E I i B W Y W x 1 Z T 0 i c 2 E y Z T Y 1 N D g 2 L T g 4 O T c t N G I 3 M y 0 5 M D Q z L W I 3 M 2 M 2 Z m Y 5 N T U 1 M y I g L z 4 8 L 1 N 0 Y W J s Z U V u d H J p Z X M + P C 9 J d G V t P j x J d G V t P j x J d G V t T G 9 j Y X R p b 2 4 + P E l 0 Z W 1 U e X B l P k Z v c m 1 1 b G E 8 L 0 l 0 Z W 1 U e X B l P j x J d G V t U G F 0 a D 5 T Z W N 0 a W 9 u M S 9 D a G F u b m V s J T I w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u b m V s J T I w U m V z d W x 0 c y 9 p d G V t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5 u Z W w l M j B S Z X N 1 b H R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u b m V s J T I w U m V z d W x 0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u b m V s J T I w U m V z d W x 0 c y 9 F e H B h b m R l Z C U y M H N 0 Y X R p c 3 R p Y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Y 2 g l M j B S Z X N 1 b H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S 0 y O F Q y M j o z O D o z M S 4 1 M j M w N j U y W i I g L z 4 8 R W 5 0 c n k g V H l w Z T 0 i R m l s b E N v b H V t b l R 5 c G V z I i B W Y W x 1 Z T 0 i c 0 F B Q U F B Q U F B Q U F B Q U F B Q T 0 i I C 8 + P E V u d H J 5 I F R 5 c G U 9 I k Z p b G x D b 2 x 1 b W 5 O Y W 1 l c y I g V m F s d W U 9 I n N b J n F 1 b 3 Q 7 a 2 l u Z C Z x d W 9 0 O y w m c X V v d D t l d G F n J n F 1 b 3 Q 7 L C Z x d W 9 0 O 2 t p b m Q u M S Z x d W 9 0 O y w m c X V v d D t 2 a W R l b 0 l k J n F 1 b 3 Q 7 L C Z x d W 9 0 O 3 B 1 Y m x p c 2 h l Z E F 0 J n F 1 b 3 Q 7 L C Z x d W 9 0 O 2 N o Y W 5 u Z W x J Z C Z x d W 9 0 O y w m c X V v d D t 0 a X R s Z S Z x d W 9 0 O y w m c X V v d D t k Z X N j c m l w d G l v b i Z x d W 9 0 O y w m c X V v d D t o a W d o J n F 1 b 3 Q 7 L C Z x d W 9 0 O 2 N o Y W 5 u Z W x U a X R s Z S Z x d W 9 0 O y w m c X V v d D t s a X Z l Q n J v Y W R j Y X N 0 Q 2 9 u d G V u d C Z x d W 9 0 O 1 0 i I C 8 + P E V u d H J 5 I F R 5 c G U 9 I k Z p b G x T d G F 0 d X M i I F Z h b H V l P S J z Q 2 9 t c G x l d G U i I C 8 + P E V u d H J 5 I F R 5 c G U 9 I l F 1 Z X J 5 S U Q i I F Z h b H V l P S J z Y m Z k Y j J i Y z E t O T U z O C 0 0 M 2 M w L W J i M T A t Y W M y M j l h M 2 Z k Y z A y I i A v P j x F b n R y e S B U e X B l P S J R d W V y e U d y b 3 V w S U Q i I F Z h b H V l P S J z Y T J l N j U 0 O D Y t O D g 5 N y 0 0 Y j c z L T k w N D M t Y j c z Y z Z m Z j k 1 N T U z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l k Z W 8 g U m V z d W x 0 c y 9 F e H B h b m R l Z C B D b 2 x 1 b W 4 x L n t r a W 5 k L D B 9 J n F 1 b 3 Q 7 L C Z x d W 9 0 O 1 N l Y 3 R p b 2 4 x L 1 Z p Z G V v I F J l c 3 V s d H M v R X h w Y W 5 k Z W Q g Q 2 9 s d W 1 u M S 5 7 Z X R h Z y w x f S Z x d W 9 0 O y w m c X V v d D t T Z W N 0 a W 9 u M S 9 W a W R l b y B S Z X N 1 b H R z L 0 V 4 c G F u Z G V k I G l k L n t r a W 5 k L j E s M n 0 m c X V v d D s s J n F 1 b 3 Q 7 U 2 V j d G l v b j E v V m l k Z W 8 g U m V z d W x 0 c y 9 F e H B h b m R l Z C B p Z C 5 7 d m l k Z W 9 J Z C w z f S Z x d W 9 0 O y w m c X V v d D t T Z W N 0 a W 9 u M S 9 W a W R l b y B S Z X N 1 b H R z L 0 V 4 c G F u Z G V k I H N u a X B w Z X Q u e 3 B 1 Y m x p c 2 h l Z E F 0 L D R 9 J n F 1 b 3 Q 7 L C Z x d W 9 0 O 1 N l Y 3 R p b 2 4 x L 1 Z p Z G V v I F J l c 3 V s d H M v R X h w Y W 5 k Z W Q g c 2 5 p c H B l d C 5 7 Y 2 h h b m 5 l b E l k L D V 9 J n F 1 b 3 Q 7 L C Z x d W 9 0 O 1 N l Y 3 R p b 2 4 x L 1 Z p Z G V v I F J l c 3 V s d H M v R X h w Y W 5 k Z W Q g c 2 5 p c H B l d C 5 7 d G l 0 b G U s N n 0 m c X V v d D s s J n F 1 b 3 Q 7 U 2 V j d G l v b j E v V m l k Z W 8 g U m V z d W x 0 c y 9 F e H B h b m R l Z C B z b m l w c G V 0 L n t k Z X N j c m l w d G l v b i w 3 f S Z x d W 9 0 O y w m c X V v d D t T Z W N 0 a W 9 u M S 9 W a W R l b y B S Z X N 1 b H R z L 0 V 4 c G F u Z G V k I H R o d W 1 i b m F p b H M u e 2 h p Z 2 g s O H 0 m c X V v d D s s J n F 1 b 3 Q 7 U 2 V j d G l v b j E v V m l k Z W 8 g U m V z d W x 0 c y 9 F e H B h b m R l Z C B z b m l w c G V 0 L n t j a G F u b m V s V G l 0 b G U s O X 0 m c X V v d D s s J n F 1 b 3 Q 7 U 2 V j d G l v b j E v V m l k Z W 8 g U m V z d W x 0 c y 9 F e H B h b m R l Z C B z b m l w c G V 0 L n t s a X Z l Q n J v Y W R j Y X N 0 Q 2 9 u d G V u d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Z p Z G V v I F J l c 3 V s d H M v R X h w Y W 5 k Z W Q g Q 2 9 s d W 1 u M S 5 7 a 2 l u Z C w w f S Z x d W 9 0 O y w m c X V v d D t T Z W N 0 a W 9 u M S 9 W a W R l b y B S Z X N 1 b H R z L 0 V 4 c G F u Z G V k I E N v b H V t b j E u e 2 V 0 Y W c s M X 0 m c X V v d D s s J n F 1 b 3 Q 7 U 2 V j d G l v b j E v V m l k Z W 8 g U m V z d W x 0 c y 9 F e H B h b m R l Z C B p Z C 5 7 a 2 l u Z C 4 x L D J 9 J n F 1 b 3 Q 7 L C Z x d W 9 0 O 1 N l Y 3 R p b 2 4 x L 1 Z p Z G V v I F J l c 3 V s d H M v R X h w Y W 5 k Z W Q g a W Q u e 3 Z p Z G V v S W Q s M 3 0 m c X V v d D s s J n F 1 b 3 Q 7 U 2 V j d G l v b j E v V m l k Z W 8 g U m V z d W x 0 c y 9 F e H B h b m R l Z C B z b m l w c G V 0 L n t w d W J s a X N o Z W R B d C w 0 f S Z x d W 9 0 O y w m c X V v d D t T Z W N 0 a W 9 u M S 9 W a W R l b y B S Z X N 1 b H R z L 0 V 4 c G F u Z G V k I H N u a X B w Z X Q u e 2 N o Y W 5 u Z W x J Z C w 1 f S Z x d W 9 0 O y w m c X V v d D t T Z W N 0 a W 9 u M S 9 W a W R l b y B S Z X N 1 b H R z L 0 V 4 c G F u Z G V k I H N u a X B w Z X Q u e 3 R p d G x l L D Z 9 J n F 1 b 3 Q 7 L C Z x d W 9 0 O 1 N l Y 3 R p b 2 4 x L 1 Z p Z G V v I F J l c 3 V s d H M v R X h w Y W 5 k Z W Q g c 2 5 p c H B l d C 5 7 Z G V z Y 3 J p c H R p b 2 4 s N 3 0 m c X V v d D s s J n F 1 b 3 Q 7 U 2 V j d G l v b j E v V m l k Z W 8 g U m V z d W x 0 c y 9 F e H B h b m R l Z C B 0 a H V t Y m 5 h a W x z L n t o a W d o L D h 9 J n F 1 b 3 Q 7 L C Z x d W 9 0 O 1 N l Y 3 R p b 2 4 x L 1 Z p Z G V v I F J l c 3 V s d H M v R X h w Y W 5 k Z W Q g c 2 5 p c H B l d C 5 7 Y 2 h h b m 5 l b F R p d G x l L D l 9 J n F 1 b 3 Q 7 L C Z x d W 9 0 O 1 N l Y 3 R p b 2 4 x L 1 Z p Z G V v I F J l c 3 V s d H M v R X h w Y W 5 k Z W Q g c 2 5 p c H B l d C 5 7 b G l 2 Z U J y b 2 F k Y 2 F z d E N v b n R l b n Q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F y Y 2 g l M j B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j a C U y M F J l c 3 V s d H M v a X R l b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Y 2 g l M j B S Z X N 1 b H R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Y 2 g l M j B S Z X N 1 b H R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j a C U y M F J l c 3 V s d H M v R X h w Y W 5 k Z W Q l M j B p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j a C U y M F J l c 3 V s d H M v R X h w Y W 5 k Z W Q l M j B z b m l w c G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m N o J T I w U m V z d W x 0 c y 9 F e H B h b m R l Z C U y M H R o d W 1 i b m F p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l b y U y M F J l c 3 V s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x L T I 4 V D I z O j M x O j I 1 L j E 5 M j I x N T R a I i A v P j x F b n R y e S B U e X B l P S J G a W x s Q 2 9 s d W 1 u V H l w Z X M i I F Z h b H V l P S J z Q U F B Q U F B Q U F B Q U E 9 I i A v P j x F b n R y e S B U e X B l P S J G a W x s Q 2 9 s d W 1 u T m F t Z X M i I F Z h b H V l P S J z W y Z x d W 9 0 O 2 t p b m Q m c X V v d D s s J n F 1 b 3 Q 7 Z X R h Z y Z x d W 9 0 O y w m c X V v d D t p Z C Z x d W 9 0 O y w m c X V v d D t 2 a W V 3 Q 2 9 1 b n Q m c X V v d D s s J n F 1 b 3 Q 7 b G l r Z U N v d W 5 0 J n F 1 b 3 Q 7 L C Z x d W 9 0 O 2 R p c 2 x p a 2 V D b 3 V u d C Z x d W 9 0 O y w m c X V v d D t m Y X Z v c m l 0 Z U N v d W 5 0 J n F 1 b 3 Q 7 L C Z x d W 9 0 O 2 N v b W 1 l b n R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p Z G V v R G F 0 Y S 9 F e H B h b m R l Z C B D b 2 x 1 b W 4 x L n t r a W 5 k L D B 9 J n F 1 b 3 Q 7 L C Z x d W 9 0 O 1 N l Y 3 R p b 2 4 x L 3 Z p Z G V v R G F 0 Y S 9 F e H B h b m R l Z C B D b 2 x 1 b W 4 x L n t l d G F n L D F 9 J n F 1 b 3 Q 7 L C Z x d W 9 0 O 1 N l Y 3 R p b 2 4 x L 3 Z p Z G V v R G F 0 Y S 9 F e H B h b m R l Z C B D b 2 x 1 b W 4 x L n t p Z C w y f S Z x d W 9 0 O y w m c X V v d D t T Z W N 0 a W 9 u M S 9 2 a W R l b 0 R h d G E v R X h w Y W 5 k Z W Q g c 3 R h d G l z d G l j c y 5 7 d m l l d 0 N v d W 5 0 L D N 9 J n F 1 b 3 Q 7 L C Z x d W 9 0 O 1 N l Y 3 R p b 2 4 x L 3 Z p Z G V v R G F 0 Y S 9 F e H B h b m R l Z C B z d G F 0 a X N 0 a W N z L n t s a W t l Q 2 9 1 b n Q s N H 0 m c X V v d D s s J n F 1 b 3 Q 7 U 2 V j d G l v b j E v d m l k Z W 9 E Y X R h L 0 V 4 c G F u Z G V k I H N 0 Y X R p c 3 R p Y 3 M u e 2 R p c 2 x p a 2 V D b 3 V u d C w 1 f S Z x d W 9 0 O y w m c X V v d D t T Z W N 0 a W 9 u M S 9 2 a W R l b 0 R h d G E v R X h w Y W 5 k Z W Q g c 3 R h d G l z d G l j c y 5 7 Z m F 2 b 3 J p d G V D b 3 V u d C w 2 f S Z x d W 9 0 O y w m c X V v d D t T Z W N 0 a W 9 u M S 9 2 a W R l b 0 R h d G E v R X h w Y W 5 k Z W Q g c 3 R h d G l z d G l j c y 5 7 Y 2 9 t b W V u d E N v d W 5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Z p Z G V v R G F 0 Y S 9 F e H B h b m R l Z C B D b 2 x 1 b W 4 x L n t r a W 5 k L D B 9 J n F 1 b 3 Q 7 L C Z x d W 9 0 O 1 N l Y 3 R p b 2 4 x L 3 Z p Z G V v R G F 0 Y S 9 F e H B h b m R l Z C B D b 2 x 1 b W 4 x L n t l d G F n L D F 9 J n F 1 b 3 Q 7 L C Z x d W 9 0 O 1 N l Y 3 R p b 2 4 x L 3 Z p Z G V v R G F 0 Y S 9 F e H B h b m R l Z C B D b 2 x 1 b W 4 x L n t p Z C w y f S Z x d W 9 0 O y w m c X V v d D t T Z W N 0 a W 9 u M S 9 2 a W R l b 0 R h d G E v R X h w Y W 5 k Z W Q g c 3 R h d G l z d G l j c y 5 7 d m l l d 0 N v d W 5 0 L D N 9 J n F 1 b 3 Q 7 L C Z x d W 9 0 O 1 N l Y 3 R p b 2 4 x L 3 Z p Z G V v R G F 0 Y S 9 F e H B h b m R l Z C B z d G F 0 a X N 0 a W N z L n t s a W t l Q 2 9 1 b n Q s N H 0 m c X V v d D s s J n F 1 b 3 Q 7 U 2 V j d G l v b j E v d m l k Z W 9 E Y X R h L 0 V 4 c G F u Z G V k I H N 0 Y X R p c 3 R p Y 3 M u e 2 R p c 2 x p a 2 V D b 3 V u d C w 1 f S Z x d W 9 0 O y w m c X V v d D t T Z W N 0 a W 9 u M S 9 2 a W R l b 0 R h d G E v R X h w Y W 5 k Z W Q g c 3 R h d G l z d G l j c y 5 7 Z m F 2 b 3 J p d G V D b 3 V u d C w 2 f S Z x d W 9 0 O y w m c X V v d D t T Z W N 0 a W 9 u M S 9 2 a W R l b 0 R h d G E v R X h w Y W 5 k Z W Q g c 3 R h d G l z d G l j c y 5 7 Y 2 9 t b W V u d E N v d W 5 0 L D d 9 J n F 1 b 3 Q 7 X S w m c X V v d D t S Z W x h d G l v b n N o a X B J b m Z v J n F 1 b 3 Q 7 O l t d f S I g L z 4 8 R W 5 0 c n k g V H l w Z T 0 i U X V l c n l H c m 9 1 c E l E I i B W Y W x 1 Z T 0 i c 2 E y Z T Y 1 N D g 2 L T g 4 O T c t N G I 3 M y 0 5 M D Q z L W I 3 M 2 M 2 Z m Y 5 N T U 1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p Z G V v J T I w U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Z G V v J T I w U m V z d W x 0 L 2 l 0 Z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k Z W 8 l M j B S Z X N 1 b H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k b F J l c 3 V s d D w v S X R l b V B h d G g + P C 9 J d G V t T G 9 j Y X R p b 2 4 + P F N 0 Y W J s Z U V u d H J p Z X M + P E V u d H J 5 I F R 5 c G U 9 I l F 1 Z X J 5 R 3 J v d X B J R C I g V m F s d W U 9 I n N l M m I 5 Z W V l O C 0 x Y m F j L T Q 4 N z k t Y T g 2 M C 1 h Y m Z m Y z F h M 2 Z j Z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S 0 y O F Q y M z o w M j o 0 N i 4 0 N T U 5 N T E w W i I g L z 4 8 R W 5 0 c n k g V H l w Z T 0 i R m l s b E N v b H V t b l R 5 c G V z I i B W Y W x 1 Z T 0 i c 0 F B Q U F B Q U F B I i A v P j x F b n R y e S B U e X B l P S J O Y X Z p Z 2 F 0 a W 9 u U 3 R l c E 5 h b W U i I F Z h b H V l P S J z T m F 2 a W d h d G l v b i I g L z 4 8 R W 5 0 c n k g V H l w Z T 0 i R m l s b E N v b H V t b k 5 h b W V z I i B W Y W x 1 Z T 0 i c 1 s m c X V v d D t W a W R l b y B U a X R s Z S Z x d W 9 0 O y w m c X V v d D t U a H V t Y m 5 h a W w m c X V v d D s s J n F 1 b 3 Q 7 V m l l d 3 M m c X V v d D s s J n F 1 b 3 Q 7 T G l r Z X M m c X V v d D s s J n F 1 b 3 Q 7 R G l z b G l r Z X M m c X V v d D s s J n F 1 b 3 Q 7 U 3 V i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X J j a C B S Z X N 1 b H R z L 0 V 4 c G F u Z G V k I H N u a X B w Z X Q u e 3 R p d G x l L D Z 9 J n F 1 b 3 Q 7 L C Z x d W 9 0 O 1 N l Y 3 R p b 2 4 x L 2 1 k b F J l c 3 V s d C 9 F e H B h b m R l Z C B o a W d o L n t o a W d o L n V y b C w 4 f S Z x d W 9 0 O y w m c X V v d D t T Z W N 0 a W 9 u M S 9 W a W R l b y B S Z X N 1 b H Q v R X h w Y W 5 k Z W Q g c 3 R h d G l z d G l j c y 5 7 d m l l d 0 N v d W 5 0 L D N 9 J n F 1 b 3 Q 7 L C Z x d W 9 0 O 1 N l Y 3 R p b 2 4 x L 1 Z p Z G V v I F J l c 3 V s d C 9 F e H B h b m R l Z C B z d G F 0 a X N 0 a W N z L n t s a W t l Q 2 9 1 b n Q s N H 0 m c X V v d D s s J n F 1 b 3 Q 7 U 2 V j d G l v b j E v V m l k Z W 8 g U m V z d W x 0 L 0 V 4 c G F u Z G V k I H N 0 Y X R p c 3 R p Y 3 M u e 2 R p c 2 x p a 2 V D b 3 V u d C w 1 f S Z x d W 9 0 O y w m c X V v d D t T Z W N 0 a W 9 u M S 9 D a G F u b m V s I F J l c 3 V s d H M v R X h w Y W 5 k Z W Q g c 3 R h d G l z d G l j c y 5 7 c 3 V i c 2 N y a W J l c k N v d W 5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l Y X J j a C B S Z X N 1 b H R z L 0 V 4 c G F u Z G V k I H N u a X B w Z X Q u e 3 R p d G x l L D Z 9 J n F 1 b 3 Q 7 L C Z x d W 9 0 O 1 N l Y 3 R p b 2 4 x L 2 1 k b F J l c 3 V s d C 9 F e H B h b m R l Z C B o a W d o L n t o a W d o L n V y b C w 4 f S Z x d W 9 0 O y w m c X V v d D t T Z W N 0 a W 9 u M S 9 W a W R l b y B S Z X N 1 b H Q v R X h w Y W 5 k Z W Q g c 3 R h d G l z d G l j c y 5 7 d m l l d 0 N v d W 5 0 L D N 9 J n F 1 b 3 Q 7 L C Z x d W 9 0 O 1 N l Y 3 R p b 2 4 x L 1 Z p Z G V v I F J l c 3 V s d C 9 F e H B h b m R l Z C B z d G F 0 a X N 0 a W N z L n t s a W t l Q 2 9 1 b n Q s N H 0 m c X V v d D s s J n F 1 b 3 Q 7 U 2 V j d G l v b j E v V m l k Z W 8 g U m V z d W x 0 L 0 V 4 c G F u Z G V k I H N 0 Y X R p c 3 R p Y 3 M u e 2 R p c 2 x p a 2 V D b 3 V u d C w 1 f S Z x d W 9 0 O y w m c X V v d D t T Z W N 0 a W 9 u M S 9 D a G F u b m V s I F J l c 3 V s d H M v R X h w Y W 5 k Z W Q g c 3 R h d G l z d G l j c y 5 7 c 3 V i c 2 N y a W J l c k N v d W 5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G x S Z X N 1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R s U m V z d W x 0 L 0 V 4 c G F u Z G V k J T I w a G l n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k b F J l c 3 V s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k b F J l c 3 V s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R s U m V z d W x 0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G x S Z X N 1 b H Q v R X h w Y W 5 k Z W Q l M j B W a W R l b y U y M F J l c 3 V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k b F J l c 3 V s d C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k b F J l c 3 V s d C 9 F e H B h b m R l Z C U y M E N o Y W 5 u Z W w l M j B S Z X N 1 b H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m V z d W x 0 P C 9 J d G V t U G F 0 a D 4 8 L 0 l 0 Z W 1 M b 2 N h d G l v b j 4 8 U 3 R h Y m x l R W 5 0 c m l l c z 4 8 R W 5 0 c n k g V H l w Z T 0 i U X V l c n l H c m 9 1 c E l E I i B W Y W x 1 Z T 0 i c 2 I 0 Y T V l Y j R i L W I w N W I t N G F k M S 0 5 M W J l L T Q 5 O W Q w M 2 Q y M j V l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h c m N o I F J l c 3 V s d H M v R X h w Y W 5 k Z W Q g c 2 5 p c H B l d C 5 7 d G l 0 b G U s N n 0 m c X V v d D s s J n F 1 b 3 Q 7 U 2 V j d G l v b j E v b W R s U m V z d W x 0 L 0 V 4 c G F u Z G V k I G h p Z 2 g u e 2 h p Z 2 g u d X J s L D h 9 J n F 1 b 3 Q 7 L C Z x d W 9 0 O 1 N l Y 3 R p b 2 4 x L 1 Z p Z G V v I F J l c 3 V s d C 9 F e H B h b m R l Z C B z d G F 0 a X N 0 a W N z L n t 2 a W V 3 Q 2 9 1 b n Q s M 3 0 m c X V v d D s s J n F 1 b 3 Q 7 U 2 V j d G l v b j E v V m l k Z W 8 g U m V z d W x 0 L 0 V 4 c G F u Z G V k I H N 0 Y X R p c 3 R p Y 3 M u e 2 x p a 2 V D b 3 V u d C w 0 f S Z x d W 9 0 O y w m c X V v d D t T Z W N 0 a W 9 u M S 9 W a W R l b y B S Z X N 1 b H Q v R X h w Y W 5 k Z W Q g c 3 R h d G l z d G l j c y 5 7 Z G l z b G l r Z U N v d W 5 0 L D V 9 J n F 1 b 3 Q 7 L C Z x d W 9 0 O 1 N l Y 3 R p b 2 4 x L 0 N o Y W 5 u Z W w g U m V z d W x 0 c y 9 F e H B h b m R l Z C B z d G F 0 a X N 0 a W N z L n t z d W J z Y 3 J p Y m V y Q 2 9 1 b n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V h c m N o I F J l c 3 V s d H M v R X h w Y W 5 k Z W Q g c 2 5 p c H B l d C 5 7 d G l 0 b G U s N n 0 m c X V v d D s s J n F 1 b 3 Q 7 U 2 V j d G l v b j E v b W R s U m V z d W x 0 L 0 V 4 c G F u Z G V k I G h p Z 2 g u e 2 h p Z 2 g u d X J s L D h 9 J n F 1 b 3 Q 7 L C Z x d W 9 0 O 1 N l Y 3 R p b 2 4 x L 1 Z p Z G V v I F J l c 3 V s d C 9 F e H B h b m R l Z C B z d G F 0 a X N 0 a W N z L n t 2 a W V 3 Q 2 9 1 b n Q s M 3 0 m c X V v d D s s J n F 1 b 3 Q 7 U 2 V j d G l v b j E v V m l k Z W 8 g U m V z d W x 0 L 0 V 4 c G F u Z G V k I H N 0 Y X R p c 3 R p Y 3 M u e 2 x p a 2 V D b 3 V u d C w 0 f S Z x d W 9 0 O y w m c X V v d D t T Z W N 0 a W 9 u M S 9 W a W R l b y B S Z X N 1 b H Q v R X h w Y W 5 k Z W Q g c 3 R h d G l z d G l j c y 5 7 Z G l z b G l r Z U N v d W 5 0 L D V 9 J n F 1 b 3 Q 7 L C Z x d W 9 0 O 1 N l Y 3 R p b 2 4 x L 0 N o Y W 5 u Z W w g U m V z d W x 0 c y 9 F e H B h b m R l Z C B z d G F 0 a X N 0 a W N z L n t z d W J z Y 3 J p Y m V y Q 2 9 1 b n Q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Z p Z G V v I F R p d G x l J n F 1 b 3 Q 7 L C Z x d W 9 0 O 1 R o d W 1 i b m F p b C Z x d W 9 0 O y w m c X V v d D t W a W V 3 c y Z x d W 9 0 O y w m c X V v d D t M a W t l c y Z x d W 9 0 O y w m c X V v d D t E a X N s a W t l c y Z x d W 9 0 O y w m c X V v d D t T d W J z J n F 1 b 3 Q 7 X S I g L z 4 8 R W 5 0 c n k g V H l w Z T 0 i R m l s b E N v b H V t b l R 5 c G V z I i B W Y W x 1 Z T 0 i c 0 F B Q U F B Q U F B I i A v P j x F b n R y e S B U e X B l P S J G a W x s T G F z d F V w Z G F 0 Z W Q i I F Z h b H V l P S J k M j A x O C 0 x M S 0 y O F Q y M T o y N j o x O C 4 w M z A w O D Y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n U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k b F J l c 3 V s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k b F J l c 3 V s d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G x S Z X N 1 b H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S Z X N 1 b H Q 8 L 0 l 0 Z W 1 Q Y X R o P j w v S X R l b U x v Y 2 F 0 a W 9 u P j x T d G F i b G V F b n R y a W V z P j x F b n R y e S B U e X B l P S J R d W V y e U d y b 3 V w S U Q i I F Z h b H V l P S J z M z A 1 O G E 2 M D E t N m V m Y y 0 0 N z V i L W E y Y W Q t M m Y 0 N W Y 4 O W Q x M m I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G a W 5 h b F J l c 3 V s d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Z p Z G V v I F R p d G x l J n F 1 b 3 Q 7 L C Z x d W 9 0 O 1 R o d W 1 i b m F p b C Z x d W 9 0 O y w m c X V v d D t W a W V 3 c y Z x d W 9 0 O y w m c X V v d D t M a W t l c y Z x d W 9 0 O y w m c X V v d D t E a X N s a W t l c y Z x d W 9 0 O y w m c X V v d D t T d W J z J n F 1 b 3 Q 7 L C Z x d W 9 0 O 1 V S T C Z x d W 9 0 O y w m c X V v d D t T Y 2 9 y Z S Z x d W 9 0 O 1 0 i I C 8 + P E V u d H J 5 I F R 5 c G U 9 I k Z p b G x D b 2 x 1 b W 5 U e X B l c y I g V m F s d W U 9 I n N B Q U F E Q X d N R E F B Q T 0 i I C 8 + P E V u d H J 5 I F R 5 c G U 9 I k Z p b G x M Y X N 0 V X B k Y X R l Z C I g V m F s d W U 9 I m Q y M D E 4 L T E x L T I 5 V D A 0 O j I 1 O j I 2 L j k 1 M j A z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O T d k Z G V i Z W Y t Y 2 Y 4 O S 0 0 O T B j L T g 2 M D I t M j N l N 2 U 2 Z D I 5 N j g 5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y Y 2 g g U m V z d W x 0 c y 9 F e H B h b m R l Z C B z b m l w c G V 0 L n t 0 a X R s Z S w 2 f S Z x d W 9 0 O y w m c X V v d D t T Z W N 0 a W 9 u M S 9 t Z G x S Z X N 1 b H Q v R X h w Y W 5 k Z W Q g a G l n a C 5 7 a G l n a C 5 1 c m w s O H 0 m c X V v d D s s J n F 1 b 3 Q 7 U 2 V j d G l v b j E v b G 9 n U m V z d W x 0 L 0 N o Y W 5 n Z W Q g V H l w Z S 5 7 V m l l d 3 M s M n 0 m c X V v d D s s J n F 1 b 3 Q 7 U 2 V j d G l v b j E v b G 9 n U m V z d W x 0 L 0 N o Y W 5 n Z W Q g V H l w Z S 5 7 T G l r Z X M s M 3 0 m c X V v d D s s J n F 1 b 3 Q 7 U 2 V j d G l v b j E v b G 9 n U m V z d W x 0 L 0 N o Y W 5 n Z W Q g V H l w Z S 5 7 R G l z b G l r Z X M s N H 0 m c X V v d D s s J n F 1 b 3 Q 7 U 2 V j d G l v b j E v b G 9 n U m V z d W x 0 L 0 N o Y W 5 n Z W Q g V H l w Z S 5 7 U 3 V i c y w 1 f S Z x d W 9 0 O y w m c X V v d D t T Z W N 0 a W 9 u M S 9 t Z G x S Z X N 1 b H Q v Q W R k Z W Q g Q 3 V z d G 9 t L n t V U k w s O H 0 m c X V v d D s s J n F 1 b 3 Q 7 U 2 V j d G l v b j E v b G 9 n U m V z d W x 0 L 0 F k Z G V k I E N 1 c 3 R v b S 5 7 U 2 N v c m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V h c m N o I F J l c 3 V s d H M v R X h w Y W 5 k Z W Q g c 2 5 p c H B l d C 5 7 d G l 0 b G U s N n 0 m c X V v d D s s J n F 1 b 3 Q 7 U 2 V j d G l v b j E v b W R s U m V z d W x 0 L 0 V 4 c G F u Z G V k I G h p Z 2 g u e 2 h p Z 2 g u d X J s L D h 9 J n F 1 b 3 Q 7 L C Z x d W 9 0 O 1 N l Y 3 R p b 2 4 x L 2 x v Z 1 J l c 3 V s d C 9 D a G F u Z 2 V k I F R 5 c G U u e 1 Z p Z X d z L D J 9 J n F 1 b 3 Q 7 L C Z x d W 9 0 O 1 N l Y 3 R p b 2 4 x L 2 x v Z 1 J l c 3 V s d C 9 D a G F u Z 2 V k I F R 5 c G U u e 0 x p a 2 V z L D N 9 J n F 1 b 3 Q 7 L C Z x d W 9 0 O 1 N l Y 3 R p b 2 4 x L 2 x v Z 1 J l c 3 V s d C 9 D a G F u Z 2 V k I F R 5 c G U u e 0 R p c 2 x p a 2 V z L D R 9 J n F 1 b 3 Q 7 L C Z x d W 9 0 O 1 N l Y 3 R p b 2 4 x L 2 x v Z 1 J l c 3 V s d C 9 D a G F u Z 2 V k I F R 5 c G U u e 1 N 1 Y n M s N X 0 m c X V v d D s s J n F 1 b 3 Q 7 U 2 V j d G l v b j E v b W R s U m V z d W x 0 L 0 F k Z G V k I E N 1 c 3 R v b S 5 7 V V J M L D h 9 J n F 1 b 3 Q 7 L C Z x d W 9 0 O 1 N l Y 3 R p b 2 4 x L 2 x v Z 1 J l c 3 V s d C 9 B Z G R l Z C B D d X N 0 b 2 0 u e 1 N j b 3 J l L D d 9 J n F 1 b 3 Q 7 X S w m c X V v d D t S Z W x h d G l v b n N o a X B J b m Z v J n F 1 b 3 Q 7 O l t d f S I g L z 4 8 R W 5 0 c n k g V H l w Z T 0 i R m l s b E N v d W 5 0 I i B W Y W x 1 Z T 0 i b D E 0 I i A v P j x F b n R y e S B U e X B l P S J O Y X Z p Z 2 F 0 a W 9 u U 3 R l c E 5 h b W U i I F Z h b H V l P S J z T m F 2 a W d h d G l v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b m F s U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J l c 3 V s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J l c 3 V s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J l c 3 V s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S Z X N 1 b H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J T I w U m V z d W x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Y T J l N j U 0 O D Y t O D g 5 N y 0 0 Y j c z L T k w N D M t Y j c z Y z Z m Z j k 1 N T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j h U M j A 6 N T g 6 M j k u N j U 5 O D c 3 M 1 o i I C 8 + P E V u d H J 5 I F R 5 c G U 9 I k Z p b G x D b 2 x 1 b W 5 U e X B l c y I g V m F s d W U 9 I n N C U V V G Q l F V R i I g L z 4 8 R W 5 0 c n k g V H l w Z T 0 i R m l s b E N v b H V t b k 5 h b W V z I i B W Y W x 1 Z T 0 i c 1 s m c X V v d D t T R C B M b 3 c m c X V v d D s s J n F 1 b 3 Q 7 T W l u J n F 1 b 3 Q 7 L C Z x d W 9 0 O 0 F 2 Z X J h Z 2 U m c X V v d D s s J n F 1 b 3 Q 7 T W F 4 J n F 1 b 3 Q 7 L C Z x d W 9 0 O 1 N E I E h p Z 2 g m c X V v d D s s J n F 1 b 3 Q 7 T W V k a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H M g U m V z d W x 0 L 0 N o Y W 5 n Z W Q g V H l w Z S 5 7 U 0 Q g T G 9 3 L D B 9 J n F 1 b 3 Q 7 L C Z x d W 9 0 O 1 N l Y 3 R p b 2 4 x L 1 N 0 Y X R z I F J l c 3 V s d C 9 D a G F u Z 2 V k I F R 5 c G U u e 0 1 p b i w x f S Z x d W 9 0 O y w m c X V v d D t T Z W N 0 a W 9 u M S 9 T d G F 0 c y B S Z X N 1 b H Q v Q 2 h h b m d l Z C B U e X B l L n t B d m V y Y W d l L D J 9 J n F 1 b 3 Q 7 L C Z x d W 9 0 O 1 N l Y 3 R p b 2 4 x L 1 N 0 Y X R z I F J l c 3 V s d C 9 D a G F u Z 2 V k I F R 5 c G U u e 0 1 h e C w z f S Z x d W 9 0 O y w m c X V v d D t T Z W N 0 a W 9 u M S 9 T d G F 0 c y B S Z X N 1 b H Q v Q 2 h h b m d l Z C B U e X B l L n t T R C B I a W d o L D R 9 J n F 1 b 3 Q 7 L C Z x d W 9 0 O 1 N l Y 3 R p b 2 4 x L 1 N 0 Y X R z I F J l c 3 V s d C 9 D a G F u Z 2 V k I F R 5 c G U u e 0 1 l Z G l h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d G F 0 c y B S Z X N 1 b H Q v Q 2 h h b m d l Z C B U e X B l L n t T R C B M b 3 c s M H 0 m c X V v d D s s J n F 1 b 3 Q 7 U 2 V j d G l v b j E v U 3 R h d H M g U m V z d W x 0 L 0 N o Y W 5 n Z W Q g V H l w Z S 5 7 T W l u L D F 9 J n F 1 b 3 Q 7 L C Z x d W 9 0 O 1 N l Y 3 R p b 2 4 x L 1 N 0 Y X R z I F J l c 3 V s d C 9 D a G F u Z 2 V k I F R 5 c G U u e 0 F 2 Z X J h Z 2 U s M n 0 m c X V v d D s s J n F 1 b 3 Q 7 U 2 V j d G l v b j E v U 3 R h d H M g U m V z d W x 0 L 0 N o Y W 5 n Z W Q g V H l w Z S 5 7 T W F 4 L D N 9 J n F 1 b 3 Q 7 L C Z x d W 9 0 O 1 N l Y 3 R p b 2 4 x L 1 N 0 Y X R z I F J l c 3 V s d C 9 D a G F u Z 2 V k I F R 5 c G U u e 1 N E I E h p Z 2 g s N H 0 m c X V v d D s s J n F 1 b 3 Q 7 U 2 V j d G l v b j E v U 3 R h d H M g U m V z d W x 0 L 0 N o Y W 5 n Z W Q g V H l w Z S 5 7 T W V k a W F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c y U y M F J l c 3 V s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y U y M F J l c 3 V s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k b F J l c 3 V s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F 1 Z X J 5 R 3 J v d X B J R C I g V m F s d W U 9 I n N h M m U 2 N T Q 4 N i 0 4 O D k 3 L T R i N z M t O T A 0 M y 1 i N z N j N m Z m O T U 1 N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y O F Q y M j o z M T o z N y 4 y M j M w M D E x W i I g L z 4 8 R W 5 0 c n k g V H l w Z T 0 i R m l s b E N v b H V t b l R 5 c G V z I i B W Y W x 1 Z T 0 i c 0 J n W T 0 i I C 8 + P E V u d H J 5 I F R 5 c G U 9 I k Z p b G x D b 2 x 1 b W 5 O Y W 1 l c y I g V m F s d W U 9 I n N b J n F 1 b 3 Q 7 U G F y Y W 1 l d G V y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y Y W 1 l d G V y c y 9 D a G F u Z 2 V k I F R 5 c G U u e 1 B h c m F t Z X R l c i w w f S Z x d W 9 0 O y w m c X V v d D t T Z W N 0 a W 9 u M S 9 Q Y X J h b W V 0 Z X J z L 0 N o Y W 5 n Z W Q g V H l w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F y Y W 1 l d G V y c y 9 D a G F u Z 2 V k I F R 5 c G U u e 1 B h c m F t Z X R l c i w w f S Z x d W 9 0 O y w m c X V v d D t T Z W N 0 a W 9 u M S 9 Q Y X J h b W V 0 Z X J z L 0 N o Y W 5 n Z W Q g V H l w Z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m F t Z X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j a C U y M F J l c 3 V s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a W N 0 U 2 V h c m N o V m F s d W V V c H B l c j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y a W N 0 U 2 V h c m N o V m F s d W U g K D I p L 0 F 1 d G 9 S Z W 1 v d m V k Q 2 9 s d W 1 u c z E u e 1 N 0 c m l j d F N l Y X J j a F Z h b H V l I C g y K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H J p Y 3 R T Z W F y Y 2 h W Y W x 1 Z S A o M i k v Q X V 0 b 1 J l b W 9 2 Z W R D b 2 x 1 b W 5 z M S 5 7 U 3 R y a W N 0 U 2 V h c m N o V m F s d W U g K D I p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H J p Y 3 R T Z W F y Y 2 h W Y W x 1 Z S A o M i k m c X V v d D t d I i A v P j x F b n R y e S B U e X B l P S J G a W x s Q 2 9 s d W 1 u V H l w Z X M i I F Z h b H V l P S J z Q U E 9 P S I g L z 4 8 R W 5 0 c n k g V H l w Z T 0 i R m l s b E x h c 3 R V c G R h d G V k I i B W Y W x 1 Z T 0 i Z D I w M T g t M T E t M j h U M j I 6 M z g 6 M z E u N T g x O T Q 2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0 c m l j d F N l Y X J j a F Z h b H V l V X B w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a W N 0 U 2 V h c m N o V m F s d W V V c H B l c i 9 V c H B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m l j d F N l Y X J j a F Z h b H V l U H J v c G V y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I 4 V D I y O j M 4 O j M y L j U 5 N z I y N j h a I i A v P j x F b n R y e S B U e X B l P S J G a W x s Q 2 9 s d W 1 u V H l w Z X M i I F Z h b H V l P S J z Q m c 9 P S I g L z 4 8 R W 5 0 c n k g V H l w Z T 0 i R m l s b E N v b H V t b k 5 h b W V z I i B W Y W x 1 Z T 0 i c 1 s m c X V v d D t T d H J p Y 3 R T Z W F y Y 2 h W Y W x 1 Z V B y b 3 B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c m l j d F N l Y X J j a F Z h b H V l U H J v c G V y L 0 F 1 d G 9 S Z W 1 v d m V k Q 2 9 s d W 1 u c z E u e 1 N 0 c m l j d F N l Y X J j a F Z h b H V l U H J v c G V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0 c m l j d F N l Y X J j a F Z h b H V l U H J v c G V y L 0 F 1 d G 9 S Z W 1 v d m V k Q 2 9 s d W 1 u c z E u e 1 N 0 c m l j d F N l Y X J j a F Z h b H V l U H J v c G V y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H J p Y 3 R T Z W F y Y 2 h W Y W x 1 Z V B y b 3 B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p Y 3 R T Z W F y Y 2 h W Y W x 1 Z U x v d 2 V y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p Y 3 R T Z W F y Y 2 h W Y W x 1 Z S 9 B d X R v U m V t b 3 Z l Z E N v b H V t b n M x L n t T d H J p Y 3 R T Z W F y Y 2 h W Y W x 1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H J p Y 3 R T Z W F y Y 2 h W Y W x 1 Z S 9 B d X R v U m V t b 3 Z l Z E N v b H V t b n M x L n t T d H J p Y 3 R T Z W F y Y 2 h W Y W x 1 Z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y a W N 0 U 2 V h c m N o V m F s d W U m c X V v d D t d I i A v P j x F b n R y e S B U e X B l P S J G a W x s Q 2 9 s d W 1 u V H l w Z X M i I F Z h b H V l P S J z Q m c 9 P S I g L z 4 8 R W 5 0 c n k g V H l w Z T 0 i R m l s b E x h c 3 R V c G R h d G V k I i B W Y W x 1 Z T 0 i Z D I w M T g t M T E t M j h U M j I 6 M z g 6 M z E u N T Q 2 M D A z M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0 c m l j d F N l Y X J j a F Z h b H V l T G 9 3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a W N 0 U 2 V h c m N o V m F s d W V M b 3 d l c i 9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m l j d F N l Y X J j a F Z h b H V l T G 9 3 Z X I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p Y 3 R T Z W F y Y 2 h W Y W x 1 Z V B y b 3 B l c i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k Z W 8 l M j B S Z X N 1 b H Q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k Z W 8 l M j B S Z X N 1 b H Q v R X h w Y W 5 k Z W Q l M j B z d G F 0 a X N 0 a W N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k Z W 8 l M j B S Z X N 1 b H Q v R X h w Y W 5 k Z W Q l M j B j b 2 5 0 Z W 5 0 R G V 0 Y W l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Z G V v J T I w U m V z d W x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l b y U y M F J l c 3 V s d C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Z G V v J T I w U m V z d W x 0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k Z W 8 l M j B S Z X N 1 b H Q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l b y U y M F J l c 3 V s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Z G V v J T I w U m V z d W x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k Z W 8 l M j B S Z X N 1 b H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k Z W 8 l M j B S Z X N 1 b H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k Z W 8 l M j B S Z X N 1 b H Q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c d w / y 8 b G S Z t L E e D v d 0 S P A A A A A A I A A A A A A B B m A A A A A Q A A I A A A A O R B B b d E U 8 K U N 5 2 F b b l s F g E q c Z h R 4 6 Y R Y f Z r O B u + + A W n A A A A A A 6 A A A A A A g A A I A A A A E H O x 7 / I b P 4 z H 5 Z l p 7 A F 0 L w 9 H 6 Y M V 4 j U k W y Y c v V u x a H L U A A A A I O q d K 9 q J m n M N L n / Y I T l J s J x 2 J 1 H P o N P l 8 g 8 s 0 E z / / 1 k G T e g + g o J b O z a Q K r 7 t Y i 5 J H y v X Q e O h s D b e / O 1 F A L w D U H k a S L 7 5 p v r v a r 7 I c c M t 6 N u Q A A A A K c e 9 K J Q 5 K j V T o T w x G 4 n u 2 + m g 3 J Y W 2 F f c Q c 0 f 8 K C C g m 9 Y s k 8 X K M h Q 1 m 1 0 o v Y r A J 3 m a n v u w f C y 7 I w O g M G f q q b F m c = < / D a t a M a s h u p > 
</file>

<file path=customXml/itemProps1.xml><?xml version="1.0" encoding="utf-8"?>
<ds:datastoreItem xmlns:ds="http://schemas.openxmlformats.org/officeDocument/2006/customXml" ds:itemID="{0B810D7C-2673-4609-AD57-48B50C7832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FinalResult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</dc:creator>
  <cp:lastModifiedBy>Ty</cp:lastModifiedBy>
  <dcterms:created xsi:type="dcterms:W3CDTF">2018-11-28T19:02:18Z</dcterms:created>
  <dcterms:modified xsi:type="dcterms:W3CDTF">2018-11-29T04:30:07Z</dcterms:modified>
</cp:coreProperties>
</file>