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r\Git Directories\BME2240\lab3\"/>
    </mc:Choice>
  </mc:AlternateContent>
  <xr:revisionPtr revIDLastSave="0" documentId="8_{589F4056-60FE-4563-8BED-3C39A846417E}" xr6:coauthVersionLast="47" xr6:coauthVersionMax="47" xr10:uidLastSave="{00000000-0000-0000-0000-000000000000}"/>
  <bookViews>
    <workbookView xWindow="-98" yWindow="-98" windowWidth="21795" windowHeight="13875" xr2:uid="{A25A1CC6-31FF-48AB-92CD-C3B84507BECA}"/>
  </bookViews>
  <sheets>
    <sheet name="Plot" sheetId="4" r:id="rId1"/>
    <sheet name="Eulers" sheetId="1" r:id="rId2"/>
    <sheet name="Midpoint" sheetId="2" r:id="rId3"/>
    <sheet name="RK4" sheetId="3" r:id="rId4"/>
    <sheet name="Analytical" sheetId="5" r:id="rId5"/>
  </sheets>
  <definedNames>
    <definedName name="_xlchart.v1.0" hidden="1">'RK4'!$B$2:$B$10</definedName>
    <definedName name="_xlchart.v1.1" hidden="1">'RK4'!$C$2:$C$10</definedName>
    <definedName name="_xlchart.v1.10" hidden="1">Analytical!$B$2:$B$82</definedName>
    <definedName name="_xlchart.v1.11" hidden="1">Analytical!$C$2:$C$82</definedName>
    <definedName name="_xlchart.v1.12" hidden="1">Eulers!$B$2:$B$10</definedName>
    <definedName name="_xlchart.v1.13" hidden="1">Eulers!$C$2:$C$10</definedName>
    <definedName name="_xlchart.v1.14" hidden="1">Midpoint!$B$2:$B$10</definedName>
    <definedName name="_xlchart.v1.15" hidden="1">Midpoint!$C$2:$C$10</definedName>
    <definedName name="_xlchart.v1.2" hidden="1">Analytical!$B$2:$B$82</definedName>
    <definedName name="_xlchart.v1.3" hidden="1">Analytical!$C$2:$C$82</definedName>
    <definedName name="_xlchart.v1.4" hidden="1">Eulers!$B$2:$B$10</definedName>
    <definedName name="_xlchart.v1.5" hidden="1">Eulers!$C$2:$C$10</definedName>
    <definedName name="_xlchart.v1.6" hidden="1">Midpoint!$B$2:$B$10</definedName>
    <definedName name="_xlchart.v1.7" hidden="1">Midpoint!$C$2:$C$10</definedName>
    <definedName name="_xlchart.v1.8" hidden="1">'RK4'!$B$2:$B$10</definedName>
    <definedName name="_xlchart.v1.9" hidden="1">'RK4'!$C$2:$C$10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2" i="5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32" i="5"/>
  <c r="B33" i="5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" i="5"/>
  <c r="B10" i="3"/>
  <c r="C10" i="3"/>
  <c r="G10" i="3"/>
  <c r="H10" i="3"/>
  <c r="K10" i="3" s="1"/>
  <c r="I10" i="3"/>
  <c r="L10" i="3" s="1"/>
  <c r="M10" i="3" s="1"/>
  <c r="J10" i="3"/>
  <c r="B4" i="3"/>
  <c r="C4" i="3"/>
  <c r="G4" i="3"/>
  <c r="H4" i="3"/>
  <c r="K4" i="3" s="1"/>
  <c r="I4" i="3"/>
  <c r="L4" i="3" s="1"/>
  <c r="M4" i="3" s="1"/>
  <c r="J4" i="3"/>
  <c r="B5" i="3"/>
  <c r="G5" i="3" s="1"/>
  <c r="I5" i="3"/>
  <c r="I6" i="3"/>
  <c r="I7" i="3"/>
  <c r="I8" i="3"/>
  <c r="I9" i="3"/>
  <c r="E3" i="3"/>
  <c r="E2" i="3"/>
  <c r="G3" i="3"/>
  <c r="P2" i="3"/>
  <c r="Q2" i="3"/>
  <c r="H2" i="3"/>
  <c r="K2" i="3" s="1"/>
  <c r="L2" i="3" s="1"/>
  <c r="G2" i="3"/>
  <c r="I3" i="3"/>
  <c r="B3" i="3"/>
  <c r="I2" i="3"/>
  <c r="L4" i="2"/>
  <c r="L3" i="2"/>
  <c r="M3" i="2" s="1"/>
  <c r="E3" i="2" s="1"/>
  <c r="B4" i="2"/>
  <c r="B5" i="2" s="1"/>
  <c r="B6" i="2" s="1"/>
  <c r="B7" i="2" s="1"/>
  <c r="B8" i="2" s="1"/>
  <c r="I4" i="2"/>
  <c r="I5" i="2"/>
  <c r="I6" i="2"/>
  <c r="J6" i="2" s="1"/>
  <c r="I7" i="2"/>
  <c r="J7" i="2" s="1"/>
  <c r="I8" i="2"/>
  <c r="I9" i="2"/>
  <c r="I10" i="2"/>
  <c r="K3" i="2"/>
  <c r="J3" i="2"/>
  <c r="I3" i="2"/>
  <c r="I2" i="2"/>
  <c r="L2" i="2" s="1"/>
  <c r="H2" i="2"/>
  <c r="K2" i="2"/>
  <c r="B3" i="2"/>
  <c r="C4" i="1"/>
  <c r="H4" i="1" s="1"/>
  <c r="E4" i="1" s="1"/>
  <c r="D4" i="1" s="1"/>
  <c r="C5" i="1" s="1"/>
  <c r="H5" i="1" s="1"/>
  <c r="E5" i="1" s="1"/>
  <c r="D5" i="1" s="1"/>
  <c r="C6" i="1" s="1"/>
  <c r="C3" i="1"/>
  <c r="B4" i="1"/>
  <c r="B5" i="1"/>
  <c r="B6" i="1" s="1"/>
  <c r="B3" i="1"/>
  <c r="H3" i="1"/>
  <c r="E3" i="1" s="1"/>
  <c r="D3" i="1" s="1"/>
  <c r="E2" i="1"/>
  <c r="H2" i="1"/>
  <c r="D2" i="1"/>
  <c r="N10" i="3" l="1"/>
  <c r="O10" i="3" s="1"/>
  <c r="P10" i="3" s="1"/>
  <c r="Q10" i="3" s="1"/>
  <c r="E4" i="3"/>
  <c r="D4" i="3"/>
  <c r="C5" i="3" s="1"/>
  <c r="B6" i="3"/>
  <c r="J5" i="3"/>
  <c r="N4" i="3"/>
  <c r="O4" i="3" s="1"/>
  <c r="P4" i="3" s="1"/>
  <c r="Q4" i="3" s="1"/>
  <c r="J2" i="3"/>
  <c r="J3" i="3"/>
  <c r="B9" i="2"/>
  <c r="J8" i="2"/>
  <c r="J4" i="2"/>
  <c r="J5" i="2"/>
  <c r="J2" i="2"/>
  <c r="M2" i="2" s="1"/>
  <c r="E2" i="2" s="1"/>
  <c r="D2" i="2" s="1"/>
  <c r="C3" i="2" s="1"/>
  <c r="H6" i="1"/>
  <c r="E6" i="1" s="1"/>
  <c r="D6" i="1" s="1"/>
  <c r="C7" i="1" s="1"/>
  <c r="B7" i="1"/>
  <c r="E10" i="3" l="1"/>
  <c r="D10" i="3" s="1"/>
  <c r="H5" i="3"/>
  <c r="K5" i="3" s="1"/>
  <c r="B7" i="3"/>
  <c r="J6" i="3"/>
  <c r="G6" i="3"/>
  <c r="B10" i="2"/>
  <c r="J10" i="2" s="1"/>
  <c r="J9" i="2"/>
  <c r="H3" i="2"/>
  <c r="D3" i="2"/>
  <c r="C4" i="2" s="1"/>
  <c r="H4" i="2" s="1"/>
  <c r="K4" i="2" s="1"/>
  <c r="H7" i="1"/>
  <c r="E7" i="1" s="1"/>
  <c r="D7" i="1" s="1"/>
  <c r="C8" i="1" s="1"/>
  <c r="B8" i="1"/>
  <c r="G7" i="3" l="1"/>
  <c r="J7" i="3"/>
  <c r="B8" i="3"/>
  <c r="L5" i="3"/>
  <c r="M5" i="3" s="1"/>
  <c r="N5" i="3" s="1"/>
  <c r="O5" i="3" s="1"/>
  <c r="P5" i="3" s="1"/>
  <c r="Q5" i="3" s="1"/>
  <c r="M4" i="2"/>
  <c r="E4" i="2" s="1"/>
  <c r="D4" i="2" s="1"/>
  <c r="C5" i="2" s="1"/>
  <c r="H5" i="2" s="1"/>
  <c r="H8" i="1"/>
  <c r="E8" i="1" s="1"/>
  <c r="D8" i="1" s="1"/>
  <c r="C9" i="1" s="1"/>
  <c r="B9" i="1"/>
  <c r="E5" i="3" l="1"/>
  <c r="D5" i="3" s="1"/>
  <c r="C6" i="3" s="1"/>
  <c r="G8" i="3"/>
  <c r="J8" i="3"/>
  <c r="B9" i="3"/>
  <c r="K5" i="2"/>
  <c r="L5" i="2" s="1"/>
  <c r="H9" i="1"/>
  <c r="E9" i="1" s="1"/>
  <c r="D9" i="1" s="1"/>
  <c r="C10" i="1" s="1"/>
  <c r="B10" i="1"/>
  <c r="H6" i="3" l="1"/>
  <c r="K6" i="3" s="1"/>
  <c r="G9" i="3"/>
  <c r="J9" i="3"/>
  <c r="M5" i="2"/>
  <c r="E5" i="2" s="1"/>
  <c r="D5" i="2" s="1"/>
  <c r="C6" i="2" s="1"/>
  <c r="H6" i="2" s="1"/>
  <c r="H10" i="1"/>
  <c r="E10" i="1" s="1"/>
  <c r="D10" i="1" s="1"/>
  <c r="E6" i="3" l="1"/>
  <c r="D6" i="3" s="1"/>
  <c r="C7" i="3" s="1"/>
  <c r="L6" i="3"/>
  <c r="M6" i="3" s="1"/>
  <c r="N6" i="3" s="1"/>
  <c r="O6" i="3" s="1"/>
  <c r="P6" i="3" s="1"/>
  <c r="Q6" i="3" s="1"/>
  <c r="K6" i="2"/>
  <c r="L6" i="2" s="1"/>
  <c r="H7" i="3" l="1"/>
  <c r="K7" i="3" s="1"/>
  <c r="M6" i="2"/>
  <c r="E6" i="2" s="1"/>
  <c r="D6" i="2" s="1"/>
  <c r="C7" i="2" s="1"/>
  <c r="H7" i="2" s="1"/>
  <c r="L7" i="3" l="1"/>
  <c r="M7" i="3" s="1"/>
  <c r="N7" i="3" s="1"/>
  <c r="O7" i="3" s="1"/>
  <c r="P7" i="3" s="1"/>
  <c r="Q7" i="3" s="1"/>
  <c r="K7" i="2"/>
  <c r="L7" i="2" s="1"/>
  <c r="E7" i="3" l="1"/>
  <c r="D7" i="3" s="1"/>
  <c r="C8" i="3" s="1"/>
  <c r="M7" i="2"/>
  <c r="E7" i="2" s="1"/>
  <c r="D7" i="2" s="1"/>
  <c r="C8" i="2" s="1"/>
  <c r="H8" i="2"/>
  <c r="H8" i="3" l="1"/>
  <c r="K8" i="3" s="1"/>
  <c r="K8" i="2"/>
  <c r="L8" i="2" s="1"/>
  <c r="L8" i="3" l="1"/>
  <c r="M8" i="3" s="1"/>
  <c r="N8" i="3" s="1"/>
  <c r="O8" i="3" s="1"/>
  <c r="P8" i="3" s="1"/>
  <c r="Q8" i="3" s="1"/>
  <c r="M8" i="2"/>
  <c r="E8" i="2" s="1"/>
  <c r="D8" i="2" s="1"/>
  <c r="C9" i="2" s="1"/>
  <c r="H9" i="2"/>
  <c r="E8" i="3" l="1"/>
  <c r="D8" i="3" s="1"/>
  <c r="C9" i="3" s="1"/>
  <c r="K9" i="2"/>
  <c r="L9" i="2" s="1"/>
  <c r="H9" i="3" l="1"/>
  <c r="K9" i="3" s="1"/>
  <c r="M9" i="2"/>
  <c r="E9" i="2" s="1"/>
  <c r="D9" i="2" s="1"/>
  <c r="C10" i="2" s="1"/>
  <c r="H10" i="2" s="1"/>
  <c r="L9" i="3" l="1"/>
  <c r="M9" i="3" s="1"/>
  <c r="N9" i="3" s="1"/>
  <c r="O9" i="3" s="1"/>
  <c r="P9" i="3" s="1"/>
  <c r="Q9" i="3" s="1"/>
  <c r="E9" i="3"/>
  <c r="D9" i="3" s="1"/>
  <c r="K10" i="2"/>
  <c r="L10" i="2" s="1"/>
  <c r="M10" i="2" l="1"/>
  <c r="E10" i="2" s="1"/>
  <c r="D10" i="2" s="1"/>
  <c r="M2" i="3"/>
  <c r="D2" i="3" l="1"/>
  <c r="C3" i="3" s="1"/>
  <c r="H3" i="3" s="1"/>
  <c r="K3" i="3" s="1"/>
  <c r="L3" i="3" s="1"/>
  <c r="M3" i="3" s="1"/>
  <c r="N2" i="3"/>
  <c r="O2" i="3" s="1"/>
  <c r="D3" i="3" l="1"/>
  <c r="N3" i="3"/>
  <c r="O3" i="3" s="1"/>
  <c r="P3" i="3" s="1"/>
  <c r="Q3" i="3" s="1"/>
</calcChain>
</file>

<file path=xl/sharedStrings.xml><?xml version="1.0" encoding="utf-8"?>
<sst xmlns="http://schemas.openxmlformats.org/spreadsheetml/2006/main" count="36" uniqueCount="17">
  <si>
    <t>x</t>
  </si>
  <si>
    <t>y</t>
  </si>
  <si>
    <t>y+1</t>
  </si>
  <si>
    <t>phi</t>
  </si>
  <si>
    <t>step</t>
  </si>
  <si>
    <t>equation</t>
  </si>
  <si>
    <t>k1</t>
  </si>
  <si>
    <t>delta x/2</t>
  </si>
  <si>
    <t>delta x/2 +xc</t>
  </si>
  <si>
    <t>(delta x k1)/2 + yc</t>
  </si>
  <si>
    <t>K2</t>
  </si>
  <si>
    <t>(delta x k2)/2 + yc</t>
  </si>
  <si>
    <t>K3</t>
  </si>
  <si>
    <t>K4</t>
  </si>
  <si>
    <t>(delta x k3) + yc</t>
  </si>
  <si>
    <t>xi + delta x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</si>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</sst>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Runga</a:t>
            </a:r>
            <a:r>
              <a:rPr lang="en-US" baseline="0"/>
              <a:t>-Kutta Numerical Approximations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Eulers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Eulers!$B$2:$B$10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Eulers!$C$2:$C$10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0.1875</c:v>
                </c:pt>
                <c:pt idx="3">
                  <c:v>9.375E-2</c:v>
                </c:pt>
                <c:pt idx="4">
                  <c:v>8.203125E-2</c:v>
                </c:pt>
                <c:pt idx="5">
                  <c:v>0.123046875</c:v>
                </c:pt>
                <c:pt idx="6">
                  <c:v>0.292236328125</c:v>
                </c:pt>
                <c:pt idx="7">
                  <c:v>1.0228271484375</c:v>
                </c:pt>
                <c:pt idx="8">
                  <c:v>4.9862823486328125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1-48B2-BD98-B62C319BB184}"/>
            </c:ext>
          </c:extLst>
        </c:ser>
        <c:ser>
          <c:idx val="1"/>
          <c:order val="1"/>
          <c:tx>
            <c:v>Midpoint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Midpoint!$B$2:$B$10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Midpoint!$C$2:$C$10</c:f>
              <c:numCache>
                <c:formatCode>General</c:formatCode>
                <c:ptCount val="9"/>
                <c:pt idx="0">
                  <c:v>1</c:v>
                </c:pt>
                <c:pt idx="1">
                  <c:v>0.5546875</c:v>
                </c:pt>
                <c:pt idx="2">
                  <c:v>0.3282623291015625</c:v>
                </c:pt>
                <c:pt idx="3">
                  <c:v>0.24363219738006592</c:v>
                </c:pt>
                <c:pt idx="4">
                  <c:v>0.27932050754316151</c:v>
                </c:pt>
                <c:pt idx="5">
                  <c:v>0.59573826999439916</c:v>
                </c:pt>
                <c:pt idx="6">
                  <c:v>2.5121072752302886</c:v>
                </c:pt>
                <c:pt idx="7">
                  <c:v>20.351994096982885</c:v>
                </c:pt>
                <c:pt idx="8">
                  <c:v>298.72116335708279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1-48B2-BD98-B62C319BB184}"/>
            </c:ext>
          </c:extLst>
        </c:ser>
        <c:ser>
          <c:idx val="2"/>
          <c:order val="2"/>
          <c:tx>
            <c:v>RK4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'RK4'!$B$2:$B$10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'RK4'!$C$2:$C$10</c:f>
              <c:numCache>
                <c:formatCode>General</c:formatCode>
                <c:ptCount val="9"/>
                <c:pt idx="0">
                  <c:v>1</c:v>
                </c:pt>
                <c:pt idx="1">
                  <c:v>0.55829111735026049</c:v>
                </c:pt>
                <c:pt idx="2">
                  <c:v>0.31168897171220228</c:v>
                </c:pt>
                <c:pt idx="3">
                  <c:v>0.22326945234477819</c:v>
                </c:pt>
                <c:pt idx="4">
                  <c:v>0.26372602519282551</c:v>
                </c:pt>
                <c:pt idx="5">
                  <c:v>0.6563097012498631</c:v>
                </c:pt>
                <c:pt idx="6">
                  <c:v>4.2314213361229607</c:v>
                </c:pt>
                <c:pt idx="7">
                  <c:v>78.25528523399791</c:v>
                </c:pt>
                <c:pt idx="8">
                  <c:v>4127.6846920167336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1-48B2-BD98-B62C319BB184}"/>
            </c:ext>
          </c:extLst>
        </c:ser>
        <c:ser>
          <c:idx val="3"/>
          <c:order val="3"/>
          <c:tx>
            <c:v>Analytical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Analytical!$B$2:$B$82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</c:numCache>
            </c:numRef>
          </c:xVal>
          <c:yVal>
            <c:numRef>
              <c:f>Analytical!$C$2:$C$82</c:f>
              <c:numCache>
                <c:formatCode>General</c:formatCode>
                <c:ptCount val="81"/>
                <c:pt idx="0">
                  <c:v>1</c:v>
                </c:pt>
                <c:pt idx="1">
                  <c:v>0.95008071643033432</c:v>
                </c:pt>
                <c:pt idx="2">
                  <c:v>0.90062468078404812</c:v>
                </c:pt>
                <c:pt idx="3">
                  <c:v>0.85203727764968651</c:v>
                </c:pt>
                <c:pt idx="4">
                  <c:v>0.80466170402859649</c:v>
                </c:pt>
                <c:pt idx="5">
                  <c:v>0.75878131421447559</c:v>
                </c:pt>
                <c:pt idx="6">
                  <c:v>0.71462310581605737</c:v>
                </c:pt>
                <c:pt idx="7">
                  <c:v>0.67236204013402334</c:v>
                </c:pt>
                <c:pt idx="8">
                  <c:v>0.63212591842476595</c:v>
                </c:pt>
                <c:pt idx="9">
                  <c:v>0.59400057001425188</c:v>
                </c:pt>
                <c:pt idx="10">
                  <c:v>0.55803514577004709</c:v>
                </c:pt>
                <c:pt idx="11">
                  <c:v>0.52424734862986111</c:v>
                </c:pt>
                <c:pt idx="12">
                  <c:v>0.49262846980013547</c:v>
                </c:pt>
                <c:pt idx="13">
                  <c:v>0.46314813348553263</c:v>
                </c:pt>
                <c:pt idx="14">
                  <c:v>0.43575868367563286</c:v>
                </c:pt>
                <c:pt idx="15">
                  <c:v>0.41039917309636992</c:v>
                </c:pt>
                <c:pt idx="16">
                  <c:v>0.38699893676502195</c:v>
                </c:pt>
                <c:pt idx="17">
                  <c:v>0.36548075076432329</c:v>
                </c:pt>
                <c:pt idx="18">
                  <c:v>0.34576359115930766</c:v>
                </c:pt>
                <c:pt idx="19">
                  <c:v>0.32776501883398829</c:v>
                </c:pt>
                <c:pt idx="20">
                  <c:v>0.31140322391459757</c:v>
                </c:pt>
                <c:pt idx="21">
                  <c:v>0.29659876889850023</c:v>
                </c:pt>
                <c:pt idx="22">
                  <c:v>0.28327607315599285</c:v>
                </c:pt>
                <c:pt idx="23">
                  <c:v>0.27136468363584881</c:v>
                </c:pt>
                <c:pt idx="24">
                  <c:v>0.26080037788112359</c:v>
                </c:pt>
                <c:pt idx="25">
                  <c:v>0.25152614632042719</c:v>
                </c:pt>
                <c:pt idx="26">
                  <c:v>0.24349310169226873</c:v>
                </c:pt>
                <c:pt idx="27">
                  <c:v>0.23666136482824329</c:v>
                </c:pt>
                <c:pt idx="28">
                  <c:v>0.23100097831641095</c:v>
                </c:pt>
                <c:pt idx="29">
                  <c:v>0.22649290327555444</c:v>
                </c:pt>
                <c:pt idx="30">
                  <c:v>0.22313016014842979</c:v>
                </c:pt>
                <c:pt idx="31">
                  <c:v>0.22091918273355793</c:v>
                </c:pt>
                <c:pt idx="32">
                  <c:v>0.2198814664556337</c:v>
                </c:pt>
                <c:pt idx="33">
                  <c:v>0.22005560820525863</c:v>
                </c:pt>
                <c:pt idx="34">
                  <c:v>0.2214998573902863</c:v>
                </c:pt>
                <c:pt idx="35">
                  <c:v>0.22429532805669838</c:v>
                </c:pt>
                <c:pt idx="36">
                  <c:v>0.22855006266942055</c:v>
                </c:pt>
                <c:pt idx="37">
                  <c:v>0.23440419297203161</c:v>
                </c:pt>
                <c:pt idx="38">
                  <c:v>0.24203651720532701</c:v>
                </c:pt>
                <c:pt idx="39">
                  <c:v>0.25167291270848247</c:v>
                </c:pt>
                <c:pt idx="40">
                  <c:v>0.26359713811572699</c:v>
                </c:pt>
                <c:pt idx="41">
                  <c:v>0.27816476342393487</c:v>
                </c:pt>
                <c:pt idx="42">
                  <c:v>0.29582121811203332</c:v>
                </c:pt>
                <c:pt idx="43">
                  <c:v>0.31712529420630914</c:v>
                </c:pt>
                <c:pt idx="44">
                  <c:v>0.3427799212809402</c:v>
                </c:pt>
                <c:pt idx="45">
                  <c:v>0.37367269940604297</c:v>
                </c:pt>
                <c:pt idx="46">
                  <c:v>0.41092961453129673</c:v>
                </c:pt>
                <c:pt idx="47">
                  <c:v>0.45598668627165695</c:v>
                </c:pt>
                <c:pt idx="48">
                  <c:v>0.51068618336618687</c:v>
                </c:pt>
                <c:pt idx="49">
                  <c:v>0.57740674315906382</c:v>
                </c:pt>
                <c:pt idx="50">
                  <c:v>0.6592406302004421</c:v>
                </c:pt>
                <c:pt idx="51">
                  <c:v>0.76023703969131817</c:v>
                </c:pt>
                <c:pt idx="52">
                  <c:v>0.88573866415831448</c:v>
                </c:pt>
                <c:pt idx="53">
                  <c:v>1.0428510257194223</c:v>
                </c:pt>
                <c:pt idx="54">
                  <c:v>1.2411023790006648</c:v>
                </c:pt>
                <c:pt idx="55">
                  <c:v>1.493379491349105</c:v>
                </c:pt>
                <c:pt idx="56">
                  <c:v>1.8172662898124534</c:v>
                </c:pt>
                <c:pt idx="57">
                  <c:v>2.2369761033572377</c:v>
                </c:pt>
                <c:pt idx="58">
                  <c:v>2.7861665835670637</c:v>
                </c:pt>
                <c:pt idx="59">
                  <c:v>3.5120795742537756</c:v>
                </c:pt>
                <c:pt idx="60">
                  <c:v>4.4816890703380095</c:v>
                </c:pt>
                <c:pt idx="61">
                  <c:v>5.7909228552614378</c:v>
                </c:pt>
                <c:pt idx="62">
                  <c:v>7.5786367358934248</c:v>
                </c:pt>
                <c:pt idx="63">
                  <c:v>10.048013969484257</c:v>
                </c:pt>
                <c:pt idx="64">
                  <c:v>13.499689250077125</c:v>
                </c:pt>
                <c:pt idx="65">
                  <c:v>18.383588427786623</c:v>
                </c:pt>
                <c:pt idx="66">
                  <c:v>25.380978106021399</c:v>
                </c:pt>
                <c:pt idx="67">
                  <c:v>35.535836517525738</c:v>
                </c:pt>
                <c:pt idx="68">
                  <c:v>50.467690191414746</c:v>
                </c:pt>
                <c:pt idx="69">
                  <c:v>72.720621768165898</c:v>
                </c:pt>
                <c:pt idx="70">
                  <c:v>106.34267539816196</c:v>
                </c:pt>
                <c:pt idx="71">
                  <c:v>157.85996354271683</c:v>
                </c:pt>
                <c:pt idx="72">
                  <c:v>237.93558838383697</c:v>
                </c:pt>
                <c:pt idx="73">
                  <c:v>364.23223289796357</c:v>
                </c:pt>
                <c:pt idx="74">
                  <c:v>566.41857310073249</c:v>
                </c:pt>
                <c:pt idx="75">
                  <c:v>895.0458983208224</c:v>
                </c:pt>
                <c:pt idx="76">
                  <c:v>1437.5084726429382</c:v>
                </c:pt>
                <c:pt idx="77">
                  <c:v>2347.1528826499925</c:v>
                </c:pt>
                <c:pt idx="78">
                  <c:v>3897.1468988634515</c:v>
                </c:pt>
                <c:pt idx="79">
                  <c:v>6581.6560149978459</c:v>
                </c:pt>
                <c:pt idx="80">
                  <c:v>11308.76461083882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1-48B2-BD98-B62C319B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18880"/>
        <c:axId val="877375136"/>
      </c:scatterChart>
      <c:valAx>
        <c:axId val="10936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75136"/>
        <c:crosses val="autoZero"/>
        <c:crossBetween val="midCat"/>
      </c:valAx>
      <c:valAx>
        <c:axId val="87737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19050</xdr:rowOff>
    </xdr:from>
    <xdr:to>
      <xdr:col>11</xdr:col>
      <xdr:colOff>26196</xdr:colOff>
      <xdr:row>25</xdr:row>
      <xdr:rowOff>135733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C2F27-5322-F4E5-FE88-294740B2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1232-0623-4B44-89AC-1A37754DC9AE}">
  <dimension ref="A1"/>
  <sheetViews>
    <sheetView tabSelected="1" zoomScale="108" workbookViewId="0">
      <selection activeCell="N10" sqref="N1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86E2-4ECF-45EC-A838-82E072CE947A}">
  <dimension ref="A1:H10"/>
  <sheetViews>
    <sheetView workbookViewId="0">
      <selection activeCell="D26" sqref="D26"/>
    </sheetView>
  </sheetViews>
  <sheetFormatPr defaultRowHeight="14.25" x14ac:dyDescent="0.45"/>
  <sheetData>
    <row r="1" spans="1:8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5</v>
      </c>
    </row>
    <row r="2" spans="1:8" x14ac:dyDescent="0.45">
      <c r="A2">
        <v>0.5</v>
      </c>
      <c r="B2">
        <v>0</v>
      </c>
      <c r="C2">
        <v>1</v>
      </c>
      <c r="D2">
        <f>C2+$A$2*E2</f>
        <v>0.5</v>
      </c>
      <c r="E2">
        <f>H2</f>
        <v>-1</v>
      </c>
      <c r="H2">
        <f>C2*(B2^2)-B2*C2-C2</f>
        <v>-1</v>
      </c>
    </row>
    <row r="3" spans="1:8" x14ac:dyDescent="0.45">
      <c r="B3">
        <f>B2+A$2</f>
        <v>0.5</v>
      </c>
      <c r="C3">
        <f>D2</f>
        <v>0.5</v>
      </c>
      <c r="D3">
        <f t="shared" ref="D3:D23" si="0">C3+$A$2*E3</f>
        <v>0.1875</v>
      </c>
      <c r="E3">
        <f t="shared" ref="E3:E23" si="1">H3</f>
        <v>-0.625</v>
      </c>
      <c r="H3">
        <f t="shared" ref="H3:H23" si="2">C3*(B3^2)-B3*C3-C3</f>
        <v>-0.625</v>
      </c>
    </row>
    <row r="4" spans="1:8" x14ac:dyDescent="0.45">
      <c r="B4">
        <f t="shared" ref="B4:B23" si="3">B3+A$2</f>
        <v>1</v>
      </c>
      <c r="C4">
        <f t="shared" ref="C4:C23" si="4">D3</f>
        <v>0.1875</v>
      </c>
      <c r="D4">
        <f t="shared" si="0"/>
        <v>9.375E-2</v>
      </c>
      <c r="E4">
        <f t="shared" si="1"/>
        <v>-0.1875</v>
      </c>
      <c r="H4">
        <f t="shared" si="2"/>
        <v>-0.1875</v>
      </c>
    </row>
    <row r="5" spans="1:8" x14ac:dyDescent="0.45">
      <c r="B5">
        <f t="shared" si="3"/>
        <v>1.5</v>
      </c>
      <c r="C5">
        <f t="shared" si="4"/>
        <v>9.375E-2</v>
      </c>
      <c r="D5">
        <f t="shared" si="0"/>
        <v>8.203125E-2</v>
      </c>
      <c r="E5">
        <f t="shared" si="1"/>
        <v>-2.34375E-2</v>
      </c>
      <c r="H5">
        <f t="shared" si="2"/>
        <v>-2.34375E-2</v>
      </c>
    </row>
    <row r="6" spans="1:8" x14ac:dyDescent="0.45">
      <c r="B6">
        <f t="shared" si="3"/>
        <v>2</v>
      </c>
      <c r="C6">
        <f t="shared" si="4"/>
        <v>8.203125E-2</v>
      </c>
      <c r="D6">
        <f t="shared" si="0"/>
        <v>0.123046875</v>
      </c>
      <c r="E6">
        <f t="shared" si="1"/>
        <v>8.203125E-2</v>
      </c>
      <c r="H6">
        <f t="shared" si="2"/>
        <v>8.203125E-2</v>
      </c>
    </row>
    <row r="7" spans="1:8" x14ac:dyDescent="0.45">
      <c r="B7">
        <f t="shared" si="3"/>
        <v>2.5</v>
      </c>
      <c r="C7">
        <f t="shared" si="4"/>
        <v>0.123046875</v>
      </c>
      <c r="D7">
        <f t="shared" si="0"/>
        <v>0.292236328125</v>
      </c>
      <c r="E7">
        <f t="shared" si="1"/>
        <v>0.33837890625</v>
      </c>
      <c r="H7">
        <f t="shared" si="2"/>
        <v>0.33837890625</v>
      </c>
    </row>
    <row r="8" spans="1:8" x14ac:dyDescent="0.45">
      <c r="B8">
        <f t="shared" si="3"/>
        <v>3</v>
      </c>
      <c r="C8">
        <f t="shared" si="4"/>
        <v>0.292236328125</v>
      </c>
      <c r="D8">
        <f t="shared" si="0"/>
        <v>1.0228271484375</v>
      </c>
      <c r="E8">
        <f t="shared" si="1"/>
        <v>1.461181640625</v>
      </c>
      <c r="H8">
        <f t="shared" si="2"/>
        <v>1.461181640625</v>
      </c>
    </row>
    <row r="9" spans="1:8" x14ac:dyDescent="0.45">
      <c r="B9">
        <f t="shared" si="3"/>
        <v>3.5</v>
      </c>
      <c r="C9">
        <f t="shared" si="4"/>
        <v>1.0228271484375</v>
      </c>
      <c r="D9">
        <f t="shared" si="0"/>
        <v>4.9862823486328125</v>
      </c>
      <c r="E9">
        <f t="shared" si="1"/>
        <v>7.926910400390625</v>
      </c>
      <c r="H9">
        <f t="shared" si="2"/>
        <v>7.926910400390625</v>
      </c>
    </row>
    <row r="10" spans="1:8" x14ac:dyDescent="0.45">
      <c r="B10">
        <f t="shared" si="3"/>
        <v>4</v>
      </c>
      <c r="C10">
        <f t="shared" si="4"/>
        <v>4.9862823486328125</v>
      </c>
      <c r="D10">
        <f t="shared" si="0"/>
        <v>32.410835266113281</v>
      </c>
      <c r="E10">
        <f t="shared" si="1"/>
        <v>54.849105834960938</v>
      </c>
      <c r="H10">
        <f t="shared" si="2"/>
        <v>54.849105834960938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42B7-1031-4262-A76D-D2C9D28E9F07}">
  <dimension ref="A1:M10"/>
  <sheetViews>
    <sheetView workbookViewId="0">
      <selection activeCell="B22" sqref="B22"/>
    </sheetView>
  </sheetViews>
  <sheetFormatPr defaultRowHeight="14.25" x14ac:dyDescent="0.45"/>
  <cols>
    <col min="10" max="10" width="10.86328125" bestFit="1" customWidth="1"/>
    <col min="12" max="12" width="14.9296875" bestFit="1" customWidth="1"/>
  </cols>
  <sheetData>
    <row r="1" spans="1:13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5</v>
      </c>
      <c r="I1" t="s">
        <v>7</v>
      </c>
      <c r="J1" t="s">
        <v>8</v>
      </c>
      <c r="K1" t="s">
        <v>6</v>
      </c>
      <c r="L1" t="s">
        <v>9</v>
      </c>
      <c r="M1" t="s">
        <v>10</v>
      </c>
    </row>
    <row r="2" spans="1:13" x14ac:dyDescent="0.45">
      <c r="A2">
        <v>0.5</v>
      </c>
      <c r="B2">
        <v>0</v>
      </c>
      <c r="C2">
        <v>1</v>
      </c>
      <c r="D2">
        <f>C2+$A$2*E2</f>
        <v>0.5546875</v>
      </c>
      <c r="E2">
        <f>M2</f>
        <v>-0.890625</v>
      </c>
      <c r="H2">
        <f>C2*(B2^2)-B2*C2-C2</f>
        <v>-1</v>
      </c>
      <c r="I2">
        <f>A$2/2</f>
        <v>0.25</v>
      </c>
      <c r="J2">
        <f>I2+B2</f>
        <v>0.25</v>
      </c>
      <c r="K2">
        <f>H2</f>
        <v>-1</v>
      </c>
      <c r="L2">
        <f>I2*K2+C2</f>
        <v>0.75</v>
      </c>
      <c r="M2">
        <f>L2*(J2^2)-J2*L2-L2</f>
        <v>-0.890625</v>
      </c>
    </row>
    <row r="3" spans="1:13" x14ac:dyDescent="0.45">
      <c r="B3">
        <f>B2+A$2</f>
        <v>0.5</v>
      </c>
      <c r="C3">
        <f>D2</f>
        <v>0.5546875</v>
      </c>
      <c r="D3">
        <f t="shared" ref="D3:D10" si="0">C3+$A$2*E3</f>
        <v>0.3282623291015625</v>
      </c>
      <c r="E3">
        <f t="shared" ref="E3:E10" si="1">M3</f>
        <v>-0.452850341796875</v>
      </c>
      <c r="H3">
        <f t="shared" ref="H3" si="2">C3*(B3^2)-B3*C3-C3</f>
        <v>-0.693359375</v>
      </c>
      <c r="I3">
        <f>A$2/2</f>
        <v>0.25</v>
      </c>
      <c r="J3">
        <f>I3+B3</f>
        <v>0.75</v>
      </c>
      <c r="K3">
        <f>H3</f>
        <v>-0.693359375</v>
      </c>
      <c r="L3">
        <f>(I3*K3)+C3</f>
        <v>0.38134765625</v>
      </c>
      <c r="M3">
        <f>L3*(J3^2)-J3*L3-L3</f>
        <v>-0.452850341796875</v>
      </c>
    </row>
    <row r="4" spans="1:13" x14ac:dyDescent="0.45">
      <c r="B4">
        <f t="shared" ref="B4:B10" si="3">B3+A$2</f>
        <v>1</v>
      </c>
      <c r="C4">
        <f t="shared" ref="C4:C10" si="4">D3</f>
        <v>0.3282623291015625</v>
      </c>
      <c r="D4">
        <f t="shared" si="0"/>
        <v>0.24363219738006592</v>
      </c>
      <c r="E4">
        <f t="shared" si="1"/>
        <v>-0.16926026344299316</v>
      </c>
      <c r="H4">
        <f t="shared" ref="H4:H10" si="5">C4*(B4^2)-B4*C4-C4</f>
        <v>-0.3282623291015625</v>
      </c>
      <c r="I4">
        <f t="shared" ref="I4:I10" si="6">A$2/2</f>
        <v>0.25</v>
      </c>
      <c r="J4">
        <f t="shared" ref="J4:J10" si="7">I4+B4</f>
        <v>1.25</v>
      </c>
      <c r="K4">
        <f t="shared" ref="K4:K10" si="8">H4</f>
        <v>-0.3282623291015625</v>
      </c>
      <c r="L4">
        <f t="shared" ref="L4:L10" si="9">(I4*K4)+C4</f>
        <v>0.24619674682617188</v>
      </c>
      <c r="M4">
        <f t="shared" ref="M4:M10" si="10">L4*(J4^2)-J4*L4-L4</f>
        <v>-0.16926026344299316</v>
      </c>
    </row>
    <row r="5" spans="1:13" x14ac:dyDescent="0.45">
      <c r="B5">
        <f t="shared" si="3"/>
        <v>1.5</v>
      </c>
      <c r="C5">
        <f t="shared" si="4"/>
        <v>0.24363219738006592</v>
      </c>
      <c r="D5">
        <f t="shared" si="0"/>
        <v>0.27932050754316151</v>
      </c>
      <c r="E5">
        <f t="shared" si="1"/>
        <v>7.1376620326191187E-2</v>
      </c>
      <c r="H5">
        <f t="shared" si="5"/>
        <v>-6.0908049345016479E-2</v>
      </c>
      <c r="I5">
        <f t="shared" si="6"/>
        <v>0.25</v>
      </c>
      <c r="J5">
        <f t="shared" si="7"/>
        <v>1.75</v>
      </c>
      <c r="K5">
        <f t="shared" si="8"/>
        <v>-6.0908049345016479E-2</v>
      </c>
      <c r="L5">
        <f t="shared" si="9"/>
        <v>0.2284051850438118</v>
      </c>
      <c r="M5">
        <f t="shared" si="10"/>
        <v>7.1376620326191187E-2</v>
      </c>
    </row>
    <row r="6" spans="1:13" x14ac:dyDescent="0.45">
      <c r="B6">
        <f t="shared" si="3"/>
        <v>2</v>
      </c>
      <c r="C6">
        <f t="shared" si="4"/>
        <v>0.27932050754316151</v>
      </c>
      <c r="D6">
        <f t="shared" si="0"/>
        <v>0.59573826999439916</v>
      </c>
      <c r="E6">
        <f t="shared" si="1"/>
        <v>0.6328355249024753</v>
      </c>
      <c r="H6">
        <f t="shared" si="5"/>
        <v>0.27932050754316151</v>
      </c>
      <c r="I6">
        <f t="shared" si="6"/>
        <v>0.25</v>
      </c>
      <c r="J6">
        <f t="shared" si="7"/>
        <v>2.25</v>
      </c>
      <c r="K6">
        <f t="shared" si="8"/>
        <v>0.27932050754316151</v>
      </c>
      <c r="L6">
        <f t="shared" si="9"/>
        <v>0.34915063442895189</v>
      </c>
      <c r="M6">
        <f t="shared" si="10"/>
        <v>0.6328355249024753</v>
      </c>
    </row>
    <row r="7" spans="1:13" x14ac:dyDescent="0.45">
      <c r="B7">
        <f t="shared" si="3"/>
        <v>2.5</v>
      </c>
      <c r="C7">
        <f t="shared" si="4"/>
        <v>0.59573826999439916</v>
      </c>
      <c r="D7">
        <f t="shared" si="0"/>
        <v>2.5121072752302886</v>
      </c>
      <c r="E7">
        <f t="shared" si="1"/>
        <v>3.832738010471779</v>
      </c>
      <c r="H7">
        <f t="shared" si="5"/>
        <v>1.6382802424845977</v>
      </c>
      <c r="I7">
        <f t="shared" si="6"/>
        <v>0.25</v>
      </c>
      <c r="J7">
        <f t="shared" si="7"/>
        <v>2.75</v>
      </c>
      <c r="K7">
        <f t="shared" si="8"/>
        <v>1.6382802424845977</v>
      </c>
      <c r="L7">
        <f t="shared" si="9"/>
        <v>1.0053083306155486</v>
      </c>
      <c r="M7">
        <f t="shared" si="10"/>
        <v>3.832738010471779</v>
      </c>
    </row>
    <row r="8" spans="1:13" x14ac:dyDescent="0.45">
      <c r="B8">
        <f t="shared" si="3"/>
        <v>3</v>
      </c>
      <c r="C8">
        <f t="shared" si="4"/>
        <v>2.5121072752302886</v>
      </c>
      <c r="D8">
        <f t="shared" si="0"/>
        <v>20.351994096982885</v>
      </c>
      <c r="E8">
        <f t="shared" si="1"/>
        <v>35.679773643505193</v>
      </c>
      <c r="H8">
        <f t="shared" si="5"/>
        <v>12.560536376151443</v>
      </c>
      <c r="I8">
        <f t="shared" si="6"/>
        <v>0.25</v>
      </c>
      <c r="J8">
        <f t="shared" si="7"/>
        <v>3.25</v>
      </c>
      <c r="K8">
        <f t="shared" si="8"/>
        <v>12.560536376151443</v>
      </c>
      <c r="L8">
        <f t="shared" si="9"/>
        <v>5.6522413692681495</v>
      </c>
      <c r="M8">
        <f t="shared" si="10"/>
        <v>35.679773643505193</v>
      </c>
    </row>
    <row r="9" spans="1:13" x14ac:dyDescent="0.45">
      <c r="B9">
        <f t="shared" si="3"/>
        <v>3.5</v>
      </c>
      <c r="C9">
        <f t="shared" si="4"/>
        <v>20.351994096982885</v>
      </c>
      <c r="D9">
        <f t="shared" si="0"/>
        <v>298.72116335708279</v>
      </c>
      <c r="E9">
        <f t="shared" si="1"/>
        <v>556.73833852019982</v>
      </c>
      <c r="H9">
        <f t="shared" si="5"/>
        <v>157.72795425161738</v>
      </c>
      <c r="I9">
        <f t="shared" si="6"/>
        <v>0.25</v>
      </c>
      <c r="J9">
        <f t="shared" si="7"/>
        <v>3.75</v>
      </c>
      <c r="K9">
        <f t="shared" si="8"/>
        <v>157.72795425161738</v>
      </c>
      <c r="L9">
        <f t="shared" si="9"/>
        <v>59.783982659887229</v>
      </c>
      <c r="M9">
        <f t="shared" si="10"/>
        <v>556.73833852019982</v>
      </c>
    </row>
    <row r="10" spans="1:13" x14ac:dyDescent="0.45">
      <c r="B10">
        <f t="shared" si="3"/>
        <v>4</v>
      </c>
      <c r="C10">
        <f t="shared" si="4"/>
        <v>298.72116335708279</v>
      </c>
      <c r="D10">
        <f t="shared" si="0"/>
        <v>7475.0303611932522</v>
      </c>
      <c r="E10">
        <f t="shared" si="1"/>
        <v>14352.618395672338</v>
      </c>
      <c r="H10">
        <f t="shared" si="5"/>
        <v>3285.9327969279107</v>
      </c>
      <c r="I10">
        <f t="shared" si="6"/>
        <v>0.25</v>
      </c>
      <c r="J10">
        <f t="shared" si="7"/>
        <v>4.25</v>
      </c>
      <c r="K10">
        <f t="shared" si="8"/>
        <v>3285.9327969279107</v>
      </c>
      <c r="L10">
        <f t="shared" si="9"/>
        <v>1120.2043625890606</v>
      </c>
      <c r="M10">
        <f t="shared" si="10"/>
        <v>14352.618395672338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3053-E1F3-433D-8D2D-6F30E4DF574D}">
  <dimension ref="A1:Q10"/>
  <sheetViews>
    <sheetView workbookViewId="0">
      <selection activeCell="B27" sqref="B27"/>
    </sheetView>
  </sheetViews>
  <sheetFormatPr defaultRowHeight="14.25" x14ac:dyDescent="0.45"/>
  <cols>
    <col min="7" max="7" width="9.265625" bestFit="1" customWidth="1"/>
    <col min="14" max="14" width="14.9296875" bestFit="1" customWidth="1"/>
    <col min="16" max="16" width="14.9296875" bestFit="1" customWidth="1"/>
    <col min="18" max="18" width="14.9296875" bestFit="1" customWidth="1"/>
  </cols>
  <sheetData>
    <row r="1" spans="1:17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15</v>
      </c>
      <c r="H1" t="s">
        <v>5</v>
      </c>
      <c r="I1" t="s">
        <v>7</v>
      </c>
      <c r="J1" t="s">
        <v>8</v>
      </c>
      <c r="K1" t="s">
        <v>6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13</v>
      </c>
    </row>
    <row r="2" spans="1:17" x14ac:dyDescent="0.45">
      <c r="A2">
        <v>0.5</v>
      </c>
      <c r="B2">
        <v>0</v>
      </c>
      <c r="C2">
        <v>1</v>
      </c>
      <c r="D2">
        <f>C2+$A$2*E2</f>
        <v>0.55829111735026049</v>
      </c>
      <c r="E2">
        <f>(K2/6)+(M2/3)+(O2/3)+(Q2/6)</f>
        <v>-0.88341776529947913</v>
      </c>
      <c r="G2">
        <f>$A$2+B2</f>
        <v>0.5</v>
      </c>
      <c r="H2">
        <f>C2*(B2^2)-B2*C2-C2</f>
        <v>-1</v>
      </c>
      <c r="I2">
        <f>A$2/2</f>
        <v>0.25</v>
      </c>
      <c r="J2">
        <f>I2+B2</f>
        <v>0.25</v>
      </c>
      <c r="K2">
        <f>H2</f>
        <v>-1</v>
      </c>
      <c r="L2">
        <f>I2*K2+C2</f>
        <v>0.75</v>
      </c>
      <c r="M2">
        <f>L2*(J2^2)-J2*L2-L2</f>
        <v>-0.890625</v>
      </c>
      <c r="N2">
        <f>I2*M2+C2</f>
        <v>0.77734375</v>
      </c>
      <c r="O2">
        <f>N2*(J2^2)-J2*N2-N2</f>
        <v>-0.923095703125</v>
      </c>
      <c r="P2">
        <f>$A$2*O2+C2</f>
        <v>0.5384521484375</v>
      </c>
      <c r="Q2">
        <f>P2*(G2^2)-G2*P2-P2</f>
        <v>-0.673065185546875</v>
      </c>
    </row>
    <row r="3" spans="1:17" x14ac:dyDescent="0.45">
      <c r="B3">
        <f>B2+A$2</f>
        <v>0.5</v>
      </c>
      <c r="C3">
        <f>D2</f>
        <v>0.55829111735026049</v>
      </c>
      <c r="D3">
        <f t="shared" ref="D3:D10" si="0">C3+$A$2*E3</f>
        <v>0.31168897171220228</v>
      </c>
      <c r="E3">
        <f>(K3/6)+(M3/3)+(O3/3)+(Q3/6)</f>
        <v>-0.49320429127611642</v>
      </c>
      <c r="G3">
        <f>$A$2+B3</f>
        <v>1</v>
      </c>
      <c r="H3">
        <f t="shared" ref="H3" si="1">C3*(B3^2)-B3*C3-C3</f>
        <v>-0.69786389668782567</v>
      </c>
      <c r="I3">
        <f>A$2/2</f>
        <v>0.25</v>
      </c>
      <c r="J3">
        <f>I3+B3</f>
        <v>0.75</v>
      </c>
      <c r="K3">
        <f>H3</f>
        <v>-0.69786389668782567</v>
      </c>
      <c r="L3">
        <f>(I3*K3)+C3</f>
        <v>0.38382514317830407</v>
      </c>
      <c r="M3">
        <f>L3*(J3^2)-J3*L3-L3</f>
        <v>-0.45579235752423608</v>
      </c>
      <c r="N3">
        <f>I3*M3+C3</f>
        <v>0.44434302796920144</v>
      </c>
      <c r="O3">
        <f>N3*(J3^2)-J3*N3-N3</f>
        <v>-0.52765734571342671</v>
      </c>
      <c r="P3">
        <f>$A$2*O3+C3</f>
        <v>0.29446244449354714</v>
      </c>
      <c r="Q3">
        <f>P3*(G3^2)-G3*P3-P3</f>
        <v>-0.29446244449354714</v>
      </c>
    </row>
    <row r="4" spans="1:17" x14ac:dyDescent="0.45">
      <c r="B4">
        <f t="shared" ref="B4:B9" si="2">B3+A$2</f>
        <v>1</v>
      </c>
      <c r="C4">
        <f t="shared" ref="C4:C10" si="3">D3</f>
        <v>0.31168897171220228</v>
      </c>
      <c r="D4">
        <f t="shared" si="0"/>
        <v>0.22326945234477819</v>
      </c>
      <c r="E4">
        <f t="shared" ref="E4:E9" si="4">(K4/6)+(M4/3)+(O4/3)+(Q4/6)</f>
        <v>-0.17683903873484819</v>
      </c>
      <c r="G4">
        <f t="shared" ref="G4:G9" si="5">$A$2+B4</f>
        <v>1.5</v>
      </c>
      <c r="H4">
        <f t="shared" ref="H4:H9" si="6">C4*(B4^2)-B4*C4-C4</f>
        <v>-0.31168897171220228</v>
      </c>
      <c r="I4">
        <f t="shared" ref="I4:I9" si="7">A$2/2</f>
        <v>0.25</v>
      </c>
      <c r="J4">
        <f t="shared" ref="J4:J9" si="8">I4+B4</f>
        <v>1.25</v>
      </c>
      <c r="K4">
        <f t="shared" ref="K4:K9" si="9">H4</f>
        <v>-0.31168897171220228</v>
      </c>
      <c r="L4">
        <f t="shared" ref="L4:L9" si="10">(I4*K4)+C4</f>
        <v>0.23376672878415172</v>
      </c>
      <c r="M4">
        <f t="shared" ref="M4:M9" si="11">L4*(J4^2)-J4*L4-L4</f>
        <v>-0.16071462603910436</v>
      </c>
      <c r="N4">
        <f t="shared" ref="N4:N9" si="12">I4*M4+C4</f>
        <v>0.27151031520242619</v>
      </c>
      <c r="O4">
        <f t="shared" ref="O4:O9" si="13">N4*(J4^2)-J4*N4-N4</f>
        <v>-0.18666334170166798</v>
      </c>
      <c r="P4">
        <f t="shared" ref="P4:P9" si="14">$A$2*O4+C4</f>
        <v>0.21835730086136829</v>
      </c>
      <c r="Q4">
        <f t="shared" ref="Q4:Q9" si="15">P4*(G4^2)-G4*P4-P4</f>
        <v>-5.4589325215342044E-2</v>
      </c>
    </row>
    <row r="5" spans="1:17" x14ac:dyDescent="0.45">
      <c r="B5">
        <f t="shared" si="2"/>
        <v>1.5</v>
      </c>
      <c r="C5">
        <f t="shared" si="3"/>
        <v>0.22326945234477819</v>
      </c>
      <c r="D5">
        <f t="shared" si="0"/>
        <v>0.26372602519282551</v>
      </c>
      <c r="E5">
        <f t="shared" si="4"/>
        <v>8.0913145696094702E-2</v>
      </c>
      <c r="G5">
        <f t="shared" si="5"/>
        <v>2</v>
      </c>
      <c r="H5">
        <f t="shared" si="6"/>
        <v>-5.5817363086194505E-2</v>
      </c>
      <c r="I5">
        <f t="shared" si="7"/>
        <v>0.25</v>
      </c>
      <c r="J5">
        <f t="shared" si="8"/>
        <v>1.75</v>
      </c>
      <c r="K5">
        <f t="shared" si="9"/>
        <v>-5.5817363086194505E-2</v>
      </c>
      <c r="L5">
        <f t="shared" si="10"/>
        <v>0.20931511157322957</v>
      </c>
      <c r="M5">
        <f t="shared" si="11"/>
        <v>6.5410972366634179E-2</v>
      </c>
      <c r="N5">
        <f t="shared" si="12"/>
        <v>0.23962219543643673</v>
      </c>
      <c r="O5">
        <f t="shared" si="13"/>
        <v>7.4881936073886463E-2</v>
      </c>
      <c r="P5">
        <f t="shared" si="14"/>
        <v>0.26071042038172143</v>
      </c>
      <c r="Q5">
        <f t="shared" si="15"/>
        <v>0.26071042038172143</v>
      </c>
    </row>
    <row r="6" spans="1:17" x14ac:dyDescent="0.45">
      <c r="B6">
        <f t="shared" si="2"/>
        <v>2</v>
      </c>
      <c r="C6">
        <f t="shared" si="3"/>
        <v>0.26372602519282551</v>
      </c>
      <c r="D6">
        <f t="shared" si="0"/>
        <v>0.6563097012498631</v>
      </c>
      <c r="E6">
        <f t="shared" si="4"/>
        <v>0.78516735211407507</v>
      </c>
      <c r="G6">
        <f t="shared" si="5"/>
        <v>2.5</v>
      </c>
      <c r="H6">
        <f t="shared" si="6"/>
        <v>0.26372602519282551</v>
      </c>
      <c r="I6">
        <f t="shared" si="7"/>
        <v>0.25</v>
      </c>
      <c r="J6">
        <f t="shared" si="8"/>
        <v>2.25</v>
      </c>
      <c r="K6">
        <f t="shared" si="9"/>
        <v>0.26372602519282551</v>
      </c>
      <c r="L6">
        <f t="shared" si="10"/>
        <v>0.32965753149103189</v>
      </c>
      <c r="M6">
        <f t="shared" si="11"/>
        <v>0.59750427582749532</v>
      </c>
      <c r="N6">
        <f t="shared" si="12"/>
        <v>0.41310209414969934</v>
      </c>
      <c r="O6">
        <f t="shared" si="13"/>
        <v>0.74874754564633028</v>
      </c>
      <c r="P6">
        <f t="shared" si="14"/>
        <v>0.63809979801599059</v>
      </c>
      <c r="Q6">
        <f t="shared" si="15"/>
        <v>1.7547744445439739</v>
      </c>
    </row>
    <row r="7" spans="1:17" x14ac:dyDescent="0.45">
      <c r="B7">
        <f t="shared" si="2"/>
        <v>2.5</v>
      </c>
      <c r="C7">
        <f t="shared" si="3"/>
        <v>0.6563097012498631</v>
      </c>
      <c r="D7">
        <f t="shared" si="0"/>
        <v>4.2314213361229607</v>
      </c>
      <c r="E7">
        <f t="shared" si="4"/>
        <v>7.1502232697461956</v>
      </c>
      <c r="G7">
        <f t="shared" si="5"/>
        <v>3</v>
      </c>
      <c r="H7">
        <f t="shared" si="6"/>
        <v>1.8048516784371234</v>
      </c>
      <c r="I7">
        <f t="shared" si="7"/>
        <v>0.25</v>
      </c>
      <c r="J7">
        <f t="shared" si="8"/>
        <v>2.75</v>
      </c>
      <c r="K7">
        <f t="shared" si="9"/>
        <v>1.8048516784371234</v>
      </c>
      <c r="L7">
        <f t="shared" si="10"/>
        <v>1.107522620859144</v>
      </c>
      <c r="M7">
        <f t="shared" si="11"/>
        <v>4.2224299920254857</v>
      </c>
      <c r="N7">
        <f t="shared" si="12"/>
        <v>1.7119171992562345</v>
      </c>
      <c r="O7">
        <f t="shared" si="13"/>
        <v>6.5266843221643924</v>
      </c>
      <c r="P7">
        <f t="shared" si="14"/>
        <v>3.9196518623320591</v>
      </c>
      <c r="Q7">
        <f t="shared" si="15"/>
        <v>19.598259311660296</v>
      </c>
    </row>
    <row r="8" spans="1:17" x14ac:dyDescent="0.45">
      <c r="B8">
        <f t="shared" si="2"/>
        <v>3</v>
      </c>
      <c r="C8">
        <f t="shared" si="3"/>
        <v>4.2314213361229607</v>
      </c>
      <c r="D8">
        <f t="shared" si="0"/>
        <v>78.25528523399791</v>
      </c>
      <c r="E8">
        <f t="shared" si="4"/>
        <v>148.04772779574989</v>
      </c>
      <c r="G8">
        <f t="shared" si="5"/>
        <v>3.5</v>
      </c>
      <c r="H8">
        <f t="shared" si="6"/>
        <v>21.157106680614806</v>
      </c>
      <c r="I8">
        <f t="shared" si="7"/>
        <v>0.25</v>
      </c>
      <c r="J8">
        <f t="shared" si="8"/>
        <v>3.25</v>
      </c>
      <c r="K8">
        <f t="shared" si="9"/>
        <v>21.157106680614806</v>
      </c>
      <c r="L8">
        <f t="shared" si="10"/>
        <v>9.5206980062766622</v>
      </c>
      <c r="M8">
        <f t="shared" si="11"/>
        <v>60.099406164621428</v>
      </c>
      <c r="N8">
        <f t="shared" si="12"/>
        <v>19.256272877278317</v>
      </c>
      <c r="O8">
        <f t="shared" si="13"/>
        <v>121.55522253781936</v>
      </c>
      <c r="P8">
        <f t="shared" si="14"/>
        <v>65.009032605032644</v>
      </c>
      <c r="Q8">
        <f t="shared" si="15"/>
        <v>503.82000268900299</v>
      </c>
    </row>
    <row r="9" spans="1:17" x14ac:dyDescent="0.45">
      <c r="B9">
        <f t="shared" si="2"/>
        <v>3.5</v>
      </c>
      <c r="C9">
        <f t="shared" si="3"/>
        <v>78.25528523399791</v>
      </c>
      <c r="D9">
        <f t="shared" si="0"/>
        <v>4127.6846920167336</v>
      </c>
      <c r="E9">
        <f t="shared" si="4"/>
        <v>8098.8588135654718</v>
      </c>
      <c r="G9">
        <f t="shared" si="5"/>
        <v>4</v>
      </c>
      <c r="H9">
        <f t="shared" si="6"/>
        <v>606.47846056348374</v>
      </c>
      <c r="I9">
        <f t="shared" si="7"/>
        <v>0.25</v>
      </c>
      <c r="J9">
        <f t="shared" si="8"/>
        <v>3.75</v>
      </c>
      <c r="K9">
        <f t="shared" si="9"/>
        <v>606.47846056348374</v>
      </c>
      <c r="L9">
        <f t="shared" si="10"/>
        <v>229.87490037486884</v>
      </c>
      <c r="M9">
        <f t="shared" si="11"/>
        <v>2140.7100097409661</v>
      </c>
      <c r="N9">
        <f t="shared" si="12"/>
        <v>613.43278766923947</v>
      </c>
      <c r="O9">
        <f t="shared" si="13"/>
        <v>5712.5928351697921</v>
      </c>
      <c r="P9">
        <f t="shared" si="14"/>
        <v>2934.5517028188938</v>
      </c>
      <c r="Q9">
        <f t="shared" si="15"/>
        <v>32280.068731007832</v>
      </c>
    </row>
    <row r="10" spans="1:17" x14ac:dyDescent="0.45">
      <c r="B10">
        <f t="shared" ref="B10" si="16">B9+A$2</f>
        <v>4</v>
      </c>
      <c r="C10">
        <f t="shared" si="3"/>
        <v>4127.6846920167336</v>
      </c>
      <c r="D10">
        <f t="shared" si="0"/>
        <v>583645.95102513884</v>
      </c>
      <c r="E10">
        <f t="shared" ref="E10" si="17">(K10/6)+(M10/3)+(O10/3)+(Q10/6)</f>
        <v>1159036.5326662443</v>
      </c>
      <c r="G10">
        <f t="shared" ref="G10" si="18">$A$2+B10</f>
        <v>4.5</v>
      </c>
      <c r="H10">
        <f t="shared" ref="H10" si="19">C10*(B10^2)-B10*C10-C10</f>
        <v>45404.531612184073</v>
      </c>
      <c r="I10">
        <f t="shared" ref="I10" si="20">A$2/2</f>
        <v>0.25</v>
      </c>
      <c r="J10">
        <f t="shared" ref="J10" si="21">I10+B10</f>
        <v>4.25</v>
      </c>
      <c r="K10">
        <f t="shared" ref="K10" si="22">H10</f>
        <v>45404.531612184073</v>
      </c>
      <c r="L10">
        <f t="shared" ref="L10" si="23">(I10*K10)+C10</f>
        <v>15478.817595062752</v>
      </c>
      <c r="M10">
        <f t="shared" ref="M10" si="24">L10*(J10^2)-J10*L10-L10</f>
        <v>198322.35043674152</v>
      </c>
      <c r="N10">
        <f t="shared" ref="N10" si="25">I10*M10+C10</f>
        <v>53708.272301202116</v>
      </c>
      <c r="O10">
        <f t="shared" ref="O10" si="26">N10*(J10^2)-J10*N10-N10</f>
        <v>688137.23885915219</v>
      </c>
      <c r="P10">
        <f t="shared" ref="P10" si="27">$A$2*O10+C10</f>
        <v>348196.30412159284</v>
      </c>
      <c r="Q10">
        <f t="shared" ref="Q10" si="28">P10*(G10^2)-G10*P10-P10</f>
        <v>5135895.4857934946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0B0D-B949-4A74-9A05-EAAD70447A5F}">
  <dimension ref="A1:C82"/>
  <sheetViews>
    <sheetView topLeftCell="A53" workbookViewId="0">
      <selection activeCell="E80" sqref="E80"/>
    </sheetView>
  </sheetViews>
  <sheetFormatPr defaultRowHeight="14.25" x14ac:dyDescent="0.45"/>
  <sheetData>
    <row r="1" spans="1:3" x14ac:dyDescent="0.45">
      <c r="A1" t="s">
        <v>16</v>
      </c>
      <c r="B1" t="s">
        <v>0</v>
      </c>
      <c r="C1" t="s">
        <v>1</v>
      </c>
    </row>
    <row r="2" spans="1:3" x14ac:dyDescent="0.45">
      <c r="A2">
        <v>0.05</v>
      </c>
      <c r="B2">
        <v>0</v>
      </c>
      <c r="C2">
        <f>EXP((B2^3)/3-(B2^2)/2-B2)</f>
        <v>1</v>
      </c>
    </row>
    <row r="3" spans="1:3" x14ac:dyDescent="0.45">
      <c r="B3">
        <f>B2+$A$2</f>
        <v>0.05</v>
      </c>
      <c r="C3">
        <f t="shared" ref="C3:C66" si="0">EXP((B3^3)/3-(B3^2)/2-B3)</f>
        <v>0.95008071643033432</v>
      </c>
    </row>
    <row r="4" spans="1:3" x14ac:dyDescent="0.45">
      <c r="B4">
        <f t="shared" ref="B4:B67" si="1">B3+$A$2</f>
        <v>0.1</v>
      </c>
      <c r="C4">
        <f t="shared" si="0"/>
        <v>0.90062468078404812</v>
      </c>
    </row>
    <row r="5" spans="1:3" x14ac:dyDescent="0.45">
      <c r="B5">
        <f t="shared" si="1"/>
        <v>0.15000000000000002</v>
      </c>
      <c r="C5">
        <f t="shared" si="0"/>
        <v>0.85203727764968651</v>
      </c>
    </row>
    <row r="6" spans="1:3" x14ac:dyDescent="0.45">
      <c r="B6">
        <f t="shared" si="1"/>
        <v>0.2</v>
      </c>
      <c r="C6">
        <f t="shared" si="0"/>
        <v>0.80466170402859649</v>
      </c>
    </row>
    <row r="7" spans="1:3" x14ac:dyDescent="0.45">
      <c r="B7">
        <f t="shared" si="1"/>
        <v>0.25</v>
      </c>
      <c r="C7">
        <f t="shared" si="0"/>
        <v>0.75878131421447559</v>
      </c>
    </row>
    <row r="8" spans="1:3" x14ac:dyDescent="0.45">
      <c r="B8">
        <f t="shared" si="1"/>
        <v>0.3</v>
      </c>
      <c r="C8">
        <f t="shared" si="0"/>
        <v>0.71462310581605737</v>
      </c>
    </row>
    <row r="9" spans="1:3" x14ac:dyDescent="0.45">
      <c r="B9">
        <f t="shared" si="1"/>
        <v>0.35</v>
      </c>
      <c r="C9">
        <f t="shared" si="0"/>
        <v>0.67236204013402334</v>
      </c>
    </row>
    <row r="10" spans="1:3" x14ac:dyDescent="0.45">
      <c r="B10">
        <f t="shared" si="1"/>
        <v>0.39999999999999997</v>
      </c>
      <c r="C10">
        <f t="shared" si="0"/>
        <v>0.63212591842476595</v>
      </c>
    </row>
    <row r="11" spans="1:3" x14ac:dyDescent="0.45">
      <c r="B11">
        <f t="shared" si="1"/>
        <v>0.44999999999999996</v>
      </c>
      <c r="C11">
        <f t="shared" si="0"/>
        <v>0.59400057001425188</v>
      </c>
    </row>
    <row r="12" spans="1:3" x14ac:dyDescent="0.45">
      <c r="B12">
        <f t="shared" si="1"/>
        <v>0.49999999999999994</v>
      </c>
      <c r="C12">
        <f t="shared" si="0"/>
        <v>0.55803514577004709</v>
      </c>
    </row>
    <row r="13" spans="1:3" x14ac:dyDescent="0.45">
      <c r="B13">
        <f t="shared" si="1"/>
        <v>0.54999999999999993</v>
      </c>
      <c r="C13">
        <f t="shared" si="0"/>
        <v>0.52424734862986111</v>
      </c>
    </row>
    <row r="14" spans="1:3" x14ac:dyDescent="0.45">
      <c r="B14">
        <f t="shared" si="1"/>
        <v>0.6</v>
      </c>
      <c r="C14">
        <f t="shared" si="0"/>
        <v>0.49262846980013547</v>
      </c>
    </row>
    <row r="15" spans="1:3" x14ac:dyDescent="0.45">
      <c r="B15">
        <f t="shared" si="1"/>
        <v>0.65</v>
      </c>
      <c r="C15">
        <f t="shared" si="0"/>
        <v>0.46314813348553263</v>
      </c>
    </row>
    <row r="16" spans="1:3" x14ac:dyDescent="0.45">
      <c r="B16">
        <f t="shared" si="1"/>
        <v>0.70000000000000007</v>
      </c>
      <c r="C16">
        <f t="shared" si="0"/>
        <v>0.43575868367563286</v>
      </c>
    </row>
    <row r="17" spans="2:3" x14ac:dyDescent="0.45">
      <c r="B17">
        <f t="shared" si="1"/>
        <v>0.75000000000000011</v>
      </c>
      <c r="C17">
        <f t="shared" si="0"/>
        <v>0.41039917309636992</v>
      </c>
    </row>
    <row r="18" spans="2:3" x14ac:dyDescent="0.45">
      <c r="B18">
        <f t="shared" si="1"/>
        <v>0.80000000000000016</v>
      </c>
      <c r="C18">
        <f t="shared" si="0"/>
        <v>0.38699893676502195</v>
      </c>
    </row>
    <row r="19" spans="2:3" x14ac:dyDescent="0.45">
      <c r="B19">
        <f t="shared" si="1"/>
        <v>0.8500000000000002</v>
      </c>
      <c r="C19">
        <f t="shared" si="0"/>
        <v>0.36548075076432329</v>
      </c>
    </row>
    <row r="20" spans="2:3" x14ac:dyDescent="0.45">
      <c r="B20">
        <f t="shared" si="1"/>
        <v>0.90000000000000024</v>
      </c>
      <c r="C20">
        <f t="shared" si="0"/>
        <v>0.34576359115930766</v>
      </c>
    </row>
    <row r="21" spans="2:3" x14ac:dyDescent="0.45">
      <c r="B21">
        <f t="shared" si="1"/>
        <v>0.95000000000000029</v>
      </c>
      <c r="C21">
        <f t="shared" si="0"/>
        <v>0.32776501883398829</v>
      </c>
    </row>
    <row r="22" spans="2:3" x14ac:dyDescent="0.45">
      <c r="B22">
        <f t="shared" si="1"/>
        <v>1.0000000000000002</v>
      </c>
      <c r="C22">
        <f t="shared" si="0"/>
        <v>0.31140322391459757</v>
      </c>
    </row>
    <row r="23" spans="2:3" x14ac:dyDescent="0.45">
      <c r="B23">
        <f t="shared" si="1"/>
        <v>1.0500000000000003</v>
      </c>
      <c r="C23">
        <f t="shared" si="0"/>
        <v>0.29659876889850023</v>
      </c>
    </row>
    <row r="24" spans="2:3" x14ac:dyDescent="0.45">
      <c r="B24">
        <f t="shared" si="1"/>
        <v>1.1000000000000003</v>
      </c>
      <c r="C24">
        <f t="shared" si="0"/>
        <v>0.28327607315599285</v>
      </c>
    </row>
    <row r="25" spans="2:3" x14ac:dyDescent="0.45">
      <c r="B25">
        <f t="shared" si="1"/>
        <v>1.1500000000000004</v>
      </c>
      <c r="C25">
        <f t="shared" si="0"/>
        <v>0.27136468363584881</v>
      </c>
    </row>
    <row r="26" spans="2:3" x14ac:dyDescent="0.45">
      <c r="B26">
        <f t="shared" si="1"/>
        <v>1.2000000000000004</v>
      </c>
      <c r="C26">
        <f t="shared" si="0"/>
        <v>0.26080037788112359</v>
      </c>
    </row>
    <row r="27" spans="2:3" x14ac:dyDescent="0.45">
      <c r="B27">
        <f t="shared" si="1"/>
        <v>1.2500000000000004</v>
      </c>
      <c r="C27">
        <f t="shared" si="0"/>
        <v>0.25152614632042719</v>
      </c>
    </row>
    <row r="28" spans="2:3" x14ac:dyDescent="0.45">
      <c r="B28">
        <f t="shared" si="1"/>
        <v>1.3000000000000005</v>
      </c>
      <c r="C28">
        <f t="shared" si="0"/>
        <v>0.24349310169226873</v>
      </c>
    </row>
    <row r="29" spans="2:3" x14ac:dyDescent="0.45">
      <c r="B29">
        <f t="shared" si="1"/>
        <v>1.3500000000000005</v>
      </c>
      <c r="C29">
        <f t="shared" si="0"/>
        <v>0.23666136482824329</v>
      </c>
    </row>
    <row r="30" spans="2:3" x14ac:dyDescent="0.45">
      <c r="B30">
        <f t="shared" si="1"/>
        <v>1.4000000000000006</v>
      </c>
      <c r="C30">
        <f t="shared" si="0"/>
        <v>0.23100097831641095</v>
      </c>
    </row>
    <row r="31" spans="2:3" x14ac:dyDescent="0.45">
      <c r="B31">
        <f t="shared" si="1"/>
        <v>1.4500000000000006</v>
      </c>
      <c r="C31">
        <f t="shared" si="0"/>
        <v>0.22649290327555444</v>
      </c>
    </row>
    <row r="32" spans="2:3" x14ac:dyDescent="0.45">
      <c r="B32">
        <f>B31+$A$2</f>
        <v>1.5000000000000007</v>
      </c>
      <c r="C32">
        <f t="shared" si="0"/>
        <v>0.22313016014842979</v>
      </c>
    </row>
    <row r="33" spans="2:3" x14ac:dyDescent="0.45">
      <c r="B33">
        <f t="shared" si="1"/>
        <v>1.5500000000000007</v>
      </c>
      <c r="C33">
        <f t="shared" si="0"/>
        <v>0.22091918273355793</v>
      </c>
    </row>
    <row r="34" spans="2:3" x14ac:dyDescent="0.45">
      <c r="B34">
        <f t="shared" si="1"/>
        <v>1.6000000000000008</v>
      </c>
      <c r="C34">
        <f t="shared" si="0"/>
        <v>0.2198814664556337</v>
      </c>
    </row>
    <row r="35" spans="2:3" x14ac:dyDescent="0.45">
      <c r="B35">
        <f t="shared" si="1"/>
        <v>1.6500000000000008</v>
      </c>
      <c r="C35">
        <f t="shared" si="0"/>
        <v>0.22005560820525863</v>
      </c>
    </row>
    <row r="36" spans="2:3" x14ac:dyDescent="0.45">
      <c r="B36">
        <f t="shared" si="1"/>
        <v>1.7000000000000008</v>
      </c>
      <c r="C36">
        <f t="shared" si="0"/>
        <v>0.2214998573902863</v>
      </c>
    </row>
    <row r="37" spans="2:3" x14ac:dyDescent="0.45">
      <c r="B37">
        <f t="shared" si="1"/>
        <v>1.7500000000000009</v>
      </c>
      <c r="C37">
        <f t="shared" si="0"/>
        <v>0.22429532805669838</v>
      </c>
    </row>
    <row r="38" spans="2:3" x14ac:dyDescent="0.45">
      <c r="B38">
        <f t="shared" si="1"/>
        <v>1.8000000000000009</v>
      </c>
      <c r="C38">
        <f t="shared" si="0"/>
        <v>0.22855006266942055</v>
      </c>
    </row>
    <row r="39" spans="2:3" x14ac:dyDescent="0.45">
      <c r="B39">
        <f t="shared" si="1"/>
        <v>1.850000000000001</v>
      </c>
      <c r="C39">
        <f t="shared" si="0"/>
        <v>0.23440419297203161</v>
      </c>
    </row>
    <row r="40" spans="2:3" x14ac:dyDescent="0.45">
      <c r="B40">
        <f t="shared" si="1"/>
        <v>1.900000000000001</v>
      </c>
      <c r="C40">
        <f t="shared" si="0"/>
        <v>0.24203651720532701</v>
      </c>
    </row>
    <row r="41" spans="2:3" x14ac:dyDescent="0.45">
      <c r="B41">
        <f t="shared" si="1"/>
        <v>1.9500000000000011</v>
      </c>
      <c r="C41">
        <f t="shared" si="0"/>
        <v>0.25167291270848247</v>
      </c>
    </row>
    <row r="42" spans="2:3" x14ac:dyDescent="0.45">
      <c r="B42">
        <f t="shared" si="1"/>
        <v>2.0000000000000009</v>
      </c>
      <c r="C42">
        <f t="shared" si="0"/>
        <v>0.26359713811572699</v>
      </c>
    </row>
    <row r="43" spans="2:3" x14ac:dyDescent="0.45">
      <c r="B43">
        <f t="shared" si="1"/>
        <v>2.0500000000000007</v>
      </c>
      <c r="C43">
        <f t="shared" si="0"/>
        <v>0.27816476342393487</v>
      </c>
    </row>
    <row r="44" spans="2:3" x14ac:dyDescent="0.45">
      <c r="B44">
        <f t="shared" si="1"/>
        <v>2.1000000000000005</v>
      </c>
      <c r="C44">
        <f t="shared" si="0"/>
        <v>0.29582121811203332</v>
      </c>
    </row>
    <row r="45" spans="2:3" x14ac:dyDescent="0.45">
      <c r="B45">
        <f t="shared" si="1"/>
        <v>2.1500000000000004</v>
      </c>
      <c r="C45">
        <f t="shared" si="0"/>
        <v>0.31712529420630914</v>
      </c>
    </row>
    <row r="46" spans="2:3" x14ac:dyDescent="0.45">
      <c r="B46">
        <f t="shared" si="1"/>
        <v>2.2000000000000002</v>
      </c>
      <c r="C46">
        <f t="shared" si="0"/>
        <v>0.3427799212809402</v>
      </c>
    </row>
    <row r="47" spans="2:3" x14ac:dyDescent="0.45">
      <c r="B47">
        <f t="shared" si="1"/>
        <v>2.25</v>
      </c>
      <c r="C47">
        <f t="shared" si="0"/>
        <v>0.37367269940604297</v>
      </c>
    </row>
    <row r="48" spans="2:3" x14ac:dyDescent="0.45">
      <c r="B48">
        <f t="shared" si="1"/>
        <v>2.2999999999999998</v>
      </c>
      <c r="C48">
        <f t="shared" si="0"/>
        <v>0.41092961453129673</v>
      </c>
    </row>
    <row r="49" spans="2:3" x14ac:dyDescent="0.45">
      <c r="B49">
        <f t="shared" si="1"/>
        <v>2.3499999999999996</v>
      </c>
      <c r="C49">
        <f t="shared" si="0"/>
        <v>0.45598668627165695</v>
      </c>
    </row>
    <row r="50" spans="2:3" x14ac:dyDescent="0.45">
      <c r="B50">
        <f t="shared" si="1"/>
        <v>2.3999999999999995</v>
      </c>
      <c r="C50">
        <f t="shared" si="0"/>
        <v>0.51068618336618687</v>
      </c>
    </row>
    <row r="51" spans="2:3" x14ac:dyDescent="0.45">
      <c r="B51">
        <f t="shared" si="1"/>
        <v>2.4499999999999993</v>
      </c>
      <c r="C51">
        <f t="shared" si="0"/>
        <v>0.57740674315906382</v>
      </c>
    </row>
    <row r="52" spans="2:3" x14ac:dyDescent="0.45">
      <c r="B52">
        <f t="shared" si="1"/>
        <v>2.4999999999999991</v>
      </c>
      <c r="C52">
        <f t="shared" si="0"/>
        <v>0.6592406302004421</v>
      </c>
    </row>
    <row r="53" spans="2:3" x14ac:dyDescent="0.45">
      <c r="B53">
        <f t="shared" si="1"/>
        <v>2.5499999999999989</v>
      </c>
      <c r="C53">
        <f t="shared" si="0"/>
        <v>0.76023703969131817</v>
      </c>
    </row>
    <row r="54" spans="2:3" x14ac:dyDescent="0.45">
      <c r="B54">
        <f t="shared" si="1"/>
        <v>2.5999999999999988</v>
      </c>
      <c r="C54">
        <f t="shared" si="0"/>
        <v>0.88573866415831448</v>
      </c>
    </row>
    <row r="55" spans="2:3" x14ac:dyDescent="0.45">
      <c r="B55">
        <f t="shared" si="1"/>
        <v>2.6499999999999986</v>
      </c>
      <c r="C55">
        <f t="shared" si="0"/>
        <v>1.0428510257194223</v>
      </c>
    </row>
    <row r="56" spans="2:3" x14ac:dyDescent="0.45">
      <c r="B56">
        <f t="shared" si="1"/>
        <v>2.6999999999999984</v>
      </c>
      <c r="C56">
        <f t="shared" si="0"/>
        <v>1.2411023790006648</v>
      </c>
    </row>
    <row r="57" spans="2:3" x14ac:dyDescent="0.45">
      <c r="B57">
        <f t="shared" si="1"/>
        <v>2.7499999999999982</v>
      </c>
      <c r="C57">
        <f t="shared" si="0"/>
        <v>1.493379491349105</v>
      </c>
    </row>
    <row r="58" spans="2:3" x14ac:dyDescent="0.45">
      <c r="B58">
        <f t="shared" si="1"/>
        <v>2.799999999999998</v>
      </c>
      <c r="C58">
        <f t="shared" si="0"/>
        <v>1.8172662898124534</v>
      </c>
    </row>
    <row r="59" spans="2:3" x14ac:dyDescent="0.45">
      <c r="B59">
        <f t="shared" si="1"/>
        <v>2.8499999999999979</v>
      </c>
      <c r="C59">
        <f t="shared" si="0"/>
        <v>2.2369761033572377</v>
      </c>
    </row>
    <row r="60" spans="2:3" x14ac:dyDescent="0.45">
      <c r="B60">
        <f t="shared" si="1"/>
        <v>2.8999999999999977</v>
      </c>
      <c r="C60">
        <f t="shared" si="0"/>
        <v>2.7861665835670637</v>
      </c>
    </row>
    <row r="61" spans="2:3" x14ac:dyDescent="0.45">
      <c r="B61">
        <f t="shared" si="1"/>
        <v>2.9499999999999975</v>
      </c>
      <c r="C61">
        <f t="shared" si="0"/>
        <v>3.5120795742537756</v>
      </c>
    </row>
    <row r="62" spans="2:3" x14ac:dyDescent="0.45">
      <c r="B62">
        <f t="shared" si="1"/>
        <v>2.9999999999999973</v>
      </c>
      <c r="C62">
        <f t="shared" si="0"/>
        <v>4.4816890703380095</v>
      </c>
    </row>
    <row r="63" spans="2:3" x14ac:dyDescent="0.45">
      <c r="B63">
        <f t="shared" si="1"/>
        <v>3.0499999999999972</v>
      </c>
      <c r="C63">
        <f t="shared" si="0"/>
        <v>5.7909228552614378</v>
      </c>
    </row>
    <row r="64" spans="2:3" x14ac:dyDescent="0.45">
      <c r="B64">
        <f t="shared" si="1"/>
        <v>3.099999999999997</v>
      </c>
      <c r="C64">
        <f t="shared" si="0"/>
        <v>7.5786367358934248</v>
      </c>
    </row>
    <row r="65" spans="2:3" x14ac:dyDescent="0.45">
      <c r="B65">
        <f t="shared" si="1"/>
        <v>3.1499999999999968</v>
      </c>
      <c r="C65">
        <f t="shared" si="0"/>
        <v>10.048013969484257</v>
      </c>
    </row>
    <row r="66" spans="2:3" x14ac:dyDescent="0.45">
      <c r="B66">
        <f t="shared" si="1"/>
        <v>3.1999999999999966</v>
      </c>
      <c r="C66">
        <f t="shared" si="0"/>
        <v>13.499689250077125</v>
      </c>
    </row>
    <row r="67" spans="2:3" x14ac:dyDescent="0.45">
      <c r="B67">
        <f t="shared" si="1"/>
        <v>3.2499999999999964</v>
      </c>
      <c r="C67">
        <f t="shared" ref="C67:C82" si="2">EXP((B67^3)/3-(B67^2)/2-B67)</f>
        <v>18.383588427786623</v>
      </c>
    </row>
    <row r="68" spans="2:3" x14ac:dyDescent="0.45">
      <c r="B68">
        <f t="shared" ref="B68:B131" si="3">B67+$A$2</f>
        <v>3.2999999999999963</v>
      </c>
      <c r="C68">
        <f t="shared" si="2"/>
        <v>25.380978106021399</v>
      </c>
    </row>
    <row r="69" spans="2:3" x14ac:dyDescent="0.45">
      <c r="B69">
        <f t="shared" si="3"/>
        <v>3.3499999999999961</v>
      </c>
      <c r="C69">
        <f t="shared" si="2"/>
        <v>35.535836517525738</v>
      </c>
    </row>
    <row r="70" spans="2:3" x14ac:dyDescent="0.45">
      <c r="B70">
        <f t="shared" si="3"/>
        <v>3.3999999999999959</v>
      </c>
      <c r="C70">
        <f t="shared" si="2"/>
        <v>50.467690191414746</v>
      </c>
    </row>
    <row r="71" spans="2:3" x14ac:dyDescent="0.45">
      <c r="B71">
        <f t="shared" si="3"/>
        <v>3.4499999999999957</v>
      </c>
      <c r="C71">
        <f t="shared" si="2"/>
        <v>72.720621768165898</v>
      </c>
    </row>
    <row r="72" spans="2:3" x14ac:dyDescent="0.45">
      <c r="B72">
        <f t="shared" si="3"/>
        <v>3.4999999999999956</v>
      </c>
      <c r="C72">
        <f t="shared" si="2"/>
        <v>106.34267539816196</v>
      </c>
    </row>
    <row r="73" spans="2:3" x14ac:dyDescent="0.45">
      <c r="B73">
        <f t="shared" si="3"/>
        <v>3.5499999999999954</v>
      </c>
      <c r="C73">
        <f t="shared" si="2"/>
        <v>157.85996354271683</v>
      </c>
    </row>
    <row r="74" spans="2:3" x14ac:dyDescent="0.45">
      <c r="B74">
        <f t="shared" si="3"/>
        <v>3.5999999999999952</v>
      </c>
      <c r="C74">
        <f t="shared" si="2"/>
        <v>237.93558838383697</v>
      </c>
    </row>
    <row r="75" spans="2:3" x14ac:dyDescent="0.45">
      <c r="B75">
        <f t="shared" si="3"/>
        <v>3.649999999999995</v>
      </c>
      <c r="C75">
        <f t="shared" si="2"/>
        <v>364.23223289796357</v>
      </c>
    </row>
    <row r="76" spans="2:3" x14ac:dyDescent="0.45">
      <c r="B76">
        <f t="shared" si="3"/>
        <v>3.6999999999999948</v>
      </c>
      <c r="C76">
        <f t="shared" si="2"/>
        <v>566.41857310073249</v>
      </c>
    </row>
    <row r="77" spans="2:3" x14ac:dyDescent="0.45">
      <c r="B77">
        <f t="shared" si="3"/>
        <v>3.7499999999999947</v>
      </c>
      <c r="C77">
        <f t="shared" si="2"/>
        <v>895.0458983208224</v>
      </c>
    </row>
    <row r="78" spans="2:3" x14ac:dyDescent="0.45">
      <c r="B78">
        <f t="shared" si="3"/>
        <v>3.7999999999999945</v>
      </c>
      <c r="C78">
        <f t="shared" si="2"/>
        <v>1437.5084726429382</v>
      </c>
    </row>
    <row r="79" spans="2:3" x14ac:dyDescent="0.45">
      <c r="B79">
        <f t="shared" si="3"/>
        <v>3.8499999999999943</v>
      </c>
      <c r="C79">
        <f t="shared" si="2"/>
        <v>2347.1528826499925</v>
      </c>
    </row>
    <row r="80" spans="2:3" x14ac:dyDescent="0.45">
      <c r="B80">
        <f t="shared" si="3"/>
        <v>3.8999999999999941</v>
      </c>
      <c r="C80">
        <f t="shared" si="2"/>
        <v>3897.1468988634515</v>
      </c>
    </row>
    <row r="81" spans="2:3" x14ac:dyDescent="0.45">
      <c r="B81">
        <f t="shared" si="3"/>
        <v>3.949999999999994</v>
      </c>
      <c r="C81">
        <f t="shared" si="2"/>
        <v>6581.6560149978459</v>
      </c>
    </row>
    <row r="82" spans="2:3" x14ac:dyDescent="0.45">
      <c r="B82">
        <f t="shared" si="3"/>
        <v>3.9999999999999938</v>
      </c>
      <c r="C82">
        <f t="shared" si="2"/>
        <v>11308.76461083882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</vt:lpstr>
      <vt:lpstr>Eulers</vt:lpstr>
      <vt:lpstr>Midpoint</vt:lpstr>
      <vt:lpstr>RK4</vt:lpstr>
      <vt:lpstr>Analytical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Romero</dc:creator>
  <cp:lastModifiedBy>Cole Romero</cp:lastModifiedBy>
  <dcterms:created xsi:type="dcterms:W3CDTF">2023-02-06T20:40:56Z</dcterms:created>
  <dcterms:modified xsi:type="dcterms:W3CDTF">2023-02-06T21:58:15Z</dcterms:modified>
</cp:coreProperties>
</file>