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dav\gitLocals\ECE2260\Lab9\"/>
    </mc:Choice>
  </mc:AlternateContent>
  <xr:revisionPtr revIDLastSave="0" documentId="13_ncr:1_{0675C0FC-55A2-4BD6-B23C-3F74185007DD}" xr6:coauthVersionLast="47" xr6:coauthVersionMax="47" xr10:uidLastSave="{00000000-0000-0000-0000-000000000000}"/>
  <bookViews>
    <workbookView xWindow="-28935" yWindow="-135" windowWidth="29070" windowHeight="15750" xr2:uid="{648C1CBE-339D-434E-B56E-4BAAC5322CC3}"/>
  </bookViews>
  <sheets>
    <sheet name="lowpass" sheetId="1" r:id="rId1"/>
    <sheet name="highp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<sst xmlns="http://schemas.openxmlformats.org/spreadsheetml/2006/main" count="10" uniqueCount="5">
  <si>
    <t>freq</t>
  </si>
  <si>
    <t>phase</t>
  </si>
  <si>
    <t>deltaT (us)</t>
  </si>
  <si>
    <t>Mag (Vpp)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</si>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</sst>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mag lowpass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 mag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lowpass!$B$2:$B$21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275</c:v>
                </c:pt>
                <c:pt idx="4">
                  <c:v>350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  <c:pt idx="8">
                  <c:v>1400</c:v>
                </c:pt>
                <c:pt idx="9">
                  <c:v>2000</c:v>
                </c:pt>
                <c:pt idx="10">
                  <c:v>2700</c:v>
                </c:pt>
                <c:pt idx="11">
                  <c:v>3500</c:v>
                </c:pt>
                <c:pt idx="12">
                  <c:v>4500</c:v>
                </c:pt>
                <c:pt idx="13">
                  <c:v>5500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27500</c:v>
                </c:pt>
                <c:pt idx="19">
                  <c:v>35000</c:v>
                </c:pt>
              </c:numCache>
            </c:numRef>
          </c:xVal>
          <c:yVal>
            <c:numRef>
              <c:f>lowpass!$G$2:$G$21</c:f>
              <c:numCache>
                <c:formatCode>General</c:formatCode>
                <c:ptCount val="20"/>
                <c:pt idx="0">
                  <c:v>-9.1186391129944884</c:v>
                </c:pt>
                <c:pt idx="1">
                  <c:v>-0.63034102892129729</c:v>
                </c:pt>
                <c:pt idx="2">
                  <c:v>-0.175478486150103</c:v>
                </c:pt>
                <c:pt idx="3">
                  <c:v>-0.35457533920863205</c:v>
                </c:pt>
                <c:pt idx="4">
                  <c:v>-0.91514981121350236</c:v>
                </c:pt>
                <c:pt idx="5">
                  <c:v>-1.9382002601611279</c:v>
                </c:pt>
                <c:pt idx="6">
                  <c:v>-2.8533500713746314</c:v>
                </c:pt>
                <c:pt idx="7">
                  <c:v>-5.8485964780412729</c:v>
                </c:pt>
                <c:pt idx="8">
                  <c:v>-7.9588001734407516</c:v>
                </c:pt>
                <c:pt idx="9">
                  <c:v>-10.172766123314547</c:v>
                </c:pt>
                <c:pt idx="10">
                  <c:v>-13.555614105321613</c:v>
                </c:pt>
                <c:pt idx="11">
                  <c:v>-13.555614105321613</c:v>
                </c:pt>
                <c:pt idx="12">
                  <c:v>-16.137508032910766</c:v>
                </c:pt>
                <c:pt idx="13">
                  <c:v>-17.07743928643524</c:v>
                </c:pt>
                <c:pt idx="14">
                  <c:v>-18.416375079047505</c:v>
                </c:pt>
                <c:pt idx="15">
                  <c:v>-20.175478486150102</c:v>
                </c:pt>
                <c:pt idx="16">
                  <c:v>-22.498774732165998</c:v>
                </c:pt>
                <c:pt idx="17">
                  <c:v>-24.436974992327126</c:v>
                </c:pt>
                <c:pt idx="18">
                  <c:v>-25.352124803540633</c:v>
                </c:pt>
                <c:pt idx="19">
                  <c:v>-27.13094647027625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F-41D6-A329-314DFB2A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47295"/>
        <c:axId val="1550245375"/>
      </c:scatterChart>
      <c:valAx>
        <c:axId val="1550247295"/>
        <c:scaling>
          <c:logBase val="10"/>
          <c:orientation val="minMax"/>
          <c:max val="3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45375"/>
        <c:crosses val="autoZero"/>
        <c:crossBetween val="midCat"/>
      </c:valAx>
      <c:valAx>
        <c:axId val="15502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 phase lowpass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lowpass!$B$2:$B$21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275</c:v>
                </c:pt>
                <c:pt idx="4">
                  <c:v>350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  <c:pt idx="8">
                  <c:v>1400</c:v>
                </c:pt>
                <c:pt idx="9">
                  <c:v>2000</c:v>
                </c:pt>
                <c:pt idx="10">
                  <c:v>2700</c:v>
                </c:pt>
                <c:pt idx="11">
                  <c:v>3500</c:v>
                </c:pt>
                <c:pt idx="12">
                  <c:v>4500</c:v>
                </c:pt>
                <c:pt idx="13">
                  <c:v>5500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27500</c:v>
                </c:pt>
                <c:pt idx="19">
                  <c:v>35000</c:v>
                </c:pt>
              </c:numCache>
            </c:numRef>
          </c:xVal>
          <c:yVal>
            <c:numRef>
              <c:f>lowpass!$E$2:$E$21</c:f>
              <c:numCache>
                <c:formatCode>General</c:formatCode>
                <c:ptCount val="20"/>
                <c:pt idx="0">
                  <c:v>-8.7840000000000007</c:v>
                </c:pt>
                <c:pt idx="1">
                  <c:v>-13.5</c:v>
                </c:pt>
                <c:pt idx="2">
                  <c:v>-16.559999999999999</c:v>
                </c:pt>
                <c:pt idx="3">
                  <c:v>-23.759999999999998</c:v>
                </c:pt>
                <c:pt idx="4">
                  <c:v>-26.46</c:v>
                </c:pt>
                <c:pt idx="5">
                  <c:v>-37.799999999999997</c:v>
                </c:pt>
                <c:pt idx="6">
                  <c:v>-51.407999999999994</c:v>
                </c:pt>
                <c:pt idx="7">
                  <c:v>-73.44</c:v>
                </c:pt>
                <c:pt idx="8">
                  <c:v>-84.671999999999997</c:v>
                </c:pt>
                <c:pt idx="9">
                  <c:v>-96.47999999999999</c:v>
                </c:pt>
                <c:pt idx="10">
                  <c:v>-99.143999999999991</c:v>
                </c:pt>
                <c:pt idx="11">
                  <c:v>-110.88</c:v>
                </c:pt>
                <c:pt idx="12">
                  <c:v>-106.92</c:v>
                </c:pt>
                <c:pt idx="13">
                  <c:v>-106.91999999999999</c:v>
                </c:pt>
                <c:pt idx="14">
                  <c:v>-108.36</c:v>
                </c:pt>
                <c:pt idx="15">
                  <c:v>-106.55999999999999</c:v>
                </c:pt>
                <c:pt idx="16">
                  <c:v>-103.67999999999999</c:v>
                </c:pt>
                <c:pt idx="17">
                  <c:v>-89.28</c:v>
                </c:pt>
                <c:pt idx="18">
                  <c:v>-91.079999999999984</c:v>
                </c:pt>
                <c:pt idx="19">
                  <c:v>-85.68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8-4192-B50E-30EC3644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638271"/>
        <c:axId val="1552638751"/>
      </c:scatterChart>
      <c:valAx>
        <c:axId val="1552638271"/>
        <c:scaling>
          <c:logBase val="10"/>
          <c:orientation val="minMax"/>
          <c:max val="3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38751"/>
        <c:crosses val="autoZero"/>
        <c:crossBetween val="midCat"/>
      </c:valAx>
      <c:valAx>
        <c:axId val="15526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 phase highpass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highpass!$B$2:$B$21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275</c:v>
                </c:pt>
                <c:pt idx="4">
                  <c:v>350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  <c:pt idx="8">
                  <c:v>1400</c:v>
                </c:pt>
                <c:pt idx="9">
                  <c:v>2000</c:v>
                </c:pt>
                <c:pt idx="10">
                  <c:v>2700</c:v>
                </c:pt>
                <c:pt idx="11">
                  <c:v>3500</c:v>
                </c:pt>
                <c:pt idx="12">
                  <c:v>4500</c:v>
                </c:pt>
                <c:pt idx="13">
                  <c:v>5500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27500</c:v>
                </c:pt>
                <c:pt idx="19">
                  <c:v>35000</c:v>
                </c:pt>
              </c:numCache>
            </c:numRef>
          </c:xVal>
          <c:yVal>
            <c:numRef>
              <c:f>highpass!$E$2:$E$21</c:f>
              <c:numCache>
                <c:formatCode>General</c:formatCode>
                <c:ptCount val="20"/>
                <c:pt idx="0">
                  <c:v>79.199999999999989</c:v>
                </c:pt>
                <c:pt idx="1">
                  <c:v>80.999999999999986</c:v>
                </c:pt>
                <c:pt idx="2">
                  <c:v>79.199999999999989</c:v>
                </c:pt>
                <c:pt idx="3">
                  <c:v>79.199999999999989</c:v>
                </c:pt>
                <c:pt idx="4">
                  <c:v>80.64</c:v>
                </c:pt>
                <c:pt idx="5">
                  <c:v>77.399999999999991</c:v>
                </c:pt>
                <c:pt idx="6">
                  <c:v>80.64</c:v>
                </c:pt>
                <c:pt idx="7">
                  <c:v>67.679999999999993</c:v>
                </c:pt>
                <c:pt idx="8">
                  <c:v>70.56</c:v>
                </c:pt>
                <c:pt idx="9">
                  <c:v>63.36</c:v>
                </c:pt>
                <c:pt idx="10">
                  <c:v>60.263999999999996</c:v>
                </c:pt>
                <c:pt idx="11">
                  <c:v>55.44</c:v>
                </c:pt>
                <c:pt idx="12">
                  <c:v>48.599999999999994</c:v>
                </c:pt>
                <c:pt idx="13">
                  <c:v>43.56</c:v>
                </c:pt>
                <c:pt idx="14">
                  <c:v>37.799999999999997</c:v>
                </c:pt>
                <c:pt idx="15">
                  <c:v>34.559999999999995</c:v>
                </c:pt>
                <c:pt idx="16">
                  <c:v>28.08</c:v>
                </c:pt>
                <c:pt idx="17">
                  <c:v>28.799999999999997</c:v>
                </c:pt>
                <c:pt idx="18">
                  <c:v>27.719999999999995</c:v>
                </c:pt>
                <c:pt idx="19">
                  <c:v>25.2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8-4C6E-91C3-4A138BBFE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58159"/>
        <c:axId val="1681257679"/>
      </c:scatterChart>
      <c:valAx>
        <c:axId val="168125815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57679"/>
        <c:crosses val="autoZero"/>
        <c:crossBetween val="midCat"/>
      </c:valAx>
      <c:valAx>
        <c:axId val="16812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 mag highpass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highpass!$B$2:$B$21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275</c:v>
                </c:pt>
                <c:pt idx="4">
                  <c:v>350</c:v>
                </c:pt>
                <c:pt idx="5">
                  <c:v>500</c:v>
                </c:pt>
                <c:pt idx="6">
                  <c:v>700</c:v>
                </c:pt>
                <c:pt idx="7">
                  <c:v>1000</c:v>
                </c:pt>
                <c:pt idx="8">
                  <c:v>1400</c:v>
                </c:pt>
                <c:pt idx="9">
                  <c:v>2000</c:v>
                </c:pt>
                <c:pt idx="10">
                  <c:v>2700</c:v>
                </c:pt>
                <c:pt idx="11">
                  <c:v>3500</c:v>
                </c:pt>
                <c:pt idx="12">
                  <c:v>4500</c:v>
                </c:pt>
                <c:pt idx="13">
                  <c:v>5500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27500</c:v>
                </c:pt>
                <c:pt idx="19">
                  <c:v>35000</c:v>
                </c:pt>
              </c:numCache>
            </c:numRef>
          </c:xVal>
          <c:yVal>
            <c:numRef>
              <c:f>highpass!$G$2:$G$21</c:f>
              <c:numCache>
                <c:formatCode>General</c:formatCode>
                <c:ptCount val="20"/>
                <c:pt idx="0">
                  <c:v>-20</c:v>
                </c:pt>
                <c:pt idx="1">
                  <c:v>-14.798572240298505</c:v>
                </c:pt>
                <c:pt idx="2">
                  <c:v>-12.578642754565275</c:v>
                </c:pt>
                <c:pt idx="3">
                  <c:v>-10.752040042020878</c:v>
                </c:pt>
                <c:pt idx="4">
                  <c:v>-9.4991038592630943</c:v>
                </c:pt>
                <c:pt idx="5">
                  <c:v>-7.7443228656052909</c:v>
                </c:pt>
                <c:pt idx="6">
                  <c:v>-5.8485964780412729</c:v>
                </c:pt>
                <c:pt idx="7">
                  <c:v>-3.7417328671428884</c:v>
                </c:pt>
                <c:pt idx="8">
                  <c:v>-3.6091212891626263</c:v>
                </c:pt>
                <c:pt idx="9">
                  <c:v>-2.6742532183161023</c:v>
                </c:pt>
                <c:pt idx="10">
                  <c:v>-1.8302996224270043</c:v>
                </c:pt>
                <c:pt idx="11">
                  <c:v>-1.159838939553735</c:v>
                </c:pt>
                <c:pt idx="12">
                  <c:v>-0.35457533920863205</c:v>
                </c:pt>
                <c:pt idx="13">
                  <c:v>-4.353838508549094E-2</c:v>
                </c:pt>
                <c:pt idx="14">
                  <c:v>0.3406667859756074</c:v>
                </c:pt>
                <c:pt idx="15">
                  <c:v>0.82785370316450158</c:v>
                </c:pt>
                <c:pt idx="16">
                  <c:v>1.2139568070722331</c:v>
                </c:pt>
                <c:pt idx="17">
                  <c:v>1.6557074063290014</c:v>
                </c:pt>
                <c:pt idx="18">
                  <c:v>2.2117942059849796</c:v>
                </c:pt>
                <c:pt idx="19">
                  <c:v>2.7344113431281358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E-4E80-8B91-6C245C1B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33727"/>
        <c:axId val="1628133247"/>
      </c:scatterChart>
      <c:valAx>
        <c:axId val="1628133727"/>
        <c:scaling>
          <c:logBase val="10"/>
          <c:orientation val="minMax"/>
          <c:max val="3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3247"/>
        <c:crosses val="autoZero"/>
        <c:crossBetween val="midCat"/>
      </c:valAx>
      <c:valAx>
        <c:axId val="16281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43815</xdr:rowOff>
    </xdr:from>
    <xdr:to>
      <xdr:col>18</xdr:col>
      <xdr:colOff>295275</xdr:colOff>
      <xdr:row>15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75E69-EFF6-A420-1FC2-C3729CC5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</xdr:colOff>
      <xdr:row>16</xdr:row>
      <xdr:rowOff>48577</xdr:rowOff>
    </xdr:from>
    <xdr:to>
      <xdr:col>18</xdr:col>
      <xdr:colOff>305752</xdr:colOff>
      <xdr:row>31</xdr:row>
      <xdr:rowOff>75247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2E572-B3AC-EC49-1FA7-DA7548CB5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458152</xdr:colOff>
      <xdr:row>16</xdr:row>
      <xdr:rowOff>48577</xdr:rowOff>
    </xdr:from>
    <xdr:to>
      <xdr:col>18</xdr:col>
      <xdr:colOff>153352</xdr:colOff>
      <xdr:row>31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CAABF-DA5A-E3EC-85FA-8347E6C0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378142</xdr:colOff>
      <xdr:row>0</xdr:row>
      <xdr:rowOff>73342</xdr:rowOff>
    </xdr:from>
    <xdr:to>
      <xdr:col>18</xdr:col>
      <xdr:colOff>73342</xdr:colOff>
      <xdr:row>15</xdr:row>
      <xdr:rowOff>101917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E27E79-2477-7038-8FDC-E75AF7EE3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6DE9-F997-4219-A44D-E713E4E89B4F}">
  <dimension ref="A1:G21"/>
  <sheetViews>
    <sheetView tabSelected="1" workbookViewId="0">
      <selection activeCell="T18" sqref="T18"/>
    </sheetView>
  </sheetViews>
  <sheetFormatPr defaultRowHeight="14.4" x14ac:dyDescent="0.3"/>
  <sheetData>
    <row r="1" spans="1:7" x14ac:dyDescent="0.3">
      <c r="B1" t="s">
        <v>0</v>
      </c>
      <c r="C1" t="s">
        <v>3</v>
      </c>
      <c r="D1" t="s">
        <v>2</v>
      </c>
      <c r="E1" t="s">
        <v>1</v>
      </c>
      <c r="G1" t="s">
        <v>4</v>
      </c>
    </row>
    <row r="2" spans="1:7" x14ac:dyDescent="0.3">
      <c r="A2">
        <v>1</v>
      </c>
      <c r="B2">
        <v>100</v>
      </c>
      <c r="C2">
        <v>0.7</v>
      </c>
      <c r="D2">
        <v>244</v>
      </c>
      <c r="E2">
        <f>-360*D2*POWER(10,-6)*B2</f>
        <v>-8.7840000000000007</v>
      </c>
      <c r="G2">
        <f>20*LOG10(C2/2)</f>
        <v>-9.1186391129944884</v>
      </c>
    </row>
    <row r="3" spans="1:7" x14ac:dyDescent="0.3">
      <c r="A3">
        <v>2</v>
      </c>
      <c r="B3">
        <v>150</v>
      </c>
      <c r="C3">
        <v>1.86</v>
      </c>
      <c r="D3">
        <v>250</v>
      </c>
      <c r="E3">
        <f t="shared" ref="E3:E21" si="0">-360*D3*POWER(10,-6)*B3</f>
        <v>-13.5</v>
      </c>
      <c r="G3">
        <f t="shared" ref="G3:G21" si="1">20*LOG10(C3/2)</f>
        <v>-0.63034102892129729</v>
      </c>
    </row>
    <row r="4" spans="1:7" x14ac:dyDescent="0.3">
      <c r="A4">
        <v>3</v>
      </c>
      <c r="B4">
        <v>200</v>
      </c>
      <c r="C4">
        <v>1.96</v>
      </c>
      <c r="D4">
        <v>230</v>
      </c>
      <c r="E4">
        <f t="shared" si="0"/>
        <v>-16.559999999999999</v>
      </c>
      <c r="G4">
        <f t="shared" si="1"/>
        <v>-0.175478486150103</v>
      </c>
    </row>
    <row r="5" spans="1:7" x14ac:dyDescent="0.3">
      <c r="A5">
        <v>4</v>
      </c>
      <c r="B5">
        <v>275</v>
      </c>
      <c r="C5">
        <v>1.92</v>
      </c>
      <c r="D5">
        <v>240</v>
      </c>
      <c r="E5">
        <f t="shared" si="0"/>
        <v>-23.759999999999998</v>
      </c>
      <c r="G5">
        <f t="shared" si="1"/>
        <v>-0.35457533920863205</v>
      </c>
    </row>
    <row r="6" spans="1:7" x14ac:dyDescent="0.3">
      <c r="A6">
        <v>5</v>
      </c>
      <c r="B6">
        <v>350</v>
      </c>
      <c r="C6">
        <v>1.8</v>
      </c>
      <c r="D6">
        <v>210</v>
      </c>
      <c r="E6">
        <f t="shared" si="0"/>
        <v>-26.46</v>
      </c>
      <c r="G6">
        <f t="shared" si="1"/>
        <v>-0.91514981121350236</v>
      </c>
    </row>
    <row r="7" spans="1:7" x14ac:dyDescent="0.3">
      <c r="A7">
        <v>6</v>
      </c>
      <c r="B7">
        <v>500</v>
      </c>
      <c r="C7">
        <v>1.6</v>
      </c>
      <c r="D7">
        <v>210</v>
      </c>
      <c r="E7">
        <f t="shared" si="0"/>
        <v>-37.799999999999997</v>
      </c>
      <c r="G7">
        <f t="shared" si="1"/>
        <v>-1.9382002601611279</v>
      </c>
    </row>
    <row r="8" spans="1:7" x14ac:dyDescent="0.3">
      <c r="A8">
        <v>7</v>
      </c>
      <c r="B8">
        <v>700</v>
      </c>
      <c r="C8">
        <v>1.44</v>
      </c>
      <c r="D8">
        <v>204</v>
      </c>
      <c r="E8">
        <f t="shared" si="0"/>
        <v>-51.407999999999994</v>
      </c>
      <c r="G8">
        <f t="shared" si="1"/>
        <v>-2.8533500713746314</v>
      </c>
    </row>
    <row r="9" spans="1:7" x14ac:dyDescent="0.3">
      <c r="A9">
        <v>8</v>
      </c>
      <c r="B9">
        <v>1000</v>
      </c>
      <c r="C9">
        <v>1.02</v>
      </c>
      <c r="D9">
        <v>204</v>
      </c>
      <c r="E9">
        <f t="shared" si="0"/>
        <v>-73.44</v>
      </c>
      <c r="G9">
        <f t="shared" si="1"/>
        <v>-5.8485964780412729</v>
      </c>
    </row>
    <row r="10" spans="1:7" x14ac:dyDescent="0.3">
      <c r="A10">
        <v>9</v>
      </c>
      <c r="B10">
        <v>1400</v>
      </c>
      <c r="C10">
        <v>0.8</v>
      </c>
      <c r="D10">
        <v>168</v>
      </c>
      <c r="E10">
        <f t="shared" si="0"/>
        <v>-84.671999999999997</v>
      </c>
      <c r="G10">
        <f t="shared" si="1"/>
        <v>-7.9588001734407516</v>
      </c>
    </row>
    <row r="11" spans="1:7" x14ac:dyDescent="0.3">
      <c r="A11">
        <v>10</v>
      </c>
      <c r="B11">
        <v>2000</v>
      </c>
      <c r="C11">
        <v>0.62</v>
      </c>
      <c r="D11">
        <v>134</v>
      </c>
      <c r="E11">
        <f t="shared" si="0"/>
        <v>-96.47999999999999</v>
      </c>
      <c r="G11">
        <f t="shared" si="1"/>
        <v>-10.172766123314547</v>
      </c>
    </row>
    <row r="12" spans="1:7" x14ac:dyDescent="0.3">
      <c r="A12">
        <v>11</v>
      </c>
      <c r="B12">
        <v>2700</v>
      </c>
      <c r="C12">
        <v>0.42</v>
      </c>
      <c r="D12">
        <v>102</v>
      </c>
      <c r="E12">
        <f t="shared" si="0"/>
        <v>-99.143999999999991</v>
      </c>
      <c r="G12">
        <f t="shared" si="1"/>
        <v>-13.555614105321613</v>
      </c>
    </row>
    <row r="13" spans="1:7" x14ac:dyDescent="0.3">
      <c r="A13">
        <v>12</v>
      </c>
      <c r="B13">
        <v>3500</v>
      </c>
      <c r="C13">
        <v>0.42</v>
      </c>
      <c r="D13">
        <v>88</v>
      </c>
      <c r="E13">
        <f t="shared" si="0"/>
        <v>-110.88</v>
      </c>
      <c r="G13">
        <f t="shared" si="1"/>
        <v>-13.555614105321613</v>
      </c>
    </row>
    <row r="14" spans="1:7" x14ac:dyDescent="0.3">
      <c r="A14">
        <v>13</v>
      </c>
      <c r="B14">
        <v>4500</v>
      </c>
      <c r="C14">
        <v>0.312</v>
      </c>
      <c r="D14">
        <v>66</v>
      </c>
      <c r="E14">
        <f t="shared" si="0"/>
        <v>-106.92</v>
      </c>
      <c r="G14">
        <f t="shared" si="1"/>
        <v>-16.137508032910766</v>
      </c>
    </row>
    <row r="15" spans="1:7" x14ac:dyDescent="0.3">
      <c r="A15">
        <v>14</v>
      </c>
      <c r="B15">
        <v>5500</v>
      </c>
      <c r="C15">
        <v>0.28000000000000003</v>
      </c>
      <c r="D15">
        <v>54</v>
      </c>
      <c r="E15">
        <f t="shared" si="0"/>
        <v>-106.91999999999999</v>
      </c>
      <c r="G15">
        <f t="shared" si="1"/>
        <v>-17.07743928643524</v>
      </c>
    </row>
    <row r="16" spans="1:7" x14ac:dyDescent="0.3">
      <c r="A16">
        <v>15</v>
      </c>
      <c r="B16">
        <v>7000</v>
      </c>
      <c r="C16">
        <v>0.24</v>
      </c>
      <c r="D16">
        <v>43</v>
      </c>
      <c r="E16">
        <f t="shared" si="0"/>
        <v>-108.36</v>
      </c>
      <c r="G16">
        <f t="shared" si="1"/>
        <v>-18.416375079047505</v>
      </c>
    </row>
    <row r="17" spans="1:7" x14ac:dyDescent="0.3">
      <c r="A17">
        <v>16</v>
      </c>
      <c r="B17">
        <v>10000</v>
      </c>
      <c r="C17">
        <v>0.19600000000000001</v>
      </c>
      <c r="D17">
        <v>29.6</v>
      </c>
      <c r="E17">
        <f t="shared" si="0"/>
        <v>-106.55999999999999</v>
      </c>
      <c r="G17">
        <f t="shared" si="1"/>
        <v>-20.175478486150102</v>
      </c>
    </row>
    <row r="18" spans="1:7" x14ac:dyDescent="0.3">
      <c r="A18">
        <v>17</v>
      </c>
      <c r="B18">
        <v>15000</v>
      </c>
      <c r="C18">
        <v>0.15</v>
      </c>
      <c r="D18">
        <v>19.2</v>
      </c>
      <c r="E18">
        <f t="shared" si="0"/>
        <v>-103.67999999999999</v>
      </c>
      <c r="G18">
        <f t="shared" si="1"/>
        <v>-22.498774732165998</v>
      </c>
    </row>
    <row r="19" spans="1:7" x14ac:dyDescent="0.3">
      <c r="A19">
        <v>18</v>
      </c>
      <c r="B19">
        <v>20000</v>
      </c>
      <c r="C19">
        <v>0.12</v>
      </c>
      <c r="D19">
        <v>12.4</v>
      </c>
      <c r="E19">
        <f t="shared" si="0"/>
        <v>-89.28</v>
      </c>
      <c r="G19">
        <f t="shared" si="1"/>
        <v>-24.436974992327126</v>
      </c>
    </row>
    <row r="20" spans="1:7" x14ac:dyDescent="0.3">
      <c r="A20">
        <v>19</v>
      </c>
      <c r="B20">
        <v>27500</v>
      </c>
      <c r="C20">
        <v>0.108</v>
      </c>
      <c r="D20">
        <v>9.1999999999999993</v>
      </c>
      <c r="E20">
        <f t="shared" si="0"/>
        <v>-91.079999999999984</v>
      </c>
      <c r="G20">
        <f t="shared" si="1"/>
        <v>-25.352124803540633</v>
      </c>
    </row>
    <row r="21" spans="1:7" x14ac:dyDescent="0.3">
      <c r="A21">
        <v>20</v>
      </c>
      <c r="B21">
        <v>35000</v>
      </c>
      <c r="C21">
        <v>8.7999999999999995E-2</v>
      </c>
      <c r="D21">
        <v>6.8</v>
      </c>
      <c r="E21">
        <f t="shared" si="0"/>
        <v>-85.68</v>
      </c>
      <c r="G21">
        <f t="shared" si="1"/>
        <v>-27.13094647027625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E372-9BEF-4B61-9490-31C914D4B8A8}">
  <dimension ref="A1:G21"/>
  <sheetViews>
    <sheetView workbookViewId="0">
      <selection activeCell="D10" sqref="D10"/>
    </sheetView>
  </sheetViews>
  <sheetFormatPr defaultRowHeight="14.4" x14ac:dyDescent="0.3"/>
  <cols>
    <col min="3" max="3" width="10.44140625" customWidth="1"/>
    <col min="4" max="4" width="10.33203125" customWidth="1"/>
  </cols>
  <sheetData>
    <row r="1" spans="1:7" x14ac:dyDescent="0.3">
      <c r="B1" t="s">
        <v>0</v>
      </c>
      <c r="C1" t="s">
        <v>3</v>
      </c>
      <c r="D1" t="s">
        <v>2</v>
      </c>
      <c r="E1" t="s">
        <v>1</v>
      </c>
      <c r="G1" t="s">
        <v>4</v>
      </c>
    </row>
    <row r="2" spans="1:7" x14ac:dyDescent="0.3">
      <c r="A2">
        <v>1</v>
      </c>
      <c r="B2">
        <v>100</v>
      </c>
      <c r="C2">
        <v>0.2</v>
      </c>
      <c r="D2">
        <v>2200</v>
      </c>
      <c r="E2">
        <f>360*D2*POWER(10,-6)*B2</f>
        <v>79.199999999999989</v>
      </c>
      <c r="G2">
        <f>20*LOG10(C2/2)</f>
        <v>-20</v>
      </c>
    </row>
    <row r="3" spans="1:7" x14ac:dyDescent="0.3">
      <c r="A3">
        <v>2</v>
      </c>
      <c r="B3">
        <v>150</v>
      </c>
      <c r="C3">
        <v>0.36399999999999999</v>
      </c>
      <c r="D3">
        <v>1500</v>
      </c>
      <c r="E3">
        <f t="shared" ref="E3:E21" si="0">360*D3*POWER(10,-6)*B3</f>
        <v>80.999999999999986</v>
      </c>
      <c r="G3">
        <f t="shared" ref="G3:G21" si="1">20*LOG10(C3/2)</f>
        <v>-14.798572240298505</v>
      </c>
    </row>
    <row r="4" spans="1:7" x14ac:dyDescent="0.3">
      <c r="A4">
        <v>3</v>
      </c>
      <c r="B4">
        <v>200</v>
      </c>
      <c r="C4">
        <v>0.47</v>
      </c>
      <c r="D4">
        <v>1100</v>
      </c>
      <c r="E4">
        <f t="shared" si="0"/>
        <v>79.199999999999989</v>
      </c>
      <c r="G4">
        <f t="shared" si="1"/>
        <v>-12.578642754565275</v>
      </c>
    </row>
    <row r="5" spans="1:7" x14ac:dyDescent="0.3">
      <c r="A5">
        <v>4</v>
      </c>
      <c r="B5">
        <v>275</v>
      </c>
      <c r="C5">
        <v>0.57999999999999996</v>
      </c>
      <c r="D5">
        <v>800</v>
      </c>
      <c r="E5">
        <f t="shared" si="0"/>
        <v>79.199999999999989</v>
      </c>
      <c r="G5">
        <f t="shared" si="1"/>
        <v>-10.752040042020878</v>
      </c>
    </row>
    <row r="6" spans="1:7" x14ac:dyDescent="0.3">
      <c r="A6">
        <v>5</v>
      </c>
      <c r="B6">
        <v>350</v>
      </c>
      <c r="C6">
        <v>0.67</v>
      </c>
      <c r="D6">
        <v>640</v>
      </c>
      <c r="E6">
        <f t="shared" si="0"/>
        <v>80.64</v>
      </c>
      <c r="G6">
        <f t="shared" si="1"/>
        <v>-9.4991038592630943</v>
      </c>
    </row>
    <row r="7" spans="1:7" x14ac:dyDescent="0.3">
      <c r="A7">
        <v>6</v>
      </c>
      <c r="B7">
        <v>500</v>
      </c>
      <c r="C7">
        <v>0.82</v>
      </c>
      <c r="D7">
        <v>430</v>
      </c>
      <c r="E7">
        <f t="shared" si="0"/>
        <v>77.399999999999991</v>
      </c>
      <c r="G7">
        <f t="shared" si="1"/>
        <v>-7.7443228656052909</v>
      </c>
    </row>
    <row r="8" spans="1:7" x14ac:dyDescent="0.3">
      <c r="A8">
        <v>7</v>
      </c>
      <c r="B8">
        <v>700</v>
      </c>
      <c r="C8">
        <v>1.02</v>
      </c>
      <c r="D8">
        <v>320</v>
      </c>
      <c r="E8">
        <f t="shared" si="0"/>
        <v>80.64</v>
      </c>
      <c r="G8">
        <f t="shared" si="1"/>
        <v>-5.8485964780412729</v>
      </c>
    </row>
    <row r="9" spans="1:7" x14ac:dyDescent="0.3">
      <c r="A9">
        <v>8</v>
      </c>
      <c r="B9">
        <v>1000</v>
      </c>
      <c r="C9">
        <v>1.3</v>
      </c>
      <c r="D9">
        <v>188</v>
      </c>
      <c r="E9">
        <f t="shared" si="0"/>
        <v>67.679999999999993</v>
      </c>
      <c r="G9">
        <f t="shared" si="1"/>
        <v>-3.7417328671428884</v>
      </c>
    </row>
    <row r="10" spans="1:7" x14ac:dyDescent="0.3">
      <c r="A10">
        <v>9</v>
      </c>
      <c r="B10">
        <v>1400</v>
      </c>
      <c r="C10">
        <v>1.32</v>
      </c>
      <c r="D10">
        <v>140</v>
      </c>
      <c r="E10">
        <f t="shared" si="0"/>
        <v>70.56</v>
      </c>
      <c r="G10">
        <f t="shared" si="1"/>
        <v>-3.6091212891626263</v>
      </c>
    </row>
    <row r="11" spans="1:7" x14ac:dyDescent="0.3">
      <c r="A11">
        <v>10</v>
      </c>
      <c r="B11">
        <v>2000</v>
      </c>
      <c r="C11">
        <v>1.47</v>
      </c>
      <c r="D11">
        <v>88</v>
      </c>
      <c r="E11">
        <f t="shared" si="0"/>
        <v>63.36</v>
      </c>
      <c r="G11">
        <f t="shared" si="1"/>
        <v>-2.6742532183161023</v>
      </c>
    </row>
    <row r="12" spans="1:7" x14ac:dyDescent="0.3">
      <c r="A12">
        <v>11</v>
      </c>
      <c r="B12">
        <v>2700</v>
      </c>
      <c r="C12">
        <v>1.62</v>
      </c>
      <c r="D12">
        <v>62</v>
      </c>
      <c r="E12">
        <f t="shared" si="0"/>
        <v>60.263999999999996</v>
      </c>
      <c r="G12">
        <f t="shared" si="1"/>
        <v>-1.8302996224270043</v>
      </c>
    </row>
    <row r="13" spans="1:7" x14ac:dyDescent="0.3">
      <c r="A13">
        <v>12</v>
      </c>
      <c r="B13">
        <v>3500</v>
      </c>
      <c r="C13">
        <v>1.75</v>
      </c>
      <c r="D13">
        <v>44</v>
      </c>
      <c r="E13">
        <f t="shared" si="0"/>
        <v>55.44</v>
      </c>
      <c r="G13">
        <f t="shared" si="1"/>
        <v>-1.159838939553735</v>
      </c>
    </row>
    <row r="14" spans="1:7" x14ac:dyDescent="0.3">
      <c r="A14">
        <v>13</v>
      </c>
      <c r="B14">
        <v>4500</v>
      </c>
      <c r="C14">
        <v>1.92</v>
      </c>
      <c r="D14">
        <v>30</v>
      </c>
      <c r="E14">
        <f t="shared" si="0"/>
        <v>48.599999999999994</v>
      </c>
      <c r="G14">
        <f t="shared" si="1"/>
        <v>-0.35457533920863205</v>
      </c>
    </row>
    <row r="15" spans="1:7" x14ac:dyDescent="0.3">
      <c r="A15">
        <v>14</v>
      </c>
      <c r="B15">
        <v>5500</v>
      </c>
      <c r="C15">
        <v>1.99</v>
      </c>
      <c r="D15">
        <v>22</v>
      </c>
      <c r="E15">
        <f t="shared" si="0"/>
        <v>43.56</v>
      </c>
      <c r="G15">
        <f t="shared" si="1"/>
        <v>-4.353838508549094E-2</v>
      </c>
    </row>
    <row r="16" spans="1:7" x14ac:dyDescent="0.3">
      <c r="A16">
        <v>15</v>
      </c>
      <c r="B16">
        <v>7000</v>
      </c>
      <c r="C16">
        <v>2.08</v>
      </c>
      <c r="D16">
        <v>15</v>
      </c>
      <c r="E16">
        <f t="shared" si="0"/>
        <v>37.799999999999997</v>
      </c>
      <c r="G16">
        <f t="shared" si="1"/>
        <v>0.3406667859756074</v>
      </c>
    </row>
    <row r="17" spans="1:7" x14ac:dyDescent="0.3">
      <c r="A17">
        <v>16</v>
      </c>
      <c r="B17">
        <v>10000</v>
      </c>
      <c r="C17">
        <v>2.2000000000000002</v>
      </c>
      <c r="D17">
        <v>9.6</v>
      </c>
      <c r="E17">
        <f t="shared" si="0"/>
        <v>34.559999999999995</v>
      </c>
      <c r="G17">
        <f t="shared" si="1"/>
        <v>0.82785370316450158</v>
      </c>
    </row>
    <row r="18" spans="1:7" x14ac:dyDescent="0.3">
      <c r="A18">
        <v>17</v>
      </c>
      <c r="B18">
        <v>15000</v>
      </c>
      <c r="C18">
        <v>2.2999999999999998</v>
      </c>
      <c r="D18">
        <v>5.2</v>
      </c>
      <c r="E18">
        <f t="shared" si="0"/>
        <v>28.08</v>
      </c>
      <c r="G18">
        <f t="shared" si="1"/>
        <v>1.2139568070722331</v>
      </c>
    </row>
    <row r="19" spans="1:7" x14ac:dyDescent="0.3">
      <c r="A19">
        <v>18</v>
      </c>
      <c r="B19">
        <v>20000</v>
      </c>
      <c r="C19">
        <v>2.42</v>
      </c>
      <c r="D19">
        <v>4</v>
      </c>
      <c r="E19">
        <f t="shared" si="0"/>
        <v>28.799999999999997</v>
      </c>
      <c r="G19">
        <f t="shared" si="1"/>
        <v>1.6557074063290014</v>
      </c>
    </row>
    <row r="20" spans="1:7" x14ac:dyDescent="0.3">
      <c r="A20">
        <v>19</v>
      </c>
      <c r="B20">
        <v>27500</v>
      </c>
      <c r="C20">
        <v>2.58</v>
      </c>
      <c r="D20">
        <v>2.8</v>
      </c>
      <c r="E20">
        <f t="shared" si="0"/>
        <v>27.719999999999995</v>
      </c>
      <c r="G20">
        <f t="shared" si="1"/>
        <v>2.2117942059849796</v>
      </c>
    </row>
    <row r="21" spans="1:7" x14ac:dyDescent="0.3">
      <c r="A21">
        <v>20</v>
      </c>
      <c r="B21">
        <v>35000</v>
      </c>
      <c r="C21">
        <v>2.74</v>
      </c>
      <c r="D21">
        <v>2</v>
      </c>
      <c r="E21">
        <f t="shared" si="0"/>
        <v>25.2</v>
      </c>
      <c r="G21">
        <f t="shared" si="1"/>
        <v>2.7344113431281358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lowpass</vt:lpstr>
      <vt:lpstr>highpass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Davis</dc:creator>
  <cp:lastModifiedBy>Ty Davis</cp:lastModifiedBy>
  <dcterms:created xsi:type="dcterms:W3CDTF">2023-04-12T01:40:55Z</dcterms:created>
  <dcterms:modified xsi:type="dcterms:W3CDTF">2023-04-12T02:33:01Z</dcterms:modified>
</cp:coreProperties>
</file>