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/>
  <bookViews>
    <workbookView xWindow="-120" yWindow="-120" windowWidth="20730" windowHeight="11160"/>
  </bookViews>
  <sheets>
    <sheet name="Project" sheetId="5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5" l="1"/>
  <c r="J6" i="5"/>
  <c r="H6" i="5"/>
  <c r="F6" i="5"/>
  <c r="D6" i="5"/>
  <c r="B6" i="5"/>
  <c r="Q7" i="5" l="1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23" i="5"/>
  <c r="R4" i="5"/>
  <c r="Q4" i="5" s="1"/>
  <c r="D3" i="5" l="1"/>
  <c r="Q3" i="5"/>
  <c r="R3" i="5" l="1"/>
  <c r="W3" i="5"/>
  <c r="V3" i="5" s="1"/>
  <c r="W4" i="5"/>
  <c r="V4" i="5" s="1"/>
  <c r="W5" i="5"/>
  <c r="W6" i="5"/>
  <c r="V6" i="5" s="1"/>
  <c r="W7" i="5"/>
  <c r="V7" i="5" s="1"/>
  <c r="M775" i="5"/>
  <c r="K775" i="5"/>
  <c r="I775" i="5"/>
  <c r="G775" i="5"/>
  <c r="E775" i="5"/>
  <c r="C775" i="5"/>
  <c r="M774" i="5"/>
  <c r="K774" i="5"/>
  <c r="I774" i="5"/>
  <c r="G774" i="5"/>
  <c r="E774" i="5"/>
  <c r="C774" i="5"/>
  <c r="M773" i="5"/>
  <c r="K773" i="5"/>
  <c r="I773" i="5"/>
  <c r="G773" i="5"/>
  <c r="E773" i="5"/>
  <c r="C773" i="5"/>
  <c r="M772" i="5"/>
  <c r="K772" i="5"/>
  <c r="I772" i="5"/>
  <c r="G772" i="5"/>
  <c r="E772" i="5"/>
  <c r="C772" i="5"/>
  <c r="M771" i="5"/>
  <c r="K771" i="5"/>
  <c r="I771" i="5"/>
  <c r="G771" i="5"/>
  <c r="E771" i="5"/>
  <c r="C771" i="5"/>
  <c r="M770" i="5"/>
  <c r="K770" i="5"/>
  <c r="I770" i="5"/>
  <c r="G770" i="5"/>
  <c r="E770" i="5"/>
  <c r="C770" i="5"/>
  <c r="M769" i="5"/>
  <c r="K769" i="5"/>
  <c r="I769" i="5"/>
  <c r="G769" i="5"/>
  <c r="E769" i="5"/>
  <c r="C769" i="5"/>
  <c r="M768" i="5"/>
  <c r="K768" i="5"/>
  <c r="I768" i="5"/>
  <c r="G768" i="5"/>
  <c r="E768" i="5"/>
  <c r="C768" i="5"/>
  <c r="M767" i="5"/>
  <c r="K767" i="5"/>
  <c r="I767" i="5"/>
  <c r="G767" i="5"/>
  <c r="E767" i="5"/>
  <c r="C767" i="5"/>
  <c r="M766" i="5"/>
  <c r="K766" i="5"/>
  <c r="I766" i="5"/>
  <c r="G766" i="5"/>
  <c r="E766" i="5"/>
  <c r="C766" i="5"/>
  <c r="M765" i="5"/>
  <c r="K765" i="5"/>
  <c r="I765" i="5"/>
  <c r="G765" i="5"/>
  <c r="E765" i="5"/>
  <c r="C765" i="5"/>
  <c r="M764" i="5"/>
  <c r="K764" i="5"/>
  <c r="I764" i="5"/>
  <c r="G764" i="5"/>
  <c r="E764" i="5"/>
  <c r="C764" i="5"/>
  <c r="M763" i="5"/>
  <c r="K763" i="5"/>
  <c r="I763" i="5"/>
  <c r="G763" i="5"/>
  <c r="E763" i="5"/>
  <c r="C763" i="5"/>
  <c r="M762" i="5"/>
  <c r="K762" i="5"/>
  <c r="I762" i="5"/>
  <c r="G762" i="5"/>
  <c r="E762" i="5"/>
  <c r="C762" i="5"/>
  <c r="M761" i="5"/>
  <c r="K761" i="5"/>
  <c r="I761" i="5"/>
  <c r="G761" i="5"/>
  <c r="E761" i="5"/>
  <c r="C761" i="5"/>
  <c r="M760" i="5"/>
  <c r="K760" i="5"/>
  <c r="I760" i="5"/>
  <c r="G760" i="5"/>
  <c r="E760" i="5"/>
  <c r="C760" i="5"/>
  <c r="M759" i="5"/>
  <c r="K759" i="5"/>
  <c r="I759" i="5"/>
  <c r="G759" i="5"/>
  <c r="E759" i="5"/>
  <c r="C759" i="5"/>
  <c r="M758" i="5"/>
  <c r="K758" i="5"/>
  <c r="I758" i="5"/>
  <c r="G758" i="5"/>
  <c r="E758" i="5"/>
  <c r="C758" i="5"/>
  <c r="M757" i="5"/>
  <c r="K757" i="5"/>
  <c r="I757" i="5"/>
  <c r="G757" i="5"/>
  <c r="E757" i="5"/>
  <c r="C757" i="5"/>
  <c r="M756" i="5"/>
  <c r="K756" i="5"/>
  <c r="I756" i="5"/>
  <c r="G756" i="5"/>
  <c r="E756" i="5"/>
  <c r="C756" i="5"/>
  <c r="M755" i="5"/>
  <c r="K755" i="5"/>
  <c r="I755" i="5"/>
  <c r="G755" i="5"/>
  <c r="E755" i="5"/>
  <c r="C755" i="5"/>
  <c r="M754" i="5"/>
  <c r="K754" i="5"/>
  <c r="I754" i="5"/>
  <c r="G754" i="5"/>
  <c r="E754" i="5"/>
  <c r="C754" i="5"/>
  <c r="M753" i="5"/>
  <c r="K753" i="5"/>
  <c r="I753" i="5"/>
  <c r="G753" i="5"/>
  <c r="E753" i="5"/>
  <c r="C753" i="5"/>
  <c r="M752" i="5"/>
  <c r="K752" i="5"/>
  <c r="I752" i="5"/>
  <c r="G752" i="5"/>
  <c r="E752" i="5"/>
  <c r="C752" i="5"/>
  <c r="M751" i="5"/>
  <c r="K751" i="5"/>
  <c r="I751" i="5"/>
  <c r="G751" i="5"/>
  <c r="E751" i="5"/>
  <c r="C751" i="5"/>
  <c r="M750" i="5"/>
  <c r="K750" i="5"/>
  <c r="I750" i="5"/>
  <c r="G750" i="5"/>
  <c r="E750" i="5"/>
  <c r="C750" i="5"/>
  <c r="M749" i="5"/>
  <c r="K749" i="5"/>
  <c r="I749" i="5"/>
  <c r="G749" i="5"/>
  <c r="E749" i="5"/>
  <c r="C749" i="5"/>
  <c r="M748" i="5"/>
  <c r="K748" i="5"/>
  <c r="I748" i="5"/>
  <c r="G748" i="5"/>
  <c r="E748" i="5"/>
  <c r="C748" i="5"/>
  <c r="M747" i="5"/>
  <c r="K747" i="5"/>
  <c r="I747" i="5"/>
  <c r="G747" i="5"/>
  <c r="E747" i="5"/>
  <c r="C747" i="5"/>
  <c r="M746" i="5"/>
  <c r="K746" i="5"/>
  <c r="I746" i="5"/>
  <c r="G746" i="5"/>
  <c r="E746" i="5"/>
  <c r="C746" i="5"/>
  <c r="M745" i="5"/>
  <c r="K745" i="5"/>
  <c r="I745" i="5"/>
  <c r="G745" i="5"/>
  <c r="E745" i="5"/>
  <c r="C745" i="5"/>
  <c r="M744" i="5"/>
  <c r="K744" i="5"/>
  <c r="I744" i="5"/>
  <c r="G744" i="5"/>
  <c r="E744" i="5"/>
  <c r="C744" i="5"/>
  <c r="M743" i="5"/>
  <c r="K743" i="5"/>
  <c r="I743" i="5"/>
  <c r="G743" i="5"/>
  <c r="E743" i="5"/>
  <c r="C743" i="5"/>
  <c r="M742" i="5"/>
  <c r="K742" i="5"/>
  <c r="I742" i="5"/>
  <c r="G742" i="5"/>
  <c r="E742" i="5"/>
  <c r="C742" i="5"/>
  <c r="M741" i="5"/>
  <c r="K741" i="5"/>
  <c r="I741" i="5"/>
  <c r="G741" i="5"/>
  <c r="E741" i="5"/>
  <c r="C741" i="5"/>
  <c r="M740" i="5"/>
  <c r="K740" i="5"/>
  <c r="I740" i="5"/>
  <c r="G740" i="5"/>
  <c r="E740" i="5"/>
  <c r="C740" i="5"/>
  <c r="M739" i="5"/>
  <c r="K739" i="5"/>
  <c r="I739" i="5"/>
  <c r="G739" i="5"/>
  <c r="E739" i="5"/>
  <c r="C739" i="5"/>
  <c r="M738" i="5"/>
  <c r="K738" i="5"/>
  <c r="I738" i="5"/>
  <c r="G738" i="5"/>
  <c r="E738" i="5"/>
  <c r="C738" i="5"/>
  <c r="M737" i="5"/>
  <c r="K737" i="5"/>
  <c r="I737" i="5"/>
  <c r="G737" i="5"/>
  <c r="E737" i="5"/>
  <c r="C737" i="5"/>
  <c r="M736" i="5"/>
  <c r="K736" i="5"/>
  <c r="I736" i="5"/>
  <c r="G736" i="5"/>
  <c r="E736" i="5"/>
  <c r="C736" i="5"/>
  <c r="M735" i="5"/>
  <c r="K735" i="5"/>
  <c r="I735" i="5"/>
  <c r="G735" i="5"/>
  <c r="E735" i="5"/>
  <c r="C735" i="5"/>
  <c r="M734" i="5"/>
  <c r="K734" i="5"/>
  <c r="I734" i="5"/>
  <c r="G734" i="5"/>
  <c r="E734" i="5"/>
  <c r="C734" i="5"/>
  <c r="M733" i="5"/>
  <c r="K733" i="5"/>
  <c r="I733" i="5"/>
  <c r="G733" i="5"/>
  <c r="E733" i="5"/>
  <c r="C733" i="5"/>
  <c r="M732" i="5"/>
  <c r="K732" i="5"/>
  <c r="I732" i="5"/>
  <c r="G732" i="5"/>
  <c r="E732" i="5"/>
  <c r="C732" i="5"/>
  <c r="M731" i="5"/>
  <c r="K731" i="5"/>
  <c r="I731" i="5"/>
  <c r="G731" i="5"/>
  <c r="E731" i="5"/>
  <c r="C731" i="5"/>
  <c r="M730" i="5"/>
  <c r="K730" i="5"/>
  <c r="I730" i="5"/>
  <c r="G730" i="5"/>
  <c r="E730" i="5"/>
  <c r="C730" i="5"/>
  <c r="M729" i="5"/>
  <c r="K729" i="5"/>
  <c r="I729" i="5"/>
  <c r="G729" i="5"/>
  <c r="E729" i="5"/>
  <c r="C729" i="5"/>
  <c r="M728" i="5"/>
  <c r="K728" i="5"/>
  <c r="I728" i="5"/>
  <c r="G728" i="5"/>
  <c r="E728" i="5"/>
  <c r="C728" i="5"/>
  <c r="M727" i="5"/>
  <c r="K727" i="5"/>
  <c r="I727" i="5"/>
  <c r="G727" i="5"/>
  <c r="E727" i="5"/>
  <c r="C727" i="5"/>
  <c r="M726" i="5"/>
  <c r="K726" i="5"/>
  <c r="I726" i="5"/>
  <c r="G726" i="5"/>
  <c r="E726" i="5"/>
  <c r="C726" i="5"/>
  <c r="M725" i="5"/>
  <c r="K725" i="5"/>
  <c r="I725" i="5"/>
  <c r="G725" i="5"/>
  <c r="E725" i="5"/>
  <c r="C725" i="5"/>
  <c r="M724" i="5"/>
  <c r="K724" i="5"/>
  <c r="I724" i="5"/>
  <c r="G724" i="5"/>
  <c r="E724" i="5"/>
  <c r="C724" i="5"/>
  <c r="M723" i="5"/>
  <c r="K723" i="5"/>
  <c r="I723" i="5"/>
  <c r="G723" i="5"/>
  <c r="E723" i="5"/>
  <c r="C723" i="5"/>
  <c r="M722" i="5"/>
  <c r="K722" i="5"/>
  <c r="I722" i="5"/>
  <c r="G722" i="5"/>
  <c r="E722" i="5"/>
  <c r="C722" i="5"/>
  <c r="M721" i="5"/>
  <c r="K721" i="5"/>
  <c r="I721" i="5"/>
  <c r="G721" i="5"/>
  <c r="E721" i="5"/>
  <c r="C721" i="5"/>
  <c r="M720" i="5"/>
  <c r="K720" i="5"/>
  <c r="I720" i="5"/>
  <c r="G720" i="5"/>
  <c r="E720" i="5"/>
  <c r="C720" i="5"/>
  <c r="M719" i="5"/>
  <c r="K719" i="5"/>
  <c r="I719" i="5"/>
  <c r="G719" i="5"/>
  <c r="E719" i="5"/>
  <c r="C719" i="5"/>
  <c r="M718" i="5"/>
  <c r="K718" i="5"/>
  <c r="I718" i="5"/>
  <c r="G718" i="5"/>
  <c r="E718" i="5"/>
  <c r="C718" i="5"/>
  <c r="M717" i="5"/>
  <c r="K717" i="5"/>
  <c r="I717" i="5"/>
  <c r="G717" i="5"/>
  <c r="E717" i="5"/>
  <c r="C717" i="5"/>
  <c r="M716" i="5"/>
  <c r="K716" i="5"/>
  <c r="I716" i="5"/>
  <c r="G716" i="5"/>
  <c r="E716" i="5"/>
  <c r="C716" i="5"/>
  <c r="M715" i="5"/>
  <c r="K715" i="5"/>
  <c r="I715" i="5"/>
  <c r="G715" i="5"/>
  <c r="E715" i="5"/>
  <c r="C715" i="5"/>
  <c r="M714" i="5"/>
  <c r="K714" i="5"/>
  <c r="I714" i="5"/>
  <c r="G714" i="5"/>
  <c r="E714" i="5"/>
  <c r="C714" i="5"/>
  <c r="M713" i="5"/>
  <c r="K713" i="5"/>
  <c r="I713" i="5"/>
  <c r="G713" i="5"/>
  <c r="E713" i="5"/>
  <c r="C713" i="5"/>
  <c r="M712" i="5"/>
  <c r="K712" i="5"/>
  <c r="I712" i="5"/>
  <c r="G712" i="5"/>
  <c r="E712" i="5"/>
  <c r="C712" i="5"/>
  <c r="M711" i="5"/>
  <c r="K711" i="5"/>
  <c r="I711" i="5"/>
  <c r="G711" i="5"/>
  <c r="E711" i="5"/>
  <c r="C711" i="5"/>
  <c r="M710" i="5"/>
  <c r="K710" i="5"/>
  <c r="I710" i="5"/>
  <c r="G710" i="5"/>
  <c r="E710" i="5"/>
  <c r="C710" i="5"/>
  <c r="M709" i="5"/>
  <c r="K709" i="5"/>
  <c r="I709" i="5"/>
  <c r="G709" i="5"/>
  <c r="E709" i="5"/>
  <c r="C709" i="5"/>
  <c r="M708" i="5"/>
  <c r="K708" i="5"/>
  <c r="I708" i="5"/>
  <c r="G708" i="5"/>
  <c r="E708" i="5"/>
  <c r="C708" i="5"/>
  <c r="M707" i="5"/>
  <c r="K707" i="5"/>
  <c r="I707" i="5"/>
  <c r="G707" i="5"/>
  <c r="E707" i="5"/>
  <c r="C707" i="5"/>
  <c r="M706" i="5"/>
  <c r="K706" i="5"/>
  <c r="I706" i="5"/>
  <c r="G706" i="5"/>
  <c r="E706" i="5"/>
  <c r="C706" i="5"/>
  <c r="M705" i="5"/>
  <c r="K705" i="5"/>
  <c r="I705" i="5"/>
  <c r="G705" i="5"/>
  <c r="E705" i="5"/>
  <c r="C705" i="5"/>
  <c r="M704" i="5"/>
  <c r="K704" i="5"/>
  <c r="I704" i="5"/>
  <c r="G704" i="5"/>
  <c r="E704" i="5"/>
  <c r="C704" i="5"/>
  <c r="M703" i="5"/>
  <c r="K703" i="5"/>
  <c r="I703" i="5"/>
  <c r="G703" i="5"/>
  <c r="E703" i="5"/>
  <c r="C703" i="5"/>
  <c r="M702" i="5"/>
  <c r="K702" i="5"/>
  <c r="I702" i="5"/>
  <c r="G702" i="5"/>
  <c r="E702" i="5"/>
  <c r="C702" i="5"/>
  <c r="M701" i="5"/>
  <c r="K701" i="5"/>
  <c r="I701" i="5"/>
  <c r="G701" i="5"/>
  <c r="E701" i="5"/>
  <c r="C701" i="5"/>
  <c r="M700" i="5"/>
  <c r="K700" i="5"/>
  <c r="I700" i="5"/>
  <c r="G700" i="5"/>
  <c r="E700" i="5"/>
  <c r="C700" i="5"/>
  <c r="M699" i="5"/>
  <c r="K699" i="5"/>
  <c r="I699" i="5"/>
  <c r="G699" i="5"/>
  <c r="E699" i="5"/>
  <c r="C699" i="5"/>
  <c r="M698" i="5"/>
  <c r="K698" i="5"/>
  <c r="I698" i="5"/>
  <c r="G698" i="5"/>
  <c r="E698" i="5"/>
  <c r="C698" i="5"/>
  <c r="M697" i="5"/>
  <c r="K697" i="5"/>
  <c r="I697" i="5"/>
  <c r="G697" i="5"/>
  <c r="E697" i="5"/>
  <c r="C697" i="5"/>
  <c r="M696" i="5"/>
  <c r="K696" i="5"/>
  <c r="I696" i="5"/>
  <c r="G696" i="5"/>
  <c r="E696" i="5"/>
  <c r="C696" i="5"/>
  <c r="M695" i="5"/>
  <c r="K695" i="5"/>
  <c r="I695" i="5"/>
  <c r="G695" i="5"/>
  <c r="E695" i="5"/>
  <c r="C695" i="5"/>
  <c r="M694" i="5"/>
  <c r="K694" i="5"/>
  <c r="I694" i="5"/>
  <c r="G694" i="5"/>
  <c r="E694" i="5"/>
  <c r="C694" i="5"/>
  <c r="M693" i="5"/>
  <c r="K693" i="5"/>
  <c r="I693" i="5"/>
  <c r="G693" i="5"/>
  <c r="E693" i="5"/>
  <c r="C693" i="5"/>
  <c r="M692" i="5"/>
  <c r="K692" i="5"/>
  <c r="I692" i="5"/>
  <c r="G692" i="5"/>
  <c r="E692" i="5"/>
  <c r="C692" i="5"/>
  <c r="M691" i="5"/>
  <c r="K691" i="5"/>
  <c r="I691" i="5"/>
  <c r="G691" i="5"/>
  <c r="E691" i="5"/>
  <c r="C691" i="5"/>
  <c r="M690" i="5"/>
  <c r="K690" i="5"/>
  <c r="I690" i="5"/>
  <c r="G690" i="5"/>
  <c r="E690" i="5"/>
  <c r="C690" i="5"/>
  <c r="M689" i="5"/>
  <c r="K689" i="5"/>
  <c r="I689" i="5"/>
  <c r="G689" i="5"/>
  <c r="E689" i="5"/>
  <c r="C689" i="5"/>
  <c r="M688" i="5"/>
  <c r="K688" i="5"/>
  <c r="I688" i="5"/>
  <c r="G688" i="5"/>
  <c r="E688" i="5"/>
  <c r="C688" i="5"/>
  <c r="M687" i="5"/>
  <c r="K687" i="5"/>
  <c r="I687" i="5"/>
  <c r="G687" i="5"/>
  <c r="E687" i="5"/>
  <c r="C687" i="5"/>
  <c r="M686" i="5"/>
  <c r="K686" i="5"/>
  <c r="I686" i="5"/>
  <c r="G686" i="5"/>
  <c r="E686" i="5"/>
  <c r="C686" i="5"/>
  <c r="M685" i="5"/>
  <c r="K685" i="5"/>
  <c r="I685" i="5"/>
  <c r="G685" i="5"/>
  <c r="E685" i="5"/>
  <c r="C685" i="5"/>
  <c r="M684" i="5"/>
  <c r="K684" i="5"/>
  <c r="I684" i="5"/>
  <c r="G684" i="5"/>
  <c r="E684" i="5"/>
  <c r="C684" i="5"/>
  <c r="M683" i="5"/>
  <c r="K683" i="5"/>
  <c r="I683" i="5"/>
  <c r="G683" i="5"/>
  <c r="E683" i="5"/>
  <c r="C683" i="5"/>
  <c r="M682" i="5"/>
  <c r="K682" i="5"/>
  <c r="I682" i="5"/>
  <c r="G682" i="5"/>
  <c r="E682" i="5"/>
  <c r="C682" i="5"/>
  <c r="M681" i="5"/>
  <c r="K681" i="5"/>
  <c r="I681" i="5"/>
  <c r="G681" i="5"/>
  <c r="E681" i="5"/>
  <c r="C681" i="5"/>
  <c r="M680" i="5"/>
  <c r="K680" i="5"/>
  <c r="I680" i="5"/>
  <c r="G680" i="5"/>
  <c r="E680" i="5"/>
  <c r="C680" i="5"/>
  <c r="M679" i="5"/>
  <c r="K679" i="5"/>
  <c r="I679" i="5"/>
  <c r="G679" i="5"/>
  <c r="E679" i="5"/>
  <c r="C679" i="5"/>
  <c r="M678" i="5"/>
  <c r="K678" i="5"/>
  <c r="I678" i="5"/>
  <c r="G678" i="5"/>
  <c r="E678" i="5"/>
  <c r="C678" i="5"/>
  <c r="M677" i="5"/>
  <c r="K677" i="5"/>
  <c r="I677" i="5"/>
  <c r="G677" i="5"/>
  <c r="E677" i="5"/>
  <c r="C677" i="5"/>
  <c r="M676" i="5"/>
  <c r="K676" i="5"/>
  <c r="I676" i="5"/>
  <c r="G676" i="5"/>
  <c r="E676" i="5"/>
  <c r="C676" i="5"/>
  <c r="M675" i="5"/>
  <c r="K675" i="5"/>
  <c r="I675" i="5"/>
  <c r="G675" i="5"/>
  <c r="E675" i="5"/>
  <c r="C675" i="5"/>
  <c r="M674" i="5"/>
  <c r="K674" i="5"/>
  <c r="I674" i="5"/>
  <c r="G674" i="5"/>
  <c r="E674" i="5"/>
  <c r="C674" i="5"/>
  <c r="M673" i="5"/>
  <c r="K673" i="5"/>
  <c r="I673" i="5"/>
  <c r="G673" i="5"/>
  <c r="E673" i="5"/>
  <c r="C673" i="5"/>
  <c r="M672" i="5"/>
  <c r="K672" i="5"/>
  <c r="I672" i="5"/>
  <c r="G672" i="5"/>
  <c r="E672" i="5"/>
  <c r="C672" i="5"/>
  <c r="M671" i="5"/>
  <c r="K671" i="5"/>
  <c r="I671" i="5"/>
  <c r="G671" i="5"/>
  <c r="E671" i="5"/>
  <c r="C671" i="5"/>
  <c r="M670" i="5"/>
  <c r="K670" i="5"/>
  <c r="I670" i="5"/>
  <c r="G670" i="5"/>
  <c r="E670" i="5"/>
  <c r="C670" i="5"/>
  <c r="M669" i="5"/>
  <c r="K669" i="5"/>
  <c r="I669" i="5"/>
  <c r="G669" i="5"/>
  <c r="E669" i="5"/>
  <c r="C669" i="5"/>
  <c r="M668" i="5"/>
  <c r="K668" i="5"/>
  <c r="I668" i="5"/>
  <c r="G668" i="5"/>
  <c r="E668" i="5"/>
  <c r="C668" i="5"/>
  <c r="M667" i="5"/>
  <c r="K667" i="5"/>
  <c r="I667" i="5"/>
  <c r="G667" i="5"/>
  <c r="E667" i="5"/>
  <c r="C667" i="5"/>
  <c r="M666" i="5"/>
  <c r="K666" i="5"/>
  <c r="I666" i="5"/>
  <c r="G666" i="5"/>
  <c r="E666" i="5"/>
  <c r="C666" i="5"/>
  <c r="M665" i="5"/>
  <c r="K665" i="5"/>
  <c r="I665" i="5"/>
  <c r="G665" i="5"/>
  <c r="E665" i="5"/>
  <c r="C665" i="5"/>
  <c r="M664" i="5"/>
  <c r="K664" i="5"/>
  <c r="I664" i="5"/>
  <c r="G664" i="5"/>
  <c r="E664" i="5"/>
  <c r="C664" i="5"/>
  <c r="M663" i="5"/>
  <c r="K663" i="5"/>
  <c r="I663" i="5"/>
  <c r="G663" i="5"/>
  <c r="E663" i="5"/>
  <c r="C663" i="5"/>
  <c r="M662" i="5"/>
  <c r="K662" i="5"/>
  <c r="I662" i="5"/>
  <c r="G662" i="5"/>
  <c r="E662" i="5"/>
  <c r="C662" i="5"/>
  <c r="M661" i="5"/>
  <c r="K661" i="5"/>
  <c r="I661" i="5"/>
  <c r="G661" i="5"/>
  <c r="E661" i="5"/>
  <c r="C661" i="5"/>
  <c r="M660" i="5"/>
  <c r="K660" i="5"/>
  <c r="I660" i="5"/>
  <c r="G660" i="5"/>
  <c r="E660" i="5"/>
  <c r="C660" i="5"/>
  <c r="M659" i="5"/>
  <c r="K659" i="5"/>
  <c r="I659" i="5"/>
  <c r="G659" i="5"/>
  <c r="E659" i="5"/>
  <c r="C659" i="5"/>
  <c r="M658" i="5"/>
  <c r="K658" i="5"/>
  <c r="I658" i="5"/>
  <c r="G658" i="5"/>
  <c r="E658" i="5"/>
  <c r="C658" i="5"/>
  <c r="M657" i="5"/>
  <c r="K657" i="5"/>
  <c r="I657" i="5"/>
  <c r="G657" i="5"/>
  <c r="E657" i="5"/>
  <c r="C657" i="5"/>
  <c r="M656" i="5"/>
  <c r="K656" i="5"/>
  <c r="I656" i="5"/>
  <c r="G656" i="5"/>
  <c r="E656" i="5"/>
  <c r="C656" i="5"/>
  <c r="M655" i="5"/>
  <c r="K655" i="5"/>
  <c r="I655" i="5"/>
  <c r="G655" i="5"/>
  <c r="E655" i="5"/>
  <c r="C655" i="5"/>
  <c r="M654" i="5"/>
  <c r="K654" i="5"/>
  <c r="I654" i="5"/>
  <c r="G654" i="5"/>
  <c r="E654" i="5"/>
  <c r="C654" i="5"/>
  <c r="M653" i="5"/>
  <c r="K653" i="5"/>
  <c r="I653" i="5"/>
  <c r="G653" i="5"/>
  <c r="E653" i="5"/>
  <c r="C653" i="5"/>
  <c r="M652" i="5"/>
  <c r="K652" i="5"/>
  <c r="I652" i="5"/>
  <c r="G652" i="5"/>
  <c r="E652" i="5"/>
  <c r="C652" i="5"/>
  <c r="M651" i="5"/>
  <c r="K651" i="5"/>
  <c r="I651" i="5"/>
  <c r="G651" i="5"/>
  <c r="E651" i="5"/>
  <c r="C651" i="5"/>
  <c r="M650" i="5"/>
  <c r="K650" i="5"/>
  <c r="I650" i="5"/>
  <c r="G650" i="5"/>
  <c r="E650" i="5"/>
  <c r="C650" i="5"/>
  <c r="M649" i="5"/>
  <c r="K649" i="5"/>
  <c r="I649" i="5"/>
  <c r="G649" i="5"/>
  <c r="E649" i="5"/>
  <c r="C649" i="5"/>
  <c r="M648" i="5"/>
  <c r="K648" i="5"/>
  <c r="I648" i="5"/>
  <c r="G648" i="5"/>
  <c r="E648" i="5"/>
  <c r="C648" i="5"/>
  <c r="M647" i="5"/>
  <c r="K647" i="5"/>
  <c r="I647" i="5"/>
  <c r="G647" i="5"/>
  <c r="E647" i="5"/>
  <c r="C647" i="5"/>
  <c r="M646" i="5"/>
  <c r="K646" i="5"/>
  <c r="I646" i="5"/>
  <c r="G646" i="5"/>
  <c r="E646" i="5"/>
  <c r="C646" i="5"/>
  <c r="M645" i="5"/>
  <c r="K645" i="5"/>
  <c r="I645" i="5"/>
  <c r="G645" i="5"/>
  <c r="E645" i="5"/>
  <c r="C645" i="5"/>
  <c r="M644" i="5"/>
  <c r="K644" i="5"/>
  <c r="I644" i="5"/>
  <c r="G644" i="5"/>
  <c r="E644" i="5"/>
  <c r="C644" i="5"/>
  <c r="M643" i="5"/>
  <c r="K643" i="5"/>
  <c r="I643" i="5"/>
  <c r="G643" i="5"/>
  <c r="E643" i="5"/>
  <c r="C643" i="5"/>
  <c r="M642" i="5"/>
  <c r="K642" i="5"/>
  <c r="I642" i="5"/>
  <c r="G642" i="5"/>
  <c r="E642" i="5"/>
  <c r="C642" i="5"/>
  <c r="M641" i="5"/>
  <c r="K641" i="5"/>
  <c r="I641" i="5"/>
  <c r="G641" i="5"/>
  <c r="E641" i="5"/>
  <c r="C641" i="5"/>
  <c r="M640" i="5"/>
  <c r="K640" i="5"/>
  <c r="I640" i="5"/>
  <c r="G640" i="5"/>
  <c r="E640" i="5"/>
  <c r="C640" i="5"/>
  <c r="M639" i="5"/>
  <c r="K639" i="5"/>
  <c r="I639" i="5"/>
  <c r="G639" i="5"/>
  <c r="E639" i="5"/>
  <c r="C639" i="5"/>
  <c r="M638" i="5"/>
  <c r="K638" i="5"/>
  <c r="I638" i="5"/>
  <c r="G638" i="5"/>
  <c r="E638" i="5"/>
  <c r="C638" i="5"/>
  <c r="M637" i="5"/>
  <c r="K637" i="5"/>
  <c r="I637" i="5"/>
  <c r="G637" i="5"/>
  <c r="E637" i="5"/>
  <c r="C637" i="5"/>
  <c r="M636" i="5"/>
  <c r="K636" i="5"/>
  <c r="I636" i="5"/>
  <c r="G636" i="5"/>
  <c r="E636" i="5"/>
  <c r="C636" i="5"/>
  <c r="M635" i="5"/>
  <c r="K635" i="5"/>
  <c r="I635" i="5"/>
  <c r="G635" i="5"/>
  <c r="E635" i="5"/>
  <c r="C635" i="5"/>
  <c r="M634" i="5"/>
  <c r="K634" i="5"/>
  <c r="I634" i="5"/>
  <c r="G634" i="5"/>
  <c r="E634" i="5"/>
  <c r="C634" i="5"/>
  <c r="M633" i="5"/>
  <c r="K633" i="5"/>
  <c r="I633" i="5"/>
  <c r="G633" i="5"/>
  <c r="E633" i="5"/>
  <c r="C633" i="5"/>
  <c r="M632" i="5"/>
  <c r="K632" i="5"/>
  <c r="I632" i="5"/>
  <c r="G632" i="5"/>
  <c r="E632" i="5"/>
  <c r="C632" i="5"/>
  <c r="M631" i="5"/>
  <c r="K631" i="5"/>
  <c r="I631" i="5"/>
  <c r="G631" i="5"/>
  <c r="E631" i="5"/>
  <c r="C631" i="5"/>
  <c r="M630" i="5"/>
  <c r="K630" i="5"/>
  <c r="I630" i="5"/>
  <c r="G630" i="5"/>
  <c r="E630" i="5"/>
  <c r="C630" i="5"/>
  <c r="M629" i="5"/>
  <c r="K629" i="5"/>
  <c r="I629" i="5"/>
  <c r="G629" i="5"/>
  <c r="E629" i="5"/>
  <c r="C629" i="5"/>
  <c r="M628" i="5"/>
  <c r="K628" i="5"/>
  <c r="I628" i="5"/>
  <c r="G628" i="5"/>
  <c r="E628" i="5"/>
  <c r="C628" i="5"/>
  <c r="M627" i="5"/>
  <c r="K627" i="5"/>
  <c r="I627" i="5"/>
  <c r="G627" i="5"/>
  <c r="E627" i="5"/>
  <c r="C627" i="5"/>
  <c r="M626" i="5"/>
  <c r="K626" i="5"/>
  <c r="I626" i="5"/>
  <c r="G626" i="5"/>
  <c r="E626" i="5"/>
  <c r="C626" i="5"/>
  <c r="M625" i="5"/>
  <c r="K625" i="5"/>
  <c r="I625" i="5"/>
  <c r="G625" i="5"/>
  <c r="E625" i="5"/>
  <c r="C625" i="5"/>
  <c r="M624" i="5"/>
  <c r="K624" i="5"/>
  <c r="I624" i="5"/>
  <c r="G624" i="5"/>
  <c r="E624" i="5"/>
  <c r="C624" i="5"/>
  <c r="M623" i="5"/>
  <c r="K623" i="5"/>
  <c r="I623" i="5"/>
  <c r="G623" i="5"/>
  <c r="E623" i="5"/>
  <c r="C623" i="5"/>
  <c r="M622" i="5"/>
  <c r="K622" i="5"/>
  <c r="I622" i="5"/>
  <c r="G622" i="5"/>
  <c r="E622" i="5"/>
  <c r="C622" i="5"/>
  <c r="M621" i="5"/>
  <c r="K621" i="5"/>
  <c r="I621" i="5"/>
  <c r="G621" i="5"/>
  <c r="E621" i="5"/>
  <c r="C621" i="5"/>
  <c r="M620" i="5"/>
  <c r="K620" i="5"/>
  <c r="I620" i="5"/>
  <c r="G620" i="5"/>
  <c r="E620" i="5"/>
  <c r="C620" i="5"/>
  <c r="M619" i="5"/>
  <c r="K619" i="5"/>
  <c r="I619" i="5"/>
  <c r="G619" i="5"/>
  <c r="E619" i="5"/>
  <c r="C619" i="5"/>
  <c r="M618" i="5"/>
  <c r="K618" i="5"/>
  <c r="I618" i="5"/>
  <c r="G618" i="5"/>
  <c r="E618" i="5"/>
  <c r="C618" i="5"/>
  <c r="M617" i="5"/>
  <c r="K617" i="5"/>
  <c r="I617" i="5"/>
  <c r="G617" i="5"/>
  <c r="E617" i="5"/>
  <c r="C617" i="5"/>
  <c r="M616" i="5"/>
  <c r="K616" i="5"/>
  <c r="I616" i="5"/>
  <c r="G616" i="5"/>
  <c r="E616" i="5"/>
  <c r="C616" i="5"/>
  <c r="M615" i="5"/>
  <c r="K615" i="5"/>
  <c r="I615" i="5"/>
  <c r="G615" i="5"/>
  <c r="E615" i="5"/>
  <c r="C615" i="5"/>
  <c r="M614" i="5"/>
  <c r="K614" i="5"/>
  <c r="I614" i="5"/>
  <c r="G614" i="5"/>
  <c r="E614" i="5"/>
  <c r="C614" i="5"/>
  <c r="M613" i="5"/>
  <c r="K613" i="5"/>
  <c r="I613" i="5"/>
  <c r="G613" i="5"/>
  <c r="E613" i="5"/>
  <c r="C613" i="5"/>
  <c r="M612" i="5"/>
  <c r="K612" i="5"/>
  <c r="I612" i="5"/>
  <c r="G612" i="5"/>
  <c r="E612" i="5"/>
  <c r="C612" i="5"/>
  <c r="M611" i="5"/>
  <c r="K611" i="5"/>
  <c r="I611" i="5"/>
  <c r="G611" i="5"/>
  <c r="E611" i="5"/>
  <c r="C611" i="5"/>
  <c r="M610" i="5"/>
  <c r="K610" i="5"/>
  <c r="I610" i="5"/>
  <c r="G610" i="5"/>
  <c r="E610" i="5"/>
  <c r="C610" i="5"/>
  <c r="M609" i="5"/>
  <c r="K609" i="5"/>
  <c r="I609" i="5"/>
  <c r="G609" i="5"/>
  <c r="E609" i="5"/>
  <c r="C609" i="5"/>
  <c r="M608" i="5"/>
  <c r="K608" i="5"/>
  <c r="I608" i="5"/>
  <c r="G608" i="5"/>
  <c r="E608" i="5"/>
  <c r="C608" i="5"/>
  <c r="M607" i="5"/>
  <c r="K607" i="5"/>
  <c r="I607" i="5"/>
  <c r="G607" i="5"/>
  <c r="E607" i="5"/>
  <c r="C607" i="5"/>
  <c r="M606" i="5"/>
  <c r="K606" i="5"/>
  <c r="I606" i="5"/>
  <c r="G606" i="5"/>
  <c r="E606" i="5"/>
  <c r="C606" i="5"/>
  <c r="M605" i="5"/>
  <c r="K605" i="5"/>
  <c r="I605" i="5"/>
  <c r="G605" i="5"/>
  <c r="E605" i="5"/>
  <c r="C605" i="5"/>
  <c r="M604" i="5"/>
  <c r="K604" i="5"/>
  <c r="I604" i="5"/>
  <c r="G604" i="5"/>
  <c r="E604" i="5"/>
  <c r="C604" i="5"/>
  <c r="M603" i="5"/>
  <c r="K603" i="5"/>
  <c r="I603" i="5"/>
  <c r="G603" i="5"/>
  <c r="E603" i="5"/>
  <c r="C603" i="5"/>
  <c r="M602" i="5"/>
  <c r="K602" i="5"/>
  <c r="I602" i="5"/>
  <c r="G602" i="5"/>
  <c r="E602" i="5"/>
  <c r="C602" i="5"/>
  <c r="M601" i="5"/>
  <c r="K601" i="5"/>
  <c r="I601" i="5"/>
  <c r="G601" i="5"/>
  <c r="E601" i="5"/>
  <c r="C601" i="5"/>
  <c r="M600" i="5"/>
  <c r="K600" i="5"/>
  <c r="I600" i="5"/>
  <c r="G600" i="5"/>
  <c r="E600" i="5"/>
  <c r="C600" i="5"/>
  <c r="M599" i="5"/>
  <c r="K599" i="5"/>
  <c r="I599" i="5"/>
  <c r="G599" i="5"/>
  <c r="E599" i="5"/>
  <c r="C599" i="5"/>
  <c r="M598" i="5"/>
  <c r="K598" i="5"/>
  <c r="I598" i="5"/>
  <c r="G598" i="5"/>
  <c r="E598" i="5"/>
  <c r="C598" i="5"/>
  <c r="M597" i="5"/>
  <c r="K597" i="5"/>
  <c r="I597" i="5"/>
  <c r="G597" i="5"/>
  <c r="E597" i="5"/>
  <c r="C597" i="5"/>
  <c r="M596" i="5"/>
  <c r="K596" i="5"/>
  <c r="I596" i="5"/>
  <c r="G596" i="5"/>
  <c r="E596" i="5"/>
  <c r="C596" i="5"/>
  <c r="M595" i="5"/>
  <c r="K595" i="5"/>
  <c r="I595" i="5"/>
  <c r="G595" i="5"/>
  <c r="E595" i="5"/>
  <c r="C595" i="5"/>
  <c r="M594" i="5"/>
  <c r="K594" i="5"/>
  <c r="I594" i="5"/>
  <c r="G594" i="5"/>
  <c r="E594" i="5"/>
  <c r="C594" i="5"/>
  <c r="M593" i="5"/>
  <c r="K593" i="5"/>
  <c r="I593" i="5"/>
  <c r="G593" i="5"/>
  <c r="E593" i="5"/>
  <c r="C593" i="5"/>
  <c r="M592" i="5"/>
  <c r="K592" i="5"/>
  <c r="I592" i="5"/>
  <c r="G592" i="5"/>
  <c r="E592" i="5"/>
  <c r="C592" i="5"/>
  <c r="M591" i="5"/>
  <c r="K591" i="5"/>
  <c r="I591" i="5"/>
  <c r="G591" i="5"/>
  <c r="E591" i="5"/>
  <c r="C591" i="5"/>
  <c r="M590" i="5"/>
  <c r="K590" i="5"/>
  <c r="I590" i="5"/>
  <c r="G590" i="5"/>
  <c r="E590" i="5"/>
  <c r="C590" i="5"/>
  <c r="M589" i="5"/>
  <c r="K589" i="5"/>
  <c r="I589" i="5"/>
  <c r="G589" i="5"/>
  <c r="E589" i="5"/>
  <c r="C589" i="5"/>
  <c r="M588" i="5"/>
  <c r="K588" i="5"/>
  <c r="I588" i="5"/>
  <c r="G588" i="5"/>
  <c r="E588" i="5"/>
  <c r="C588" i="5"/>
  <c r="M587" i="5"/>
  <c r="K587" i="5"/>
  <c r="I587" i="5"/>
  <c r="G587" i="5"/>
  <c r="E587" i="5"/>
  <c r="C587" i="5"/>
  <c r="M586" i="5"/>
  <c r="K586" i="5"/>
  <c r="I586" i="5"/>
  <c r="G586" i="5"/>
  <c r="E586" i="5"/>
  <c r="C586" i="5"/>
  <c r="M585" i="5"/>
  <c r="K585" i="5"/>
  <c r="I585" i="5"/>
  <c r="G585" i="5"/>
  <c r="E585" i="5"/>
  <c r="C585" i="5"/>
  <c r="M584" i="5"/>
  <c r="K584" i="5"/>
  <c r="I584" i="5"/>
  <c r="G584" i="5"/>
  <c r="E584" i="5"/>
  <c r="C584" i="5"/>
  <c r="M583" i="5"/>
  <c r="K583" i="5"/>
  <c r="I583" i="5"/>
  <c r="G583" i="5"/>
  <c r="E583" i="5"/>
  <c r="C583" i="5"/>
  <c r="M582" i="5"/>
  <c r="K582" i="5"/>
  <c r="I582" i="5"/>
  <c r="G582" i="5"/>
  <c r="E582" i="5"/>
  <c r="C582" i="5"/>
  <c r="M581" i="5"/>
  <c r="K581" i="5"/>
  <c r="I581" i="5"/>
  <c r="G581" i="5"/>
  <c r="E581" i="5"/>
  <c r="C581" i="5"/>
  <c r="M580" i="5"/>
  <c r="K580" i="5"/>
  <c r="I580" i="5"/>
  <c r="G580" i="5"/>
  <c r="E580" i="5"/>
  <c r="C580" i="5"/>
  <c r="M579" i="5"/>
  <c r="K579" i="5"/>
  <c r="I579" i="5"/>
  <c r="G579" i="5"/>
  <c r="E579" i="5"/>
  <c r="C579" i="5"/>
  <c r="M578" i="5"/>
  <c r="K578" i="5"/>
  <c r="I578" i="5"/>
  <c r="G578" i="5"/>
  <c r="E578" i="5"/>
  <c r="C578" i="5"/>
  <c r="M577" i="5"/>
  <c r="K577" i="5"/>
  <c r="I577" i="5"/>
  <c r="G577" i="5"/>
  <c r="E577" i="5"/>
  <c r="C577" i="5"/>
  <c r="M576" i="5"/>
  <c r="K576" i="5"/>
  <c r="I576" i="5"/>
  <c r="G576" i="5"/>
  <c r="E576" i="5"/>
  <c r="C576" i="5"/>
  <c r="M575" i="5"/>
  <c r="K575" i="5"/>
  <c r="I575" i="5"/>
  <c r="G575" i="5"/>
  <c r="E575" i="5"/>
  <c r="C575" i="5"/>
  <c r="M574" i="5"/>
  <c r="K574" i="5"/>
  <c r="I574" i="5"/>
  <c r="G574" i="5"/>
  <c r="E574" i="5"/>
  <c r="C574" i="5"/>
  <c r="M573" i="5"/>
  <c r="K573" i="5"/>
  <c r="I573" i="5"/>
  <c r="G573" i="5"/>
  <c r="E573" i="5"/>
  <c r="C573" i="5"/>
  <c r="M572" i="5"/>
  <c r="K572" i="5"/>
  <c r="I572" i="5"/>
  <c r="G572" i="5"/>
  <c r="E572" i="5"/>
  <c r="C572" i="5"/>
  <c r="M571" i="5"/>
  <c r="K571" i="5"/>
  <c r="I571" i="5"/>
  <c r="G571" i="5"/>
  <c r="E571" i="5"/>
  <c r="C571" i="5"/>
  <c r="M570" i="5"/>
  <c r="K570" i="5"/>
  <c r="I570" i="5"/>
  <c r="G570" i="5"/>
  <c r="E570" i="5"/>
  <c r="C570" i="5"/>
  <c r="M569" i="5"/>
  <c r="K569" i="5"/>
  <c r="I569" i="5"/>
  <c r="G569" i="5"/>
  <c r="E569" i="5"/>
  <c r="C569" i="5"/>
  <c r="M568" i="5"/>
  <c r="K568" i="5"/>
  <c r="I568" i="5"/>
  <c r="G568" i="5"/>
  <c r="E568" i="5"/>
  <c r="C568" i="5"/>
  <c r="M567" i="5"/>
  <c r="K567" i="5"/>
  <c r="I567" i="5"/>
  <c r="G567" i="5"/>
  <c r="E567" i="5"/>
  <c r="C567" i="5"/>
  <c r="M566" i="5"/>
  <c r="K566" i="5"/>
  <c r="I566" i="5"/>
  <c r="G566" i="5"/>
  <c r="E566" i="5"/>
  <c r="C566" i="5"/>
  <c r="M565" i="5"/>
  <c r="K565" i="5"/>
  <c r="I565" i="5"/>
  <c r="G565" i="5"/>
  <c r="E565" i="5"/>
  <c r="C565" i="5"/>
  <c r="M564" i="5"/>
  <c r="K564" i="5"/>
  <c r="I564" i="5"/>
  <c r="G564" i="5"/>
  <c r="E564" i="5"/>
  <c r="C564" i="5"/>
  <c r="M563" i="5"/>
  <c r="K563" i="5"/>
  <c r="I563" i="5"/>
  <c r="G563" i="5"/>
  <c r="E563" i="5"/>
  <c r="C563" i="5"/>
  <c r="M562" i="5"/>
  <c r="K562" i="5"/>
  <c r="I562" i="5"/>
  <c r="G562" i="5"/>
  <c r="E562" i="5"/>
  <c r="C562" i="5"/>
  <c r="M561" i="5"/>
  <c r="K561" i="5"/>
  <c r="I561" i="5"/>
  <c r="G561" i="5"/>
  <c r="E561" i="5"/>
  <c r="C561" i="5"/>
  <c r="M560" i="5"/>
  <c r="K560" i="5"/>
  <c r="I560" i="5"/>
  <c r="G560" i="5"/>
  <c r="E560" i="5"/>
  <c r="C560" i="5"/>
  <c r="M559" i="5"/>
  <c r="K559" i="5"/>
  <c r="I559" i="5"/>
  <c r="G559" i="5"/>
  <c r="E559" i="5"/>
  <c r="C559" i="5"/>
  <c r="M558" i="5"/>
  <c r="K558" i="5"/>
  <c r="I558" i="5"/>
  <c r="G558" i="5"/>
  <c r="E558" i="5"/>
  <c r="C558" i="5"/>
  <c r="M557" i="5"/>
  <c r="K557" i="5"/>
  <c r="I557" i="5"/>
  <c r="G557" i="5"/>
  <c r="E557" i="5"/>
  <c r="C557" i="5"/>
  <c r="M556" i="5"/>
  <c r="K556" i="5"/>
  <c r="I556" i="5"/>
  <c r="G556" i="5"/>
  <c r="E556" i="5"/>
  <c r="C556" i="5"/>
  <c r="M555" i="5"/>
  <c r="K555" i="5"/>
  <c r="I555" i="5"/>
  <c r="G555" i="5"/>
  <c r="E555" i="5"/>
  <c r="C555" i="5"/>
  <c r="M554" i="5"/>
  <c r="K554" i="5"/>
  <c r="I554" i="5"/>
  <c r="G554" i="5"/>
  <c r="E554" i="5"/>
  <c r="C554" i="5"/>
  <c r="M553" i="5"/>
  <c r="K553" i="5"/>
  <c r="I553" i="5"/>
  <c r="G553" i="5"/>
  <c r="E553" i="5"/>
  <c r="C553" i="5"/>
  <c r="M552" i="5"/>
  <c r="K552" i="5"/>
  <c r="I552" i="5"/>
  <c r="G552" i="5"/>
  <c r="E552" i="5"/>
  <c r="C552" i="5"/>
  <c r="M551" i="5"/>
  <c r="K551" i="5"/>
  <c r="I551" i="5"/>
  <c r="G551" i="5"/>
  <c r="E551" i="5"/>
  <c r="C551" i="5"/>
  <c r="M550" i="5"/>
  <c r="K550" i="5"/>
  <c r="I550" i="5"/>
  <c r="G550" i="5"/>
  <c r="E550" i="5"/>
  <c r="C550" i="5"/>
  <c r="M549" i="5"/>
  <c r="K549" i="5"/>
  <c r="I549" i="5"/>
  <c r="G549" i="5"/>
  <c r="E549" i="5"/>
  <c r="C549" i="5"/>
  <c r="M548" i="5"/>
  <c r="K548" i="5"/>
  <c r="I548" i="5"/>
  <c r="G548" i="5"/>
  <c r="E548" i="5"/>
  <c r="C548" i="5"/>
  <c r="M547" i="5"/>
  <c r="K547" i="5"/>
  <c r="I547" i="5"/>
  <c r="G547" i="5"/>
  <c r="E547" i="5"/>
  <c r="C547" i="5"/>
  <c r="M546" i="5"/>
  <c r="K546" i="5"/>
  <c r="I546" i="5"/>
  <c r="G546" i="5"/>
  <c r="E546" i="5"/>
  <c r="C546" i="5"/>
  <c r="M545" i="5"/>
  <c r="K545" i="5"/>
  <c r="I545" i="5"/>
  <c r="G545" i="5"/>
  <c r="E545" i="5"/>
  <c r="C545" i="5"/>
  <c r="M544" i="5"/>
  <c r="K544" i="5"/>
  <c r="I544" i="5"/>
  <c r="G544" i="5"/>
  <c r="E544" i="5"/>
  <c r="C544" i="5"/>
  <c r="M543" i="5"/>
  <c r="K543" i="5"/>
  <c r="I543" i="5"/>
  <c r="G543" i="5"/>
  <c r="E543" i="5"/>
  <c r="C543" i="5"/>
  <c r="M542" i="5"/>
  <c r="K542" i="5"/>
  <c r="I542" i="5"/>
  <c r="G542" i="5"/>
  <c r="E542" i="5"/>
  <c r="C542" i="5"/>
  <c r="M541" i="5"/>
  <c r="K541" i="5"/>
  <c r="I541" i="5"/>
  <c r="G541" i="5"/>
  <c r="E541" i="5"/>
  <c r="C541" i="5"/>
  <c r="M540" i="5"/>
  <c r="K540" i="5"/>
  <c r="I540" i="5"/>
  <c r="G540" i="5"/>
  <c r="E540" i="5"/>
  <c r="C540" i="5"/>
  <c r="M539" i="5"/>
  <c r="K539" i="5"/>
  <c r="I539" i="5"/>
  <c r="G539" i="5"/>
  <c r="E539" i="5"/>
  <c r="C539" i="5"/>
  <c r="M538" i="5"/>
  <c r="K538" i="5"/>
  <c r="I538" i="5"/>
  <c r="G538" i="5"/>
  <c r="E538" i="5"/>
  <c r="C538" i="5"/>
  <c r="M537" i="5"/>
  <c r="K537" i="5"/>
  <c r="I537" i="5"/>
  <c r="G537" i="5"/>
  <c r="E537" i="5"/>
  <c r="C537" i="5"/>
  <c r="M536" i="5"/>
  <c r="K536" i="5"/>
  <c r="I536" i="5"/>
  <c r="G536" i="5"/>
  <c r="E536" i="5"/>
  <c r="C536" i="5"/>
  <c r="M535" i="5"/>
  <c r="K535" i="5"/>
  <c r="I535" i="5"/>
  <c r="G535" i="5"/>
  <c r="E535" i="5"/>
  <c r="C535" i="5"/>
  <c r="M534" i="5"/>
  <c r="K534" i="5"/>
  <c r="I534" i="5"/>
  <c r="G534" i="5"/>
  <c r="E534" i="5"/>
  <c r="C534" i="5"/>
  <c r="M533" i="5"/>
  <c r="K533" i="5"/>
  <c r="I533" i="5"/>
  <c r="G533" i="5"/>
  <c r="E533" i="5"/>
  <c r="C533" i="5"/>
  <c r="M532" i="5"/>
  <c r="K532" i="5"/>
  <c r="I532" i="5"/>
  <c r="G532" i="5"/>
  <c r="E532" i="5"/>
  <c r="C532" i="5"/>
  <c r="M531" i="5"/>
  <c r="K531" i="5"/>
  <c r="I531" i="5"/>
  <c r="G531" i="5"/>
  <c r="E531" i="5"/>
  <c r="C531" i="5"/>
  <c r="M530" i="5"/>
  <c r="K530" i="5"/>
  <c r="I530" i="5"/>
  <c r="G530" i="5"/>
  <c r="E530" i="5"/>
  <c r="C530" i="5"/>
  <c r="M529" i="5"/>
  <c r="K529" i="5"/>
  <c r="I529" i="5"/>
  <c r="G529" i="5"/>
  <c r="E529" i="5"/>
  <c r="C529" i="5"/>
  <c r="M528" i="5"/>
  <c r="K528" i="5"/>
  <c r="I528" i="5"/>
  <c r="G528" i="5"/>
  <c r="E528" i="5"/>
  <c r="C528" i="5"/>
  <c r="M527" i="5"/>
  <c r="K527" i="5"/>
  <c r="I527" i="5"/>
  <c r="G527" i="5"/>
  <c r="E527" i="5"/>
  <c r="C527" i="5"/>
  <c r="M526" i="5"/>
  <c r="K526" i="5"/>
  <c r="I526" i="5"/>
  <c r="G526" i="5"/>
  <c r="E526" i="5"/>
  <c r="C526" i="5"/>
  <c r="M525" i="5"/>
  <c r="K525" i="5"/>
  <c r="I525" i="5"/>
  <c r="G525" i="5"/>
  <c r="E525" i="5"/>
  <c r="C525" i="5"/>
  <c r="M524" i="5"/>
  <c r="K524" i="5"/>
  <c r="I524" i="5"/>
  <c r="G524" i="5"/>
  <c r="E524" i="5"/>
  <c r="C524" i="5"/>
  <c r="M523" i="5"/>
  <c r="K523" i="5"/>
  <c r="I523" i="5"/>
  <c r="G523" i="5"/>
  <c r="E523" i="5"/>
  <c r="C523" i="5"/>
  <c r="M522" i="5"/>
  <c r="K522" i="5"/>
  <c r="I522" i="5"/>
  <c r="G522" i="5"/>
  <c r="E522" i="5"/>
  <c r="C522" i="5"/>
  <c r="M521" i="5"/>
  <c r="K521" i="5"/>
  <c r="I521" i="5"/>
  <c r="G521" i="5"/>
  <c r="E521" i="5"/>
  <c r="C521" i="5"/>
  <c r="M520" i="5"/>
  <c r="K520" i="5"/>
  <c r="I520" i="5"/>
  <c r="G520" i="5"/>
  <c r="E520" i="5"/>
  <c r="C520" i="5"/>
  <c r="M519" i="5"/>
  <c r="K519" i="5"/>
  <c r="I519" i="5"/>
  <c r="G519" i="5"/>
  <c r="E519" i="5"/>
  <c r="C519" i="5"/>
  <c r="M518" i="5"/>
  <c r="K518" i="5"/>
  <c r="I518" i="5"/>
  <c r="G518" i="5"/>
  <c r="E518" i="5"/>
  <c r="C518" i="5"/>
  <c r="M517" i="5"/>
  <c r="K517" i="5"/>
  <c r="I517" i="5"/>
  <c r="G517" i="5"/>
  <c r="E517" i="5"/>
  <c r="C517" i="5"/>
  <c r="M516" i="5"/>
  <c r="K516" i="5"/>
  <c r="I516" i="5"/>
  <c r="G516" i="5"/>
  <c r="E516" i="5"/>
  <c r="C516" i="5"/>
  <c r="M515" i="5"/>
  <c r="K515" i="5"/>
  <c r="I515" i="5"/>
  <c r="G515" i="5"/>
  <c r="E515" i="5"/>
  <c r="C515" i="5"/>
  <c r="M514" i="5"/>
  <c r="K514" i="5"/>
  <c r="I514" i="5"/>
  <c r="G514" i="5"/>
  <c r="E514" i="5"/>
  <c r="C514" i="5"/>
  <c r="M513" i="5"/>
  <c r="K513" i="5"/>
  <c r="I513" i="5"/>
  <c r="G513" i="5"/>
  <c r="E513" i="5"/>
  <c r="C513" i="5"/>
  <c r="M512" i="5"/>
  <c r="K512" i="5"/>
  <c r="I512" i="5"/>
  <c r="G512" i="5"/>
  <c r="E512" i="5"/>
  <c r="C512" i="5"/>
  <c r="M511" i="5"/>
  <c r="K511" i="5"/>
  <c r="I511" i="5"/>
  <c r="G511" i="5"/>
  <c r="E511" i="5"/>
  <c r="C511" i="5"/>
  <c r="M510" i="5"/>
  <c r="K510" i="5"/>
  <c r="I510" i="5"/>
  <c r="G510" i="5"/>
  <c r="E510" i="5"/>
  <c r="C510" i="5"/>
  <c r="M509" i="5"/>
  <c r="K509" i="5"/>
  <c r="I509" i="5"/>
  <c r="G509" i="5"/>
  <c r="E509" i="5"/>
  <c r="C509" i="5"/>
  <c r="M508" i="5"/>
  <c r="K508" i="5"/>
  <c r="I508" i="5"/>
  <c r="G508" i="5"/>
  <c r="E508" i="5"/>
  <c r="C508" i="5"/>
  <c r="M507" i="5"/>
  <c r="K507" i="5"/>
  <c r="I507" i="5"/>
  <c r="G507" i="5"/>
  <c r="E507" i="5"/>
  <c r="C507" i="5"/>
  <c r="M506" i="5"/>
  <c r="K506" i="5"/>
  <c r="I506" i="5"/>
  <c r="G506" i="5"/>
  <c r="E506" i="5"/>
  <c r="C506" i="5"/>
  <c r="M505" i="5"/>
  <c r="K505" i="5"/>
  <c r="I505" i="5"/>
  <c r="G505" i="5"/>
  <c r="E505" i="5"/>
  <c r="C505" i="5"/>
  <c r="M504" i="5"/>
  <c r="K504" i="5"/>
  <c r="I504" i="5"/>
  <c r="G504" i="5"/>
  <c r="E504" i="5"/>
  <c r="C504" i="5"/>
  <c r="M503" i="5"/>
  <c r="K503" i="5"/>
  <c r="I503" i="5"/>
  <c r="G503" i="5"/>
  <c r="E503" i="5"/>
  <c r="C503" i="5"/>
  <c r="M502" i="5"/>
  <c r="K502" i="5"/>
  <c r="I502" i="5"/>
  <c r="G502" i="5"/>
  <c r="E502" i="5"/>
  <c r="C502" i="5"/>
  <c r="M501" i="5"/>
  <c r="K501" i="5"/>
  <c r="I501" i="5"/>
  <c r="G501" i="5"/>
  <c r="E501" i="5"/>
  <c r="C501" i="5"/>
  <c r="M500" i="5"/>
  <c r="K500" i="5"/>
  <c r="I500" i="5"/>
  <c r="G500" i="5"/>
  <c r="E500" i="5"/>
  <c r="C500" i="5"/>
  <c r="M499" i="5"/>
  <c r="K499" i="5"/>
  <c r="I499" i="5"/>
  <c r="G499" i="5"/>
  <c r="E499" i="5"/>
  <c r="C499" i="5"/>
  <c r="M498" i="5"/>
  <c r="K498" i="5"/>
  <c r="I498" i="5"/>
  <c r="G498" i="5"/>
  <c r="E498" i="5"/>
  <c r="C498" i="5"/>
  <c r="M497" i="5"/>
  <c r="K497" i="5"/>
  <c r="I497" i="5"/>
  <c r="G497" i="5"/>
  <c r="E497" i="5"/>
  <c r="C497" i="5"/>
  <c r="M496" i="5"/>
  <c r="K496" i="5"/>
  <c r="I496" i="5"/>
  <c r="G496" i="5"/>
  <c r="E496" i="5"/>
  <c r="C496" i="5"/>
  <c r="M495" i="5"/>
  <c r="K495" i="5"/>
  <c r="I495" i="5"/>
  <c r="G495" i="5"/>
  <c r="E495" i="5"/>
  <c r="C495" i="5"/>
  <c r="M494" i="5"/>
  <c r="K494" i="5"/>
  <c r="I494" i="5"/>
  <c r="G494" i="5"/>
  <c r="E494" i="5"/>
  <c r="C494" i="5"/>
  <c r="M493" i="5"/>
  <c r="K493" i="5"/>
  <c r="I493" i="5"/>
  <c r="G493" i="5"/>
  <c r="E493" i="5"/>
  <c r="C493" i="5"/>
  <c r="M492" i="5"/>
  <c r="K492" i="5"/>
  <c r="I492" i="5"/>
  <c r="G492" i="5"/>
  <c r="E492" i="5"/>
  <c r="C492" i="5"/>
  <c r="M491" i="5"/>
  <c r="K491" i="5"/>
  <c r="I491" i="5"/>
  <c r="G491" i="5"/>
  <c r="E491" i="5"/>
  <c r="C491" i="5"/>
  <c r="M490" i="5"/>
  <c r="K490" i="5"/>
  <c r="I490" i="5"/>
  <c r="G490" i="5"/>
  <c r="E490" i="5"/>
  <c r="C490" i="5"/>
  <c r="M489" i="5"/>
  <c r="K489" i="5"/>
  <c r="I489" i="5"/>
  <c r="G489" i="5"/>
  <c r="E489" i="5"/>
  <c r="C489" i="5"/>
  <c r="M488" i="5"/>
  <c r="K488" i="5"/>
  <c r="I488" i="5"/>
  <c r="G488" i="5"/>
  <c r="E488" i="5"/>
  <c r="C488" i="5"/>
  <c r="M487" i="5"/>
  <c r="K487" i="5"/>
  <c r="I487" i="5"/>
  <c r="G487" i="5"/>
  <c r="E487" i="5"/>
  <c r="C487" i="5"/>
  <c r="M486" i="5"/>
  <c r="K486" i="5"/>
  <c r="I486" i="5"/>
  <c r="G486" i="5"/>
  <c r="E486" i="5"/>
  <c r="C486" i="5"/>
  <c r="M485" i="5"/>
  <c r="K485" i="5"/>
  <c r="I485" i="5"/>
  <c r="G485" i="5"/>
  <c r="E485" i="5"/>
  <c r="C485" i="5"/>
  <c r="M484" i="5"/>
  <c r="K484" i="5"/>
  <c r="I484" i="5"/>
  <c r="G484" i="5"/>
  <c r="E484" i="5"/>
  <c r="C484" i="5"/>
  <c r="M483" i="5"/>
  <c r="K483" i="5"/>
  <c r="I483" i="5"/>
  <c r="G483" i="5"/>
  <c r="E483" i="5"/>
  <c r="C483" i="5"/>
  <c r="M482" i="5"/>
  <c r="K482" i="5"/>
  <c r="I482" i="5"/>
  <c r="G482" i="5"/>
  <c r="E482" i="5"/>
  <c r="C482" i="5"/>
  <c r="M481" i="5"/>
  <c r="K481" i="5"/>
  <c r="I481" i="5"/>
  <c r="G481" i="5"/>
  <c r="E481" i="5"/>
  <c r="C481" i="5"/>
  <c r="M480" i="5"/>
  <c r="K480" i="5"/>
  <c r="I480" i="5"/>
  <c r="G480" i="5"/>
  <c r="E480" i="5"/>
  <c r="C480" i="5"/>
  <c r="M479" i="5"/>
  <c r="K479" i="5"/>
  <c r="I479" i="5"/>
  <c r="G479" i="5"/>
  <c r="E479" i="5"/>
  <c r="C479" i="5"/>
  <c r="M478" i="5"/>
  <c r="K478" i="5"/>
  <c r="I478" i="5"/>
  <c r="G478" i="5"/>
  <c r="E478" i="5"/>
  <c r="C478" i="5"/>
  <c r="M477" i="5"/>
  <c r="K477" i="5"/>
  <c r="I477" i="5"/>
  <c r="G477" i="5"/>
  <c r="E477" i="5"/>
  <c r="C477" i="5"/>
  <c r="M476" i="5"/>
  <c r="K476" i="5"/>
  <c r="I476" i="5"/>
  <c r="G476" i="5"/>
  <c r="E476" i="5"/>
  <c r="C476" i="5"/>
  <c r="M475" i="5"/>
  <c r="K475" i="5"/>
  <c r="I475" i="5"/>
  <c r="G475" i="5"/>
  <c r="E475" i="5"/>
  <c r="C475" i="5"/>
  <c r="M474" i="5"/>
  <c r="K474" i="5"/>
  <c r="I474" i="5"/>
  <c r="G474" i="5"/>
  <c r="E474" i="5"/>
  <c r="C474" i="5"/>
  <c r="M473" i="5"/>
  <c r="K473" i="5"/>
  <c r="I473" i="5"/>
  <c r="G473" i="5"/>
  <c r="E473" i="5"/>
  <c r="C473" i="5"/>
  <c r="M472" i="5"/>
  <c r="K472" i="5"/>
  <c r="I472" i="5"/>
  <c r="G472" i="5"/>
  <c r="E472" i="5"/>
  <c r="C472" i="5"/>
  <c r="M471" i="5"/>
  <c r="K471" i="5"/>
  <c r="I471" i="5"/>
  <c r="G471" i="5"/>
  <c r="E471" i="5"/>
  <c r="C471" i="5"/>
  <c r="M470" i="5"/>
  <c r="K470" i="5"/>
  <c r="I470" i="5"/>
  <c r="G470" i="5"/>
  <c r="E470" i="5"/>
  <c r="C470" i="5"/>
  <c r="M469" i="5"/>
  <c r="K469" i="5"/>
  <c r="I469" i="5"/>
  <c r="G469" i="5"/>
  <c r="E469" i="5"/>
  <c r="C469" i="5"/>
  <c r="M468" i="5"/>
  <c r="K468" i="5"/>
  <c r="I468" i="5"/>
  <c r="G468" i="5"/>
  <c r="E468" i="5"/>
  <c r="C468" i="5"/>
  <c r="M467" i="5"/>
  <c r="K467" i="5"/>
  <c r="I467" i="5"/>
  <c r="G467" i="5"/>
  <c r="E467" i="5"/>
  <c r="C467" i="5"/>
  <c r="M466" i="5"/>
  <c r="K466" i="5"/>
  <c r="I466" i="5"/>
  <c r="G466" i="5"/>
  <c r="E466" i="5"/>
  <c r="C466" i="5"/>
  <c r="M465" i="5"/>
  <c r="K465" i="5"/>
  <c r="I465" i="5"/>
  <c r="G465" i="5"/>
  <c r="E465" i="5"/>
  <c r="C465" i="5"/>
  <c r="M464" i="5"/>
  <c r="K464" i="5"/>
  <c r="I464" i="5"/>
  <c r="G464" i="5"/>
  <c r="E464" i="5"/>
  <c r="C464" i="5"/>
  <c r="M463" i="5"/>
  <c r="K463" i="5"/>
  <c r="I463" i="5"/>
  <c r="G463" i="5"/>
  <c r="E463" i="5"/>
  <c r="C463" i="5"/>
  <c r="M462" i="5"/>
  <c r="K462" i="5"/>
  <c r="I462" i="5"/>
  <c r="G462" i="5"/>
  <c r="E462" i="5"/>
  <c r="C462" i="5"/>
  <c r="M461" i="5"/>
  <c r="K461" i="5"/>
  <c r="I461" i="5"/>
  <c r="G461" i="5"/>
  <c r="E461" i="5"/>
  <c r="C461" i="5"/>
  <c r="M460" i="5"/>
  <c r="K460" i="5"/>
  <c r="I460" i="5"/>
  <c r="G460" i="5"/>
  <c r="E460" i="5"/>
  <c r="C460" i="5"/>
  <c r="M459" i="5"/>
  <c r="K459" i="5"/>
  <c r="I459" i="5"/>
  <c r="G459" i="5"/>
  <c r="E459" i="5"/>
  <c r="C459" i="5"/>
  <c r="M458" i="5"/>
  <c r="K458" i="5"/>
  <c r="I458" i="5"/>
  <c r="G458" i="5"/>
  <c r="E458" i="5"/>
  <c r="C458" i="5"/>
  <c r="M457" i="5"/>
  <c r="K457" i="5"/>
  <c r="I457" i="5"/>
  <c r="G457" i="5"/>
  <c r="E457" i="5"/>
  <c r="C457" i="5"/>
  <c r="M456" i="5"/>
  <c r="K456" i="5"/>
  <c r="I456" i="5"/>
  <c r="G456" i="5"/>
  <c r="E456" i="5"/>
  <c r="C456" i="5"/>
  <c r="M455" i="5"/>
  <c r="K455" i="5"/>
  <c r="I455" i="5"/>
  <c r="G455" i="5"/>
  <c r="E455" i="5"/>
  <c r="C455" i="5"/>
  <c r="M454" i="5"/>
  <c r="K454" i="5"/>
  <c r="I454" i="5"/>
  <c r="G454" i="5"/>
  <c r="E454" i="5"/>
  <c r="C454" i="5"/>
  <c r="M453" i="5"/>
  <c r="K453" i="5"/>
  <c r="I453" i="5"/>
  <c r="G453" i="5"/>
  <c r="E453" i="5"/>
  <c r="C453" i="5"/>
  <c r="M452" i="5"/>
  <c r="K452" i="5"/>
  <c r="I452" i="5"/>
  <c r="G452" i="5"/>
  <c r="E452" i="5"/>
  <c r="C452" i="5"/>
  <c r="M451" i="5"/>
  <c r="K451" i="5"/>
  <c r="I451" i="5"/>
  <c r="G451" i="5"/>
  <c r="E451" i="5"/>
  <c r="C451" i="5"/>
  <c r="M450" i="5"/>
  <c r="K450" i="5"/>
  <c r="I450" i="5"/>
  <c r="G450" i="5"/>
  <c r="E450" i="5"/>
  <c r="C450" i="5"/>
  <c r="M449" i="5"/>
  <c r="K449" i="5"/>
  <c r="I449" i="5"/>
  <c r="G449" i="5"/>
  <c r="E449" i="5"/>
  <c r="C449" i="5"/>
  <c r="M448" i="5"/>
  <c r="K448" i="5"/>
  <c r="I448" i="5"/>
  <c r="G448" i="5"/>
  <c r="E448" i="5"/>
  <c r="C448" i="5"/>
  <c r="M447" i="5"/>
  <c r="K447" i="5"/>
  <c r="I447" i="5"/>
  <c r="G447" i="5"/>
  <c r="E447" i="5"/>
  <c r="C447" i="5"/>
  <c r="M446" i="5"/>
  <c r="K446" i="5"/>
  <c r="I446" i="5"/>
  <c r="G446" i="5"/>
  <c r="E446" i="5"/>
  <c r="C446" i="5"/>
  <c r="M445" i="5"/>
  <c r="K445" i="5"/>
  <c r="I445" i="5"/>
  <c r="G445" i="5"/>
  <c r="E445" i="5"/>
  <c r="C445" i="5"/>
  <c r="M444" i="5"/>
  <c r="K444" i="5"/>
  <c r="I444" i="5"/>
  <c r="G444" i="5"/>
  <c r="E444" i="5"/>
  <c r="C444" i="5"/>
  <c r="M443" i="5"/>
  <c r="K443" i="5"/>
  <c r="I443" i="5"/>
  <c r="G443" i="5"/>
  <c r="E443" i="5"/>
  <c r="C443" i="5"/>
  <c r="M442" i="5"/>
  <c r="K442" i="5"/>
  <c r="I442" i="5"/>
  <c r="G442" i="5"/>
  <c r="E442" i="5"/>
  <c r="C442" i="5"/>
  <c r="M441" i="5"/>
  <c r="K441" i="5"/>
  <c r="I441" i="5"/>
  <c r="G441" i="5"/>
  <c r="E441" i="5"/>
  <c r="C441" i="5"/>
  <c r="M440" i="5"/>
  <c r="K440" i="5"/>
  <c r="I440" i="5"/>
  <c r="G440" i="5"/>
  <c r="E440" i="5"/>
  <c r="C440" i="5"/>
  <c r="M439" i="5"/>
  <c r="K439" i="5"/>
  <c r="I439" i="5"/>
  <c r="G439" i="5"/>
  <c r="E439" i="5"/>
  <c r="C439" i="5"/>
  <c r="M438" i="5"/>
  <c r="K438" i="5"/>
  <c r="I438" i="5"/>
  <c r="G438" i="5"/>
  <c r="E438" i="5"/>
  <c r="C438" i="5"/>
  <c r="M437" i="5"/>
  <c r="K437" i="5"/>
  <c r="I437" i="5"/>
  <c r="G437" i="5"/>
  <c r="E437" i="5"/>
  <c r="C437" i="5"/>
  <c r="M436" i="5"/>
  <c r="K436" i="5"/>
  <c r="I436" i="5"/>
  <c r="G436" i="5"/>
  <c r="E436" i="5"/>
  <c r="C436" i="5"/>
  <c r="M435" i="5"/>
  <c r="K435" i="5"/>
  <c r="I435" i="5"/>
  <c r="G435" i="5"/>
  <c r="E435" i="5"/>
  <c r="C435" i="5"/>
  <c r="M434" i="5"/>
  <c r="K434" i="5"/>
  <c r="I434" i="5"/>
  <c r="G434" i="5"/>
  <c r="E434" i="5"/>
  <c r="C434" i="5"/>
  <c r="M433" i="5"/>
  <c r="K433" i="5"/>
  <c r="I433" i="5"/>
  <c r="G433" i="5"/>
  <c r="E433" i="5"/>
  <c r="C433" i="5"/>
  <c r="M432" i="5"/>
  <c r="K432" i="5"/>
  <c r="I432" i="5"/>
  <c r="G432" i="5"/>
  <c r="E432" i="5"/>
  <c r="C432" i="5"/>
  <c r="M431" i="5"/>
  <c r="K431" i="5"/>
  <c r="I431" i="5"/>
  <c r="G431" i="5"/>
  <c r="E431" i="5"/>
  <c r="C431" i="5"/>
  <c r="M430" i="5"/>
  <c r="K430" i="5"/>
  <c r="I430" i="5"/>
  <c r="G430" i="5"/>
  <c r="E430" i="5"/>
  <c r="C430" i="5"/>
  <c r="M429" i="5"/>
  <c r="K429" i="5"/>
  <c r="I429" i="5"/>
  <c r="G429" i="5"/>
  <c r="E429" i="5"/>
  <c r="C429" i="5"/>
  <c r="M428" i="5"/>
  <c r="K428" i="5"/>
  <c r="I428" i="5"/>
  <c r="G428" i="5"/>
  <c r="E428" i="5"/>
  <c r="C428" i="5"/>
  <c r="M427" i="5"/>
  <c r="K427" i="5"/>
  <c r="I427" i="5"/>
  <c r="G427" i="5"/>
  <c r="E427" i="5"/>
  <c r="C427" i="5"/>
  <c r="M426" i="5"/>
  <c r="K426" i="5"/>
  <c r="I426" i="5"/>
  <c r="G426" i="5"/>
  <c r="E426" i="5"/>
  <c r="C426" i="5"/>
  <c r="M425" i="5"/>
  <c r="K425" i="5"/>
  <c r="I425" i="5"/>
  <c r="G425" i="5"/>
  <c r="E425" i="5"/>
  <c r="C425" i="5"/>
  <c r="M424" i="5"/>
  <c r="K424" i="5"/>
  <c r="I424" i="5"/>
  <c r="G424" i="5"/>
  <c r="E424" i="5"/>
  <c r="C424" i="5"/>
  <c r="M423" i="5"/>
  <c r="K423" i="5"/>
  <c r="I423" i="5"/>
  <c r="G423" i="5"/>
  <c r="E423" i="5"/>
  <c r="C423" i="5"/>
  <c r="M422" i="5"/>
  <c r="K422" i="5"/>
  <c r="I422" i="5"/>
  <c r="G422" i="5"/>
  <c r="E422" i="5"/>
  <c r="C422" i="5"/>
  <c r="M421" i="5"/>
  <c r="K421" i="5"/>
  <c r="I421" i="5"/>
  <c r="G421" i="5"/>
  <c r="E421" i="5"/>
  <c r="C421" i="5"/>
  <c r="M420" i="5"/>
  <c r="K420" i="5"/>
  <c r="I420" i="5"/>
  <c r="G420" i="5"/>
  <c r="E420" i="5"/>
  <c r="C420" i="5"/>
  <c r="M419" i="5"/>
  <c r="K419" i="5"/>
  <c r="I419" i="5"/>
  <c r="G419" i="5"/>
  <c r="E419" i="5"/>
  <c r="C419" i="5"/>
  <c r="M418" i="5"/>
  <c r="K418" i="5"/>
  <c r="I418" i="5"/>
  <c r="G418" i="5"/>
  <c r="E418" i="5"/>
  <c r="C418" i="5"/>
  <c r="M417" i="5"/>
  <c r="K417" i="5"/>
  <c r="I417" i="5"/>
  <c r="G417" i="5"/>
  <c r="E417" i="5"/>
  <c r="C417" i="5"/>
  <c r="M416" i="5"/>
  <c r="K416" i="5"/>
  <c r="I416" i="5"/>
  <c r="G416" i="5"/>
  <c r="E416" i="5"/>
  <c r="C416" i="5"/>
  <c r="M415" i="5"/>
  <c r="K415" i="5"/>
  <c r="I415" i="5"/>
  <c r="G415" i="5"/>
  <c r="E415" i="5"/>
  <c r="C415" i="5"/>
  <c r="M414" i="5"/>
  <c r="K414" i="5"/>
  <c r="I414" i="5"/>
  <c r="G414" i="5"/>
  <c r="E414" i="5"/>
  <c r="C414" i="5"/>
  <c r="M413" i="5"/>
  <c r="K413" i="5"/>
  <c r="I413" i="5"/>
  <c r="G413" i="5"/>
  <c r="E413" i="5"/>
  <c r="C413" i="5"/>
  <c r="M412" i="5"/>
  <c r="K412" i="5"/>
  <c r="I412" i="5"/>
  <c r="G412" i="5"/>
  <c r="E412" i="5"/>
  <c r="C412" i="5"/>
  <c r="M411" i="5"/>
  <c r="K411" i="5"/>
  <c r="I411" i="5"/>
  <c r="G411" i="5"/>
  <c r="E411" i="5"/>
  <c r="C411" i="5"/>
  <c r="M410" i="5"/>
  <c r="K410" i="5"/>
  <c r="I410" i="5"/>
  <c r="G410" i="5"/>
  <c r="E410" i="5"/>
  <c r="C410" i="5"/>
  <c r="M409" i="5"/>
  <c r="K409" i="5"/>
  <c r="I409" i="5"/>
  <c r="G409" i="5"/>
  <c r="E409" i="5"/>
  <c r="C409" i="5"/>
  <c r="M408" i="5"/>
  <c r="K408" i="5"/>
  <c r="I408" i="5"/>
  <c r="G408" i="5"/>
  <c r="E408" i="5"/>
  <c r="C408" i="5"/>
  <c r="M407" i="5"/>
  <c r="K407" i="5"/>
  <c r="I407" i="5"/>
  <c r="G407" i="5"/>
  <c r="E407" i="5"/>
  <c r="C407" i="5"/>
  <c r="M406" i="5"/>
  <c r="K406" i="5"/>
  <c r="I406" i="5"/>
  <c r="G406" i="5"/>
  <c r="E406" i="5"/>
  <c r="C406" i="5"/>
  <c r="M405" i="5"/>
  <c r="K405" i="5"/>
  <c r="I405" i="5"/>
  <c r="G405" i="5"/>
  <c r="E405" i="5"/>
  <c r="C405" i="5"/>
  <c r="M404" i="5"/>
  <c r="K404" i="5"/>
  <c r="I404" i="5"/>
  <c r="G404" i="5"/>
  <c r="E404" i="5"/>
  <c r="C404" i="5"/>
  <c r="M403" i="5"/>
  <c r="K403" i="5"/>
  <c r="I403" i="5"/>
  <c r="G403" i="5"/>
  <c r="E403" i="5"/>
  <c r="C403" i="5"/>
  <c r="M402" i="5"/>
  <c r="K402" i="5"/>
  <c r="I402" i="5"/>
  <c r="G402" i="5"/>
  <c r="E402" i="5"/>
  <c r="C402" i="5"/>
  <c r="M401" i="5"/>
  <c r="K401" i="5"/>
  <c r="I401" i="5"/>
  <c r="G401" i="5"/>
  <c r="E401" i="5"/>
  <c r="C401" i="5"/>
  <c r="M400" i="5"/>
  <c r="K400" i="5"/>
  <c r="I400" i="5"/>
  <c r="G400" i="5"/>
  <c r="E400" i="5"/>
  <c r="C400" i="5"/>
  <c r="M399" i="5"/>
  <c r="K399" i="5"/>
  <c r="I399" i="5"/>
  <c r="G399" i="5"/>
  <c r="E399" i="5"/>
  <c r="C399" i="5"/>
  <c r="M398" i="5"/>
  <c r="K398" i="5"/>
  <c r="I398" i="5"/>
  <c r="G398" i="5"/>
  <c r="E398" i="5"/>
  <c r="C398" i="5"/>
  <c r="M397" i="5"/>
  <c r="K397" i="5"/>
  <c r="I397" i="5"/>
  <c r="G397" i="5"/>
  <c r="E397" i="5"/>
  <c r="C397" i="5"/>
  <c r="M396" i="5"/>
  <c r="K396" i="5"/>
  <c r="I396" i="5"/>
  <c r="G396" i="5"/>
  <c r="E396" i="5"/>
  <c r="C396" i="5"/>
  <c r="M395" i="5"/>
  <c r="K395" i="5"/>
  <c r="I395" i="5"/>
  <c r="G395" i="5"/>
  <c r="E395" i="5"/>
  <c r="C395" i="5"/>
  <c r="M394" i="5"/>
  <c r="K394" i="5"/>
  <c r="I394" i="5"/>
  <c r="G394" i="5"/>
  <c r="E394" i="5"/>
  <c r="C394" i="5"/>
  <c r="M393" i="5"/>
  <c r="K393" i="5"/>
  <c r="I393" i="5"/>
  <c r="G393" i="5"/>
  <c r="E393" i="5"/>
  <c r="C393" i="5"/>
  <c r="M392" i="5"/>
  <c r="K392" i="5"/>
  <c r="I392" i="5"/>
  <c r="G392" i="5"/>
  <c r="E392" i="5"/>
  <c r="C392" i="5"/>
  <c r="M391" i="5"/>
  <c r="K391" i="5"/>
  <c r="I391" i="5"/>
  <c r="G391" i="5"/>
  <c r="E391" i="5"/>
  <c r="C391" i="5"/>
  <c r="M390" i="5"/>
  <c r="K390" i="5"/>
  <c r="I390" i="5"/>
  <c r="G390" i="5"/>
  <c r="E390" i="5"/>
  <c r="C390" i="5"/>
  <c r="M389" i="5"/>
  <c r="K389" i="5"/>
  <c r="I389" i="5"/>
  <c r="G389" i="5"/>
  <c r="E389" i="5"/>
  <c r="C389" i="5"/>
  <c r="M388" i="5"/>
  <c r="K388" i="5"/>
  <c r="I388" i="5"/>
  <c r="G388" i="5"/>
  <c r="E388" i="5"/>
  <c r="C388" i="5"/>
  <c r="M387" i="5"/>
  <c r="K387" i="5"/>
  <c r="I387" i="5"/>
  <c r="G387" i="5"/>
  <c r="E387" i="5"/>
  <c r="C387" i="5"/>
  <c r="M386" i="5"/>
  <c r="K386" i="5"/>
  <c r="I386" i="5"/>
  <c r="G386" i="5"/>
  <c r="E386" i="5"/>
  <c r="C386" i="5"/>
  <c r="M385" i="5"/>
  <c r="K385" i="5"/>
  <c r="I385" i="5"/>
  <c r="G385" i="5"/>
  <c r="E385" i="5"/>
  <c r="C385" i="5"/>
  <c r="M384" i="5"/>
  <c r="K384" i="5"/>
  <c r="I384" i="5"/>
  <c r="G384" i="5"/>
  <c r="E384" i="5"/>
  <c r="C384" i="5"/>
  <c r="M383" i="5"/>
  <c r="K383" i="5"/>
  <c r="I383" i="5"/>
  <c r="G383" i="5"/>
  <c r="E383" i="5"/>
  <c r="C383" i="5"/>
  <c r="M382" i="5"/>
  <c r="K382" i="5"/>
  <c r="I382" i="5"/>
  <c r="G382" i="5"/>
  <c r="E382" i="5"/>
  <c r="C382" i="5"/>
  <c r="M381" i="5"/>
  <c r="K381" i="5"/>
  <c r="I381" i="5"/>
  <c r="G381" i="5"/>
  <c r="E381" i="5"/>
  <c r="C381" i="5"/>
  <c r="M380" i="5"/>
  <c r="K380" i="5"/>
  <c r="I380" i="5"/>
  <c r="G380" i="5"/>
  <c r="E380" i="5"/>
  <c r="C380" i="5"/>
  <c r="M379" i="5"/>
  <c r="K379" i="5"/>
  <c r="I379" i="5"/>
  <c r="G379" i="5"/>
  <c r="E379" i="5"/>
  <c r="C379" i="5"/>
  <c r="M378" i="5"/>
  <c r="K378" i="5"/>
  <c r="I378" i="5"/>
  <c r="G378" i="5"/>
  <c r="E378" i="5"/>
  <c r="C378" i="5"/>
  <c r="M377" i="5"/>
  <c r="K377" i="5"/>
  <c r="I377" i="5"/>
  <c r="G377" i="5"/>
  <c r="E377" i="5"/>
  <c r="C377" i="5"/>
  <c r="M376" i="5"/>
  <c r="K376" i="5"/>
  <c r="I376" i="5"/>
  <c r="G376" i="5"/>
  <c r="E376" i="5"/>
  <c r="C376" i="5"/>
  <c r="M375" i="5"/>
  <c r="K375" i="5"/>
  <c r="I375" i="5"/>
  <c r="G375" i="5"/>
  <c r="E375" i="5"/>
  <c r="C375" i="5"/>
  <c r="M374" i="5"/>
  <c r="K374" i="5"/>
  <c r="I374" i="5"/>
  <c r="G374" i="5"/>
  <c r="E374" i="5"/>
  <c r="C374" i="5"/>
  <c r="M373" i="5"/>
  <c r="K373" i="5"/>
  <c r="I373" i="5"/>
  <c r="G373" i="5"/>
  <c r="E373" i="5"/>
  <c r="C373" i="5"/>
  <c r="M372" i="5"/>
  <c r="K372" i="5"/>
  <c r="I372" i="5"/>
  <c r="G372" i="5"/>
  <c r="E372" i="5"/>
  <c r="C372" i="5"/>
  <c r="M371" i="5"/>
  <c r="K371" i="5"/>
  <c r="I371" i="5"/>
  <c r="G371" i="5"/>
  <c r="E371" i="5"/>
  <c r="C371" i="5"/>
  <c r="M370" i="5"/>
  <c r="K370" i="5"/>
  <c r="I370" i="5"/>
  <c r="G370" i="5"/>
  <c r="E370" i="5"/>
  <c r="C370" i="5"/>
  <c r="M369" i="5"/>
  <c r="K369" i="5"/>
  <c r="I369" i="5"/>
  <c r="G369" i="5"/>
  <c r="E369" i="5"/>
  <c r="C369" i="5"/>
  <c r="M368" i="5"/>
  <c r="K368" i="5"/>
  <c r="I368" i="5"/>
  <c r="G368" i="5"/>
  <c r="E368" i="5"/>
  <c r="C368" i="5"/>
  <c r="M367" i="5"/>
  <c r="K367" i="5"/>
  <c r="I367" i="5"/>
  <c r="G367" i="5"/>
  <c r="E367" i="5"/>
  <c r="C367" i="5"/>
  <c r="M366" i="5"/>
  <c r="K366" i="5"/>
  <c r="I366" i="5"/>
  <c r="G366" i="5"/>
  <c r="E366" i="5"/>
  <c r="C366" i="5"/>
  <c r="M365" i="5"/>
  <c r="K365" i="5"/>
  <c r="I365" i="5"/>
  <c r="G365" i="5"/>
  <c r="E365" i="5"/>
  <c r="C365" i="5"/>
  <c r="M364" i="5"/>
  <c r="K364" i="5"/>
  <c r="I364" i="5"/>
  <c r="G364" i="5"/>
  <c r="E364" i="5"/>
  <c r="C364" i="5"/>
  <c r="M363" i="5"/>
  <c r="K363" i="5"/>
  <c r="I363" i="5"/>
  <c r="G363" i="5"/>
  <c r="E363" i="5"/>
  <c r="C363" i="5"/>
  <c r="M362" i="5"/>
  <c r="K362" i="5"/>
  <c r="I362" i="5"/>
  <c r="G362" i="5"/>
  <c r="E362" i="5"/>
  <c r="C362" i="5"/>
  <c r="M361" i="5"/>
  <c r="K361" i="5"/>
  <c r="I361" i="5"/>
  <c r="G361" i="5"/>
  <c r="E361" i="5"/>
  <c r="C361" i="5"/>
  <c r="M360" i="5"/>
  <c r="K360" i="5"/>
  <c r="I360" i="5"/>
  <c r="G360" i="5"/>
  <c r="E360" i="5"/>
  <c r="C360" i="5"/>
  <c r="M359" i="5"/>
  <c r="K359" i="5"/>
  <c r="I359" i="5"/>
  <c r="G359" i="5"/>
  <c r="E359" i="5"/>
  <c r="C359" i="5"/>
  <c r="M358" i="5"/>
  <c r="K358" i="5"/>
  <c r="I358" i="5"/>
  <c r="G358" i="5"/>
  <c r="E358" i="5"/>
  <c r="C358" i="5"/>
  <c r="M357" i="5"/>
  <c r="K357" i="5"/>
  <c r="I357" i="5"/>
  <c r="G357" i="5"/>
  <c r="E357" i="5"/>
  <c r="C357" i="5"/>
  <c r="M356" i="5"/>
  <c r="K356" i="5"/>
  <c r="I356" i="5"/>
  <c r="G356" i="5"/>
  <c r="E356" i="5"/>
  <c r="C356" i="5"/>
  <c r="M355" i="5"/>
  <c r="K355" i="5"/>
  <c r="I355" i="5"/>
  <c r="G355" i="5"/>
  <c r="E355" i="5"/>
  <c r="C355" i="5"/>
  <c r="M354" i="5"/>
  <c r="K354" i="5"/>
  <c r="I354" i="5"/>
  <c r="G354" i="5"/>
  <c r="E354" i="5"/>
  <c r="C354" i="5"/>
  <c r="M353" i="5"/>
  <c r="K353" i="5"/>
  <c r="I353" i="5"/>
  <c r="G353" i="5"/>
  <c r="E353" i="5"/>
  <c r="C353" i="5"/>
  <c r="M352" i="5"/>
  <c r="K352" i="5"/>
  <c r="I352" i="5"/>
  <c r="G352" i="5"/>
  <c r="E352" i="5"/>
  <c r="C352" i="5"/>
  <c r="M351" i="5"/>
  <c r="K351" i="5"/>
  <c r="I351" i="5"/>
  <c r="G351" i="5"/>
  <c r="E351" i="5"/>
  <c r="C351" i="5"/>
  <c r="M350" i="5"/>
  <c r="K350" i="5"/>
  <c r="I350" i="5"/>
  <c r="G350" i="5"/>
  <c r="E350" i="5"/>
  <c r="C350" i="5"/>
  <c r="M349" i="5"/>
  <c r="K349" i="5"/>
  <c r="I349" i="5"/>
  <c r="G349" i="5"/>
  <c r="E349" i="5"/>
  <c r="C349" i="5"/>
  <c r="M348" i="5"/>
  <c r="K348" i="5"/>
  <c r="I348" i="5"/>
  <c r="G348" i="5"/>
  <c r="E348" i="5"/>
  <c r="C348" i="5"/>
  <c r="M347" i="5"/>
  <c r="K347" i="5"/>
  <c r="I347" i="5"/>
  <c r="G347" i="5"/>
  <c r="E347" i="5"/>
  <c r="C347" i="5"/>
  <c r="M346" i="5"/>
  <c r="K346" i="5"/>
  <c r="I346" i="5"/>
  <c r="G346" i="5"/>
  <c r="E346" i="5"/>
  <c r="C346" i="5"/>
  <c r="M345" i="5"/>
  <c r="K345" i="5"/>
  <c r="I345" i="5"/>
  <c r="G345" i="5"/>
  <c r="E345" i="5"/>
  <c r="C345" i="5"/>
  <c r="M344" i="5"/>
  <c r="K344" i="5"/>
  <c r="I344" i="5"/>
  <c r="G344" i="5"/>
  <c r="E344" i="5"/>
  <c r="C344" i="5"/>
  <c r="M343" i="5"/>
  <c r="K343" i="5"/>
  <c r="I343" i="5"/>
  <c r="G343" i="5"/>
  <c r="E343" i="5"/>
  <c r="C343" i="5"/>
  <c r="M342" i="5"/>
  <c r="K342" i="5"/>
  <c r="I342" i="5"/>
  <c r="G342" i="5"/>
  <c r="E342" i="5"/>
  <c r="C342" i="5"/>
  <c r="M341" i="5"/>
  <c r="K341" i="5"/>
  <c r="I341" i="5"/>
  <c r="G341" i="5"/>
  <c r="E341" i="5"/>
  <c r="C341" i="5"/>
  <c r="M340" i="5"/>
  <c r="K340" i="5"/>
  <c r="I340" i="5"/>
  <c r="G340" i="5"/>
  <c r="E340" i="5"/>
  <c r="C340" i="5"/>
  <c r="M339" i="5"/>
  <c r="K339" i="5"/>
  <c r="I339" i="5"/>
  <c r="G339" i="5"/>
  <c r="E339" i="5"/>
  <c r="C339" i="5"/>
  <c r="M338" i="5"/>
  <c r="K338" i="5"/>
  <c r="I338" i="5"/>
  <c r="G338" i="5"/>
  <c r="E338" i="5"/>
  <c r="C338" i="5"/>
  <c r="M337" i="5"/>
  <c r="K337" i="5"/>
  <c r="I337" i="5"/>
  <c r="G337" i="5"/>
  <c r="E337" i="5"/>
  <c r="C337" i="5"/>
  <c r="M336" i="5"/>
  <c r="K336" i="5"/>
  <c r="I336" i="5"/>
  <c r="G336" i="5"/>
  <c r="E336" i="5"/>
  <c r="C336" i="5"/>
  <c r="M335" i="5"/>
  <c r="K335" i="5"/>
  <c r="I335" i="5"/>
  <c r="G335" i="5"/>
  <c r="E335" i="5"/>
  <c r="C335" i="5"/>
  <c r="M334" i="5"/>
  <c r="K334" i="5"/>
  <c r="I334" i="5"/>
  <c r="G334" i="5"/>
  <c r="E334" i="5"/>
  <c r="C334" i="5"/>
  <c r="M333" i="5"/>
  <c r="K333" i="5"/>
  <c r="I333" i="5"/>
  <c r="G333" i="5"/>
  <c r="E333" i="5"/>
  <c r="C333" i="5"/>
  <c r="M332" i="5"/>
  <c r="K332" i="5"/>
  <c r="I332" i="5"/>
  <c r="G332" i="5"/>
  <c r="E332" i="5"/>
  <c r="C332" i="5"/>
  <c r="M331" i="5"/>
  <c r="K331" i="5"/>
  <c r="I331" i="5"/>
  <c r="G331" i="5"/>
  <c r="E331" i="5"/>
  <c r="C331" i="5"/>
  <c r="M330" i="5"/>
  <c r="K330" i="5"/>
  <c r="I330" i="5"/>
  <c r="G330" i="5"/>
  <c r="E330" i="5"/>
  <c r="C330" i="5"/>
  <c r="M329" i="5"/>
  <c r="K329" i="5"/>
  <c r="I329" i="5"/>
  <c r="G329" i="5"/>
  <c r="E329" i="5"/>
  <c r="C329" i="5"/>
  <c r="M328" i="5"/>
  <c r="K328" i="5"/>
  <c r="I328" i="5"/>
  <c r="G328" i="5"/>
  <c r="E328" i="5"/>
  <c r="C328" i="5"/>
  <c r="M327" i="5"/>
  <c r="K327" i="5"/>
  <c r="I327" i="5"/>
  <c r="G327" i="5"/>
  <c r="E327" i="5"/>
  <c r="C327" i="5"/>
  <c r="M326" i="5"/>
  <c r="K326" i="5"/>
  <c r="I326" i="5"/>
  <c r="G326" i="5"/>
  <c r="E326" i="5"/>
  <c r="C326" i="5"/>
  <c r="M325" i="5"/>
  <c r="K325" i="5"/>
  <c r="I325" i="5"/>
  <c r="G325" i="5"/>
  <c r="E325" i="5"/>
  <c r="C325" i="5"/>
  <c r="M324" i="5"/>
  <c r="K324" i="5"/>
  <c r="I324" i="5"/>
  <c r="G324" i="5"/>
  <c r="E324" i="5"/>
  <c r="C324" i="5"/>
  <c r="M323" i="5"/>
  <c r="K323" i="5"/>
  <c r="I323" i="5"/>
  <c r="G323" i="5"/>
  <c r="E323" i="5"/>
  <c r="C323" i="5"/>
  <c r="M322" i="5"/>
  <c r="K322" i="5"/>
  <c r="I322" i="5"/>
  <c r="G322" i="5"/>
  <c r="E322" i="5"/>
  <c r="C322" i="5"/>
  <c r="M321" i="5"/>
  <c r="K321" i="5"/>
  <c r="I321" i="5"/>
  <c r="G321" i="5"/>
  <c r="E321" i="5"/>
  <c r="C321" i="5"/>
  <c r="M320" i="5"/>
  <c r="K320" i="5"/>
  <c r="I320" i="5"/>
  <c r="G320" i="5"/>
  <c r="E320" i="5"/>
  <c r="C320" i="5"/>
  <c r="M319" i="5"/>
  <c r="K319" i="5"/>
  <c r="I319" i="5"/>
  <c r="G319" i="5"/>
  <c r="E319" i="5"/>
  <c r="C319" i="5"/>
  <c r="M318" i="5"/>
  <c r="K318" i="5"/>
  <c r="I318" i="5"/>
  <c r="G318" i="5"/>
  <c r="E318" i="5"/>
  <c r="C318" i="5"/>
  <c r="M317" i="5"/>
  <c r="K317" i="5"/>
  <c r="I317" i="5"/>
  <c r="G317" i="5"/>
  <c r="E317" i="5"/>
  <c r="C317" i="5"/>
  <c r="M316" i="5"/>
  <c r="K316" i="5"/>
  <c r="I316" i="5"/>
  <c r="G316" i="5"/>
  <c r="E316" i="5"/>
  <c r="C316" i="5"/>
  <c r="M315" i="5"/>
  <c r="K315" i="5"/>
  <c r="I315" i="5"/>
  <c r="G315" i="5"/>
  <c r="E315" i="5"/>
  <c r="C315" i="5"/>
  <c r="M314" i="5"/>
  <c r="K314" i="5"/>
  <c r="I314" i="5"/>
  <c r="G314" i="5"/>
  <c r="E314" i="5"/>
  <c r="C314" i="5"/>
  <c r="M313" i="5"/>
  <c r="K313" i="5"/>
  <c r="I313" i="5"/>
  <c r="G313" i="5"/>
  <c r="E313" i="5"/>
  <c r="C313" i="5"/>
  <c r="M312" i="5"/>
  <c r="K312" i="5"/>
  <c r="I312" i="5"/>
  <c r="G312" i="5"/>
  <c r="E312" i="5"/>
  <c r="C312" i="5"/>
  <c r="M311" i="5"/>
  <c r="K311" i="5"/>
  <c r="I311" i="5"/>
  <c r="G311" i="5"/>
  <c r="E311" i="5"/>
  <c r="C311" i="5"/>
  <c r="M310" i="5"/>
  <c r="K310" i="5"/>
  <c r="I310" i="5"/>
  <c r="G310" i="5"/>
  <c r="E310" i="5"/>
  <c r="C310" i="5"/>
  <c r="M309" i="5"/>
  <c r="K309" i="5"/>
  <c r="I309" i="5"/>
  <c r="G309" i="5"/>
  <c r="E309" i="5"/>
  <c r="C309" i="5"/>
  <c r="M308" i="5"/>
  <c r="K308" i="5"/>
  <c r="I308" i="5"/>
  <c r="G308" i="5"/>
  <c r="E308" i="5"/>
  <c r="C308" i="5"/>
  <c r="M307" i="5"/>
  <c r="K307" i="5"/>
  <c r="I307" i="5"/>
  <c r="G307" i="5"/>
  <c r="E307" i="5"/>
  <c r="C307" i="5"/>
  <c r="M306" i="5"/>
  <c r="K306" i="5"/>
  <c r="I306" i="5"/>
  <c r="G306" i="5"/>
  <c r="E306" i="5"/>
  <c r="C306" i="5"/>
  <c r="M305" i="5"/>
  <c r="K305" i="5"/>
  <c r="I305" i="5"/>
  <c r="G305" i="5"/>
  <c r="E305" i="5"/>
  <c r="C305" i="5"/>
  <c r="M304" i="5"/>
  <c r="K304" i="5"/>
  <c r="I304" i="5"/>
  <c r="G304" i="5"/>
  <c r="E304" i="5"/>
  <c r="C304" i="5"/>
  <c r="M303" i="5"/>
  <c r="K303" i="5"/>
  <c r="I303" i="5"/>
  <c r="G303" i="5"/>
  <c r="E303" i="5"/>
  <c r="C303" i="5"/>
  <c r="M302" i="5"/>
  <c r="K302" i="5"/>
  <c r="I302" i="5"/>
  <c r="G302" i="5"/>
  <c r="E302" i="5"/>
  <c r="C302" i="5"/>
  <c r="M301" i="5"/>
  <c r="K301" i="5"/>
  <c r="I301" i="5"/>
  <c r="G301" i="5"/>
  <c r="E301" i="5"/>
  <c r="C301" i="5"/>
  <c r="M300" i="5"/>
  <c r="K300" i="5"/>
  <c r="I300" i="5"/>
  <c r="G300" i="5"/>
  <c r="E300" i="5"/>
  <c r="C300" i="5"/>
  <c r="M299" i="5"/>
  <c r="K299" i="5"/>
  <c r="I299" i="5"/>
  <c r="G299" i="5"/>
  <c r="E299" i="5"/>
  <c r="C299" i="5"/>
  <c r="M298" i="5"/>
  <c r="K298" i="5"/>
  <c r="I298" i="5"/>
  <c r="G298" i="5"/>
  <c r="E298" i="5"/>
  <c r="C298" i="5"/>
  <c r="M297" i="5"/>
  <c r="K297" i="5"/>
  <c r="I297" i="5"/>
  <c r="G297" i="5"/>
  <c r="E297" i="5"/>
  <c r="C297" i="5"/>
  <c r="M296" i="5"/>
  <c r="K296" i="5"/>
  <c r="I296" i="5"/>
  <c r="G296" i="5"/>
  <c r="E296" i="5"/>
  <c r="C296" i="5"/>
  <c r="M295" i="5"/>
  <c r="K295" i="5"/>
  <c r="I295" i="5"/>
  <c r="G295" i="5"/>
  <c r="E295" i="5"/>
  <c r="C295" i="5"/>
  <c r="M294" i="5"/>
  <c r="K294" i="5"/>
  <c r="I294" i="5"/>
  <c r="G294" i="5"/>
  <c r="E294" i="5"/>
  <c r="C294" i="5"/>
  <c r="M293" i="5"/>
  <c r="K293" i="5"/>
  <c r="I293" i="5"/>
  <c r="G293" i="5"/>
  <c r="E293" i="5"/>
  <c r="C293" i="5"/>
  <c r="M292" i="5"/>
  <c r="K292" i="5"/>
  <c r="I292" i="5"/>
  <c r="G292" i="5"/>
  <c r="E292" i="5"/>
  <c r="C292" i="5"/>
  <c r="M291" i="5"/>
  <c r="K291" i="5"/>
  <c r="I291" i="5"/>
  <c r="G291" i="5"/>
  <c r="E291" i="5"/>
  <c r="C291" i="5"/>
  <c r="M290" i="5"/>
  <c r="K290" i="5"/>
  <c r="I290" i="5"/>
  <c r="G290" i="5"/>
  <c r="E290" i="5"/>
  <c r="C290" i="5"/>
  <c r="M289" i="5"/>
  <c r="K289" i="5"/>
  <c r="I289" i="5"/>
  <c r="G289" i="5"/>
  <c r="E289" i="5"/>
  <c r="C289" i="5"/>
  <c r="M288" i="5"/>
  <c r="K288" i="5"/>
  <c r="I288" i="5"/>
  <c r="G288" i="5"/>
  <c r="E288" i="5"/>
  <c r="C288" i="5"/>
  <c r="M287" i="5"/>
  <c r="K287" i="5"/>
  <c r="I287" i="5"/>
  <c r="G287" i="5"/>
  <c r="E287" i="5"/>
  <c r="C287" i="5"/>
  <c r="M286" i="5"/>
  <c r="K286" i="5"/>
  <c r="I286" i="5"/>
  <c r="G286" i="5"/>
  <c r="E286" i="5"/>
  <c r="C286" i="5"/>
  <c r="M285" i="5"/>
  <c r="K285" i="5"/>
  <c r="I285" i="5"/>
  <c r="G285" i="5"/>
  <c r="E285" i="5"/>
  <c r="C285" i="5"/>
  <c r="M284" i="5"/>
  <c r="K284" i="5"/>
  <c r="I284" i="5"/>
  <c r="G284" i="5"/>
  <c r="E284" i="5"/>
  <c r="C284" i="5"/>
  <c r="M283" i="5"/>
  <c r="K283" i="5"/>
  <c r="I283" i="5"/>
  <c r="G283" i="5"/>
  <c r="E283" i="5"/>
  <c r="C283" i="5"/>
  <c r="M282" i="5"/>
  <c r="K282" i="5"/>
  <c r="I282" i="5"/>
  <c r="G282" i="5"/>
  <c r="E282" i="5"/>
  <c r="C282" i="5"/>
  <c r="M281" i="5"/>
  <c r="K281" i="5"/>
  <c r="I281" i="5"/>
  <c r="G281" i="5"/>
  <c r="C281" i="5"/>
  <c r="M280" i="5"/>
  <c r="K280" i="5"/>
  <c r="I280" i="5"/>
  <c r="G280" i="5"/>
  <c r="E280" i="5"/>
  <c r="C280" i="5"/>
  <c r="M279" i="5"/>
  <c r="K279" i="5"/>
  <c r="I279" i="5"/>
  <c r="G279" i="5"/>
  <c r="E279" i="5"/>
  <c r="C279" i="5"/>
  <c r="M278" i="5"/>
  <c r="K278" i="5"/>
  <c r="I278" i="5"/>
  <c r="G278" i="5"/>
  <c r="E278" i="5"/>
  <c r="C278" i="5"/>
  <c r="M277" i="5"/>
  <c r="K277" i="5"/>
  <c r="I277" i="5"/>
  <c r="G277" i="5"/>
  <c r="E277" i="5"/>
  <c r="C277" i="5"/>
  <c r="M276" i="5"/>
  <c r="K276" i="5"/>
  <c r="I276" i="5"/>
  <c r="G276" i="5"/>
  <c r="E276" i="5"/>
  <c r="C276" i="5"/>
  <c r="M275" i="5"/>
  <c r="K275" i="5"/>
  <c r="I275" i="5"/>
  <c r="G275" i="5"/>
  <c r="E275" i="5"/>
  <c r="C275" i="5"/>
  <c r="M274" i="5"/>
  <c r="K274" i="5"/>
  <c r="I274" i="5"/>
  <c r="G274" i="5"/>
  <c r="E274" i="5"/>
  <c r="C274" i="5"/>
  <c r="M273" i="5"/>
  <c r="K273" i="5"/>
  <c r="I273" i="5"/>
  <c r="G273" i="5"/>
  <c r="E273" i="5"/>
  <c r="C273" i="5"/>
  <c r="M272" i="5"/>
  <c r="K272" i="5"/>
  <c r="I272" i="5"/>
  <c r="G272" i="5"/>
  <c r="E272" i="5"/>
  <c r="C272" i="5"/>
  <c r="M271" i="5"/>
  <c r="K271" i="5"/>
  <c r="I271" i="5"/>
  <c r="G271" i="5"/>
  <c r="E271" i="5"/>
  <c r="C271" i="5"/>
  <c r="M270" i="5"/>
  <c r="K270" i="5"/>
  <c r="I270" i="5"/>
  <c r="G270" i="5"/>
  <c r="E270" i="5"/>
  <c r="C270" i="5"/>
  <c r="M269" i="5"/>
  <c r="K269" i="5"/>
  <c r="I269" i="5"/>
  <c r="G269" i="5"/>
  <c r="E269" i="5"/>
  <c r="C269" i="5"/>
  <c r="M268" i="5"/>
  <c r="K268" i="5"/>
  <c r="I268" i="5"/>
  <c r="G268" i="5"/>
  <c r="E268" i="5"/>
  <c r="C268" i="5"/>
  <c r="M267" i="5"/>
  <c r="K267" i="5"/>
  <c r="I267" i="5"/>
  <c r="G267" i="5"/>
  <c r="E267" i="5"/>
  <c r="C267" i="5"/>
  <c r="M266" i="5"/>
  <c r="K266" i="5"/>
  <c r="I266" i="5"/>
  <c r="G266" i="5"/>
  <c r="E266" i="5"/>
  <c r="C266" i="5"/>
  <c r="M265" i="5"/>
  <c r="K265" i="5"/>
  <c r="I265" i="5"/>
  <c r="G265" i="5"/>
  <c r="E265" i="5"/>
  <c r="C265" i="5"/>
  <c r="M264" i="5"/>
  <c r="K264" i="5"/>
  <c r="I264" i="5"/>
  <c r="G264" i="5"/>
  <c r="E264" i="5"/>
  <c r="C264" i="5"/>
  <c r="M263" i="5"/>
  <c r="K263" i="5"/>
  <c r="I263" i="5"/>
  <c r="G263" i="5"/>
  <c r="E263" i="5"/>
  <c r="C263" i="5"/>
  <c r="M262" i="5"/>
  <c r="K262" i="5"/>
  <c r="I262" i="5"/>
  <c r="G262" i="5"/>
  <c r="E262" i="5"/>
  <c r="C262" i="5"/>
  <c r="M261" i="5"/>
  <c r="K261" i="5"/>
  <c r="I261" i="5"/>
  <c r="G261" i="5"/>
  <c r="E261" i="5"/>
  <c r="C261" i="5"/>
  <c r="M260" i="5"/>
  <c r="K260" i="5"/>
  <c r="I260" i="5"/>
  <c r="G260" i="5"/>
  <c r="E260" i="5"/>
  <c r="C260" i="5"/>
  <c r="M259" i="5"/>
  <c r="K259" i="5"/>
  <c r="I259" i="5"/>
  <c r="G259" i="5"/>
  <c r="E259" i="5"/>
  <c r="C259" i="5"/>
  <c r="M258" i="5"/>
  <c r="K258" i="5"/>
  <c r="I258" i="5"/>
  <c r="G258" i="5"/>
  <c r="E258" i="5"/>
  <c r="C258" i="5"/>
  <c r="M257" i="5"/>
  <c r="K257" i="5"/>
  <c r="I257" i="5"/>
  <c r="G257" i="5"/>
  <c r="E257" i="5"/>
  <c r="C257" i="5"/>
  <c r="M256" i="5"/>
  <c r="K256" i="5"/>
  <c r="I256" i="5"/>
  <c r="G256" i="5"/>
  <c r="E256" i="5"/>
  <c r="C256" i="5"/>
  <c r="M255" i="5"/>
  <c r="K255" i="5"/>
  <c r="I255" i="5"/>
  <c r="G255" i="5"/>
  <c r="E255" i="5"/>
  <c r="C255" i="5"/>
  <c r="M254" i="5"/>
  <c r="K254" i="5"/>
  <c r="I254" i="5"/>
  <c r="G254" i="5"/>
  <c r="E254" i="5"/>
  <c r="C254" i="5"/>
  <c r="M253" i="5"/>
  <c r="K253" i="5"/>
  <c r="I253" i="5"/>
  <c r="G253" i="5"/>
  <c r="E253" i="5"/>
  <c r="C253" i="5"/>
  <c r="M252" i="5"/>
  <c r="K252" i="5"/>
  <c r="I252" i="5"/>
  <c r="G252" i="5"/>
  <c r="E252" i="5"/>
  <c r="C252" i="5"/>
  <c r="M251" i="5"/>
  <c r="K251" i="5"/>
  <c r="I251" i="5"/>
  <c r="G251" i="5"/>
  <c r="E251" i="5"/>
  <c r="C251" i="5"/>
  <c r="M250" i="5"/>
  <c r="K250" i="5"/>
  <c r="I250" i="5"/>
  <c r="G250" i="5"/>
  <c r="E250" i="5"/>
  <c r="C250" i="5"/>
  <c r="M249" i="5"/>
  <c r="K249" i="5"/>
  <c r="I249" i="5"/>
  <c r="G249" i="5"/>
  <c r="E249" i="5"/>
  <c r="C249" i="5"/>
  <c r="M248" i="5"/>
  <c r="K248" i="5"/>
  <c r="I248" i="5"/>
  <c r="G248" i="5"/>
  <c r="E248" i="5"/>
  <c r="C248" i="5"/>
  <c r="M247" i="5"/>
  <c r="K247" i="5"/>
  <c r="I247" i="5"/>
  <c r="G247" i="5"/>
  <c r="E247" i="5"/>
  <c r="C247" i="5"/>
  <c r="M246" i="5"/>
  <c r="K246" i="5"/>
  <c r="I246" i="5"/>
  <c r="G246" i="5"/>
  <c r="E246" i="5"/>
  <c r="C246" i="5"/>
  <c r="M245" i="5"/>
  <c r="K245" i="5"/>
  <c r="I245" i="5"/>
  <c r="G245" i="5"/>
  <c r="E245" i="5"/>
  <c r="C245" i="5"/>
  <c r="M244" i="5"/>
  <c r="K244" i="5"/>
  <c r="I244" i="5"/>
  <c r="G244" i="5"/>
  <c r="E244" i="5"/>
  <c r="C244" i="5"/>
  <c r="M243" i="5"/>
  <c r="K243" i="5"/>
  <c r="I243" i="5"/>
  <c r="G243" i="5"/>
  <c r="E243" i="5"/>
  <c r="C243" i="5"/>
  <c r="M242" i="5"/>
  <c r="K242" i="5"/>
  <c r="I242" i="5"/>
  <c r="G242" i="5"/>
  <c r="E242" i="5"/>
  <c r="C242" i="5"/>
  <c r="M241" i="5"/>
  <c r="K241" i="5"/>
  <c r="I241" i="5"/>
  <c r="G241" i="5"/>
  <c r="E241" i="5"/>
  <c r="C241" i="5"/>
  <c r="M240" i="5"/>
  <c r="K240" i="5"/>
  <c r="I240" i="5"/>
  <c r="G240" i="5"/>
  <c r="E240" i="5"/>
  <c r="C240" i="5"/>
  <c r="M239" i="5"/>
  <c r="K239" i="5"/>
  <c r="I239" i="5"/>
  <c r="G239" i="5"/>
  <c r="E239" i="5"/>
  <c r="C239" i="5"/>
  <c r="M238" i="5"/>
  <c r="K238" i="5"/>
  <c r="I238" i="5"/>
  <c r="G238" i="5"/>
  <c r="E238" i="5"/>
  <c r="C238" i="5"/>
  <c r="M237" i="5"/>
  <c r="K237" i="5"/>
  <c r="I237" i="5"/>
  <c r="G237" i="5"/>
  <c r="E237" i="5"/>
  <c r="C237" i="5"/>
  <c r="M236" i="5"/>
  <c r="K236" i="5"/>
  <c r="I236" i="5"/>
  <c r="G236" i="5"/>
  <c r="E236" i="5"/>
  <c r="C236" i="5"/>
  <c r="M235" i="5"/>
  <c r="K235" i="5"/>
  <c r="I235" i="5"/>
  <c r="G235" i="5"/>
  <c r="E235" i="5"/>
  <c r="C235" i="5"/>
  <c r="M234" i="5"/>
  <c r="K234" i="5"/>
  <c r="I234" i="5"/>
  <c r="G234" i="5"/>
  <c r="E234" i="5"/>
  <c r="C234" i="5"/>
  <c r="M233" i="5"/>
  <c r="K233" i="5"/>
  <c r="I233" i="5"/>
  <c r="G233" i="5"/>
  <c r="E233" i="5"/>
  <c r="C233" i="5"/>
  <c r="M232" i="5"/>
  <c r="K232" i="5"/>
  <c r="I232" i="5"/>
  <c r="G232" i="5"/>
  <c r="E232" i="5"/>
  <c r="C232" i="5"/>
  <c r="M231" i="5"/>
  <c r="K231" i="5"/>
  <c r="I231" i="5"/>
  <c r="G231" i="5"/>
  <c r="E231" i="5"/>
  <c r="C231" i="5"/>
  <c r="M230" i="5"/>
  <c r="K230" i="5"/>
  <c r="I230" i="5"/>
  <c r="G230" i="5"/>
  <c r="E230" i="5"/>
  <c r="C230" i="5"/>
  <c r="M229" i="5"/>
  <c r="K229" i="5"/>
  <c r="I229" i="5"/>
  <c r="G229" i="5"/>
  <c r="E229" i="5"/>
  <c r="C229" i="5"/>
  <c r="M228" i="5"/>
  <c r="K228" i="5"/>
  <c r="I228" i="5"/>
  <c r="G228" i="5"/>
  <c r="E228" i="5"/>
  <c r="C228" i="5"/>
  <c r="M227" i="5"/>
  <c r="K227" i="5"/>
  <c r="I227" i="5"/>
  <c r="G227" i="5"/>
  <c r="E227" i="5"/>
  <c r="C227" i="5"/>
  <c r="M226" i="5"/>
  <c r="K226" i="5"/>
  <c r="I226" i="5"/>
  <c r="G226" i="5"/>
  <c r="E226" i="5"/>
  <c r="C226" i="5"/>
  <c r="M225" i="5"/>
  <c r="K225" i="5"/>
  <c r="I225" i="5"/>
  <c r="G225" i="5"/>
  <c r="E225" i="5"/>
  <c r="C225" i="5"/>
  <c r="M224" i="5"/>
  <c r="K224" i="5"/>
  <c r="I224" i="5"/>
  <c r="G224" i="5"/>
  <c r="E224" i="5"/>
  <c r="C224" i="5"/>
  <c r="M223" i="5"/>
  <c r="K223" i="5"/>
  <c r="I223" i="5"/>
  <c r="G223" i="5"/>
  <c r="E223" i="5"/>
  <c r="C223" i="5"/>
  <c r="M222" i="5"/>
  <c r="K222" i="5"/>
  <c r="I222" i="5"/>
  <c r="G222" i="5"/>
  <c r="E222" i="5"/>
  <c r="C222" i="5"/>
  <c r="M221" i="5"/>
  <c r="K221" i="5"/>
  <c r="I221" i="5"/>
  <c r="G221" i="5"/>
  <c r="E221" i="5"/>
  <c r="C221" i="5"/>
  <c r="M220" i="5"/>
  <c r="K220" i="5"/>
  <c r="I220" i="5"/>
  <c r="G220" i="5"/>
  <c r="E220" i="5"/>
  <c r="C220" i="5"/>
  <c r="M219" i="5"/>
  <c r="K219" i="5"/>
  <c r="I219" i="5"/>
  <c r="G219" i="5"/>
  <c r="E219" i="5"/>
  <c r="C219" i="5"/>
  <c r="M218" i="5"/>
  <c r="K218" i="5"/>
  <c r="I218" i="5"/>
  <c r="G218" i="5"/>
  <c r="E218" i="5"/>
  <c r="C218" i="5"/>
  <c r="M217" i="5"/>
  <c r="K217" i="5"/>
  <c r="I217" i="5"/>
  <c r="G217" i="5"/>
  <c r="E217" i="5"/>
  <c r="C217" i="5"/>
  <c r="M216" i="5"/>
  <c r="K216" i="5"/>
  <c r="I216" i="5"/>
  <c r="G216" i="5"/>
  <c r="E216" i="5"/>
  <c r="C216" i="5"/>
  <c r="M215" i="5"/>
  <c r="K215" i="5"/>
  <c r="I215" i="5"/>
  <c r="G215" i="5"/>
  <c r="E215" i="5"/>
  <c r="C215" i="5"/>
  <c r="M214" i="5"/>
  <c r="K214" i="5"/>
  <c r="I214" i="5"/>
  <c r="G214" i="5"/>
  <c r="E214" i="5"/>
  <c r="C214" i="5"/>
  <c r="M213" i="5"/>
  <c r="K213" i="5"/>
  <c r="I213" i="5"/>
  <c r="G213" i="5"/>
  <c r="E213" i="5"/>
  <c r="C213" i="5"/>
  <c r="M212" i="5"/>
  <c r="K212" i="5"/>
  <c r="I212" i="5"/>
  <c r="G212" i="5"/>
  <c r="E212" i="5"/>
  <c r="C212" i="5"/>
  <c r="M211" i="5"/>
  <c r="K211" i="5"/>
  <c r="I211" i="5"/>
  <c r="G211" i="5"/>
  <c r="E211" i="5"/>
  <c r="C211" i="5"/>
  <c r="M210" i="5"/>
  <c r="K210" i="5"/>
  <c r="I210" i="5"/>
  <c r="G210" i="5"/>
  <c r="E210" i="5"/>
  <c r="C210" i="5"/>
  <c r="M209" i="5"/>
  <c r="K209" i="5"/>
  <c r="I209" i="5"/>
  <c r="G209" i="5"/>
  <c r="E209" i="5"/>
  <c r="C209" i="5"/>
  <c r="M208" i="5"/>
  <c r="K208" i="5"/>
  <c r="I208" i="5"/>
  <c r="G208" i="5"/>
  <c r="E208" i="5"/>
  <c r="C208" i="5"/>
  <c r="M207" i="5"/>
  <c r="K207" i="5"/>
  <c r="I207" i="5"/>
  <c r="G207" i="5"/>
  <c r="E207" i="5"/>
  <c r="C207" i="5"/>
  <c r="M206" i="5"/>
  <c r="K206" i="5"/>
  <c r="I206" i="5"/>
  <c r="G206" i="5"/>
  <c r="E206" i="5"/>
  <c r="C206" i="5"/>
  <c r="M205" i="5"/>
  <c r="K205" i="5"/>
  <c r="I205" i="5"/>
  <c r="G205" i="5"/>
  <c r="E205" i="5"/>
  <c r="C205" i="5"/>
  <c r="M204" i="5"/>
  <c r="K204" i="5"/>
  <c r="I204" i="5"/>
  <c r="G204" i="5"/>
  <c r="E204" i="5"/>
  <c r="C204" i="5"/>
  <c r="M203" i="5"/>
  <c r="K203" i="5"/>
  <c r="I203" i="5"/>
  <c r="G203" i="5"/>
  <c r="E203" i="5"/>
  <c r="C203" i="5"/>
  <c r="M202" i="5"/>
  <c r="K202" i="5"/>
  <c r="I202" i="5"/>
  <c r="G202" i="5"/>
  <c r="E202" i="5"/>
  <c r="C202" i="5"/>
  <c r="M201" i="5"/>
  <c r="K201" i="5"/>
  <c r="I201" i="5"/>
  <c r="G201" i="5"/>
  <c r="E201" i="5"/>
  <c r="C201" i="5"/>
  <c r="M200" i="5"/>
  <c r="K200" i="5"/>
  <c r="I200" i="5"/>
  <c r="G200" i="5"/>
  <c r="E200" i="5"/>
  <c r="C200" i="5"/>
  <c r="M199" i="5"/>
  <c r="K199" i="5"/>
  <c r="I199" i="5"/>
  <c r="G199" i="5"/>
  <c r="E199" i="5"/>
  <c r="C199" i="5"/>
  <c r="M198" i="5"/>
  <c r="K198" i="5"/>
  <c r="I198" i="5"/>
  <c r="G198" i="5"/>
  <c r="E198" i="5"/>
  <c r="C198" i="5"/>
  <c r="M197" i="5"/>
  <c r="K197" i="5"/>
  <c r="I197" i="5"/>
  <c r="G197" i="5"/>
  <c r="E197" i="5"/>
  <c r="C197" i="5"/>
  <c r="M196" i="5"/>
  <c r="K196" i="5"/>
  <c r="I196" i="5"/>
  <c r="G196" i="5"/>
  <c r="E196" i="5"/>
  <c r="C196" i="5"/>
  <c r="M195" i="5"/>
  <c r="K195" i="5"/>
  <c r="I195" i="5"/>
  <c r="G195" i="5"/>
  <c r="E195" i="5"/>
  <c r="C195" i="5"/>
  <c r="M194" i="5"/>
  <c r="K194" i="5"/>
  <c r="I194" i="5"/>
  <c r="G194" i="5"/>
  <c r="E194" i="5"/>
  <c r="C194" i="5"/>
  <c r="M193" i="5"/>
  <c r="K193" i="5"/>
  <c r="I193" i="5"/>
  <c r="G193" i="5"/>
  <c r="E193" i="5"/>
  <c r="C193" i="5"/>
  <c r="M192" i="5"/>
  <c r="K192" i="5"/>
  <c r="I192" i="5"/>
  <c r="G192" i="5"/>
  <c r="E192" i="5"/>
  <c r="C192" i="5"/>
  <c r="M191" i="5"/>
  <c r="K191" i="5"/>
  <c r="I191" i="5"/>
  <c r="G191" i="5"/>
  <c r="E191" i="5"/>
  <c r="C191" i="5"/>
  <c r="M190" i="5"/>
  <c r="K190" i="5"/>
  <c r="I190" i="5"/>
  <c r="G190" i="5"/>
  <c r="E190" i="5"/>
  <c r="C190" i="5"/>
  <c r="M189" i="5"/>
  <c r="K189" i="5"/>
  <c r="I189" i="5"/>
  <c r="G189" i="5"/>
  <c r="E189" i="5"/>
  <c r="C189" i="5"/>
  <c r="M188" i="5"/>
  <c r="K188" i="5"/>
  <c r="I188" i="5"/>
  <c r="G188" i="5"/>
  <c r="E188" i="5"/>
  <c r="C188" i="5"/>
  <c r="M187" i="5"/>
  <c r="K187" i="5"/>
  <c r="I187" i="5"/>
  <c r="G187" i="5"/>
  <c r="E187" i="5"/>
  <c r="C187" i="5"/>
  <c r="M186" i="5"/>
  <c r="K186" i="5"/>
  <c r="I186" i="5"/>
  <c r="G186" i="5"/>
  <c r="E186" i="5"/>
  <c r="C186" i="5"/>
  <c r="M185" i="5"/>
  <c r="K185" i="5"/>
  <c r="I185" i="5"/>
  <c r="G185" i="5"/>
  <c r="E185" i="5"/>
  <c r="C185" i="5"/>
  <c r="M184" i="5"/>
  <c r="K184" i="5"/>
  <c r="I184" i="5"/>
  <c r="G184" i="5"/>
  <c r="E184" i="5"/>
  <c r="C184" i="5"/>
  <c r="M183" i="5"/>
  <c r="K183" i="5"/>
  <c r="I183" i="5"/>
  <c r="G183" i="5"/>
  <c r="E183" i="5"/>
  <c r="C183" i="5"/>
  <c r="M182" i="5"/>
  <c r="K182" i="5"/>
  <c r="I182" i="5"/>
  <c r="G182" i="5"/>
  <c r="E182" i="5"/>
  <c r="C182" i="5"/>
  <c r="M181" i="5"/>
  <c r="K181" i="5"/>
  <c r="I181" i="5"/>
  <c r="G181" i="5"/>
  <c r="E181" i="5"/>
  <c r="C181" i="5"/>
  <c r="M180" i="5"/>
  <c r="K180" i="5"/>
  <c r="I180" i="5"/>
  <c r="G180" i="5"/>
  <c r="E180" i="5"/>
  <c r="C180" i="5"/>
  <c r="M179" i="5"/>
  <c r="K179" i="5"/>
  <c r="I179" i="5"/>
  <c r="G179" i="5"/>
  <c r="E179" i="5"/>
  <c r="C179" i="5"/>
  <c r="M178" i="5"/>
  <c r="K178" i="5"/>
  <c r="I178" i="5"/>
  <c r="G178" i="5"/>
  <c r="E178" i="5"/>
  <c r="C178" i="5"/>
  <c r="M177" i="5"/>
  <c r="K177" i="5"/>
  <c r="I177" i="5"/>
  <c r="G177" i="5"/>
  <c r="E177" i="5"/>
  <c r="C177" i="5"/>
  <c r="M176" i="5"/>
  <c r="K176" i="5"/>
  <c r="I176" i="5"/>
  <c r="G176" i="5"/>
  <c r="E176" i="5"/>
  <c r="C176" i="5"/>
  <c r="M175" i="5"/>
  <c r="K175" i="5"/>
  <c r="I175" i="5"/>
  <c r="G175" i="5"/>
  <c r="E175" i="5"/>
  <c r="C175" i="5"/>
  <c r="M174" i="5"/>
  <c r="K174" i="5"/>
  <c r="I174" i="5"/>
  <c r="G174" i="5"/>
  <c r="E174" i="5"/>
  <c r="C174" i="5"/>
  <c r="M173" i="5"/>
  <c r="K173" i="5"/>
  <c r="I173" i="5"/>
  <c r="G173" i="5"/>
  <c r="E173" i="5"/>
  <c r="C173" i="5"/>
  <c r="M172" i="5"/>
  <c r="K172" i="5"/>
  <c r="I172" i="5"/>
  <c r="G172" i="5"/>
  <c r="E172" i="5"/>
  <c r="C172" i="5"/>
  <c r="M171" i="5"/>
  <c r="K171" i="5"/>
  <c r="I171" i="5"/>
  <c r="G171" i="5"/>
  <c r="E171" i="5"/>
  <c r="C171" i="5"/>
  <c r="M170" i="5"/>
  <c r="K170" i="5"/>
  <c r="I170" i="5"/>
  <c r="G170" i="5"/>
  <c r="E170" i="5"/>
  <c r="C170" i="5"/>
  <c r="M169" i="5"/>
  <c r="K169" i="5"/>
  <c r="I169" i="5"/>
  <c r="G169" i="5"/>
  <c r="E169" i="5"/>
  <c r="C169" i="5"/>
  <c r="M168" i="5"/>
  <c r="K168" i="5"/>
  <c r="I168" i="5"/>
  <c r="G168" i="5"/>
  <c r="E168" i="5"/>
  <c r="C168" i="5"/>
  <c r="M167" i="5"/>
  <c r="K167" i="5"/>
  <c r="I167" i="5"/>
  <c r="G167" i="5"/>
  <c r="E167" i="5"/>
  <c r="C167" i="5"/>
  <c r="M166" i="5"/>
  <c r="K166" i="5"/>
  <c r="I166" i="5"/>
  <c r="G166" i="5"/>
  <c r="E166" i="5"/>
  <c r="C166" i="5"/>
  <c r="M165" i="5"/>
  <c r="K165" i="5"/>
  <c r="I165" i="5"/>
  <c r="G165" i="5"/>
  <c r="E165" i="5"/>
  <c r="C165" i="5"/>
  <c r="M164" i="5"/>
  <c r="K164" i="5"/>
  <c r="I164" i="5"/>
  <c r="G164" i="5"/>
  <c r="E164" i="5"/>
  <c r="C164" i="5"/>
  <c r="M163" i="5"/>
  <c r="K163" i="5"/>
  <c r="I163" i="5"/>
  <c r="G163" i="5"/>
  <c r="E163" i="5"/>
  <c r="C163" i="5"/>
  <c r="M162" i="5"/>
  <c r="K162" i="5"/>
  <c r="I162" i="5"/>
  <c r="G162" i="5"/>
  <c r="E162" i="5"/>
  <c r="C162" i="5"/>
  <c r="M161" i="5"/>
  <c r="K161" i="5"/>
  <c r="I161" i="5"/>
  <c r="G161" i="5"/>
  <c r="E161" i="5"/>
  <c r="C161" i="5"/>
  <c r="M160" i="5"/>
  <c r="K160" i="5"/>
  <c r="I160" i="5"/>
  <c r="G160" i="5"/>
  <c r="E160" i="5"/>
  <c r="C160" i="5"/>
  <c r="M159" i="5"/>
  <c r="K159" i="5"/>
  <c r="I159" i="5"/>
  <c r="G159" i="5"/>
  <c r="E159" i="5"/>
  <c r="C159" i="5"/>
  <c r="M158" i="5"/>
  <c r="K158" i="5"/>
  <c r="I158" i="5"/>
  <c r="G158" i="5"/>
  <c r="E158" i="5"/>
  <c r="C158" i="5"/>
  <c r="M157" i="5"/>
  <c r="K157" i="5"/>
  <c r="I157" i="5"/>
  <c r="G157" i="5"/>
  <c r="E157" i="5"/>
  <c r="C157" i="5"/>
  <c r="M156" i="5"/>
  <c r="K156" i="5"/>
  <c r="I156" i="5"/>
  <c r="G156" i="5"/>
  <c r="E156" i="5"/>
  <c r="C156" i="5"/>
  <c r="M155" i="5"/>
  <c r="K155" i="5"/>
  <c r="I155" i="5"/>
  <c r="G155" i="5"/>
  <c r="E155" i="5"/>
  <c r="C155" i="5"/>
  <c r="M154" i="5"/>
  <c r="K154" i="5"/>
  <c r="I154" i="5"/>
  <c r="G154" i="5"/>
  <c r="E154" i="5"/>
  <c r="C154" i="5"/>
  <c r="M153" i="5"/>
  <c r="K153" i="5"/>
  <c r="I153" i="5"/>
  <c r="G153" i="5"/>
  <c r="E153" i="5"/>
  <c r="C153" i="5"/>
  <c r="M152" i="5"/>
  <c r="K152" i="5"/>
  <c r="I152" i="5"/>
  <c r="G152" i="5"/>
  <c r="E152" i="5"/>
  <c r="C152" i="5"/>
  <c r="M151" i="5"/>
  <c r="K151" i="5"/>
  <c r="I151" i="5"/>
  <c r="G151" i="5"/>
  <c r="E151" i="5"/>
  <c r="C151" i="5"/>
  <c r="M150" i="5"/>
  <c r="K150" i="5"/>
  <c r="I150" i="5"/>
  <c r="G150" i="5"/>
  <c r="E150" i="5"/>
  <c r="C150" i="5"/>
  <c r="M149" i="5"/>
  <c r="K149" i="5"/>
  <c r="I149" i="5"/>
  <c r="G149" i="5"/>
  <c r="E149" i="5"/>
  <c r="C149" i="5"/>
  <c r="M148" i="5"/>
  <c r="K148" i="5"/>
  <c r="I148" i="5"/>
  <c r="G148" i="5"/>
  <c r="E148" i="5"/>
  <c r="C148" i="5"/>
  <c r="M147" i="5"/>
  <c r="K147" i="5"/>
  <c r="I147" i="5"/>
  <c r="G147" i="5"/>
  <c r="E147" i="5"/>
  <c r="C147" i="5"/>
  <c r="M146" i="5"/>
  <c r="K146" i="5"/>
  <c r="I146" i="5"/>
  <c r="G146" i="5"/>
  <c r="E146" i="5"/>
  <c r="C146" i="5"/>
  <c r="M145" i="5"/>
  <c r="K145" i="5"/>
  <c r="I145" i="5"/>
  <c r="G145" i="5"/>
  <c r="E145" i="5"/>
  <c r="C145" i="5"/>
  <c r="M144" i="5"/>
  <c r="K144" i="5"/>
  <c r="I144" i="5"/>
  <c r="G144" i="5"/>
  <c r="E144" i="5"/>
  <c r="C144" i="5"/>
  <c r="M143" i="5"/>
  <c r="K143" i="5"/>
  <c r="I143" i="5"/>
  <c r="G143" i="5"/>
  <c r="E143" i="5"/>
  <c r="C143" i="5"/>
  <c r="M142" i="5"/>
  <c r="K142" i="5"/>
  <c r="I142" i="5"/>
  <c r="G142" i="5"/>
  <c r="E142" i="5"/>
  <c r="C142" i="5"/>
  <c r="M141" i="5"/>
  <c r="K141" i="5"/>
  <c r="I141" i="5"/>
  <c r="G141" i="5"/>
  <c r="E141" i="5"/>
  <c r="C141" i="5"/>
  <c r="M140" i="5"/>
  <c r="K140" i="5"/>
  <c r="I140" i="5"/>
  <c r="G140" i="5"/>
  <c r="E140" i="5"/>
  <c r="C140" i="5"/>
  <c r="M139" i="5"/>
  <c r="K139" i="5"/>
  <c r="I139" i="5"/>
  <c r="G139" i="5"/>
  <c r="E139" i="5"/>
  <c r="C139" i="5"/>
  <c r="M138" i="5"/>
  <c r="K138" i="5"/>
  <c r="I138" i="5"/>
  <c r="G138" i="5"/>
  <c r="E138" i="5"/>
  <c r="C138" i="5"/>
  <c r="M137" i="5"/>
  <c r="K137" i="5"/>
  <c r="I137" i="5"/>
  <c r="G137" i="5"/>
  <c r="E137" i="5"/>
  <c r="C137" i="5"/>
  <c r="M136" i="5"/>
  <c r="K136" i="5"/>
  <c r="I136" i="5"/>
  <c r="G136" i="5"/>
  <c r="E136" i="5"/>
  <c r="C136" i="5"/>
  <c r="M135" i="5"/>
  <c r="K135" i="5"/>
  <c r="I135" i="5"/>
  <c r="G135" i="5"/>
  <c r="E135" i="5"/>
  <c r="C135" i="5"/>
  <c r="M134" i="5"/>
  <c r="K134" i="5"/>
  <c r="I134" i="5"/>
  <c r="G134" i="5"/>
  <c r="E134" i="5"/>
  <c r="C134" i="5"/>
  <c r="M133" i="5"/>
  <c r="K133" i="5"/>
  <c r="I133" i="5"/>
  <c r="G133" i="5"/>
  <c r="E133" i="5"/>
  <c r="C133" i="5"/>
  <c r="M132" i="5"/>
  <c r="K132" i="5"/>
  <c r="I132" i="5"/>
  <c r="G132" i="5"/>
  <c r="E132" i="5"/>
  <c r="C132" i="5"/>
  <c r="M131" i="5"/>
  <c r="K131" i="5"/>
  <c r="I131" i="5"/>
  <c r="G131" i="5"/>
  <c r="E131" i="5"/>
  <c r="C131" i="5"/>
  <c r="M130" i="5"/>
  <c r="K130" i="5"/>
  <c r="I130" i="5"/>
  <c r="G130" i="5"/>
  <c r="E130" i="5"/>
  <c r="C130" i="5"/>
  <c r="M129" i="5"/>
  <c r="K129" i="5"/>
  <c r="I129" i="5"/>
  <c r="G129" i="5"/>
  <c r="E129" i="5"/>
  <c r="C129" i="5"/>
  <c r="M128" i="5"/>
  <c r="K128" i="5"/>
  <c r="I128" i="5"/>
  <c r="G128" i="5"/>
  <c r="E128" i="5"/>
  <c r="C128" i="5"/>
  <c r="M127" i="5"/>
  <c r="K127" i="5"/>
  <c r="I127" i="5"/>
  <c r="G127" i="5"/>
  <c r="E127" i="5"/>
  <c r="C127" i="5"/>
  <c r="M126" i="5"/>
  <c r="K126" i="5"/>
  <c r="I126" i="5"/>
  <c r="G126" i="5"/>
  <c r="E126" i="5"/>
  <c r="C126" i="5"/>
  <c r="M125" i="5"/>
  <c r="K125" i="5"/>
  <c r="I125" i="5"/>
  <c r="G125" i="5"/>
  <c r="E125" i="5"/>
  <c r="C125" i="5"/>
  <c r="M124" i="5"/>
  <c r="K124" i="5"/>
  <c r="I124" i="5"/>
  <c r="G124" i="5"/>
  <c r="E124" i="5"/>
  <c r="C124" i="5"/>
  <c r="M123" i="5"/>
  <c r="K123" i="5"/>
  <c r="I123" i="5"/>
  <c r="G123" i="5"/>
  <c r="E123" i="5"/>
  <c r="C123" i="5"/>
  <c r="M122" i="5"/>
  <c r="K122" i="5"/>
  <c r="I122" i="5"/>
  <c r="G122" i="5"/>
  <c r="E122" i="5"/>
  <c r="C122" i="5"/>
  <c r="M121" i="5"/>
  <c r="K121" i="5"/>
  <c r="I121" i="5"/>
  <c r="G121" i="5"/>
  <c r="E121" i="5"/>
  <c r="C121" i="5"/>
  <c r="M120" i="5"/>
  <c r="K120" i="5"/>
  <c r="I120" i="5"/>
  <c r="G120" i="5"/>
  <c r="E120" i="5"/>
  <c r="C120" i="5"/>
  <c r="M119" i="5"/>
  <c r="K119" i="5"/>
  <c r="I119" i="5"/>
  <c r="G119" i="5"/>
  <c r="E119" i="5"/>
  <c r="C119" i="5"/>
  <c r="M118" i="5"/>
  <c r="K118" i="5"/>
  <c r="I118" i="5"/>
  <c r="G118" i="5"/>
  <c r="E118" i="5"/>
  <c r="C118" i="5"/>
  <c r="M117" i="5"/>
  <c r="K117" i="5"/>
  <c r="I117" i="5"/>
  <c r="G117" i="5"/>
  <c r="E117" i="5"/>
  <c r="C117" i="5"/>
  <c r="M116" i="5"/>
  <c r="K116" i="5"/>
  <c r="I116" i="5"/>
  <c r="G116" i="5"/>
  <c r="E116" i="5"/>
  <c r="C116" i="5"/>
  <c r="M115" i="5"/>
  <c r="K115" i="5"/>
  <c r="I115" i="5"/>
  <c r="G115" i="5"/>
  <c r="E115" i="5"/>
  <c r="C115" i="5"/>
  <c r="M114" i="5"/>
  <c r="K114" i="5"/>
  <c r="I114" i="5"/>
  <c r="G114" i="5"/>
  <c r="E114" i="5"/>
  <c r="C114" i="5"/>
  <c r="M113" i="5"/>
  <c r="K113" i="5"/>
  <c r="I113" i="5"/>
  <c r="G113" i="5"/>
  <c r="E113" i="5"/>
  <c r="C113" i="5"/>
  <c r="M112" i="5"/>
  <c r="K112" i="5"/>
  <c r="I112" i="5"/>
  <c r="G112" i="5"/>
  <c r="E112" i="5"/>
  <c r="C112" i="5"/>
  <c r="M111" i="5"/>
  <c r="K111" i="5"/>
  <c r="I111" i="5"/>
  <c r="G111" i="5"/>
  <c r="E111" i="5"/>
  <c r="C111" i="5"/>
  <c r="M110" i="5"/>
  <c r="K110" i="5"/>
  <c r="I110" i="5"/>
  <c r="G110" i="5"/>
  <c r="E110" i="5"/>
  <c r="C110" i="5"/>
  <c r="M109" i="5"/>
  <c r="K109" i="5"/>
  <c r="I109" i="5"/>
  <c r="G109" i="5"/>
  <c r="E109" i="5"/>
  <c r="C109" i="5"/>
  <c r="M108" i="5"/>
  <c r="K108" i="5"/>
  <c r="I108" i="5"/>
  <c r="G108" i="5"/>
  <c r="E108" i="5"/>
  <c r="C108" i="5"/>
  <c r="M107" i="5"/>
  <c r="K107" i="5"/>
  <c r="I107" i="5"/>
  <c r="G107" i="5"/>
  <c r="E107" i="5"/>
  <c r="C107" i="5"/>
  <c r="M106" i="5"/>
  <c r="K106" i="5"/>
  <c r="I106" i="5"/>
  <c r="G106" i="5"/>
  <c r="E106" i="5"/>
  <c r="C106" i="5"/>
  <c r="M105" i="5"/>
  <c r="K105" i="5"/>
  <c r="I105" i="5"/>
  <c r="G105" i="5"/>
  <c r="E105" i="5"/>
  <c r="C105" i="5"/>
  <c r="M104" i="5"/>
  <c r="K104" i="5"/>
  <c r="I104" i="5"/>
  <c r="G104" i="5"/>
  <c r="E104" i="5"/>
  <c r="C104" i="5"/>
  <c r="M103" i="5"/>
  <c r="K103" i="5"/>
  <c r="I103" i="5"/>
  <c r="G103" i="5"/>
  <c r="E103" i="5"/>
  <c r="C103" i="5"/>
  <c r="M102" i="5"/>
  <c r="K102" i="5"/>
  <c r="I102" i="5"/>
  <c r="G102" i="5"/>
  <c r="E102" i="5"/>
  <c r="C102" i="5"/>
  <c r="M101" i="5"/>
  <c r="K101" i="5"/>
  <c r="I101" i="5"/>
  <c r="G101" i="5"/>
  <c r="E101" i="5"/>
  <c r="C101" i="5"/>
  <c r="M100" i="5"/>
  <c r="K100" i="5"/>
  <c r="I100" i="5"/>
  <c r="G100" i="5"/>
  <c r="E100" i="5"/>
  <c r="C100" i="5"/>
  <c r="M99" i="5"/>
  <c r="K99" i="5"/>
  <c r="I99" i="5"/>
  <c r="G99" i="5"/>
  <c r="E99" i="5"/>
  <c r="C99" i="5"/>
  <c r="M98" i="5"/>
  <c r="K98" i="5"/>
  <c r="I98" i="5"/>
  <c r="G98" i="5"/>
  <c r="E98" i="5"/>
  <c r="C98" i="5"/>
  <c r="M97" i="5"/>
  <c r="K97" i="5"/>
  <c r="I97" i="5"/>
  <c r="G97" i="5"/>
  <c r="E97" i="5"/>
  <c r="C97" i="5"/>
  <c r="M96" i="5"/>
  <c r="K96" i="5"/>
  <c r="I96" i="5"/>
  <c r="G96" i="5"/>
  <c r="E96" i="5"/>
  <c r="C96" i="5"/>
  <c r="M95" i="5"/>
  <c r="K95" i="5"/>
  <c r="I95" i="5"/>
  <c r="G95" i="5"/>
  <c r="C95" i="5"/>
  <c r="M94" i="5"/>
  <c r="K94" i="5"/>
  <c r="I94" i="5"/>
  <c r="G94" i="5"/>
  <c r="E94" i="5"/>
  <c r="C94" i="5"/>
  <c r="M93" i="5"/>
  <c r="K93" i="5"/>
  <c r="I93" i="5"/>
  <c r="G93" i="5"/>
  <c r="E93" i="5"/>
  <c r="C93" i="5"/>
  <c r="M92" i="5"/>
  <c r="K92" i="5"/>
  <c r="I92" i="5"/>
  <c r="G92" i="5"/>
  <c r="E92" i="5"/>
  <c r="C92" i="5"/>
  <c r="M91" i="5"/>
  <c r="K91" i="5"/>
  <c r="I91" i="5"/>
  <c r="G91" i="5"/>
  <c r="E91" i="5"/>
  <c r="C91" i="5"/>
  <c r="M90" i="5"/>
  <c r="K90" i="5"/>
  <c r="I90" i="5"/>
  <c r="G90" i="5"/>
  <c r="E90" i="5"/>
  <c r="C90" i="5"/>
  <c r="M89" i="5"/>
  <c r="K89" i="5"/>
  <c r="I89" i="5"/>
  <c r="G89" i="5"/>
  <c r="E89" i="5"/>
  <c r="C89" i="5"/>
  <c r="M88" i="5"/>
  <c r="K88" i="5"/>
  <c r="I88" i="5"/>
  <c r="G88" i="5"/>
  <c r="E88" i="5"/>
  <c r="C88" i="5"/>
  <c r="M87" i="5"/>
  <c r="K87" i="5"/>
  <c r="I87" i="5"/>
  <c r="G87" i="5"/>
  <c r="E87" i="5"/>
  <c r="C87" i="5"/>
  <c r="M86" i="5"/>
  <c r="K86" i="5"/>
  <c r="I86" i="5"/>
  <c r="G86" i="5"/>
  <c r="E86" i="5"/>
  <c r="C86" i="5"/>
  <c r="M85" i="5"/>
  <c r="K85" i="5"/>
  <c r="I85" i="5"/>
  <c r="G85" i="5"/>
  <c r="E85" i="5"/>
  <c r="C85" i="5"/>
  <c r="M84" i="5"/>
  <c r="K84" i="5"/>
  <c r="I84" i="5"/>
  <c r="G84" i="5"/>
  <c r="E84" i="5"/>
  <c r="C84" i="5"/>
  <c r="M83" i="5"/>
  <c r="K83" i="5"/>
  <c r="I83" i="5"/>
  <c r="G83" i="5"/>
  <c r="E83" i="5"/>
  <c r="C83" i="5"/>
  <c r="M82" i="5"/>
  <c r="K82" i="5"/>
  <c r="I82" i="5"/>
  <c r="G82" i="5"/>
  <c r="E82" i="5"/>
  <c r="C82" i="5"/>
  <c r="M81" i="5"/>
  <c r="K81" i="5"/>
  <c r="I81" i="5"/>
  <c r="G81" i="5"/>
  <c r="E81" i="5"/>
  <c r="C81" i="5"/>
  <c r="M80" i="5"/>
  <c r="K80" i="5"/>
  <c r="I80" i="5"/>
  <c r="G80" i="5"/>
  <c r="E80" i="5"/>
  <c r="C80" i="5"/>
  <c r="M79" i="5"/>
  <c r="K79" i="5"/>
  <c r="I79" i="5"/>
  <c r="G79" i="5"/>
  <c r="E79" i="5"/>
  <c r="C79" i="5"/>
  <c r="M78" i="5"/>
  <c r="K78" i="5"/>
  <c r="I78" i="5"/>
  <c r="G78" i="5"/>
  <c r="E78" i="5"/>
  <c r="C78" i="5"/>
  <c r="M77" i="5"/>
  <c r="K77" i="5"/>
  <c r="I77" i="5"/>
  <c r="G77" i="5"/>
  <c r="E77" i="5"/>
  <c r="C77" i="5"/>
  <c r="M76" i="5"/>
  <c r="K76" i="5"/>
  <c r="I76" i="5"/>
  <c r="G76" i="5"/>
  <c r="E76" i="5"/>
  <c r="C76" i="5"/>
  <c r="M75" i="5"/>
  <c r="K75" i="5"/>
  <c r="I75" i="5"/>
  <c r="G75" i="5"/>
  <c r="E75" i="5"/>
  <c r="C75" i="5"/>
  <c r="M74" i="5"/>
  <c r="K74" i="5"/>
  <c r="I74" i="5"/>
  <c r="G74" i="5"/>
  <c r="E74" i="5"/>
  <c r="C74" i="5"/>
  <c r="M73" i="5"/>
  <c r="K73" i="5"/>
  <c r="I73" i="5"/>
  <c r="G73" i="5"/>
  <c r="E73" i="5"/>
  <c r="C73" i="5"/>
  <c r="M72" i="5"/>
  <c r="K72" i="5"/>
  <c r="I72" i="5"/>
  <c r="G72" i="5"/>
  <c r="E72" i="5"/>
  <c r="C72" i="5"/>
  <c r="M71" i="5"/>
  <c r="K71" i="5"/>
  <c r="I71" i="5"/>
  <c r="G71" i="5"/>
  <c r="E71" i="5"/>
  <c r="C71" i="5"/>
  <c r="M70" i="5"/>
  <c r="K70" i="5"/>
  <c r="I70" i="5"/>
  <c r="G70" i="5"/>
  <c r="E70" i="5"/>
  <c r="C70" i="5"/>
  <c r="M69" i="5"/>
  <c r="K69" i="5"/>
  <c r="I69" i="5"/>
  <c r="G69" i="5"/>
  <c r="E69" i="5"/>
  <c r="C69" i="5"/>
  <c r="M68" i="5"/>
  <c r="K68" i="5"/>
  <c r="I68" i="5"/>
  <c r="G68" i="5"/>
  <c r="E68" i="5"/>
  <c r="C68" i="5"/>
  <c r="M67" i="5"/>
  <c r="K67" i="5"/>
  <c r="I67" i="5"/>
  <c r="G67" i="5"/>
  <c r="E67" i="5"/>
  <c r="C67" i="5"/>
  <c r="M66" i="5"/>
  <c r="K66" i="5"/>
  <c r="I66" i="5"/>
  <c r="G66" i="5"/>
  <c r="E66" i="5"/>
  <c r="C66" i="5"/>
  <c r="M65" i="5"/>
  <c r="K65" i="5"/>
  <c r="I65" i="5"/>
  <c r="G65" i="5"/>
  <c r="E65" i="5"/>
  <c r="C65" i="5"/>
  <c r="M64" i="5"/>
  <c r="K64" i="5"/>
  <c r="I64" i="5"/>
  <c r="G64" i="5"/>
  <c r="E64" i="5"/>
  <c r="C64" i="5"/>
  <c r="M63" i="5"/>
  <c r="K63" i="5"/>
  <c r="I63" i="5"/>
  <c r="G63" i="5"/>
  <c r="E63" i="5"/>
  <c r="C63" i="5"/>
  <c r="M62" i="5"/>
  <c r="K62" i="5"/>
  <c r="I62" i="5"/>
  <c r="G62" i="5"/>
  <c r="E62" i="5"/>
  <c r="C62" i="5"/>
  <c r="M61" i="5"/>
  <c r="K61" i="5"/>
  <c r="I61" i="5"/>
  <c r="G61" i="5"/>
  <c r="E61" i="5"/>
  <c r="C61" i="5"/>
  <c r="M60" i="5"/>
  <c r="K60" i="5"/>
  <c r="I60" i="5"/>
  <c r="G60" i="5"/>
  <c r="E60" i="5"/>
  <c r="C60" i="5"/>
  <c r="M59" i="5"/>
  <c r="K59" i="5"/>
  <c r="I59" i="5"/>
  <c r="G59" i="5"/>
  <c r="E59" i="5"/>
  <c r="C59" i="5"/>
  <c r="M58" i="5"/>
  <c r="K58" i="5"/>
  <c r="I58" i="5"/>
  <c r="G58" i="5"/>
  <c r="E58" i="5"/>
  <c r="C58" i="5"/>
  <c r="M57" i="5"/>
  <c r="K57" i="5"/>
  <c r="I57" i="5"/>
  <c r="G57" i="5"/>
  <c r="E57" i="5"/>
  <c r="C57" i="5"/>
  <c r="M56" i="5"/>
  <c r="K56" i="5"/>
  <c r="I56" i="5"/>
  <c r="G56" i="5"/>
  <c r="E56" i="5"/>
  <c r="C56" i="5"/>
  <c r="M55" i="5"/>
  <c r="K55" i="5"/>
  <c r="I55" i="5"/>
  <c r="G55" i="5"/>
  <c r="E55" i="5"/>
  <c r="C55" i="5"/>
  <c r="M54" i="5"/>
  <c r="K54" i="5"/>
  <c r="I54" i="5"/>
  <c r="G54" i="5"/>
  <c r="E54" i="5"/>
  <c r="C54" i="5"/>
  <c r="M53" i="5"/>
  <c r="K53" i="5"/>
  <c r="I53" i="5"/>
  <c r="G53" i="5"/>
  <c r="E53" i="5"/>
  <c r="C53" i="5"/>
  <c r="M52" i="5"/>
  <c r="K52" i="5"/>
  <c r="I52" i="5"/>
  <c r="G52" i="5"/>
  <c r="E52" i="5"/>
  <c r="C52" i="5"/>
  <c r="M51" i="5"/>
  <c r="K51" i="5"/>
  <c r="I51" i="5"/>
  <c r="G51" i="5"/>
  <c r="E51" i="5"/>
  <c r="C51" i="5"/>
  <c r="M50" i="5"/>
  <c r="K50" i="5"/>
  <c r="I50" i="5"/>
  <c r="G50" i="5"/>
  <c r="E50" i="5"/>
  <c r="C50" i="5"/>
  <c r="M49" i="5"/>
  <c r="K49" i="5"/>
  <c r="I49" i="5"/>
  <c r="G49" i="5"/>
  <c r="E49" i="5"/>
  <c r="C49" i="5"/>
  <c r="M48" i="5"/>
  <c r="K48" i="5"/>
  <c r="I48" i="5"/>
  <c r="G48" i="5"/>
  <c r="E48" i="5"/>
  <c r="C48" i="5"/>
  <c r="M47" i="5"/>
  <c r="K47" i="5"/>
  <c r="I47" i="5"/>
  <c r="G47" i="5"/>
  <c r="E47" i="5"/>
  <c r="C47" i="5"/>
  <c r="M46" i="5"/>
  <c r="K46" i="5"/>
  <c r="I46" i="5"/>
  <c r="G46" i="5"/>
  <c r="E46" i="5"/>
  <c r="C46" i="5"/>
  <c r="M45" i="5"/>
  <c r="K45" i="5"/>
  <c r="I45" i="5"/>
  <c r="G45" i="5"/>
  <c r="E45" i="5"/>
  <c r="C45" i="5"/>
  <c r="M44" i="5"/>
  <c r="K44" i="5"/>
  <c r="I44" i="5"/>
  <c r="G44" i="5"/>
  <c r="E44" i="5"/>
  <c r="C44" i="5"/>
  <c r="M43" i="5"/>
  <c r="K43" i="5"/>
  <c r="I43" i="5"/>
  <c r="G43" i="5"/>
  <c r="E43" i="5"/>
  <c r="C43" i="5"/>
  <c r="M42" i="5"/>
  <c r="K42" i="5"/>
  <c r="I42" i="5"/>
  <c r="G42" i="5"/>
  <c r="C42" i="5"/>
  <c r="M41" i="5"/>
  <c r="K41" i="5"/>
  <c r="I41" i="5"/>
  <c r="G41" i="5"/>
  <c r="E41" i="5"/>
  <c r="C41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M33" i="5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I27" i="5"/>
  <c r="G27" i="5"/>
  <c r="E27" i="5"/>
  <c r="C27" i="5"/>
  <c r="M26" i="5"/>
  <c r="K26" i="5"/>
  <c r="I26" i="5"/>
  <c r="G26" i="5"/>
  <c r="E26" i="5"/>
  <c r="C26" i="5"/>
  <c r="M25" i="5"/>
  <c r="K25" i="5"/>
  <c r="I25" i="5"/>
  <c r="G25" i="5"/>
  <c r="E25" i="5"/>
  <c r="C25" i="5"/>
  <c r="M24" i="5"/>
  <c r="K24" i="5"/>
  <c r="I24" i="5"/>
  <c r="G24" i="5"/>
  <c r="E24" i="5"/>
  <c r="C24" i="5"/>
  <c r="L7" i="5"/>
  <c r="J7" i="5"/>
  <c r="H7" i="5"/>
  <c r="F7" i="5"/>
  <c r="D7" i="5"/>
  <c r="B7" i="5"/>
  <c r="L5" i="5"/>
  <c r="J5" i="5"/>
  <c r="H5" i="5"/>
  <c r="F5" i="5"/>
  <c r="D5" i="5"/>
  <c r="B5" i="5"/>
  <c r="L4" i="5"/>
  <c r="J4" i="5"/>
  <c r="H4" i="5"/>
  <c r="F4" i="5"/>
  <c r="D4" i="5"/>
  <c r="B4" i="5"/>
  <c r="R748" i="5" l="1"/>
  <c r="R747" i="5"/>
  <c r="D16" i="5"/>
  <c r="R724" i="5"/>
  <c r="R761" i="5"/>
  <c r="R697" i="5"/>
  <c r="R659" i="5"/>
  <c r="R766" i="5"/>
  <c r="R751" i="5"/>
  <c r="R719" i="5"/>
  <c r="R702" i="5"/>
  <c r="R686" i="5"/>
  <c r="R310" i="5"/>
  <c r="R769" i="5"/>
  <c r="R765" i="5"/>
  <c r="R757" i="5"/>
  <c r="R749" i="5"/>
  <c r="R737" i="5"/>
  <c r="R733" i="5"/>
  <c r="R717" i="5"/>
  <c r="R705" i="5"/>
  <c r="R693" i="5"/>
  <c r="R685" i="5"/>
  <c r="R671" i="5"/>
  <c r="R667" i="5"/>
  <c r="R636" i="5"/>
  <c r="R452" i="5"/>
  <c r="R408" i="5"/>
  <c r="R634" i="5"/>
  <c r="R507" i="5"/>
  <c r="V716" i="5"/>
  <c r="V281" i="5"/>
  <c r="R631" i="5"/>
  <c r="R620" i="5"/>
  <c r="R615" i="5"/>
  <c r="R580" i="5"/>
  <c r="R567" i="5"/>
  <c r="R564" i="5"/>
  <c r="R551" i="5"/>
  <c r="R540" i="5"/>
  <c r="R508" i="5"/>
  <c r="R503" i="5"/>
  <c r="R500" i="5"/>
  <c r="R464" i="5"/>
  <c r="R448" i="5"/>
  <c r="R443" i="5"/>
  <c r="R420" i="5"/>
  <c r="R404" i="5"/>
  <c r="R385" i="5"/>
  <c r="R314" i="5"/>
  <c r="R287" i="5"/>
  <c r="R260" i="5"/>
  <c r="R233" i="5"/>
  <c r="R225" i="5"/>
  <c r="R637" i="5"/>
  <c r="R626" i="5"/>
  <c r="R622" i="5"/>
  <c r="R614" i="5"/>
  <c r="R589" i="5"/>
  <c r="R581" i="5"/>
  <c r="R557" i="5"/>
  <c r="R550" i="5"/>
  <c r="R542" i="5"/>
  <c r="R525" i="5"/>
  <c r="R472" i="5"/>
  <c r="R455" i="5"/>
  <c r="R412" i="5"/>
  <c r="R305" i="5"/>
  <c r="R249" i="5"/>
  <c r="F16" i="5"/>
  <c r="D11" i="5"/>
  <c r="C16" i="5"/>
  <c r="E16" i="5"/>
  <c r="V684" i="5"/>
  <c r="E17" i="5"/>
  <c r="D17" i="5"/>
  <c r="F17" i="5"/>
  <c r="F11" i="5"/>
  <c r="V588" i="5"/>
  <c r="E18" i="5"/>
  <c r="F18" i="5"/>
  <c r="H11" i="5"/>
  <c r="L9" i="5"/>
  <c r="V540" i="5"/>
  <c r="R153" i="5"/>
  <c r="R173" i="5"/>
  <c r="R200" i="5"/>
  <c r="R193" i="5"/>
  <c r="R208" i="5"/>
  <c r="R220" i="5"/>
  <c r="R224" i="5"/>
  <c r="R241" i="5"/>
  <c r="R245" i="5"/>
  <c r="R261" i="5"/>
  <c r="R271" i="5"/>
  <c r="R291" i="5"/>
  <c r="R306" i="5"/>
  <c r="R313" i="5"/>
  <c r="R349" i="5"/>
  <c r="R354" i="5"/>
  <c r="R370" i="5"/>
  <c r="R377" i="5"/>
  <c r="R386" i="5"/>
  <c r="R417" i="5"/>
  <c r="R429" i="5"/>
  <c r="R433" i="5"/>
  <c r="R453" i="5"/>
  <c r="R457" i="5"/>
  <c r="R473" i="5"/>
  <c r="R481" i="5"/>
  <c r="R489" i="5"/>
  <c r="R493" i="5"/>
  <c r="C15" i="5"/>
  <c r="F15" i="5"/>
  <c r="B11" i="5"/>
  <c r="E15" i="5"/>
  <c r="D15" i="5"/>
  <c r="J11" i="5"/>
  <c r="R713" i="5"/>
  <c r="R701" i="5"/>
  <c r="R681" i="5"/>
  <c r="R661" i="5"/>
  <c r="R569" i="5"/>
  <c r="R549" i="5"/>
  <c r="R533" i="5"/>
  <c r="R517" i="5"/>
  <c r="R501" i="5"/>
  <c r="R228" i="5"/>
  <c r="R221" i="5"/>
  <c r="R152" i="5"/>
  <c r="R194" i="5"/>
  <c r="R199" i="5"/>
  <c r="R218" i="5"/>
  <c r="R226" i="5"/>
  <c r="R242" i="5"/>
  <c r="R259" i="5"/>
  <c r="R276" i="5"/>
  <c r="R285" i="5"/>
  <c r="R301" i="5"/>
  <c r="R316" i="5"/>
  <c r="R327" i="5"/>
  <c r="R340" i="5"/>
  <c r="R356" i="5"/>
  <c r="R363" i="5"/>
  <c r="R372" i="5"/>
  <c r="R380" i="5"/>
  <c r="V345" i="5"/>
  <c r="V771" i="5"/>
  <c r="V652" i="5"/>
  <c r="V473" i="5"/>
  <c r="R468" i="5"/>
  <c r="R432" i="5"/>
  <c r="R428" i="5"/>
  <c r="D9" i="5"/>
  <c r="H3" i="5"/>
  <c r="V748" i="5"/>
  <c r="V620" i="5"/>
  <c r="V409" i="5"/>
  <c r="R767" i="5"/>
  <c r="R763" i="5"/>
  <c r="R735" i="5"/>
  <c r="R731" i="5"/>
  <c r="R723" i="5"/>
  <c r="R715" i="5"/>
  <c r="R703" i="5"/>
  <c r="R699" i="5"/>
  <c r="R683" i="5"/>
  <c r="R655" i="5"/>
  <c r="R639" i="5"/>
  <c r="H10" i="5"/>
  <c r="V766" i="5"/>
  <c r="V740" i="5"/>
  <c r="V708" i="5"/>
  <c r="V676" i="5"/>
  <c r="V644" i="5"/>
  <c r="V612" i="5"/>
  <c r="V580" i="5"/>
  <c r="V524" i="5"/>
  <c r="V457" i="5"/>
  <c r="V393" i="5"/>
  <c r="V329" i="5"/>
  <c r="V265" i="5"/>
  <c r="R774" i="5"/>
  <c r="R762" i="5"/>
  <c r="R758" i="5"/>
  <c r="R746" i="5"/>
  <c r="R742" i="5"/>
  <c r="R734" i="5"/>
  <c r="R730" i="5"/>
  <c r="R726" i="5"/>
  <c r="R718" i="5"/>
  <c r="R714" i="5"/>
  <c r="R710" i="5"/>
  <c r="R698" i="5"/>
  <c r="R694" i="5"/>
  <c r="R682" i="5"/>
  <c r="R678" i="5"/>
  <c r="R666" i="5"/>
  <c r="R662" i="5"/>
  <c r="R654" i="5"/>
  <c r="R638" i="5"/>
  <c r="R607" i="5"/>
  <c r="V763" i="5"/>
  <c r="V732" i="5"/>
  <c r="V700" i="5"/>
  <c r="V668" i="5"/>
  <c r="V636" i="5"/>
  <c r="V604" i="5"/>
  <c r="V572" i="5"/>
  <c r="V508" i="5"/>
  <c r="V441" i="5"/>
  <c r="V377" i="5"/>
  <c r="V313" i="5"/>
  <c r="V249" i="5"/>
  <c r="R629" i="5"/>
  <c r="B10" i="5"/>
  <c r="V774" i="5"/>
  <c r="V756" i="5"/>
  <c r="V724" i="5"/>
  <c r="V692" i="5"/>
  <c r="V660" i="5"/>
  <c r="V628" i="5"/>
  <c r="V596" i="5"/>
  <c r="V556" i="5"/>
  <c r="V492" i="5"/>
  <c r="V425" i="5"/>
  <c r="V361" i="5"/>
  <c r="V297" i="5"/>
  <c r="R772" i="5"/>
  <c r="R764" i="5"/>
  <c r="R760" i="5"/>
  <c r="R756" i="5"/>
  <c r="R732" i="5"/>
  <c r="R728" i="5"/>
  <c r="R716" i="5"/>
  <c r="R708" i="5"/>
  <c r="R700" i="5"/>
  <c r="R692" i="5"/>
  <c r="R676" i="5"/>
  <c r="R660" i="5"/>
  <c r="R656" i="5"/>
  <c r="R632" i="5"/>
  <c r="R613" i="5"/>
  <c r="R601" i="5"/>
  <c r="R597" i="5"/>
  <c r="R571" i="5"/>
  <c r="R543" i="5"/>
  <c r="R527" i="5"/>
  <c r="R487" i="5"/>
  <c r="R483" i="5"/>
  <c r="R447" i="5"/>
  <c r="R431" i="5"/>
  <c r="R427" i="5"/>
  <c r="R407" i="5"/>
  <c r="V773" i="5"/>
  <c r="V768" i="5"/>
  <c r="V765" i="5"/>
  <c r="V762" i="5"/>
  <c r="V754" i="5"/>
  <c r="V746" i="5"/>
  <c r="V738" i="5"/>
  <c r="V730" i="5"/>
  <c r="V722" i="5"/>
  <c r="V714" i="5"/>
  <c r="V706" i="5"/>
  <c r="V698" i="5"/>
  <c r="V690" i="5"/>
  <c r="V682" i="5"/>
  <c r="V674" i="5"/>
  <c r="V666" i="5"/>
  <c r="V658" i="5"/>
  <c r="V650" i="5"/>
  <c r="V642" i="5"/>
  <c r="V634" i="5"/>
  <c r="V626" i="5"/>
  <c r="V618" i="5"/>
  <c r="V610" i="5"/>
  <c r="V602" i="5"/>
  <c r="V594" i="5"/>
  <c r="V586" i="5"/>
  <c r="V578" i="5"/>
  <c r="V568" i="5"/>
  <c r="V552" i="5"/>
  <c r="V536" i="5"/>
  <c r="V520" i="5"/>
  <c r="V504" i="5"/>
  <c r="V488" i="5"/>
  <c r="V472" i="5"/>
  <c r="V456" i="5"/>
  <c r="V440" i="5"/>
  <c r="V424" i="5"/>
  <c r="V408" i="5"/>
  <c r="V392" i="5"/>
  <c r="V376" i="5"/>
  <c r="V360" i="5"/>
  <c r="V344" i="5"/>
  <c r="V328" i="5"/>
  <c r="V312" i="5"/>
  <c r="V296" i="5"/>
  <c r="V280" i="5"/>
  <c r="V264" i="5"/>
  <c r="V248" i="5"/>
  <c r="V223" i="5"/>
  <c r="V177" i="5"/>
  <c r="V134" i="5"/>
  <c r="V80" i="5"/>
  <c r="V49" i="5"/>
  <c r="V775" i="5"/>
  <c r="V770" i="5"/>
  <c r="V767" i="5"/>
  <c r="V760" i="5"/>
  <c r="V752" i="5"/>
  <c r="V744" i="5"/>
  <c r="V736" i="5"/>
  <c r="V728" i="5"/>
  <c r="V720" i="5"/>
  <c r="V712" i="5"/>
  <c r="V704" i="5"/>
  <c r="V696" i="5"/>
  <c r="V688" i="5"/>
  <c r="V680" i="5"/>
  <c r="V672" i="5"/>
  <c r="V664" i="5"/>
  <c r="V656" i="5"/>
  <c r="V648" i="5"/>
  <c r="V640" i="5"/>
  <c r="V632" i="5"/>
  <c r="V624" i="5"/>
  <c r="V616" i="5"/>
  <c r="V608" i="5"/>
  <c r="V600" i="5"/>
  <c r="V592" i="5"/>
  <c r="V584" i="5"/>
  <c r="V576" i="5"/>
  <c r="V564" i="5"/>
  <c r="V548" i="5"/>
  <c r="V532" i="5"/>
  <c r="V516" i="5"/>
  <c r="V500" i="5"/>
  <c r="V483" i="5"/>
  <c r="V467" i="5"/>
  <c r="V451" i="5"/>
  <c r="V435" i="5"/>
  <c r="V419" i="5"/>
  <c r="V403" i="5"/>
  <c r="V387" i="5"/>
  <c r="V371" i="5"/>
  <c r="V355" i="5"/>
  <c r="V339" i="5"/>
  <c r="V323" i="5"/>
  <c r="V307" i="5"/>
  <c r="V291" i="5"/>
  <c r="V275" i="5"/>
  <c r="V259" i="5"/>
  <c r="V243" i="5"/>
  <c r="V211" i="5"/>
  <c r="V163" i="5"/>
  <c r="V123" i="5"/>
  <c r="V65" i="5"/>
  <c r="V35" i="5"/>
  <c r="V233" i="5"/>
  <c r="V179" i="5"/>
  <c r="V136" i="5"/>
  <c r="V107" i="5"/>
  <c r="V51" i="5"/>
  <c r="V772" i="5"/>
  <c r="V769" i="5"/>
  <c r="V764" i="5"/>
  <c r="V758" i="5"/>
  <c r="V750" i="5"/>
  <c r="V742" i="5"/>
  <c r="V734" i="5"/>
  <c r="V726" i="5"/>
  <c r="V718" i="5"/>
  <c r="V710" i="5"/>
  <c r="V702" i="5"/>
  <c r="V694" i="5"/>
  <c r="V686" i="5"/>
  <c r="V678" i="5"/>
  <c r="V670" i="5"/>
  <c r="V662" i="5"/>
  <c r="V654" i="5"/>
  <c r="V646" i="5"/>
  <c r="V638" i="5"/>
  <c r="V630" i="5"/>
  <c r="V622" i="5"/>
  <c r="V614" i="5"/>
  <c r="V606" i="5"/>
  <c r="V598" i="5"/>
  <c r="V590" i="5"/>
  <c r="V582" i="5"/>
  <c r="V574" i="5"/>
  <c r="V560" i="5"/>
  <c r="V544" i="5"/>
  <c r="V528" i="5"/>
  <c r="V512" i="5"/>
  <c r="V496" i="5"/>
  <c r="V478" i="5"/>
  <c r="V462" i="5"/>
  <c r="V446" i="5"/>
  <c r="V430" i="5"/>
  <c r="V414" i="5"/>
  <c r="V398" i="5"/>
  <c r="V382" i="5"/>
  <c r="V366" i="5"/>
  <c r="V350" i="5"/>
  <c r="V334" i="5"/>
  <c r="V318" i="5"/>
  <c r="V302" i="5"/>
  <c r="V286" i="5"/>
  <c r="V270" i="5"/>
  <c r="V254" i="5"/>
  <c r="V238" i="5"/>
  <c r="V191" i="5"/>
  <c r="V150" i="5"/>
  <c r="V120" i="5"/>
  <c r="V64" i="5"/>
  <c r="R627" i="5"/>
  <c r="R318" i="5"/>
  <c r="R283" i="5"/>
  <c r="R240" i="5"/>
  <c r="R198" i="5"/>
  <c r="R70" i="5"/>
  <c r="R80" i="5"/>
  <c r="R86" i="5"/>
  <c r="R94" i="5"/>
  <c r="R122" i="5"/>
  <c r="R128" i="5"/>
  <c r="R136" i="5"/>
  <c r="B9" i="5"/>
  <c r="B15" i="5"/>
  <c r="F10" i="5"/>
  <c r="F9" i="5"/>
  <c r="B3" i="5"/>
  <c r="F3" i="5"/>
  <c r="F19" i="5"/>
  <c r="J10" i="5"/>
  <c r="J3" i="5"/>
  <c r="J9" i="5"/>
  <c r="V5" i="5"/>
  <c r="V25" i="5"/>
  <c r="V30" i="5"/>
  <c r="V41" i="5"/>
  <c r="V46" i="5"/>
  <c r="V57" i="5"/>
  <c r="V62" i="5"/>
  <c r="V73" i="5"/>
  <c r="V78" i="5"/>
  <c r="V89" i="5"/>
  <c r="V94" i="5"/>
  <c r="V105" i="5"/>
  <c r="V110" i="5"/>
  <c r="V121" i="5"/>
  <c r="W121" i="5" s="1"/>
  <c r="V126" i="5"/>
  <c r="V137" i="5"/>
  <c r="V142" i="5"/>
  <c r="V153" i="5"/>
  <c r="V158" i="5"/>
  <c r="V169" i="5"/>
  <c r="V174" i="5"/>
  <c r="V185" i="5"/>
  <c r="V189" i="5"/>
  <c r="V193" i="5"/>
  <c r="V197" i="5"/>
  <c r="V201" i="5"/>
  <c r="V205" i="5"/>
  <c r="V209" i="5"/>
  <c r="V213" i="5"/>
  <c r="V217" i="5"/>
  <c r="V221" i="5"/>
  <c r="V225" i="5"/>
  <c r="V229" i="5"/>
  <c r="V24" i="5"/>
  <c r="V32" i="5"/>
  <c r="V38" i="5"/>
  <c r="V67" i="5"/>
  <c r="V75" i="5"/>
  <c r="V81" i="5"/>
  <c r="V88" i="5"/>
  <c r="V96" i="5"/>
  <c r="V102" i="5"/>
  <c r="V131" i="5"/>
  <c r="V139" i="5"/>
  <c r="V145" i="5"/>
  <c r="V152" i="5"/>
  <c r="V160" i="5"/>
  <c r="V166" i="5"/>
  <c r="V187" i="5"/>
  <c r="V203" i="5"/>
  <c r="V219" i="5"/>
  <c r="V236" i="5"/>
  <c r="V239" i="5"/>
  <c r="V244" i="5"/>
  <c r="V247" i="5"/>
  <c r="V252" i="5"/>
  <c r="V255" i="5"/>
  <c r="V260" i="5"/>
  <c r="V263" i="5"/>
  <c r="V268" i="5"/>
  <c r="V271" i="5"/>
  <c r="V276" i="5"/>
  <c r="V279" i="5"/>
  <c r="V284" i="5"/>
  <c r="V287" i="5"/>
  <c r="V292" i="5"/>
  <c r="W292" i="5" s="1"/>
  <c r="V295" i="5"/>
  <c r="V300" i="5"/>
  <c r="V303" i="5"/>
  <c r="V308" i="5"/>
  <c r="V311" i="5"/>
  <c r="V316" i="5"/>
  <c r="V319" i="5"/>
  <c r="V324" i="5"/>
  <c r="V327" i="5"/>
  <c r="V332" i="5"/>
  <c r="V335" i="5"/>
  <c r="V340" i="5"/>
  <c r="V343" i="5"/>
  <c r="V348" i="5"/>
  <c r="V351" i="5"/>
  <c r="V356" i="5"/>
  <c r="W356" i="5" s="1"/>
  <c r="V359" i="5"/>
  <c r="V364" i="5"/>
  <c r="V367" i="5"/>
  <c r="V372" i="5"/>
  <c r="V375" i="5"/>
  <c r="V380" i="5"/>
  <c r="V383" i="5"/>
  <c r="V388" i="5"/>
  <c r="V391" i="5"/>
  <c r="V396" i="5"/>
  <c r="V399" i="5"/>
  <c r="V404" i="5"/>
  <c r="V407" i="5"/>
  <c r="V412" i="5"/>
  <c r="V415" i="5"/>
  <c r="V420" i="5"/>
  <c r="W420" i="5" s="1"/>
  <c r="V423" i="5"/>
  <c r="V428" i="5"/>
  <c r="V431" i="5"/>
  <c r="V436" i="5"/>
  <c r="V439" i="5"/>
  <c r="V444" i="5"/>
  <c r="V447" i="5"/>
  <c r="V452" i="5"/>
  <c r="V455" i="5"/>
  <c r="V460" i="5"/>
  <c r="V463" i="5"/>
  <c r="V468" i="5"/>
  <c r="V471" i="5"/>
  <c r="V476" i="5"/>
  <c r="V479" i="5"/>
  <c r="V484" i="5"/>
  <c r="W484" i="5" s="1"/>
  <c r="V487" i="5"/>
  <c r="V489" i="5"/>
  <c r="V491" i="5"/>
  <c r="V493" i="5"/>
  <c r="V495" i="5"/>
  <c r="V497" i="5"/>
  <c r="V499" i="5"/>
  <c r="V501" i="5"/>
  <c r="V503" i="5"/>
  <c r="V505" i="5"/>
  <c r="V507" i="5"/>
  <c r="V509" i="5"/>
  <c r="V511" i="5"/>
  <c r="V513" i="5"/>
  <c r="V515" i="5"/>
  <c r="V517" i="5"/>
  <c r="V519" i="5"/>
  <c r="V521" i="5"/>
  <c r="V523" i="5"/>
  <c r="V525" i="5"/>
  <c r="V527" i="5"/>
  <c r="V529" i="5"/>
  <c r="V531" i="5"/>
  <c r="V533" i="5"/>
  <c r="V535" i="5"/>
  <c r="V537" i="5"/>
  <c r="V539" i="5"/>
  <c r="V541" i="5"/>
  <c r="V543" i="5"/>
  <c r="V545" i="5"/>
  <c r="V547" i="5"/>
  <c r="V549" i="5"/>
  <c r="W549" i="5" s="1"/>
  <c r="V551" i="5"/>
  <c r="V553" i="5"/>
  <c r="V555" i="5"/>
  <c r="V557" i="5"/>
  <c r="V559" i="5"/>
  <c r="V561" i="5"/>
  <c r="V563" i="5"/>
  <c r="V565" i="5"/>
  <c r="V567" i="5"/>
  <c r="V569" i="5"/>
  <c r="V571" i="5"/>
  <c r="V27" i="5"/>
  <c r="V33" i="5"/>
  <c r="W33" i="5" s="1"/>
  <c r="V40" i="5"/>
  <c r="V48" i="5"/>
  <c r="V54" i="5"/>
  <c r="V83" i="5"/>
  <c r="V91" i="5"/>
  <c r="V97" i="5"/>
  <c r="W97" i="5" s="1"/>
  <c r="V104" i="5"/>
  <c r="V112" i="5"/>
  <c r="V118" i="5"/>
  <c r="V147" i="5"/>
  <c r="V155" i="5"/>
  <c r="V161" i="5"/>
  <c r="W161" i="5" s="1"/>
  <c r="V168" i="5"/>
  <c r="V176" i="5"/>
  <c r="V182" i="5"/>
  <c r="V199" i="5"/>
  <c r="V215" i="5"/>
  <c r="V231" i="5"/>
  <c r="V234" i="5"/>
  <c r="V237" i="5"/>
  <c r="V242" i="5"/>
  <c r="V245" i="5"/>
  <c r="V250" i="5"/>
  <c r="V253" i="5"/>
  <c r="V258" i="5"/>
  <c r="V261" i="5"/>
  <c r="V266" i="5"/>
  <c r="V269" i="5"/>
  <c r="V274" i="5"/>
  <c r="V277" i="5"/>
  <c r="V282" i="5"/>
  <c r="V285" i="5"/>
  <c r="V290" i="5"/>
  <c r="V293" i="5"/>
  <c r="V298" i="5"/>
  <c r="V301" i="5"/>
  <c r="V306" i="5"/>
  <c r="V309" i="5"/>
  <c r="V314" i="5"/>
  <c r="V317" i="5"/>
  <c r="V322" i="5"/>
  <c r="V325" i="5"/>
  <c r="V330" i="5"/>
  <c r="V333" i="5"/>
  <c r="V338" i="5"/>
  <c r="V341" i="5"/>
  <c r="V346" i="5"/>
  <c r="V349" i="5"/>
  <c r="V354" i="5"/>
  <c r="V357" i="5"/>
  <c r="V362" i="5"/>
  <c r="V365" i="5"/>
  <c r="V370" i="5"/>
  <c r="V373" i="5"/>
  <c r="V378" i="5"/>
  <c r="V381" i="5"/>
  <c r="V386" i="5"/>
  <c r="V389" i="5"/>
  <c r="V394" i="5"/>
  <c r="V397" i="5"/>
  <c r="V402" i="5"/>
  <c r="V405" i="5"/>
  <c r="V410" i="5"/>
  <c r="V413" i="5"/>
  <c r="V418" i="5"/>
  <c r="V421" i="5"/>
  <c r="V426" i="5"/>
  <c r="V429" i="5"/>
  <c r="V434" i="5"/>
  <c r="V437" i="5"/>
  <c r="V442" i="5"/>
  <c r="V445" i="5"/>
  <c r="V450" i="5"/>
  <c r="V453" i="5"/>
  <c r="V458" i="5"/>
  <c r="V461" i="5"/>
  <c r="V466" i="5"/>
  <c r="V469" i="5"/>
  <c r="V474" i="5"/>
  <c r="W474" i="5" s="1"/>
  <c r="V477" i="5"/>
  <c r="V482" i="5"/>
  <c r="V485" i="5"/>
  <c r="V486" i="5"/>
  <c r="V481" i="5"/>
  <c r="V470" i="5"/>
  <c r="V465" i="5"/>
  <c r="V454" i="5"/>
  <c r="V449" i="5"/>
  <c r="V438" i="5"/>
  <c r="V433" i="5"/>
  <c r="V422" i="5"/>
  <c r="V417" i="5"/>
  <c r="V406" i="5"/>
  <c r="V401" i="5"/>
  <c r="V390" i="5"/>
  <c r="V385" i="5"/>
  <c r="V374" i="5"/>
  <c r="V369" i="5"/>
  <c r="V358" i="5"/>
  <c r="V353" i="5"/>
  <c r="V342" i="5"/>
  <c r="V337" i="5"/>
  <c r="V326" i="5"/>
  <c r="V321" i="5"/>
  <c r="V310" i="5"/>
  <c r="V305" i="5"/>
  <c r="V294" i="5"/>
  <c r="V289" i="5"/>
  <c r="V278" i="5"/>
  <c r="V273" i="5"/>
  <c r="V262" i="5"/>
  <c r="V257" i="5"/>
  <c r="V246" i="5"/>
  <c r="V241" i="5"/>
  <c r="V207" i="5"/>
  <c r="V144" i="5"/>
  <c r="V129" i="5"/>
  <c r="V115" i="5"/>
  <c r="V86" i="5"/>
  <c r="V72" i="5"/>
  <c r="V59" i="5"/>
  <c r="V761" i="5"/>
  <c r="V759" i="5"/>
  <c r="V757" i="5"/>
  <c r="V755" i="5"/>
  <c r="V753" i="5"/>
  <c r="V751" i="5"/>
  <c r="V749" i="5"/>
  <c r="V747" i="5"/>
  <c r="V745" i="5"/>
  <c r="V743" i="5"/>
  <c r="V741" i="5"/>
  <c r="V739" i="5"/>
  <c r="V737" i="5"/>
  <c r="V735" i="5"/>
  <c r="V733" i="5"/>
  <c r="V731" i="5"/>
  <c r="V729" i="5"/>
  <c r="V727" i="5"/>
  <c r="V725" i="5"/>
  <c r="V723" i="5"/>
  <c r="V721" i="5"/>
  <c r="V719" i="5"/>
  <c r="V717" i="5"/>
  <c r="V715" i="5"/>
  <c r="V713" i="5"/>
  <c r="V711" i="5"/>
  <c r="V709" i="5"/>
  <c r="V707" i="5"/>
  <c r="V705" i="5"/>
  <c r="V703" i="5"/>
  <c r="V701" i="5"/>
  <c r="V699" i="5"/>
  <c r="V697" i="5"/>
  <c r="V695" i="5"/>
  <c r="V693" i="5"/>
  <c r="V691" i="5"/>
  <c r="V689" i="5"/>
  <c r="V687" i="5"/>
  <c r="V685" i="5"/>
  <c r="V683" i="5"/>
  <c r="V681" i="5"/>
  <c r="V679" i="5"/>
  <c r="V677" i="5"/>
  <c r="V675" i="5"/>
  <c r="V673" i="5"/>
  <c r="V671" i="5"/>
  <c r="V669" i="5"/>
  <c r="V667" i="5"/>
  <c r="V665" i="5"/>
  <c r="V663" i="5"/>
  <c r="V661" i="5"/>
  <c r="V659" i="5"/>
  <c r="V657" i="5"/>
  <c r="V655" i="5"/>
  <c r="V653" i="5"/>
  <c r="V651" i="5"/>
  <c r="V649" i="5"/>
  <c r="V647" i="5"/>
  <c r="V645" i="5"/>
  <c r="V643" i="5"/>
  <c r="V641" i="5"/>
  <c r="V639" i="5"/>
  <c r="V637" i="5"/>
  <c r="V635" i="5"/>
  <c r="V633" i="5"/>
  <c r="V631" i="5"/>
  <c r="V629" i="5"/>
  <c r="V627" i="5"/>
  <c r="V625" i="5"/>
  <c r="V623" i="5"/>
  <c r="V621" i="5"/>
  <c r="V619" i="5"/>
  <c r="V617" i="5"/>
  <c r="V615" i="5"/>
  <c r="V613" i="5"/>
  <c r="V611" i="5"/>
  <c r="V609" i="5"/>
  <c r="V607" i="5"/>
  <c r="V605" i="5"/>
  <c r="V603" i="5"/>
  <c r="V601" i="5"/>
  <c r="V599" i="5"/>
  <c r="V597" i="5"/>
  <c r="V595" i="5"/>
  <c r="V593" i="5"/>
  <c r="V591" i="5"/>
  <c r="V589" i="5"/>
  <c r="V587" i="5"/>
  <c r="V585" i="5"/>
  <c r="V583" i="5"/>
  <c r="V581" i="5"/>
  <c r="V579" i="5"/>
  <c r="V577" i="5"/>
  <c r="V575" i="5"/>
  <c r="V573" i="5"/>
  <c r="V570" i="5"/>
  <c r="W570" i="5" s="1"/>
  <c r="V566" i="5"/>
  <c r="V562" i="5"/>
  <c r="V558" i="5"/>
  <c r="V554" i="5"/>
  <c r="W554" i="5" s="1"/>
  <c r="V550" i="5"/>
  <c r="V546" i="5"/>
  <c r="V542" i="5"/>
  <c r="V538" i="5"/>
  <c r="W538" i="5" s="1"/>
  <c r="V534" i="5"/>
  <c r="V530" i="5"/>
  <c r="V526" i="5"/>
  <c r="V522" i="5"/>
  <c r="W522" i="5" s="1"/>
  <c r="V518" i="5"/>
  <c r="V514" i="5"/>
  <c r="V510" i="5"/>
  <c r="V506" i="5"/>
  <c r="W506" i="5" s="1"/>
  <c r="V502" i="5"/>
  <c r="V498" i="5"/>
  <c r="V494" i="5"/>
  <c r="V490" i="5"/>
  <c r="W490" i="5" s="1"/>
  <c r="V480" i="5"/>
  <c r="W480" i="5" s="1"/>
  <c r="V475" i="5"/>
  <c r="W475" i="5" s="1"/>
  <c r="V464" i="5"/>
  <c r="V459" i="5"/>
  <c r="V448" i="5"/>
  <c r="W448" i="5" s="1"/>
  <c r="V443" i="5"/>
  <c r="W443" i="5" s="1"/>
  <c r="V432" i="5"/>
  <c r="V427" i="5"/>
  <c r="V416" i="5"/>
  <c r="W416" i="5" s="1"/>
  <c r="V411" i="5"/>
  <c r="W411" i="5" s="1"/>
  <c r="V400" i="5"/>
  <c r="V395" i="5"/>
  <c r="V384" i="5"/>
  <c r="W384" i="5" s="1"/>
  <c r="V379" i="5"/>
  <c r="W379" i="5" s="1"/>
  <c r="V368" i="5"/>
  <c r="V363" i="5"/>
  <c r="V352" i="5"/>
  <c r="W352" i="5" s="1"/>
  <c r="V347" i="5"/>
  <c r="W347" i="5" s="1"/>
  <c r="V336" i="5"/>
  <c r="V331" i="5"/>
  <c r="V320" i="5"/>
  <c r="W320" i="5" s="1"/>
  <c r="V315" i="5"/>
  <c r="W315" i="5" s="1"/>
  <c r="V304" i="5"/>
  <c r="V299" i="5"/>
  <c r="V288" i="5"/>
  <c r="W288" i="5" s="1"/>
  <c r="V283" i="5"/>
  <c r="W283" i="5" s="1"/>
  <c r="V272" i="5"/>
  <c r="V267" i="5"/>
  <c r="V256" i="5"/>
  <c r="W256" i="5" s="1"/>
  <c r="V251" i="5"/>
  <c r="W251" i="5" s="1"/>
  <c r="V240" i="5"/>
  <c r="V235" i="5"/>
  <c r="V227" i="5"/>
  <c r="V195" i="5"/>
  <c r="V184" i="5"/>
  <c r="V171" i="5"/>
  <c r="V128" i="5"/>
  <c r="V113" i="5"/>
  <c r="V99" i="5"/>
  <c r="V70" i="5"/>
  <c r="V56" i="5"/>
  <c r="V43" i="5"/>
  <c r="V10" i="5"/>
  <c r="V11" i="5" s="1"/>
  <c r="V232" i="5"/>
  <c r="V230" i="5"/>
  <c r="W230" i="5" s="1"/>
  <c r="V228" i="5"/>
  <c r="V226" i="5"/>
  <c r="V224" i="5"/>
  <c r="V222" i="5"/>
  <c r="V220" i="5"/>
  <c r="V218" i="5"/>
  <c r="W218" i="5" s="1"/>
  <c r="V216" i="5"/>
  <c r="W216" i="5" s="1"/>
  <c r="V214" i="5"/>
  <c r="W214" i="5" s="1"/>
  <c r="V212" i="5"/>
  <c r="W212" i="5" s="1"/>
  <c r="V210" i="5"/>
  <c r="V208" i="5"/>
  <c r="V206" i="5"/>
  <c r="V204" i="5"/>
  <c r="W204" i="5" s="1"/>
  <c r="V202" i="5"/>
  <c r="W202" i="5" s="1"/>
  <c r="V200" i="5"/>
  <c r="V198" i="5"/>
  <c r="W198" i="5" s="1"/>
  <c r="V196" i="5"/>
  <c r="W196" i="5" s="1"/>
  <c r="V194" i="5"/>
  <c r="V192" i="5"/>
  <c r="V190" i="5"/>
  <c r="V188" i="5"/>
  <c r="V186" i="5"/>
  <c r="W186" i="5" s="1"/>
  <c r="V181" i="5"/>
  <c r="V178" i="5"/>
  <c r="V173" i="5"/>
  <c r="V170" i="5"/>
  <c r="V165" i="5"/>
  <c r="V162" i="5"/>
  <c r="V157" i="5"/>
  <c r="V154" i="5"/>
  <c r="W154" i="5" s="1"/>
  <c r="V149" i="5"/>
  <c r="V146" i="5"/>
  <c r="W146" i="5" s="1"/>
  <c r="V141" i="5"/>
  <c r="V138" i="5"/>
  <c r="V133" i="5"/>
  <c r="V130" i="5"/>
  <c r="V125" i="5"/>
  <c r="V122" i="5"/>
  <c r="W122" i="5" s="1"/>
  <c r="V117" i="5"/>
  <c r="V114" i="5"/>
  <c r="V109" i="5"/>
  <c r="V106" i="5"/>
  <c r="V101" i="5"/>
  <c r="V98" i="5"/>
  <c r="W98" i="5" s="1"/>
  <c r="V93" i="5"/>
  <c r="V90" i="5"/>
  <c r="W90" i="5" s="1"/>
  <c r="V85" i="5"/>
  <c r="V82" i="5"/>
  <c r="V77" i="5"/>
  <c r="V74" i="5"/>
  <c r="V69" i="5"/>
  <c r="V66" i="5"/>
  <c r="V61" i="5"/>
  <c r="V58" i="5"/>
  <c r="W58" i="5" s="1"/>
  <c r="V53" i="5"/>
  <c r="V50" i="5"/>
  <c r="V45" i="5"/>
  <c r="V42" i="5"/>
  <c r="V37" i="5"/>
  <c r="V34" i="5"/>
  <c r="V29" i="5"/>
  <c r="V26" i="5"/>
  <c r="W26" i="5" s="1"/>
  <c r="V23" i="5"/>
  <c r="V183" i="5"/>
  <c r="V180" i="5"/>
  <c r="V175" i="5"/>
  <c r="V172" i="5"/>
  <c r="W172" i="5" s="1"/>
  <c r="V167" i="5"/>
  <c r="V164" i="5"/>
  <c r="V159" i="5"/>
  <c r="W159" i="5" s="1"/>
  <c r="V156" i="5"/>
  <c r="V151" i="5"/>
  <c r="V148" i="5"/>
  <c r="V143" i="5"/>
  <c r="V140" i="5"/>
  <c r="W140" i="5" s="1"/>
  <c r="V135" i="5"/>
  <c r="V132" i="5"/>
  <c r="V127" i="5"/>
  <c r="W127" i="5" s="1"/>
  <c r="V124" i="5"/>
  <c r="V119" i="5"/>
  <c r="V116" i="5"/>
  <c r="V111" i="5"/>
  <c r="V108" i="5"/>
  <c r="V103" i="5"/>
  <c r="V100" i="5"/>
  <c r="V95" i="5"/>
  <c r="W95" i="5" s="1"/>
  <c r="V92" i="5"/>
  <c r="W92" i="5" s="1"/>
  <c r="V87" i="5"/>
  <c r="V84" i="5"/>
  <c r="V79" i="5"/>
  <c r="V76" i="5"/>
  <c r="V71" i="5"/>
  <c r="V68" i="5"/>
  <c r="V63" i="5"/>
  <c r="W63" i="5" s="1"/>
  <c r="V60" i="5"/>
  <c r="W60" i="5" s="1"/>
  <c r="V55" i="5"/>
  <c r="V52" i="5"/>
  <c r="V47" i="5"/>
  <c r="V44" i="5"/>
  <c r="V39" i="5"/>
  <c r="V36" i="5"/>
  <c r="W36" i="5" s="1"/>
  <c r="V31" i="5"/>
  <c r="W31" i="5" s="1"/>
  <c r="V28" i="5"/>
  <c r="L3" i="5"/>
  <c r="H9" i="5"/>
  <c r="D10" i="5"/>
  <c r="L10" i="5"/>
  <c r="R451" i="5" l="1"/>
  <c r="R687" i="5"/>
  <c r="R383" i="5"/>
  <c r="R254" i="5"/>
  <c r="R425" i="5"/>
  <c r="R409" i="5"/>
  <c r="R98" i="5"/>
  <c r="R50" i="5"/>
  <c r="R42" i="5"/>
  <c r="R463" i="5"/>
  <c r="R696" i="5"/>
  <c r="R750" i="5"/>
  <c r="R485" i="5"/>
  <c r="R421" i="5"/>
  <c r="R345" i="5"/>
  <c r="R298" i="5"/>
  <c r="R189" i="5"/>
  <c r="R169" i="5"/>
  <c r="R56" i="5"/>
  <c r="R621" i="5"/>
  <c r="R296" i="5"/>
  <c r="R541" i="5"/>
  <c r="R401" i="5"/>
  <c r="R188" i="5"/>
  <c r="R146" i="5"/>
  <c r="R346" i="5"/>
  <c r="R376" i="5"/>
  <c r="R312" i="5"/>
  <c r="R246" i="5"/>
  <c r="R182" i="5"/>
  <c r="R141" i="5"/>
  <c r="R180" i="5"/>
  <c r="R423" i="5"/>
  <c r="R444" i="5"/>
  <c r="R521" i="5"/>
  <c r="R617" i="5"/>
  <c r="R633" i="5"/>
  <c r="R253" i="5"/>
  <c r="R640" i="5"/>
  <c r="R709" i="5"/>
  <c r="R773" i="5"/>
  <c r="R688" i="5"/>
  <c r="R720" i="5"/>
  <c r="R752" i="5"/>
  <c r="R159" i="5"/>
  <c r="R162" i="5"/>
  <c r="R402" i="5"/>
  <c r="R419" i="5"/>
  <c r="R460" i="5"/>
  <c r="R502" i="5"/>
  <c r="R566" i="5"/>
  <c r="R630" i="5"/>
  <c r="R357" i="5"/>
  <c r="R519" i="5"/>
  <c r="R583" i="5"/>
  <c r="R665" i="5"/>
  <c r="R353" i="5"/>
  <c r="R573" i="5"/>
  <c r="R492" i="5"/>
  <c r="R575" i="5"/>
  <c r="R651" i="5"/>
  <c r="R690" i="5"/>
  <c r="R706" i="5"/>
  <c r="R722" i="5"/>
  <c r="R739" i="5"/>
  <c r="R754" i="5"/>
  <c r="R770" i="5"/>
  <c r="R605" i="5"/>
  <c r="R565" i="5"/>
  <c r="R670" i="5"/>
  <c r="R704" i="5"/>
  <c r="R736" i="5"/>
  <c r="R768" i="5"/>
  <c r="R684" i="5"/>
  <c r="R691" i="5"/>
  <c r="R755" i="5"/>
  <c r="R675" i="5"/>
  <c r="R740" i="5"/>
  <c r="R161" i="5"/>
  <c r="R264" i="5"/>
  <c r="R467" i="5"/>
  <c r="R506" i="5"/>
  <c r="R538" i="5"/>
  <c r="R570" i="5"/>
  <c r="R602" i="5"/>
  <c r="R309" i="5"/>
  <c r="R459" i="5"/>
  <c r="R548" i="5"/>
  <c r="R628" i="5"/>
  <c r="R389" i="5"/>
  <c r="W410" i="5"/>
  <c r="W394" i="5"/>
  <c r="W378" i="5"/>
  <c r="R108" i="5"/>
  <c r="R76" i="5"/>
  <c r="R44" i="5"/>
  <c r="Q5" i="5"/>
  <c r="R672" i="5"/>
  <c r="R707" i="5"/>
  <c r="R771" i="5"/>
  <c r="R388" i="5"/>
  <c r="R308" i="5"/>
  <c r="R143" i="5"/>
  <c r="R466" i="5"/>
  <c r="R268" i="5"/>
  <c r="R269" i="5"/>
  <c r="R558" i="5"/>
  <c r="R574" i="5"/>
  <c r="R725" i="5"/>
  <c r="R741" i="5"/>
  <c r="W282" i="5"/>
  <c r="W541" i="5"/>
  <c r="R674" i="5"/>
  <c r="R738" i="5"/>
  <c r="R424" i="5"/>
  <c r="R367" i="5"/>
  <c r="R352" i="5"/>
  <c r="R336" i="5"/>
  <c r="R319" i="5"/>
  <c r="R238" i="5"/>
  <c r="R207" i="5"/>
  <c r="R229" i="5"/>
  <c r="R282" i="5"/>
  <c r="R196" i="5"/>
  <c r="R476" i="5"/>
  <c r="R513" i="5"/>
  <c r="R577" i="5"/>
  <c r="R609" i="5"/>
  <c r="R265" i="5"/>
  <c r="R295" i="5"/>
  <c r="R321" i="5"/>
  <c r="R378" i="5"/>
  <c r="R491" i="5"/>
  <c r="R524" i="5"/>
  <c r="R556" i="5"/>
  <c r="R572" i="5"/>
  <c r="R603" i="5"/>
  <c r="R635" i="5"/>
  <c r="R649" i="5"/>
  <c r="R138" i="5"/>
  <c r="R90" i="5"/>
  <c r="R66" i="5"/>
  <c r="R252" i="5"/>
  <c r="W281" i="5"/>
  <c r="R347" i="5"/>
  <c r="R251" i="5"/>
  <c r="R202" i="5"/>
  <c r="R187" i="5"/>
  <c r="R167" i="5"/>
  <c r="R204" i="5"/>
  <c r="R237" i="5"/>
  <c r="R437" i="5"/>
  <c r="R365" i="5"/>
  <c r="R275" i="5"/>
  <c r="R213" i="5"/>
  <c r="R185" i="5"/>
  <c r="R165" i="5"/>
  <c r="R212" i="5"/>
  <c r="R440" i="5"/>
  <c r="R330" i="5"/>
  <c r="R475" i="5"/>
  <c r="R512" i="5"/>
  <c r="R544" i="5"/>
  <c r="R576" i="5"/>
  <c r="W135" i="5"/>
  <c r="W456" i="5"/>
  <c r="W392" i="5"/>
  <c r="W328" i="5"/>
  <c r="W264" i="5"/>
  <c r="R745" i="5"/>
  <c r="R608" i="5"/>
  <c r="R232" i="5"/>
  <c r="R348" i="5"/>
  <c r="R403" i="5"/>
  <c r="R299" i="5"/>
  <c r="R535" i="5"/>
  <c r="R599" i="5"/>
  <c r="R652" i="5"/>
  <c r="R668" i="5"/>
  <c r="R325" i="5"/>
  <c r="R471" i="5"/>
  <c r="R509" i="5"/>
  <c r="R677" i="5"/>
  <c r="R511" i="5"/>
  <c r="R657" i="5"/>
  <c r="R679" i="5"/>
  <c r="R711" i="5"/>
  <c r="R743" i="5"/>
  <c r="R775" i="5"/>
  <c r="R643" i="5"/>
  <c r="R680" i="5"/>
  <c r="R712" i="5"/>
  <c r="R744" i="5"/>
  <c r="W537" i="5"/>
  <c r="R302" i="5"/>
  <c r="R411" i="5"/>
  <c r="R399" i="5"/>
  <c r="R673" i="5"/>
  <c r="R729" i="5"/>
  <c r="R663" i="5"/>
  <c r="R695" i="5"/>
  <c r="R727" i="5"/>
  <c r="R759" i="5"/>
  <c r="R647" i="5"/>
  <c r="R689" i="5"/>
  <c r="R235" i="5"/>
  <c r="R151" i="5"/>
  <c r="R272" i="5"/>
  <c r="R505" i="5"/>
  <c r="R132" i="5"/>
  <c r="R100" i="5"/>
  <c r="R68" i="5"/>
  <c r="R36" i="5"/>
  <c r="R248" i="5"/>
  <c r="W441" i="5"/>
  <c r="R266" i="5"/>
  <c r="R379" i="5"/>
  <c r="R555" i="5"/>
  <c r="R650" i="5"/>
  <c r="R456" i="5"/>
  <c r="R324" i="5"/>
  <c r="R293" i="5"/>
  <c r="R277" i="5"/>
  <c r="R178" i="5"/>
  <c r="R669" i="5"/>
  <c r="R469" i="5"/>
  <c r="R405" i="5"/>
  <c r="R322" i="5"/>
  <c r="R257" i="5"/>
  <c r="R172" i="5"/>
  <c r="R27" i="5"/>
  <c r="R369" i="5"/>
  <c r="R534" i="5"/>
  <c r="R598" i="5"/>
  <c r="R496" i="5"/>
  <c r="R528" i="5"/>
  <c r="R560" i="5"/>
  <c r="R592" i="5"/>
  <c r="R624" i="5"/>
  <c r="W424" i="5"/>
  <c r="W360" i="5"/>
  <c r="W296" i="5"/>
  <c r="R38" i="5"/>
  <c r="R439" i="5"/>
  <c r="R495" i="5"/>
  <c r="R539" i="5"/>
  <c r="R559" i="5"/>
  <c r="R625" i="5"/>
  <c r="R648" i="5"/>
  <c r="R591" i="5"/>
  <c r="R623" i="5"/>
  <c r="R303" i="5"/>
  <c r="R155" i="5"/>
  <c r="R140" i="5"/>
  <c r="R653" i="5"/>
  <c r="R465" i="5"/>
  <c r="R449" i="5"/>
  <c r="R381" i="5"/>
  <c r="R338" i="5"/>
  <c r="R317" i="5"/>
  <c r="R374" i="5"/>
  <c r="R217" i="5"/>
  <c r="R337" i="5"/>
  <c r="R415" i="5"/>
  <c r="R516" i="5"/>
  <c r="R532" i="5"/>
  <c r="R612" i="5"/>
  <c r="R48" i="5"/>
  <c r="W52" i="5"/>
  <c r="W164" i="5"/>
  <c r="W458" i="5"/>
  <c r="W442" i="5"/>
  <c r="W298" i="5"/>
  <c r="W234" i="5"/>
  <c r="W557" i="5"/>
  <c r="W533" i="5"/>
  <c r="W493" i="5"/>
  <c r="W468" i="5"/>
  <c r="W404" i="5"/>
  <c r="W340" i="5"/>
  <c r="W276" i="5"/>
  <c r="R116" i="5"/>
  <c r="R84" i="5"/>
  <c r="R52" i="5"/>
  <c r="R28" i="5"/>
  <c r="R604" i="5"/>
  <c r="R258" i="5"/>
  <c r="R523" i="5"/>
  <c r="R658" i="5"/>
  <c r="R395" i="5"/>
  <c r="R332" i="5"/>
  <c r="R234" i="5"/>
  <c r="R461" i="5"/>
  <c r="R397" i="5"/>
  <c r="R286" i="5"/>
  <c r="R326" i="5"/>
  <c r="R510" i="5"/>
  <c r="R526" i="5"/>
  <c r="R590" i="5"/>
  <c r="R606" i="5"/>
  <c r="R373" i="5"/>
  <c r="R484" i="5"/>
  <c r="R568" i="5"/>
  <c r="R600" i="5"/>
  <c r="R400" i="5"/>
  <c r="R646" i="5"/>
  <c r="R644" i="5"/>
  <c r="R721" i="5"/>
  <c r="R753" i="5"/>
  <c r="R115" i="5"/>
  <c r="R35" i="5"/>
  <c r="R375" i="5"/>
  <c r="R168" i="5"/>
  <c r="R396" i="5"/>
  <c r="R190" i="5"/>
  <c r="R174" i="5"/>
  <c r="R145" i="5"/>
  <c r="R158" i="5"/>
  <c r="R231" i="5"/>
  <c r="R290" i="5"/>
  <c r="R488" i="5"/>
  <c r="R522" i="5"/>
  <c r="R554" i="5"/>
  <c r="R586" i="5"/>
  <c r="R618" i="5"/>
  <c r="R279" i="5"/>
  <c r="R394" i="5"/>
  <c r="R436" i="5"/>
  <c r="R480" i="5"/>
  <c r="R596" i="5"/>
  <c r="W462" i="5"/>
  <c r="W334" i="5"/>
  <c r="R315" i="5"/>
  <c r="R292" i="5"/>
  <c r="R163" i="5"/>
  <c r="R270" i="5"/>
  <c r="R144" i="5"/>
  <c r="W517" i="5"/>
  <c r="W452" i="5"/>
  <c r="W260" i="5"/>
  <c r="R214" i="5"/>
  <c r="R186" i="5"/>
  <c r="W367" i="5"/>
  <c r="W303" i="5"/>
  <c r="W239" i="5"/>
  <c r="R51" i="5"/>
  <c r="R112" i="5"/>
  <c r="R96" i="5"/>
  <c r="R64" i="5"/>
  <c r="R256" i="5"/>
  <c r="R331" i="5"/>
  <c r="R479" i="5"/>
  <c r="R585" i="5"/>
  <c r="R611" i="5"/>
  <c r="R368" i="5"/>
  <c r="R416" i="5"/>
  <c r="R360" i="5"/>
  <c r="R280" i="5"/>
  <c r="R230" i="5"/>
  <c r="R216" i="5"/>
  <c r="R418" i="5"/>
  <c r="R482" i="5"/>
  <c r="R553" i="5"/>
  <c r="R645" i="5"/>
  <c r="R445" i="5"/>
  <c r="R181" i="5"/>
  <c r="R342" i="5"/>
  <c r="R520" i="5"/>
  <c r="R552" i="5"/>
  <c r="R584" i="5"/>
  <c r="R616" i="5"/>
  <c r="W388" i="5"/>
  <c r="W324" i="5"/>
  <c r="W431" i="5"/>
  <c r="R120" i="5"/>
  <c r="R104" i="5"/>
  <c r="R72" i="5"/>
  <c r="W108" i="5"/>
  <c r="W124" i="5"/>
  <c r="V9" i="5"/>
  <c r="W224" i="5"/>
  <c r="W561" i="5"/>
  <c r="W553" i="5"/>
  <c r="W521" i="5"/>
  <c r="W513" i="5"/>
  <c r="W497" i="5"/>
  <c r="W489" i="5"/>
  <c r="R134" i="5"/>
  <c r="R110" i="5"/>
  <c r="R102" i="5"/>
  <c r="R78" i="5"/>
  <c r="R62" i="5"/>
  <c r="R54" i="5"/>
  <c r="R250" i="5"/>
  <c r="W345" i="5"/>
  <c r="W473" i="5"/>
  <c r="R311" i="5"/>
  <c r="R499" i="5"/>
  <c r="R515" i="5"/>
  <c r="R531" i="5"/>
  <c r="R547" i="5"/>
  <c r="R563" i="5"/>
  <c r="R579" i="5"/>
  <c r="R664" i="5"/>
  <c r="R595" i="5"/>
  <c r="W457" i="5"/>
  <c r="R227" i="5"/>
  <c r="R382" i="5"/>
  <c r="R450" i="5"/>
  <c r="R537" i="5"/>
  <c r="R441" i="5"/>
  <c r="R393" i="5"/>
  <c r="R157" i="5"/>
  <c r="R278" i="5"/>
  <c r="R390" i="5"/>
  <c r="R435" i="5"/>
  <c r="R610" i="5"/>
  <c r="R504" i="5"/>
  <c r="R536" i="5"/>
  <c r="R341" i="5"/>
  <c r="R518" i="5"/>
  <c r="R582" i="5"/>
  <c r="R59" i="5"/>
  <c r="R179" i="5"/>
  <c r="W479" i="5"/>
  <c r="W447" i="5"/>
  <c r="W415" i="5"/>
  <c r="W383" i="5"/>
  <c r="W351" i="5"/>
  <c r="W319" i="5"/>
  <c r="W287" i="5"/>
  <c r="W255" i="5"/>
  <c r="R124" i="5"/>
  <c r="R92" i="5"/>
  <c r="R60" i="5"/>
  <c r="R206" i="5"/>
  <c r="R239" i="5"/>
  <c r="W265" i="5"/>
  <c r="R281" i="5"/>
  <c r="R219" i="5"/>
  <c r="R176" i="5"/>
  <c r="R192" i="5"/>
  <c r="R149" i="5"/>
  <c r="R210" i="5"/>
  <c r="R294" i="5"/>
  <c r="R619" i="5"/>
  <c r="R43" i="5"/>
  <c r="W446" i="5"/>
  <c r="W382" i="5"/>
  <c r="W318" i="5"/>
  <c r="W254" i="5"/>
  <c r="R67" i="5"/>
  <c r="R247" i="5"/>
  <c r="R304" i="5"/>
  <c r="R351" i="5"/>
  <c r="R320" i="5"/>
  <c r="R236" i="5"/>
  <c r="W192" i="5"/>
  <c r="W545" i="5"/>
  <c r="R289" i="5"/>
  <c r="R288" i="5"/>
  <c r="R222" i="5"/>
  <c r="R223" i="5"/>
  <c r="R184" i="5"/>
  <c r="R183" i="5"/>
  <c r="R329" i="5"/>
  <c r="R328" i="5"/>
  <c r="W68" i="5"/>
  <c r="W180" i="5"/>
  <c r="W188" i="5"/>
  <c r="W426" i="5"/>
  <c r="W362" i="5"/>
  <c r="W346" i="5"/>
  <c r="W330" i="5"/>
  <c r="W314" i="5"/>
  <c r="W266" i="5"/>
  <c r="W250" i="5"/>
  <c r="W565" i="5"/>
  <c r="W525" i="5"/>
  <c r="W509" i="5"/>
  <c r="W501" i="5"/>
  <c r="W436" i="5"/>
  <c r="W372" i="5"/>
  <c r="W308" i="5"/>
  <c r="W244" i="5"/>
  <c r="R126" i="5"/>
  <c r="R118" i="5"/>
  <c r="R46" i="5"/>
  <c r="R30" i="5"/>
  <c r="R177" i="5"/>
  <c r="R156" i="5"/>
  <c r="W769" i="5"/>
  <c r="W249" i="5"/>
  <c r="W313" i="5"/>
  <c r="R335" i="5"/>
  <c r="R384" i="5"/>
  <c r="R392" i="5"/>
  <c r="R344" i="5"/>
  <c r="R343" i="5"/>
  <c r="R262" i="5"/>
  <c r="R148" i="5"/>
  <c r="R147" i="5"/>
  <c r="R215" i="5"/>
  <c r="R243" i="5"/>
  <c r="R244" i="5"/>
  <c r="R284" i="5"/>
  <c r="R364" i="5"/>
  <c r="R434" i="5"/>
  <c r="R362" i="5"/>
  <c r="R361" i="5"/>
  <c r="R498" i="5"/>
  <c r="R497" i="5"/>
  <c r="R529" i="5"/>
  <c r="R530" i="5"/>
  <c r="R546" i="5"/>
  <c r="R545" i="5"/>
  <c r="R562" i="5"/>
  <c r="R561" i="5"/>
  <c r="R593" i="5"/>
  <c r="R594" i="5"/>
  <c r="R641" i="5"/>
  <c r="R642" i="5"/>
  <c r="R587" i="5"/>
  <c r="R588" i="5"/>
  <c r="R514" i="5"/>
  <c r="Q8" i="5"/>
  <c r="W47" i="5"/>
  <c r="W111" i="5"/>
  <c r="W143" i="5"/>
  <c r="W175" i="5"/>
  <c r="W42" i="5"/>
  <c r="W74" i="5"/>
  <c r="W138" i="5"/>
  <c r="W170" i="5"/>
  <c r="W194" i="5"/>
  <c r="W210" i="5"/>
  <c r="W226" i="5"/>
  <c r="W472" i="5"/>
  <c r="W408" i="5"/>
  <c r="W344" i="5"/>
  <c r="R88" i="5"/>
  <c r="R40" i="5"/>
  <c r="R175" i="5"/>
  <c r="R255" i="5"/>
  <c r="W764" i="5"/>
  <c r="W771" i="5"/>
  <c r="W425" i="5"/>
  <c r="R359" i="5"/>
  <c r="R391" i="5"/>
  <c r="R171" i="5"/>
  <c r="R150" i="5"/>
  <c r="R578" i="5"/>
  <c r="R358" i="5"/>
  <c r="W280" i="5"/>
  <c r="R130" i="5"/>
  <c r="R114" i="5"/>
  <c r="R106" i="5"/>
  <c r="R82" i="5"/>
  <c r="R74" i="5"/>
  <c r="R58" i="5"/>
  <c r="R34" i="5"/>
  <c r="R26" i="5"/>
  <c r="R267" i="5"/>
  <c r="W767" i="5"/>
  <c r="W329" i="5"/>
  <c r="R387" i="5"/>
  <c r="R371" i="5"/>
  <c r="R355" i="5"/>
  <c r="R307" i="5"/>
  <c r="R83" i="5"/>
  <c r="R209" i="5"/>
  <c r="R477" i="5"/>
  <c r="R413" i="5"/>
  <c r="R333" i="5"/>
  <c r="R154" i="5"/>
  <c r="W246" i="5"/>
  <c r="W278" i="5"/>
  <c r="W310" i="5"/>
  <c r="W342" i="5"/>
  <c r="W374" i="5"/>
  <c r="R32" i="5"/>
  <c r="R164" i="5"/>
  <c r="R263" i="5"/>
  <c r="W772" i="5"/>
  <c r="W775" i="5"/>
  <c r="W297" i="5"/>
  <c r="R323" i="5"/>
  <c r="R339" i="5"/>
  <c r="R197" i="5"/>
  <c r="R191" i="5"/>
  <c r="R170" i="5"/>
  <c r="R195" i="5"/>
  <c r="R300" i="5"/>
  <c r="R398" i="5"/>
  <c r="R462" i="5"/>
  <c r="R350" i="5"/>
  <c r="R442" i="5"/>
  <c r="R406" i="5"/>
  <c r="R470" i="5"/>
  <c r="W65" i="5"/>
  <c r="R297" i="5"/>
  <c r="R211" i="5"/>
  <c r="R414" i="5"/>
  <c r="R478" i="5"/>
  <c r="R458" i="5"/>
  <c r="R422" i="5"/>
  <c r="R486" i="5"/>
  <c r="R166" i="5"/>
  <c r="R201" i="5"/>
  <c r="R160" i="5"/>
  <c r="R205" i="5"/>
  <c r="R142" i="5"/>
  <c r="R334" i="5"/>
  <c r="R430" i="5"/>
  <c r="R494" i="5"/>
  <c r="R410" i="5"/>
  <c r="R474" i="5"/>
  <c r="R438" i="5"/>
  <c r="W409" i="5"/>
  <c r="R274" i="5"/>
  <c r="R273" i="5"/>
  <c r="R203" i="5"/>
  <c r="R446" i="5"/>
  <c r="R426" i="5"/>
  <c r="R490" i="5"/>
  <c r="R366" i="5"/>
  <c r="R454" i="5"/>
  <c r="W84" i="5"/>
  <c r="W132" i="5"/>
  <c r="W220" i="5"/>
  <c r="R91" i="5"/>
  <c r="R71" i="5"/>
  <c r="W377" i="5"/>
  <c r="R135" i="5"/>
  <c r="W393" i="5"/>
  <c r="R39" i="5"/>
  <c r="W361" i="5"/>
  <c r="W200" i="5"/>
  <c r="W73" i="5"/>
  <c r="R41" i="5"/>
  <c r="R75" i="5"/>
  <c r="R123" i="5"/>
  <c r="R103" i="5"/>
  <c r="R73" i="5"/>
  <c r="W100" i="5"/>
  <c r="W113" i="5"/>
  <c r="R105" i="5"/>
  <c r="W82" i="5"/>
  <c r="W190" i="5"/>
  <c r="W206" i="5"/>
  <c r="W222" i="5"/>
  <c r="R137" i="5"/>
  <c r="W270" i="5"/>
  <c r="W398" i="5"/>
  <c r="W763" i="5"/>
  <c r="R101" i="5"/>
  <c r="W39" i="5"/>
  <c r="W55" i="5"/>
  <c r="W71" i="5"/>
  <c r="W87" i="5"/>
  <c r="W103" i="5"/>
  <c r="W119" i="5"/>
  <c r="W151" i="5"/>
  <c r="W167" i="5"/>
  <c r="W183" i="5"/>
  <c r="W66" i="5"/>
  <c r="W114" i="5"/>
  <c r="W130" i="5"/>
  <c r="W502" i="5"/>
  <c r="W518" i="5"/>
  <c r="W534" i="5"/>
  <c r="W550" i="5"/>
  <c r="W566" i="5"/>
  <c r="W241" i="5"/>
  <c r="W273" i="5"/>
  <c r="W305" i="5"/>
  <c r="W337" i="5"/>
  <c r="W369" i="5"/>
  <c r="W401" i="5"/>
  <c r="W433" i="5"/>
  <c r="W465" i="5"/>
  <c r="W485" i="5"/>
  <c r="W469" i="5"/>
  <c r="W453" i="5"/>
  <c r="W437" i="5"/>
  <c r="W421" i="5"/>
  <c r="W405" i="5"/>
  <c r="W389" i="5"/>
  <c r="W373" i="5"/>
  <c r="W357" i="5"/>
  <c r="W341" i="5"/>
  <c r="W325" i="5"/>
  <c r="W309" i="5"/>
  <c r="W293" i="5"/>
  <c r="W277" i="5"/>
  <c r="W261" i="5"/>
  <c r="W245" i="5"/>
  <c r="W463" i="5"/>
  <c r="W399" i="5"/>
  <c r="W335" i="5"/>
  <c r="W271" i="5"/>
  <c r="W145" i="5"/>
  <c r="R45" i="5"/>
  <c r="R77" i="5"/>
  <c r="R109" i="5"/>
  <c r="R47" i="5"/>
  <c r="R79" i="5"/>
  <c r="R111" i="5"/>
  <c r="R49" i="5"/>
  <c r="R81" i="5"/>
  <c r="R113" i="5"/>
  <c r="Q6" i="5"/>
  <c r="W765" i="5"/>
  <c r="R37" i="5"/>
  <c r="R69" i="5"/>
  <c r="R133" i="5"/>
  <c r="W28" i="5"/>
  <c r="W44" i="5"/>
  <c r="W76" i="5"/>
  <c r="W156" i="5"/>
  <c r="W37" i="5"/>
  <c r="W53" i="5"/>
  <c r="W69" i="5"/>
  <c r="W85" i="5"/>
  <c r="W101" i="5"/>
  <c r="W117" i="5"/>
  <c r="W165" i="5"/>
  <c r="W181" i="5"/>
  <c r="W208" i="5"/>
  <c r="W235" i="5"/>
  <c r="W267" i="5"/>
  <c r="W299" i="5"/>
  <c r="W331" i="5"/>
  <c r="W363" i="5"/>
  <c r="W395" i="5"/>
  <c r="W427" i="5"/>
  <c r="W459" i="5"/>
  <c r="W569" i="5"/>
  <c r="W529" i="5"/>
  <c r="W505" i="5"/>
  <c r="W476" i="5"/>
  <c r="W444" i="5"/>
  <c r="W412" i="5"/>
  <c r="W380" i="5"/>
  <c r="W348" i="5"/>
  <c r="W137" i="5"/>
  <c r="W105" i="5"/>
  <c r="R99" i="5"/>
  <c r="R131" i="5"/>
  <c r="R24" i="5"/>
  <c r="R53" i="5"/>
  <c r="R85" i="5"/>
  <c r="R117" i="5"/>
  <c r="R55" i="5"/>
  <c r="R87" i="5"/>
  <c r="R119" i="5"/>
  <c r="R25" i="5"/>
  <c r="R57" i="5"/>
  <c r="R89" i="5"/>
  <c r="R121" i="5"/>
  <c r="W770" i="5"/>
  <c r="W768" i="5"/>
  <c r="W766" i="5"/>
  <c r="W494" i="5"/>
  <c r="W510" i="5"/>
  <c r="W526" i="5"/>
  <c r="W542" i="5"/>
  <c r="W558" i="5"/>
  <c r="W81" i="5"/>
  <c r="R107" i="5"/>
  <c r="R139" i="5"/>
  <c r="R29" i="5"/>
  <c r="R61" i="5"/>
  <c r="R93" i="5"/>
  <c r="R125" i="5"/>
  <c r="R31" i="5"/>
  <c r="R63" i="5"/>
  <c r="R95" i="5"/>
  <c r="R127" i="5"/>
  <c r="R33" i="5"/>
  <c r="R65" i="5"/>
  <c r="R97" i="5"/>
  <c r="R129" i="5"/>
  <c r="W773" i="5"/>
  <c r="W774" i="5"/>
  <c r="W79" i="5"/>
  <c r="W80" i="5"/>
  <c r="W34" i="5"/>
  <c r="W35" i="5"/>
  <c r="W50" i="5"/>
  <c r="W51" i="5"/>
  <c r="W162" i="5"/>
  <c r="W163" i="5"/>
  <c r="W178" i="5"/>
  <c r="W179" i="5"/>
  <c r="W56" i="5"/>
  <c r="W128" i="5"/>
  <c r="W227" i="5"/>
  <c r="W577" i="5"/>
  <c r="W578" i="5"/>
  <c r="W585" i="5"/>
  <c r="W586" i="5"/>
  <c r="W593" i="5"/>
  <c r="W594" i="5"/>
  <c r="W601" i="5"/>
  <c r="W602" i="5"/>
  <c r="W609" i="5"/>
  <c r="W610" i="5"/>
  <c r="W617" i="5"/>
  <c r="W618" i="5"/>
  <c r="W625" i="5"/>
  <c r="W626" i="5"/>
  <c r="W633" i="5"/>
  <c r="W634" i="5"/>
  <c r="W641" i="5"/>
  <c r="W642" i="5"/>
  <c r="W649" i="5"/>
  <c r="W650" i="5"/>
  <c r="W657" i="5"/>
  <c r="W658" i="5"/>
  <c r="W665" i="5"/>
  <c r="W666" i="5"/>
  <c r="W673" i="5"/>
  <c r="W674" i="5"/>
  <c r="W681" i="5"/>
  <c r="W682" i="5"/>
  <c r="W689" i="5"/>
  <c r="W690" i="5"/>
  <c r="W697" i="5"/>
  <c r="W698" i="5"/>
  <c r="W705" i="5"/>
  <c r="W706" i="5"/>
  <c r="W713" i="5"/>
  <c r="W714" i="5"/>
  <c r="W721" i="5"/>
  <c r="W722" i="5"/>
  <c r="W729" i="5"/>
  <c r="W730" i="5"/>
  <c r="W737" i="5"/>
  <c r="W738" i="5"/>
  <c r="W745" i="5"/>
  <c r="W746" i="5"/>
  <c r="W753" i="5"/>
  <c r="W754" i="5"/>
  <c r="W761" i="5"/>
  <c r="W762" i="5"/>
  <c r="W115" i="5"/>
  <c r="W231" i="5"/>
  <c r="W176" i="5"/>
  <c r="W147" i="5"/>
  <c r="W48" i="5"/>
  <c r="W49" i="5"/>
  <c r="W571" i="5"/>
  <c r="W572" i="5"/>
  <c r="W563" i="5"/>
  <c r="W564" i="5"/>
  <c r="W555" i="5"/>
  <c r="W556" i="5"/>
  <c r="W547" i="5"/>
  <c r="W548" i="5"/>
  <c r="W539" i="5"/>
  <c r="W540" i="5"/>
  <c r="W531" i="5"/>
  <c r="W532" i="5"/>
  <c r="W523" i="5"/>
  <c r="W524" i="5"/>
  <c r="W515" i="5"/>
  <c r="W516" i="5"/>
  <c r="W507" i="5"/>
  <c r="W508" i="5"/>
  <c r="W499" i="5"/>
  <c r="W500" i="5"/>
  <c r="W491" i="5"/>
  <c r="W492" i="5"/>
  <c r="W187" i="5"/>
  <c r="W96" i="5"/>
  <c r="W67" i="5"/>
  <c r="W229" i="5"/>
  <c r="W213" i="5"/>
  <c r="W197" i="5"/>
  <c r="W174" i="5"/>
  <c r="W142" i="5"/>
  <c r="W110" i="5"/>
  <c r="W78" i="5"/>
  <c r="W46" i="5"/>
  <c r="W177" i="5"/>
  <c r="W191" i="5"/>
  <c r="W133" i="5"/>
  <c r="W134" i="5"/>
  <c r="W149" i="5"/>
  <c r="W150" i="5"/>
  <c r="W232" i="5"/>
  <c r="W233" i="5"/>
  <c r="W70" i="5"/>
  <c r="W171" i="5"/>
  <c r="W579" i="5"/>
  <c r="W580" i="5"/>
  <c r="W587" i="5"/>
  <c r="W588" i="5"/>
  <c r="W595" i="5"/>
  <c r="W596" i="5"/>
  <c r="W603" i="5"/>
  <c r="W604" i="5"/>
  <c r="W611" i="5"/>
  <c r="W612" i="5"/>
  <c r="W619" i="5"/>
  <c r="W620" i="5"/>
  <c r="W627" i="5"/>
  <c r="W628" i="5"/>
  <c r="W635" i="5"/>
  <c r="W636" i="5"/>
  <c r="W643" i="5"/>
  <c r="W644" i="5"/>
  <c r="W651" i="5"/>
  <c r="W652" i="5"/>
  <c r="W659" i="5"/>
  <c r="W660" i="5"/>
  <c r="W667" i="5"/>
  <c r="W668" i="5"/>
  <c r="W675" i="5"/>
  <c r="W676" i="5"/>
  <c r="W683" i="5"/>
  <c r="W684" i="5"/>
  <c r="W691" i="5"/>
  <c r="W692" i="5"/>
  <c r="W699" i="5"/>
  <c r="W700" i="5"/>
  <c r="W707" i="5"/>
  <c r="W708" i="5"/>
  <c r="W715" i="5"/>
  <c r="W716" i="5"/>
  <c r="W723" i="5"/>
  <c r="W724" i="5"/>
  <c r="W731" i="5"/>
  <c r="W732" i="5"/>
  <c r="W739" i="5"/>
  <c r="W740" i="5"/>
  <c r="W747" i="5"/>
  <c r="W748" i="5"/>
  <c r="W755" i="5"/>
  <c r="W756" i="5"/>
  <c r="W59" i="5"/>
  <c r="W129" i="5"/>
  <c r="W406" i="5"/>
  <c r="W438" i="5"/>
  <c r="W470" i="5"/>
  <c r="W482" i="5"/>
  <c r="W483" i="5"/>
  <c r="W466" i="5"/>
  <c r="W467" i="5"/>
  <c r="W450" i="5"/>
  <c r="W451" i="5"/>
  <c r="W434" i="5"/>
  <c r="W435" i="5"/>
  <c r="W418" i="5"/>
  <c r="W419" i="5"/>
  <c r="W402" i="5"/>
  <c r="W403" i="5"/>
  <c r="W386" i="5"/>
  <c r="W387" i="5"/>
  <c r="W370" i="5"/>
  <c r="W371" i="5"/>
  <c r="W354" i="5"/>
  <c r="W355" i="5"/>
  <c r="W338" i="5"/>
  <c r="W339" i="5"/>
  <c r="W322" i="5"/>
  <c r="W323" i="5"/>
  <c r="W306" i="5"/>
  <c r="W307" i="5"/>
  <c r="W290" i="5"/>
  <c r="W291" i="5"/>
  <c r="W274" i="5"/>
  <c r="W275" i="5"/>
  <c r="W258" i="5"/>
  <c r="W259" i="5"/>
  <c r="W242" i="5"/>
  <c r="W243" i="5"/>
  <c r="W215" i="5"/>
  <c r="W168" i="5"/>
  <c r="W118" i="5"/>
  <c r="W91" i="5"/>
  <c r="W40" i="5"/>
  <c r="W460" i="5"/>
  <c r="W428" i="5"/>
  <c r="W396" i="5"/>
  <c r="W364" i="5"/>
  <c r="W332" i="5"/>
  <c r="W316" i="5"/>
  <c r="W300" i="5"/>
  <c r="W284" i="5"/>
  <c r="W268" i="5"/>
  <c r="W252" i="5"/>
  <c r="W236" i="5"/>
  <c r="W166" i="5"/>
  <c r="W139" i="5"/>
  <c r="W88" i="5"/>
  <c r="W38" i="5"/>
  <c r="W225" i="5"/>
  <c r="W209" i="5"/>
  <c r="W193" i="5"/>
  <c r="W169" i="5"/>
  <c r="W41" i="5"/>
  <c r="V8" i="5"/>
  <c r="W211" i="5"/>
  <c r="W223" i="5"/>
  <c r="W99" i="5"/>
  <c r="W184" i="5"/>
  <c r="W240" i="5"/>
  <c r="W272" i="5"/>
  <c r="W304" i="5"/>
  <c r="W336" i="5"/>
  <c r="W64" i="5"/>
  <c r="W123" i="5"/>
  <c r="W106" i="5"/>
  <c r="W107" i="5"/>
  <c r="W116" i="5"/>
  <c r="W148" i="5"/>
  <c r="W29" i="5"/>
  <c r="W45" i="5"/>
  <c r="W61" i="5"/>
  <c r="W77" i="5"/>
  <c r="W93" i="5"/>
  <c r="W109" i="5"/>
  <c r="W125" i="5"/>
  <c r="W141" i="5"/>
  <c r="W157" i="5"/>
  <c r="W173" i="5"/>
  <c r="W228" i="5"/>
  <c r="W43" i="5"/>
  <c r="W195" i="5"/>
  <c r="W498" i="5"/>
  <c r="W514" i="5"/>
  <c r="W530" i="5"/>
  <c r="W546" i="5"/>
  <c r="W562" i="5"/>
  <c r="W575" i="5"/>
  <c r="W576" i="5"/>
  <c r="W583" i="5"/>
  <c r="W584" i="5"/>
  <c r="W591" i="5"/>
  <c r="W592" i="5"/>
  <c r="W599" i="5"/>
  <c r="W600" i="5"/>
  <c r="W607" i="5"/>
  <c r="W608" i="5"/>
  <c r="W615" i="5"/>
  <c r="W616" i="5"/>
  <c r="W623" i="5"/>
  <c r="W624" i="5"/>
  <c r="W631" i="5"/>
  <c r="W632" i="5"/>
  <c r="W639" i="5"/>
  <c r="W640" i="5"/>
  <c r="W647" i="5"/>
  <c r="W648" i="5"/>
  <c r="W655" i="5"/>
  <c r="W656" i="5"/>
  <c r="W663" i="5"/>
  <c r="W664" i="5"/>
  <c r="W671" i="5"/>
  <c r="W672" i="5"/>
  <c r="W679" i="5"/>
  <c r="W680" i="5"/>
  <c r="W687" i="5"/>
  <c r="W688" i="5"/>
  <c r="W695" i="5"/>
  <c r="W696" i="5"/>
  <c r="W703" i="5"/>
  <c r="W704" i="5"/>
  <c r="W711" i="5"/>
  <c r="W712" i="5"/>
  <c r="W719" i="5"/>
  <c r="W720" i="5"/>
  <c r="W727" i="5"/>
  <c r="W728" i="5"/>
  <c r="W735" i="5"/>
  <c r="W736" i="5"/>
  <c r="W743" i="5"/>
  <c r="W744" i="5"/>
  <c r="W751" i="5"/>
  <c r="W752" i="5"/>
  <c r="W759" i="5"/>
  <c r="W760" i="5"/>
  <c r="W86" i="5"/>
  <c r="W207" i="5"/>
  <c r="W262" i="5"/>
  <c r="W294" i="5"/>
  <c r="W326" i="5"/>
  <c r="W120" i="5"/>
  <c r="W136" i="5"/>
  <c r="W368" i="5"/>
  <c r="W400" i="5"/>
  <c r="W432" i="5"/>
  <c r="W464" i="5"/>
  <c r="W573" i="5"/>
  <c r="W574" i="5"/>
  <c r="W581" i="5"/>
  <c r="W582" i="5"/>
  <c r="W589" i="5"/>
  <c r="W590" i="5"/>
  <c r="W597" i="5"/>
  <c r="W598" i="5"/>
  <c r="W605" i="5"/>
  <c r="W606" i="5"/>
  <c r="W613" i="5"/>
  <c r="W614" i="5"/>
  <c r="W621" i="5"/>
  <c r="W622" i="5"/>
  <c r="W629" i="5"/>
  <c r="W630" i="5"/>
  <c r="W637" i="5"/>
  <c r="W638" i="5"/>
  <c r="W645" i="5"/>
  <c r="W646" i="5"/>
  <c r="W653" i="5"/>
  <c r="W654" i="5"/>
  <c r="W661" i="5"/>
  <c r="W662" i="5"/>
  <c r="W669" i="5"/>
  <c r="W670" i="5"/>
  <c r="W677" i="5"/>
  <c r="W678" i="5"/>
  <c r="W685" i="5"/>
  <c r="W686" i="5"/>
  <c r="W693" i="5"/>
  <c r="W694" i="5"/>
  <c r="W701" i="5"/>
  <c r="W702" i="5"/>
  <c r="W709" i="5"/>
  <c r="W710" i="5"/>
  <c r="W717" i="5"/>
  <c r="W718" i="5"/>
  <c r="W725" i="5"/>
  <c r="W726" i="5"/>
  <c r="W733" i="5"/>
  <c r="W734" i="5"/>
  <c r="W741" i="5"/>
  <c r="W742" i="5"/>
  <c r="W749" i="5"/>
  <c r="W750" i="5"/>
  <c r="W757" i="5"/>
  <c r="W758" i="5"/>
  <c r="W72" i="5"/>
  <c r="W144" i="5"/>
  <c r="W257" i="5"/>
  <c r="W289" i="5"/>
  <c r="W321" i="5"/>
  <c r="W353" i="5"/>
  <c r="W385" i="5"/>
  <c r="W417" i="5"/>
  <c r="W449" i="5"/>
  <c r="W481" i="5"/>
  <c r="W477" i="5"/>
  <c r="W461" i="5"/>
  <c r="W445" i="5"/>
  <c r="W429" i="5"/>
  <c r="W413" i="5"/>
  <c r="W397" i="5"/>
  <c r="W381" i="5"/>
  <c r="W365" i="5"/>
  <c r="W349" i="5"/>
  <c r="W333" i="5"/>
  <c r="W317" i="5"/>
  <c r="W301" i="5"/>
  <c r="W285" i="5"/>
  <c r="W269" i="5"/>
  <c r="W253" i="5"/>
  <c r="W237" i="5"/>
  <c r="W199" i="5"/>
  <c r="W112" i="5"/>
  <c r="W83" i="5"/>
  <c r="W567" i="5"/>
  <c r="W568" i="5"/>
  <c r="W559" i="5"/>
  <c r="W560" i="5"/>
  <c r="W551" i="5"/>
  <c r="W552" i="5"/>
  <c r="W543" i="5"/>
  <c r="W544" i="5"/>
  <c r="W535" i="5"/>
  <c r="W536" i="5"/>
  <c r="W527" i="5"/>
  <c r="W528" i="5"/>
  <c r="W519" i="5"/>
  <c r="W520" i="5"/>
  <c r="W511" i="5"/>
  <c r="W512" i="5"/>
  <c r="W503" i="5"/>
  <c r="W504" i="5"/>
  <c r="W495" i="5"/>
  <c r="W496" i="5"/>
  <c r="W487" i="5"/>
  <c r="W488" i="5"/>
  <c r="W471" i="5"/>
  <c r="W455" i="5"/>
  <c r="W439" i="5"/>
  <c r="W423" i="5"/>
  <c r="W407" i="5"/>
  <c r="W391" i="5"/>
  <c r="W375" i="5"/>
  <c r="W359" i="5"/>
  <c r="W343" i="5"/>
  <c r="W327" i="5"/>
  <c r="W311" i="5"/>
  <c r="W295" i="5"/>
  <c r="W279" i="5"/>
  <c r="W263" i="5"/>
  <c r="W247" i="5"/>
  <c r="W219" i="5"/>
  <c r="W160" i="5"/>
  <c r="W131" i="5"/>
  <c r="W32" i="5"/>
  <c r="W221" i="5"/>
  <c r="W205" i="5"/>
  <c r="W189" i="5"/>
  <c r="W158" i="5"/>
  <c r="W126" i="5"/>
  <c r="W94" i="5"/>
  <c r="W62" i="5"/>
  <c r="W30" i="5"/>
  <c r="W248" i="5"/>
  <c r="W312" i="5"/>
  <c r="W376" i="5"/>
  <c r="W440" i="5"/>
  <c r="W286" i="5"/>
  <c r="W350" i="5"/>
  <c r="W414" i="5"/>
  <c r="W478" i="5"/>
  <c r="W358" i="5"/>
  <c r="W390" i="5"/>
  <c r="W422" i="5"/>
  <c r="W454" i="5"/>
  <c r="W486" i="5"/>
  <c r="W182" i="5"/>
  <c r="W155" i="5"/>
  <c r="W104" i="5"/>
  <c r="W54" i="5"/>
  <c r="W27" i="5"/>
  <c r="W203" i="5"/>
  <c r="W152" i="5"/>
  <c r="W102" i="5"/>
  <c r="W75" i="5"/>
  <c r="W24" i="5"/>
  <c r="W217" i="5"/>
  <c r="W201" i="5"/>
  <c r="W185" i="5"/>
  <c r="W153" i="5"/>
  <c r="W89" i="5"/>
  <c r="W57" i="5"/>
  <c r="W25" i="5"/>
  <c r="W238" i="5"/>
  <c r="W302" i="5"/>
  <c r="W366" i="5"/>
  <c r="W430" i="5"/>
</calcChain>
</file>

<file path=xl/sharedStrings.xml><?xml version="1.0" encoding="utf-8"?>
<sst xmlns="http://schemas.openxmlformats.org/spreadsheetml/2006/main" count="84" uniqueCount="44">
  <si>
    <t>Date</t>
  </si>
  <si>
    <t>Close</t>
  </si>
  <si>
    <t>Daily return</t>
  </si>
  <si>
    <t>Arithmetic average</t>
  </si>
  <si>
    <t>HPR</t>
  </si>
  <si>
    <t>CAGR</t>
  </si>
  <si>
    <t>Expected annual return in 2019</t>
  </si>
  <si>
    <t>Real annual return in 2019</t>
  </si>
  <si>
    <t>Comparison</t>
  </si>
  <si>
    <t>Variance</t>
  </si>
  <si>
    <t>Standard Deviation</t>
  </si>
  <si>
    <t>Beta</t>
  </si>
  <si>
    <t>Standard deviation</t>
  </si>
  <si>
    <t>S&amp;P 500</t>
  </si>
  <si>
    <t>Correlation matrix of daily returns</t>
  </si>
  <si>
    <t>Portfolio close</t>
  </si>
  <si>
    <t>a.</t>
  </si>
  <si>
    <t>b.</t>
  </si>
  <si>
    <t xml:space="preserve"> Church &amp; Dwight(CHD) </t>
  </si>
  <si>
    <t>Public Storage(PSA)</t>
  </si>
  <si>
    <t>Dover Corp.(DOV)</t>
  </si>
  <si>
    <t>Procter &amp; Gamble(PG)</t>
  </si>
  <si>
    <t>Intel Corp.(INTC)</t>
  </si>
  <si>
    <t>CHD</t>
  </si>
  <si>
    <t>PSA</t>
  </si>
  <si>
    <t>DOV</t>
  </si>
  <si>
    <t>PG</t>
  </si>
  <si>
    <t>INTC</t>
  </si>
  <si>
    <t>Real annual return is lower than Expected annual return</t>
  </si>
  <si>
    <t>Number and proportion of PSA stocks</t>
  </si>
  <si>
    <t>Number and proportion of INTC stocks</t>
  </si>
  <si>
    <t>Public Storage(PSA) &amp; Intel Corp.(INTC)</t>
  </si>
  <si>
    <t>Number and proportion of CHD stocks</t>
  </si>
  <si>
    <t>Number and proportion of DOV stocks</t>
  </si>
  <si>
    <t>Number and proportion of PG stocks</t>
  </si>
  <si>
    <t xml:space="preserve"> CHD &amp; PSA &amp; DOV &amp; PG &amp; INTC </t>
  </si>
  <si>
    <t>The risk is higher in the portfolio of 2 stocks: 0,01035 VS 0,0069.</t>
  </si>
  <si>
    <t>The return is higher in the portfolio of 5 stocks: HRP 0,5015 VS 0,2875 and CAGR 0,145 VS 0,088.</t>
  </si>
  <si>
    <t>EXERCISE №1</t>
  </si>
  <si>
    <t>EXERCISE №2</t>
  </si>
  <si>
    <t>EXERCISE №3</t>
  </si>
  <si>
    <t>EXERCISE №4</t>
  </si>
  <si>
    <r>
      <rPr>
        <sz val="14"/>
        <color theme="1"/>
        <rFont val="Times New Roman"/>
        <family val="1"/>
        <charset val="204"/>
      </rPr>
      <t xml:space="preserve">Portfolio of </t>
    </r>
    <r>
      <rPr>
        <b/>
        <i/>
        <sz val="14"/>
        <color theme="1"/>
        <rFont val="Times New Roman"/>
        <family val="1"/>
        <charset val="204"/>
      </rPr>
      <t>PSA and INTC</t>
    </r>
    <r>
      <rPr>
        <sz val="14"/>
        <color theme="1"/>
        <rFont val="Times New Roman"/>
        <family val="1"/>
        <charset val="204"/>
      </rPr>
      <t xml:space="preserve">. Correlation coefficient is </t>
    </r>
    <r>
      <rPr>
        <b/>
        <i/>
        <sz val="14"/>
        <color theme="1"/>
        <rFont val="Times New Roman"/>
        <family val="1"/>
        <charset val="204"/>
      </rPr>
      <t>0,050252969</t>
    </r>
  </si>
  <si>
    <r>
      <t xml:space="preserve">Portfolio of </t>
    </r>
    <r>
      <rPr>
        <b/>
        <sz val="14"/>
        <color theme="1"/>
        <rFont val="Times New Roman"/>
        <family val="1"/>
        <charset val="204"/>
      </rPr>
      <t xml:space="preserve"> CHD &amp; PSA &amp; DOV &amp; PG &amp; INTC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</si>
</sst>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0000"/>
    <numFmt numFmtId="166" formatCode="0.0000000000"/>
  </numFmts>
  <fonts count="10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i/>
      <u/>
      <sz val="14"/>
      <color theme="1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/>
    </xf>
    <xf numFmtId="165" fontId="2" fillId="0" borderId="0" xfId="0" applyNumberFormat="1" applyFont="1" applyAlignment="1">
      <alignment horizontal="left" vertical="top" wrapText="1"/>
    </xf>
    <xf numFmtId="166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6" xfId="0" applyFont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14" fontId="9" fillId="0" borderId="0" xfId="0" applyNumberFormat="1" applyFont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14" fontId="9" fillId="0" borderId="4" xfId="0" applyNumberFormat="1" applyFont="1" applyBorder="1" applyAlignment="1">
      <alignment horizontal="left" vertical="top"/>
    </xf>
    <xf numFmtId="0" fontId="8" fillId="0" borderId="4" xfId="0" applyNumberFormat="1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14" fontId="9" fillId="0" borderId="6" xfId="0" applyNumberFormat="1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9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center" vertical="top" wrapText="1"/>
    </xf>
    <xf numFmtId="166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5"/>
  <sheetViews>
    <sheetView tabSelected="1" zoomScale="60" zoomScaleNormal="60" workbookViewId="0">
      <selection activeCell="F6" sqref="F6:G6"/>
    </sheetView>
  </sheetViews>
  <sheetFormatPr defaultColWidth="10.875" defaultRowHeight="18.75" x14ac:dyDescent="0.25"/>
  <cols>
    <col min="1" max="1" width="15.375" style="4" customWidth="1"/>
    <col min="2" max="2" width="11.875" style="4" customWidth="1"/>
    <col min="3" max="3" width="19.5" style="4" customWidth="1"/>
    <col min="4" max="4" width="13.5" style="4" bestFit="1" customWidth="1"/>
    <col min="5" max="5" width="14.875" style="4" bestFit="1" customWidth="1"/>
    <col min="6" max="6" width="16.5" style="4" customWidth="1"/>
    <col min="7" max="7" width="18.5" style="4" customWidth="1"/>
    <col min="8" max="8" width="10.875" style="4"/>
    <col min="9" max="9" width="21.125" style="4" bestFit="1" customWidth="1"/>
    <col min="10" max="10" width="10.875" style="4"/>
    <col min="11" max="11" width="16.375" style="4" bestFit="1" customWidth="1"/>
    <col min="12" max="12" width="13.5" style="4" bestFit="1" customWidth="1"/>
    <col min="13" max="13" width="16.5" style="4" bestFit="1" customWidth="1"/>
    <col min="14" max="14" width="10.5" style="4" customWidth="1"/>
    <col min="15" max="15" width="9.5" style="4" customWidth="1"/>
    <col min="16" max="16" width="18.125" style="4" customWidth="1"/>
    <col min="17" max="17" width="21" style="4" customWidth="1"/>
    <col min="18" max="18" width="18" style="4" customWidth="1"/>
    <col min="19" max="19" width="11.5" style="4" customWidth="1"/>
    <col min="20" max="20" width="10.875" style="4"/>
    <col min="21" max="21" width="22.375" style="41" customWidth="1"/>
    <col min="22" max="22" width="16.125" style="4" bestFit="1" customWidth="1"/>
    <col min="23" max="23" width="15.375" style="4" bestFit="1" customWidth="1"/>
    <col min="24" max="27" width="10.875" style="4"/>
    <col min="28" max="28" width="14" style="4" customWidth="1"/>
    <col min="29" max="16384" width="10.875" style="4"/>
  </cols>
  <sheetData>
    <row r="1" spans="1:28" s="1" customFormat="1" ht="42.95" customHeight="1" x14ac:dyDescent="0.25">
      <c r="A1" s="59" t="s">
        <v>38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P1" s="59" t="s">
        <v>39</v>
      </c>
      <c r="Q1" s="59"/>
      <c r="R1" s="59"/>
      <c r="U1" s="60" t="s">
        <v>40</v>
      </c>
      <c r="V1" s="61"/>
      <c r="W1" s="62"/>
      <c r="Y1" s="44" t="s">
        <v>41</v>
      </c>
      <c r="Z1" s="45"/>
      <c r="AA1" s="45"/>
      <c r="AB1" s="46"/>
    </row>
    <row r="2" spans="1:28" ht="60.95" customHeight="1" x14ac:dyDescent="0.25">
      <c r="A2" s="2"/>
      <c r="B2" s="53" t="s">
        <v>18</v>
      </c>
      <c r="C2" s="53"/>
      <c r="D2" s="53" t="s">
        <v>19</v>
      </c>
      <c r="E2" s="53"/>
      <c r="F2" s="53" t="s">
        <v>20</v>
      </c>
      <c r="G2" s="53"/>
      <c r="H2" s="53" t="s">
        <v>21</v>
      </c>
      <c r="I2" s="53"/>
      <c r="J2" s="53" t="s">
        <v>22</v>
      </c>
      <c r="K2" s="53"/>
      <c r="L2" s="54" t="s">
        <v>13</v>
      </c>
      <c r="M2" s="54"/>
      <c r="N2" s="3"/>
      <c r="P2" s="5"/>
      <c r="Q2" s="53" t="s">
        <v>42</v>
      </c>
      <c r="R2" s="53"/>
      <c r="S2" s="6"/>
      <c r="T2" s="7"/>
      <c r="U2" s="8"/>
      <c r="V2" s="57" t="s">
        <v>43</v>
      </c>
      <c r="W2" s="53"/>
      <c r="Y2" s="9" t="s">
        <v>16</v>
      </c>
      <c r="Z2" s="47" t="s">
        <v>36</v>
      </c>
      <c r="AA2" s="47"/>
      <c r="AB2" s="47"/>
    </row>
    <row r="3" spans="1:28" ht="71.099999999999994" customHeight="1" x14ac:dyDescent="0.25">
      <c r="A3" s="10" t="s">
        <v>3</v>
      </c>
      <c r="B3" s="47">
        <f>AVERAGE(C24:C775)</f>
        <v>6.9356362321546731E-4</v>
      </c>
      <c r="C3" s="47"/>
      <c r="D3" s="56">
        <f>AVERAGE(E24:E775)</f>
        <v>-1.3872869146568942E-5</v>
      </c>
      <c r="E3" s="56"/>
      <c r="F3" s="47">
        <f>AVERAGE(G24:G775)</f>
        <v>9.1979926795555055E-4</v>
      </c>
      <c r="G3" s="47"/>
      <c r="H3" s="47">
        <f>AVERAGE(I24:I775)</f>
        <v>5.7142680179055863E-4</v>
      </c>
      <c r="I3" s="47"/>
      <c r="J3" s="47">
        <f>AVERAGE(K24:K775)</f>
        <v>7.9280851379561997E-4</v>
      </c>
      <c r="K3" s="47"/>
      <c r="L3" s="47">
        <f>AVERAGE(M24:M775)</f>
        <v>5.053082051064765E-4</v>
      </c>
      <c r="M3" s="47"/>
      <c r="N3" s="7"/>
      <c r="P3" s="10" t="s">
        <v>29</v>
      </c>
      <c r="Q3" s="2">
        <f>D23*R3/100000</f>
        <v>0.49844960892000001</v>
      </c>
      <c r="R3" s="2">
        <f>ROUNDDOWN(50000/D23,0)</f>
        <v>223</v>
      </c>
      <c r="U3" s="10" t="s">
        <v>32</v>
      </c>
      <c r="V3" s="2">
        <f>W3*B23/100000</f>
        <v>0.1999734</v>
      </c>
      <c r="W3" s="2">
        <f>ROUNDDOWN(20000/B23,0)</f>
        <v>451</v>
      </c>
      <c r="Y3" s="9" t="s">
        <v>17</v>
      </c>
      <c r="Z3" s="47" t="s">
        <v>37</v>
      </c>
      <c r="AA3" s="47"/>
      <c r="AB3" s="47"/>
    </row>
    <row r="4" spans="1:28" ht="56.25" customHeight="1" x14ac:dyDescent="0.25">
      <c r="A4" s="10" t="s">
        <v>4</v>
      </c>
      <c r="B4" s="47">
        <f>B775/B23-1</f>
        <v>0.58660347316193051</v>
      </c>
      <c r="C4" s="47"/>
      <c r="D4" s="47">
        <f>D775/D23-1</f>
        <v>-5.507335710319694E-2</v>
      </c>
      <c r="E4" s="47"/>
      <c r="F4" s="47">
        <f>F775/F23-1</f>
        <v>0.86688189052606979</v>
      </c>
      <c r="G4" s="47"/>
      <c r="H4" s="47">
        <f>H775/H23-1</f>
        <v>0.4782660978004547</v>
      </c>
      <c r="I4" s="47"/>
      <c r="J4" s="47">
        <f>J775/J23-1</f>
        <v>0.62896181032578191</v>
      </c>
      <c r="K4" s="47"/>
      <c r="L4" s="47">
        <f>L775/L23-1</f>
        <v>0.426719428706273</v>
      </c>
      <c r="M4" s="47"/>
      <c r="N4" s="7"/>
      <c r="P4" s="10" t="s">
        <v>30</v>
      </c>
      <c r="Q4" s="2">
        <f>R4*J23/100000</f>
        <v>0.49995597267999997</v>
      </c>
      <c r="R4" s="2">
        <f>ROUNDDOWN(50000/J23,0)</f>
        <v>1366</v>
      </c>
      <c r="U4" s="10" t="s">
        <v>29</v>
      </c>
      <c r="V4" s="2">
        <f>W4*D23/100000</f>
        <v>0.19893280355999998</v>
      </c>
      <c r="W4" s="2">
        <f>ROUNDDOWN(20000/D23,0)</f>
        <v>89</v>
      </c>
      <c r="Y4" s="11"/>
      <c r="Z4" s="12"/>
      <c r="AA4" s="12"/>
      <c r="AB4" s="12"/>
    </row>
    <row r="5" spans="1:28" ht="58.5" x14ac:dyDescent="0.25">
      <c r="A5" s="10" t="s">
        <v>5</v>
      </c>
      <c r="B5" s="47">
        <f>((B775/B23)^(1/3))-1</f>
        <v>0.16633363533230594</v>
      </c>
      <c r="C5" s="47"/>
      <c r="D5" s="47">
        <f>((D775/D23)^(1/3))-1</f>
        <v>-1.8705499764389621E-2</v>
      </c>
      <c r="E5" s="47"/>
      <c r="F5" s="47">
        <f>((F775/F23)^(1/3))-1</f>
        <v>0.2313238199229013</v>
      </c>
      <c r="G5" s="47"/>
      <c r="H5" s="47">
        <f>((H775/H23)^(1/3))-1</f>
        <v>0.13915863275418516</v>
      </c>
      <c r="I5" s="47"/>
      <c r="J5" s="47">
        <f>((J775/J23)^(1/3))-1</f>
        <v>0.17662200865389743</v>
      </c>
      <c r="K5" s="47"/>
      <c r="L5" s="47">
        <f>((L775/L23)^(1/3))-1</f>
        <v>0.12576098076208453</v>
      </c>
      <c r="M5" s="47"/>
      <c r="N5" s="7"/>
      <c r="P5" s="13" t="s">
        <v>4</v>
      </c>
      <c r="Q5" s="52">
        <f>Q775/Q23-1</f>
        <v>0.28746025226548078</v>
      </c>
      <c r="R5" s="52"/>
      <c r="U5" s="10" t="s">
        <v>33</v>
      </c>
      <c r="V5" s="2">
        <f>W5*F23/100000</f>
        <v>0.19938336508000001</v>
      </c>
      <c r="W5" s="2">
        <f>ROUNDDOWN(20000/F23,0)</f>
        <v>323</v>
      </c>
      <c r="Y5" s="11"/>
      <c r="Z5" s="12"/>
      <c r="AA5" s="12"/>
      <c r="AB5" s="12"/>
    </row>
    <row r="6" spans="1:28" ht="78" x14ac:dyDescent="0.25">
      <c r="A6" s="10" t="s">
        <v>6</v>
      </c>
      <c r="B6" s="55">
        <f>((1+AVERAGE(C525:C775))^365)-1</f>
        <v>0.13657175183065196</v>
      </c>
      <c r="C6" s="55"/>
      <c r="D6" s="55">
        <f>((1+AVERAGE(E525:E775))^365)-1</f>
        <v>8.5197517701281367E-2</v>
      </c>
      <c r="E6" s="55"/>
      <c r="F6" s="55">
        <f>((1+AVERAGE(G525:G775))^365)-1</f>
        <v>1.0977475323436297</v>
      </c>
      <c r="G6" s="55"/>
      <c r="H6" s="55">
        <f>((1+AVERAGE(I525:I775))^365)-1</f>
        <v>0.58505939637347359</v>
      </c>
      <c r="I6" s="55"/>
      <c r="J6" s="55">
        <f>((1+AVERAGE(K525:K775))^365)-1</f>
        <v>0.49363452974679589</v>
      </c>
      <c r="K6" s="55"/>
      <c r="L6" s="55">
        <f>((1+AVERAGE(M525:M775))^365)-1</f>
        <v>0.45632917623138103</v>
      </c>
      <c r="M6" s="55"/>
      <c r="N6" s="14"/>
      <c r="P6" s="13" t="s">
        <v>5</v>
      </c>
      <c r="Q6" s="52">
        <f>((Q775/Q23)^(1/3))-1</f>
        <v>8.7872361786574427E-2</v>
      </c>
      <c r="R6" s="52"/>
      <c r="U6" s="10" t="s">
        <v>34</v>
      </c>
      <c r="V6" s="2">
        <f>W6*H23/100000</f>
        <v>0.19955399289</v>
      </c>
      <c r="W6" s="2">
        <f>ROUNDDOWN(20000/H23,0)</f>
        <v>237</v>
      </c>
    </row>
    <row r="7" spans="1:28" ht="54.95" customHeight="1" x14ac:dyDescent="0.25">
      <c r="A7" s="10" t="s">
        <v>7</v>
      </c>
      <c r="B7" s="47">
        <f>B775/B525-1</f>
        <v>9.188263231413929E-2</v>
      </c>
      <c r="C7" s="47"/>
      <c r="D7" s="47">
        <f>D775/D525-1</f>
        <v>8.2795084412950581E-2</v>
      </c>
      <c r="E7" s="47"/>
      <c r="F7" s="47">
        <f>F775/F525-1</f>
        <v>0.61740348070175433</v>
      </c>
      <c r="G7" s="47"/>
      <c r="H7" s="47">
        <f>H775/H525-1</f>
        <v>0.36360651143302469</v>
      </c>
      <c r="I7" s="47"/>
      <c r="J7" s="47">
        <f>J775/J525-1</f>
        <v>0.26635506515059193</v>
      </c>
      <c r="K7" s="47"/>
      <c r="L7" s="47">
        <f>L775/L525-1</f>
        <v>0.28336713178023887</v>
      </c>
      <c r="M7" s="47"/>
      <c r="N7" s="7"/>
      <c r="P7" s="13" t="s">
        <v>9</v>
      </c>
      <c r="Q7" s="52">
        <f>Q3^2*D9+Q4^2*J9+2*Q3*Q4*F16*D10*J10</f>
        <v>1.0708530692626638E-4</v>
      </c>
      <c r="R7" s="52"/>
      <c r="U7" s="10" t="s">
        <v>30</v>
      </c>
      <c r="V7" s="2">
        <f>W7*J23/100000</f>
        <v>0.19983598908</v>
      </c>
      <c r="W7" s="2">
        <f>ROUNDDOWN(20000/J23,0)</f>
        <v>546</v>
      </c>
    </row>
    <row r="8" spans="1:28" ht="44.1" customHeight="1" x14ac:dyDescent="0.25">
      <c r="A8" s="10" t="s">
        <v>8</v>
      </c>
      <c r="B8" s="47" t="s">
        <v>28</v>
      </c>
      <c r="C8" s="47"/>
      <c r="D8" s="47" t="s">
        <v>28</v>
      </c>
      <c r="E8" s="47"/>
      <c r="F8" s="47" t="s">
        <v>28</v>
      </c>
      <c r="G8" s="47"/>
      <c r="H8" s="47" t="s">
        <v>28</v>
      </c>
      <c r="I8" s="47"/>
      <c r="J8" s="47" t="s">
        <v>28</v>
      </c>
      <c r="K8" s="47"/>
      <c r="L8" s="47" t="s">
        <v>28</v>
      </c>
      <c r="M8" s="47"/>
      <c r="N8" s="7"/>
      <c r="P8" s="10" t="s">
        <v>12</v>
      </c>
      <c r="Q8" s="52">
        <f>SQRT(Q7)</f>
        <v>1.0348203077165928E-2</v>
      </c>
      <c r="R8" s="52"/>
      <c r="U8" s="10" t="s">
        <v>4</v>
      </c>
      <c r="V8" s="48">
        <f>V775/V23-1</f>
        <v>0.50148380483903376</v>
      </c>
      <c r="W8" s="49"/>
    </row>
    <row r="9" spans="1:28" ht="19.5" x14ac:dyDescent="0.25">
      <c r="A9" s="10" t="s">
        <v>9</v>
      </c>
      <c r="B9" s="47">
        <f>_xlfn.VAR.P(C24:C775)</f>
        <v>1.5857132809210379E-4</v>
      </c>
      <c r="C9" s="47"/>
      <c r="D9" s="47">
        <f>_xlfn.VAR.P(E24:E775)</f>
        <v>1.2261634958051225E-4</v>
      </c>
      <c r="E9" s="47"/>
      <c r="F9" s="47">
        <f>_xlfn.VAR.P(G24:G775)</f>
        <v>1.7916467430365685E-4</v>
      </c>
      <c r="G9" s="47"/>
      <c r="H9" s="56">
        <f>_xlfn.VAR.P(I24:I775)</f>
        <v>1.0342811922789656E-4</v>
      </c>
      <c r="I9" s="56"/>
      <c r="J9" s="56">
        <f>_xlfn.VAR.P(K24:K775)</f>
        <v>2.8771728113729524E-4</v>
      </c>
      <c r="K9" s="56"/>
      <c r="L9" s="56">
        <f>_xlfn.VAR.P(M24:M775)</f>
        <v>6.5040068448275165E-5</v>
      </c>
      <c r="M9" s="56"/>
      <c r="N9" s="15"/>
      <c r="P9" s="5"/>
      <c r="Q9" s="16"/>
      <c r="R9" s="17"/>
      <c r="U9" s="10" t="s">
        <v>5</v>
      </c>
      <c r="V9" s="48">
        <f>(V775/V23)^(1/3)-1</f>
        <v>0.14509156983674876</v>
      </c>
      <c r="W9" s="49"/>
    </row>
    <row r="10" spans="1:28" ht="39" x14ac:dyDescent="0.25">
      <c r="A10" s="10" t="s">
        <v>12</v>
      </c>
      <c r="B10" s="47">
        <f>_xlfn.STDEV.P(C24:C775)</f>
        <v>1.2592510793805332E-2</v>
      </c>
      <c r="C10" s="47"/>
      <c r="D10" s="47">
        <f>_xlfn.STDEV.P(E24:E775)</f>
        <v>1.1073226701396131E-2</v>
      </c>
      <c r="E10" s="47"/>
      <c r="F10" s="47">
        <f>_xlfn.STDEV.P(G24:G775)</f>
        <v>1.3385240913172121E-2</v>
      </c>
      <c r="G10" s="47"/>
      <c r="H10" s="47">
        <f>_xlfn.STDEV.P(I24:I775)</f>
        <v>1.0169961613885106E-2</v>
      </c>
      <c r="I10" s="47"/>
      <c r="J10" s="47">
        <f>_xlfn.STDEV.P(K24:K775)</f>
        <v>1.6962231018863506E-2</v>
      </c>
      <c r="K10" s="47"/>
      <c r="L10" s="47">
        <f>_xlfn.STDEV.P(M24:M775)</f>
        <v>8.06474230513754E-3</v>
      </c>
      <c r="M10" s="47"/>
      <c r="N10" s="7"/>
      <c r="P10" s="5"/>
      <c r="Q10" s="16"/>
      <c r="R10" s="17"/>
      <c r="U10" s="10" t="s">
        <v>9</v>
      </c>
      <c r="V10" s="50">
        <f>V3*V3*_xlfn.COVARIANCE.P(C24:C775,C24:C775)+V3*V4*_xlfn.COVARIANCE.P(C24:C775,E24:E775)+V3*V5*_xlfn.COVARIANCE.P(C24:C775,G24:G775)+V3*V6*_xlfn.COVARIANCE.P(C24:C775,I24:I775)+V3*V7*_xlfn.COVARIANCE.P(C24:C775,K24:K775)+V4*V4*_xlfn.COVARIANCE.P(E24:E775,E24:E775)+V4*V5*_xlfn.COVARIANCE.P(E24:E775,G24:G775)+V4*V6*_xlfn.COVARIANCE.P(E24:E775,I24:I775)+V4*V7*_xlfn.COVARIANCE.P(E24:E775,K24:K775)+V5*V5*_xlfn.COVARIANCE.P(G24:G775,G24:G775)+V5*V6*_xlfn.COVARIANCE.P(G24:G775,I24:I775)+V5*V7*_xlfn.COVARIANCE.P(G24:G775,K24:K775)+V6*V6*_xlfn.COVARIANCE.P(I24:I775,I24:I775)+V6*V7*_xlfn.COVARIANCE.P(I24:I775,K24:K775)+V7*V7*_xlfn.COVARIANCE.P(K24:K775,K24:K775)</f>
        <v>4.7384312585287101E-5</v>
      </c>
      <c r="W10" s="51"/>
    </row>
    <row r="11" spans="1:28" ht="19.5" x14ac:dyDescent="0.25">
      <c r="A11" s="10" t="s">
        <v>11</v>
      </c>
      <c r="B11" s="47">
        <f>_xlfn.COVARIANCE.P(C24:C775,M24:M775)/_xlfn.VAR.P(M24:M775)</f>
        <v>0.38300603042720915</v>
      </c>
      <c r="C11" s="47"/>
      <c r="D11" s="47">
        <f>_xlfn.COVARIANCE.P(E24:E775,M24:M775)/_xlfn.VAR.P(M24:M775)</f>
        <v>0.19662153811206862</v>
      </c>
      <c r="E11" s="47"/>
      <c r="F11" s="47">
        <f>_xlfn.COVARIANCE.P(G24:G775,M24:M775)/_xlfn.VAR.P(M24:M775)</f>
        <v>1.0404434765073327</v>
      </c>
      <c r="G11" s="47"/>
      <c r="H11" s="47">
        <f>_xlfn.COVARIANCE.P(I24:I775,M24:M775)/_xlfn.VAR.P(M24:M775)</f>
        <v>0.47489205874543128</v>
      </c>
      <c r="I11" s="47"/>
      <c r="J11" s="47">
        <f>_xlfn.COVARIANCE.P(K24:K775,M24:M775)/_xlfn.VAR.P(M24:M775)</f>
        <v>1.3406647484583545</v>
      </c>
      <c r="K11" s="47"/>
      <c r="L11" s="52"/>
      <c r="M11" s="52"/>
      <c r="N11" s="7"/>
      <c r="P11" s="5"/>
      <c r="Q11" s="16"/>
      <c r="R11" s="17"/>
      <c r="U11" s="10" t="s">
        <v>10</v>
      </c>
      <c r="V11" s="48">
        <f>SQRT(V10)</f>
        <v>6.8836264123851975E-3</v>
      </c>
      <c r="W11" s="49"/>
    </row>
    <row r="12" spans="1:28" ht="19.5" x14ac:dyDescent="0.25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  <c r="M12" s="21"/>
      <c r="N12" s="7"/>
      <c r="P12" s="5"/>
      <c r="Q12" s="16"/>
      <c r="R12" s="17"/>
      <c r="U12" s="22"/>
      <c r="V12" s="16"/>
      <c r="W12" s="17"/>
    </row>
    <row r="13" spans="1:28" ht="19.5" x14ac:dyDescent="0.35">
      <c r="A13" s="58" t="s">
        <v>14</v>
      </c>
      <c r="B13" s="58"/>
      <c r="C13" s="58"/>
      <c r="D13" s="58"/>
      <c r="E13" s="58"/>
      <c r="F13" s="58"/>
      <c r="G13" s="7"/>
      <c r="H13" s="6"/>
      <c r="I13" s="7"/>
      <c r="J13" s="6"/>
      <c r="K13" s="7"/>
      <c r="M13" s="23"/>
      <c r="N13" s="7"/>
      <c r="P13" s="5"/>
      <c r="Q13" s="16"/>
      <c r="R13" s="17"/>
      <c r="U13" s="22"/>
      <c r="V13" s="16"/>
      <c r="W13" s="17"/>
    </row>
    <row r="14" spans="1:28" ht="19.5" x14ac:dyDescent="0.25">
      <c r="A14" s="24"/>
      <c r="B14" s="10" t="s">
        <v>23</v>
      </c>
      <c r="C14" s="10" t="s">
        <v>24</v>
      </c>
      <c r="D14" s="10" t="s">
        <v>25</v>
      </c>
      <c r="E14" s="10" t="s">
        <v>26</v>
      </c>
      <c r="F14" s="25" t="s">
        <v>27</v>
      </c>
      <c r="G14" s="7"/>
      <c r="H14" s="6"/>
      <c r="I14" s="7"/>
      <c r="J14" s="6"/>
      <c r="K14" s="7"/>
      <c r="M14" s="23"/>
      <c r="N14" s="7"/>
      <c r="P14" s="5"/>
      <c r="Q14" s="16"/>
      <c r="R14" s="17"/>
      <c r="U14" s="22"/>
      <c r="V14" s="16"/>
      <c r="W14" s="17"/>
    </row>
    <row r="15" spans="1:28" ht="19.5" x14ac:dyDescent="0.25">
      <c r="A15" s="10" t="s">
        <v>23</v>
      </c>
      <c r="B15" s="26">
        <f>CORREL(C24:C775,C24:C775)</f>
        <v>1.0000000000000002</v>
      </c>
      <c r="C15" s="26">
        <f>CORREL(C24:C775,E24:E775)</f>
        <v>0.23842582621843286</v>
      </c>
      <c r="D15" s="26">
        <f>CORREL(C24:C775,G24:G775)</f>
        <v>0.146440481196393</v>
      </c>
      <c r="E15" s="26">
        <f>CORREL(C24:C775,I24:I775)</f>
        <v>0.51286494903227431</v>
      </c>
      <c r="F15" s="26">
        <f>CORREL(C24:C775,K24:K775)</f>
        <v>9.6604815530633284E-2</v>
      </c>
      <c r="G15" s="7"/>
      <c r="H15" s="6"/>
      <c r="I15" s="7"/>
      <c r="J15" s="6"/>
      <c r="K15" s="7"/>
      <c r="M15" s="23"/>
      <c r="N15" s="7"/>
      <c r="P15" s="5"/>
      <c r="Q15" s="16"/>
      <c r="R15" s="17"/>
      <c r="U15" s="22"/>
      <c r="V15" s="16"/>
      <c r="W15" s="17"/>
    </row>
    <row r="16" spans="1:28" ht="19.5" x14ac:dyDescent="0.25">
      <c r="A16" s="25" t="s">
        <v>24</v>
      </c>
      <c r="B16" s="26"/>
      <c r="C16" s="26">
        <f>CORREL(E24:E775,E24:E775)</f>
        <v>1</v>
      </c>
      <c r="D16" s="26">
        <f>CORREL(E24:E775,G24:G775)</f>
        <v>9.6364407734674418E-2</v>
      </c>
      <c r="E16" s="26">
        <f>CORREL(E24:E775,I24:I775)</f>
        <v>0.24653878711051938</v>
      </c>
      <c r="F16" s="42">
        <f>CORREL(E24:E775,K24:K775)</f>
        <v>5.0252968548968685E-2</v>
      </c>
      <c r="G16" s="7"/>
      <c r="H16" s="6"/>
      <c r="I16" s="7"/>
      <c r="J16" s="6"/>
      <c r="K16" s="7"/>
      <c r="M16" s="23"/>
      <c r="N16" s="7"/>
      <c r="P16" s="5"/>
      <c r="Q16" s="16"/>
      <c r="R16" s="17"/>
      <c r="U16" s="22"/>
      <c r="V16" s="16"/>
      <c r="W16" s="17"/>
    </row>
    <row r="17" spans="1:23" ht="19.5" x14ac:dyDescent="0.25">
      <c r="A17" s="10" t="s">
        <v>25</v>
      </c>
      <c r="B17" s="26"/>
      <c r="C17" s="26"/>
      <c r="D17" s="26">
        <f>CORREL(G24:G777,G24:G777)</f>
        <v>1</v>
      </c>
      <c r="E17" s="26">
        <f>CORREL(G24:G775,I24:I775)</f>
        <v>0.21143143533286943</v>
      </c>
      <c r="F17" s="26">
        <f>CORREL(G24:G775,K24:K775)</f>
        <v>0.3772072597271518</v>
      </c>
      <c r="G17" s="7"/>
      <c r="H17" s="6"/>
      <c r="I17" s="7"/>
      <c r="J17" s="6"/>
      <c r="K17" s="7"/>
      <c r="M17" s="23"/>
      <c r="N17" s="7"/>
      <c r="P17" s="5"/>
      <c r="Q17" s="16"/>
      <c r="R17" s="17"/>
      <c r="U17" s="22"/>
      <c r="V17" s="16"/>
      <c r="W17" s="17"/>
    </row>
    <row r="18" spans="1:23" ht="19.5" x14ac:dyDescent="0.25">
      <c r="A18" s="10" t="s">
        <v>26</v>
      </c>
      <c r="B18" s="26"/>
      <c r="C18" s="26"/>
      <c r="D18" s="26"/>
      <c r="E18" s="26">
        <f>CORREL(I24:I775,I24:I775)</f>
        <v>1.0000000000000002</v>
      </c>
      <c r="F18" s="26">
        <f>CORREL(I24:I775,K24:K775)</f>
        <v>0.16077499697966532</v>
      </c>
      <c r="G18" s="7"/>
      <c r="H18" s="6"/>
      <c r="I18" s="7"/>
      <c r="J18" s="6"/>
      <c r="K18" s="7"/>
      <c r="M18" s="23"/>
      <c r="N18" s="7"/>
      <c r="P18" s="5"/>
      <c r="Q18" s="16"/>
      <c r="R18" s="17"/>
      <c r="U18" s="22"/>
      <c r="V18" s="16"/>
      <c r="W18" s="17"/>
    </row>
    <row r="19" spans="1:23" ht="19.5" x14ac:dyDescent="0.25">
      <c r="A19" s="10" t="s">
        <v>27</v>
      </c>
      <c r="B19" s="26"/>
      <c r="C19" s="26"/>
      <c r="D19" s="26"/>
      <c r="E19" s="26"/>
      <c r="F19" s="26">
        <f>CORREL(K24:K775,K24:K775)</f>
        <v>1</v>
      </c>
      <c r="G19" s="7"/>
      <c r="H19" s="6"/>
      <c r="I19" s="7"/>
      <c r="J19" s="6"/>
      <c r="K19" s="7"/>
      <c r="M19" s="23"/>
      <c r="N19" s="7"/>
      <c r="P19" s="5"/>
      <c r="Q19" s="16"/>
      <c r="R19" s="17"/>
      <c r="U19" s="22"/>
      <c r="V19" s="16"/>
      <c r="W19" s="17"/>
    </row>
    <row r="20" spans="1:23" ht="19.5" x14ac:dyDescent="0.25">
      <c r="A20" s="18"/>
      <c r="B20" s="27"/>
      <c r="C20" s="27"/>
      <c r="D20" s="27"/>
      <c r="E20" s="27"/>
      <c r="F20" s="27"/>
      <c r="G20" s="7"/>
      <c r="H20" s="6"/>
      <c r="I20" s="7"/>
      <c r="J20" s="6"/>
      <c r="K20" s="7"/>
      <c r="M20" s="28"/>
      <c r="N20" s="7"/>
      <c r="P20" s="5"/>
      <c r="Q20" s="16"/>
      <c r="R20" s="17"/>
      <c r="U20" s="22"/>
      <c r="V20" s="16"/>
      <c r="W20" s="17"/>
    </row>
    <row r="21" spans="1:23" ht="42.95" customHeight="1" x14ac:dyDescent="0.25">
      <c r="A21" s="18"/>
      <c r="B21" s="53" t="s">
        <v>18</v>
      </c>
      <c r="C21" s="53"/>
      <c r="D21" s="53" t="s">
        <v>19</v>
      </c>
      <c r="E21" s="53"/>
      <c r="F21" s="53" t="s">
        <v>20</v>
      </c>
      <c r="G21" s="53"/>
      <c r="H21" s="53" t="s">
        <v>21</v>
      </c>
      <c r="I21" s="53"/>
      <c r="J21" s="53" t="s">
        <v>22</v>
      </c>
      <c r="K21" s="53"/>
      <c r="L21" s="54" t="s">
        <v>13</v>
      </c>
      <c r="M21" s="54"/>
      <c r="N21" s="7"/>
      <c r="P21" s="29"/>
      <c r="Q21" s="43" t="s">
        <v>31</v>
      </c>
      <c r="R21" s="43"/>
      <c r="U21" s="22"/>
      <c r="V21" s="43" t="s">
        <v>35</v>
      </c>
      <c r="W21" s="43"/>
    </row>
    <row r="22" spans="1:23" ht="19.5" x14ac:dyDescent="0.25">
      <c r="A22" s="30" t="s">
        <v>0</v>
      </c>
      <c r="B22" s="30" t="s">
        <v>1</v>
      </c>
      <c r="C22" s="13" t="s">
        <v>2</v>
      </c>
      <c r="D22" s="30" t="s">
        <v>1</v>
      </c>
      <c r="E22" s="13" t="s">
        <v>2</v>
      </c>
      <c r="F22" s="30" t="s">
        <v>1</v>
      </c>
      <c r="G22" s="13" t="s">
        <v>2</v>
      </c>
      <c r="H22" s="30" t="s">
        <v>1</v>
      </c>
      <c r="I22" s="13" t="s">
        <v>2</v>
      </c>
      <c r="J22" s="30" t="s">
        <v>1</v>
      </c>
      <c r="K22" s="13" t="s">
        <v>2</v>
      </c>
      <c r="L22" s="2" t="s">
        <v>1</v>
      </c>
      <c r="M22" s="13" t="s">
        <v>2</v>
      </c>
      <c r="N22" s="31"/>
      <c r="P22" s="2" t="s">
        <v>0</v>
      </c>
      <c r="Q22" s="2" t="s">
        <v>15</v>
      </c>
      <c r="R22" s="13" t="s">
        <v>2</v>
      </c>
      <c r="S22" s="31"/>
      <c r="U22" s="2" t="s">
        <v>0</v>
      </c>
      <c r="V22" s="2" t="s">
        <v>15</v>
      </c>
      <c r="W22" s="13" t="s">
        <v>2</v>
      </c>
    </row>
    <row r="23" spans="1:23" x14ac:dyDescent="0.25">
      <c r="A23" s="32">
        <v>42738</v>
      </c>
      <c r="B23" s="33">
        <v>44.34</v>
      </c>
      <c r="C23" s="17"/>
      <c r="D23" s="33">
        <v>223.520004</v>
      </c>
      <c r="E23" s="17"/>
      <c r="F23" s="33">
        <v>61.728596000000003</v>
      </c>
      <c r="G23" s="17"/>
      <c r="H23" s="33">
        <v>84.199996999999996</v>
      </c>
      <c r="I23" s="17"/>
      <c r="J23" s="33">
        <v>36.599997999999999</v>
      </c>
      <c r="K23" s="17"/>
      <c r="L23" s="5">
        <v>2257.830078</v>
      </c>
      <c r="M23" s="17"/>
      <c r="P23" s="34">
        <v>42738</v>
      </c>
      <c r="Q23" s="16">
        <f>$R$3*D23+$R$4*J23</f>
        <v>99840.55816</v>
      </c>
      <c r="R23" s="17"/>
      <c r="U23" s="34">
        <v>42738</v>
      </c>
      <c r="V23" s="16">
        <f t="shared" ref="V23:V86" si="0">$W$3*B23+$W$4*D23+$W$5*F23+$W$6*H23+$W$7*J23</f>
        <v>99767.955061000001</v>
      </c>
      <c r="W23" s="17"/>
    </row>
    <row r="24" spans="1:23" x14ac:dyDescent="0.25">
      <c r="A24" s="32">
        <v>42739</v>
      </c>
      <c r="B24" s="33">
        <v>44.700001</v>
      </c>
      <c r="C24" s="17">
        <f t="shared" ref="C24:C87" si="1">B24/B23-1</f>
        <v>8.1191023906179716E-3</v>
      </c>
      <c r="D24" s="33">
        <v>225.16000399999999</v>
      </c>
      <c r="E24" s="17">
        <f t="shared" ref="E24:E87" si="2">D24/D23-1</f>
        <v>7.3371509066364471E-3</v>
      </c>
      <c r="F24" s="33">
        <v>62.019385999999997</v>
      </c>
      <c r="G24" s="17">
        <f t="shared" ref="G24:G87" si="3">F24/F23-1</f>
        <v>4.7107826654602114E-3</v>
      </c>
      <c r="H24" s="33">
        <v>84.5</v>
      </c>
      <c r="I24" s="17">
        <f t="shared" ref="I24:I87" si="4">H24/H23-1</f>
        <v>3.5629811245718734E-3</v>
      </c>
      <c r="J24" s="33">
        <v>36.409999999999997</v>
      </c>
      <c r="K24" s="17">
        <f t="shared" ref="K24:K87" si="5">J24/J23-1</f>
        <v>-5.1912024694646952E-3</v>
      </c>
      <c r="L24" s="5">
        <v>2270.75</v>
      </c>
      <c r="M24" s="17">
        <f t="shared" ref="M24:M87" si="6">L24/L23-1</f>
        <v>5.7222738442055388E-3</v>
      </c>
      <c r="P24" s="34">
        <v>42739</v>
      </c>
      <c r="Q24" s="16">
        <f t="shared" ref="Q24:Q87" si="7">$R$3*D24+$R$4*J24</f>
        <v>99946.740892000002</v>
      </c>
      <c r="R24" s="17">
        <f t="shared" ref="R24:R87" si="8">Q24/Q23-1</f>
        <v>1.0635230206730295E-3</v>
      </c>
      <c r="U24" s="34">
        <v>42739</v>
      </c>
      <c r="V24" s="16">
        <f t="shared" si="0"/>
        <v>100137.562485</v>
      </c>
      <c r="W24" s="17">
        <f t="shared" ref="W24:W87" si="9">V24/V23-1</f>
        <v>3.7046707409609247E-3</v>
      </c>
    </row>
    <row r="25" spans="1:23" x14ac:dyDescent="0.25">
      <c r="A25" s="32">
        <v>42740</v>
      </c>
      <c r="B25" s="33">
        <v>44.889999000000003</v>
      </c>
      <c r="C25" s="17">
        <f t="shared" si="1"/>
        <v>4.2505144462972044E-3</v>
      </c>
      <c r="D25" s="33">
        <v>227.55999800000001</v>
      </c>
      <c r="E25" s="17">
        <f t="shared" si="2"/>
        <v>1.0659060034481138E-2</v>
      </c>
      <c r="F25" s="33">
        <v>61.817447999999999</v>
      </c>
      <c r="G25" s="17">
        <f t="shared" si="3"/>
        <v>-3.2560464239358433E-3</v>
      </c>
      <c r="H25" s="33">
        <v>85.059997999999993</v>
      </c>
      <c r="I25" s="17">
        <f t="shared" si="4"/>
        <v>6.6271952662722011E-3</v>
      </c>
      <c r="J25" s="33">
        <v>36.349997999999999</v>
      </c>
      <c r="K25" s="17">
        <f t="shared" si="5"/>
        <v>-1.6479538588298759E-3</v>
      </c>
      <c r="L25" s="5">
        <v>2269</v>
      </c>
      <c r="M25" s="17">
        <f t="shared" si="6"/>
        <v>-7.7067048332046806E-4</v>
      </c>
      <c r="P25" s="34">
        <v>42740</v>
      </c>
      <c r="Q25" s="16">
        <f t="shared" si="7"/>
        <v>100399.976822</v>
      </c>
      <c r="R25" s="17">
        <f t="shared" si="8"/>
        <v>4.5347744804380419E-3</v>
      </c>
      <c r="U25" s="34">
        <v>42740</v>
      </c>
      <c r="V25" s="16">
        <f t="shared" si="0"/>
        <v>100471.583509</v>
      </c>
      <c r="W25" s="17">
        <f t="shared" si="9"/>
        <v>3.3356216759323765E-3</v>
      </c>
    </row>
    <row r="26" spans="1:23" x14ac:dyDescent="0.25">
      <c r="A26" s="32">
        <v>42741</v>
      </c>
      <c r="B26" s="33">
        <v>44.869999</v>
      </c>
      <c r="C26" s="17">
        <f t="shared" si="1"/>
        <v>-4.4553353632292847E-4</v>
      </c>
      <c r="D26" s="33">
        <v>228.35000600000001</v>
      </c>
      <c r="E26" s="17">
        <f t="shared" si="2"/>
        <v>3.4716470686557699E-3</v>
      </c>
      <c r="F26" s="33">
        <v>62.778675</v>
      </c>
      <c r="G26" s="17">
        <f t="shared" si="3"/>
        <v>1.5549444875174956E-2</v>
      </c>
      <c r="H26" s="33">
        <v>85.029999000000004</v>
      </c>
      <c r="I26" s="17">
        <f t="shared" si="4"/>
        <v>-3.5268046914349593E-4</v>
      </c>
      <c r="J26" s="33">
        <v>36.479999999999997</v>
      </c>
      <c r="K26" s="17">
        <f t="shared" si="5"/>
        <v>3.5763963453312453E-3</v>
      </c>
      <c r="L26" s="5">
        <v>2276.9799800000001</v>
      </c>
      <c r="M26" s="17">
        <f t="shared" si="6"/>
        <v>3.5169590127810402E-3</v>
      </c>
      <c r="P26" s="34">
        <v>42741</v>
      </c>
      <c r="Q26" s="16">
        <f t="shared" si="7"/>
        <v>100753.731338</v>
      </c>
      <c r="R26" s="17">
        <f t="shared" si="8"/>
        <v>3.5234521679938791E-3</v>
      </c>
      <c r="U26" s="34">
        <v>42741</v>
      </c>
      <c r="V26" s="16">
        <f t="shared" si="0"/>
        <v>100907.221871</v>
      </c>
      <c r="W26" s="17">
        <f t="shared" si="9"/>
        <v>4.3359360605774722E-3</v>
      </c>
    </row>
    <row r="27" spans="1:23" x14ac:dyDescent="0.25">
      <c r="A27" s="32">
        <v>42744</v>
      </c>
      <c r="B27" s="33">
        <v>44.299999</v>
      </c>
      <c r="C27" s="17">
        <f t="shared" si="1"/>
        <v>-1.2703365560583157E-2</v>
      </c>
      <c r="D27" s="33">
        <v>226.78999300000001</v>
      </c>
      <c r="E27" s="17">
        <f t="shared" si="2"/>
        <v>-6.8316748807092376E-3</v>
      </c>
      <c r="F27" s="33">
        <v>61.970920999999997</v>
      </c>
      <c r="G27" s="17">
        <f t="shared" si="3"/>
        <v>-1.28666939848604E-2</v>
      </c>
      <c r="H27" s="33">
        <v>84.400002000000001</v>
      </c>
      <c r="I27" s="17">
        <f t="shared" si="4"/>
        <v>-7.4091145173363904E-3</v>
      </c>
      <c r="J27" s="33">
        <v>36.610000999999997</v>
      </c>
      <c r="K27" s="17">
        <f t="shared" si="5"/>
        <v>3.5636239035088391E-3</v>
      </c>
      <c r="L27" s="5">
        <v>2268.8999020000001</v>
      </c>
      <c r="M27" s="17">
        <f t="shared" si="6"/>
        <v>-3.5485942217199362E-3</v>
      </c>
      <c r="P27" s="34">
        <v>42744</v>
      </c>
      <c r="Q27" s="16">
        <f t="shared" si="7"/>
        <v>100583.42980499999</v>
      </c>
      <c r="R27" s="17">
        <f t="shared" si="8"/>
        <v>-1.6902751961482831E-3</v>
      </c>
      <c r="U27" s="34">
        <v>42744</v>
      </c>
      <c r="V27" s="16">
        <f t="shared" si="0"/>
        <v>100172.077429</v>
      </c>
      <c r="W27" s="17">
        <f t="shared" si="9"/>
        <v>-7.2853501302395651E-3</v>
      </c>
    </row>
    <row r="28" spans="1:23" x14ac:dyDescent="0.25">
      <c r="A28" s="32">
        <v>42745</v>
      </c>
      <c r="B28" s="33">
        <v>43.580002</v>
      </c>
      <c r="C28" s="17">
        <f t="shared" si="1"/>
        <v>-1.6252754317217954E-2</v>
      </c>
      <c r="D28" s="33">
        <v>225.300003</v>
      </c>
      <c r="E28" s="17">
        <f t="shared" si="2"/>
        <v>-6.569910692664549E-3</v>
      </c>
      <c r="F28" s="33">
        <v>62.213245000000001</v>
      </c>
      <c r="G28" s="17">
        <f t="shared" si="3"/>
        <v>3.9102855999186836E-3</v>
      </c>
      <c r="H28" s="33">
        <v>83.489998</v>
      </c>
      <c r="I28" s="17">
        <f t="shared" si="4"/>
        <v>-1.0782037659193389E-2</v>
      </c>
      <c r="J28" s="33">
        <v>36.540000999999997</v>
      </c>
      <c r="K28" s="17">
        <f t="shared" si="5"/>
        <v>-1.9120458368738769E-3</v>
      </c>
      <c r="L28" s="5">
        <v>2268.8999020000001</v>
      </c>
      <c r="M28" s="17">
        <f t="shared" si="6"/>
        <v>0</v>
      </c>
      <c r="P28" s="34">
        <v>42745</v>
      </c>
      <c r="Q28" s="16">
        <f t="shared" si="7"/>
        <v>100155.54203499999</v>
      </c>
      <c r="R28" s="17">
        <f t="shared" si="8"/>
        <v>-4.2540582562111684E-3</v>
      </c>
      <c r="U28" s="34">
        <v>42745</v>
      </c>
      <c r="V28" s="16">
        <f t="shared" si="0"/>
        <v>99539.129375999997</v>
      </c>
      <c r="W28" s="17">
        <f t="shared" si="9"/>
        <v>-6.3186076324375229E-3</v>
      </c>
    </row>
    <row r="29" spans="1:23" x14ac:dyDescent="0.25">
      <c r="A29" s="32">
        <v>42746</v>
      </c>
      <c r="B29" s="33">
        <v>43.560001</v>
      </c>
      <c r="C29" s="17">
        <f t="shared" si="1"/>
        <v>-4.5894903813914478E-4</v>
      </c>
      <c r="D29" s="33">
        <v>219.759995</v>
      </c>
      <c r="E29" s="17">
        <f t="shared" si="2"/>
        <v>-2.4589471487934222E-2</v>
      </c>
      <c r="F29" s="33">
        <v>63.941840999999997</v>
      </c>
      <c r="G29" s="17">
        <f t="shared" si="3"/>
        <v>2.778501587563853E-2</v>
      </c>
      <c r="H29" s="33">
        <v>83.75</v>
      </c>
      <c r="I29" s="17">
        <f t="shared" si="4"/>
        <v>3.1141694362000205E-3</v>
      </c>
      <c r="J29" s="33">
        <v>36.950001</v>
      </c>
      <c r="K29" s="17">
        <f t="shared" si="5"/>
        <v>1.1220579879020809E-2</v>
      </c>
      <c r="L29" s="5">
        <v>2275.320068</v>
      </c>
      <c r="M29" s="17">
        <f t="shared" si="6"/>
        <v>2.8296382728654201E-3</v>
      </c>
      <c r="P29" s="34">
        <v>42746</v>
      </c>
      <c r="Q29" s="16">
        <f t="shared" si="7"/>
        <v>99480.180251000013</v>
      </c>
      <c r="R29" s="17">
        <f t="shared" si="8"/>
        <v>-6.743129439247264E-3</v>
      </c>
      <c r="U29" s="34">
        <v>42746</v>
      </c>
      <c r="V29" s="16">
        <f t="shared" si="0"/>
        <v>99880.865194999991</v>
      </c>
      <c r="W29" s="17">
        <f t="shared" si="9"/>
        <v>3.4331807113674451E-3</v>
      </c>
    </row>
    <row r="30" spans="1:23" x14ac:dyDescent="0.25">
      <c r="A30" s="32">
        <v>42747</v>
      </c>
      <c r="B30" s="33">
        <v>43.470001000000003</v>
      </c>
      <c r="C30" s="17">
        <f t="shared" si="1"/>
        <v>-2.0661156550477733E-3</v>
      </c>
      <c r="D30" s="33">
        <v>217.300003</v>
      </c>
      <c r="E30" s="17">
        <f t="shared" si="2"/>
        <v>-1.119399370208396E-2</v>
      </c>
      <c r="F30" s="33">
        <v>63.303714999999997</v>
      </c>
      <c r="G30" s="17">
        <f t="shared" si="3"/>
        <v>-9.9797877261619261E-3</v>
      </c>
      <c r="H30" s="33">
        <v>83.839995999999999</v>
      </c>
      <c r="I30" s="17">
        <f t="shared" si="4"/>
        <v>1.0745791044775022E-3</v>
      </c>
      <c r="J30" s="33">
        <v>36.709999000000003</v>
      </c>
      <c r="K30" s="17">
        <f t="shared" si="5"/>
        <v>-6.4953178215069185E-3</v>
      </c>
      <c r="L30" s="5">
        <v>2270.4399410000001</v>
      </c>
      <c r="M30" s="17">
        <f t="shared" si="6"/>
        <v>-2.1448090176998669E-3</v>
      </c>
      <c r="P30" s="34">
        <v>42747</v>
      </c>
      <c r="Q30" s="16">
        <f t="shared" si="7"/>
        <v>98603.759302999999</v>
      </c>
      <c r="R30" s="17">
        <f t="shared" si="8"/>
        <v>-8.8100056291484652E-3</v>
      </c>
      <c r="U30" s="34">
        <v>42747</v>
      </c>
      <c r="V30" s="16">
        <f t="shared" si="0"/>
        <v>99305.509168999997</v>
      </c>
      <c r="W30" s="17">
        <f t="shared" si="9"/>
        <v>-5.7604229286231101E-3</v>
      </c>
    </row>
    <row r="31" spans="1:23" x14ac:dyDescent="0.25">
      <c r="A31" s="32">
        <v>42748</v>
      </c>
      <c r="B31" s="33">
        <v>43.779998999999997</v>
      </c>
      <c r="C31" s="17">
        <f t="shared" si="1"/>
        <v>7.1313087846487377E-3</v>
      </c>
      <c r="D31" s="33">
        <v>214.11999499999999</v>
      </c>
      <c r="E31" s="17">
        <f t="shared" si="2"/>
        <v>-1.4634182954889385E-2</v>
      </c>
      <c r="F31" s="33">
        <v>64.337638999999996</v>
      </c>
      <c r="G31" s="17">
        <f t="shared" si="3"/>
        <v>1.6332753930792254E-2</v>
      </c>
      <c r="H31" s="33">
        <v>84.010002</v>
      </c>
      <c r="I31" s="17">
        <f t="shared" si="4"/>
        <v>2.027743417354122E-3</v>
      </c>
      <c r="J31" s="33">
        <v>36.790000999999997</v>
      </c>
      <c r="K31" s="17">
        <f t="shared" si="5"/>
        <v>2.1792972535901178E-3</v>
      </c>
      <c r="L31" s="5">
        <v>2274.639893</v>
      </c>
      <c r="M31" s="17">
        <f t="shared" si="6"/>
        <v>1.8498406076092877E-3</v>
      </c>
      <c r="P31" s="34">
        <v>42748</v>
      </c>
      <c r="Q31" s="16">
        <f t="shared" si="7"/>
        <v>98003.900250999985</v>
      </c>
      <c r="R31" s="17">
        <f t="shared" si="8"/>
        <v>-6.0835312592566471E-3</v>
      </c>
      <c r="U31" s="34">
        <v>42748</v>
      </c>
      <c r="V31" s="16">
        <f t="shared" si="0"/>
        <v>99580.227520999993</v>
      </c>
      <c r="W31" s="17">
        <f t="shared" si="9"/>
        <v>2.7663958857757631E-3</v>
      </c>
    </row>
    <row r="32" spans="1:23" x14ac:dyDescent="0.25">
      <c r="A32" s="32">
        <v>42752</v>
      </c>
      <c r="B32" s="33">
        <v>44.52</v>
      </c>
      <c r="C32" s="17">
        <f t="shared" si="1"/>
        <v>1.6902718522218585E-2</v>
      </c>
      <c r="D32" s="33">
        <v>217.69000199999999</v>
      </c>
      <c r="E32" s="17">
        <f t="shared" si="2"/>
        <v>1.6672926785749276E-2</v>
      </c>
      <c r="F32" s="33">
        <v>63.150241999999999</v>
      </c>
      <c r="G32" s="17">
        <f t="shared" si="3"/>
        <v>-1.8455712992514361E-2</v>
      </c>
      <c r="H32" s="33">
        <v>85.209998999999996</v>
      </c>
      <c r="I32" s="17">
        <f t="shared" si="4"/>
        <v>1.4283977757791222E-2</v>
      </c>
      <c r="J32" s="33">
        <v>36.799999</v>
      </c>
      <c r="K32" s="17">
        <f t="shared" si="5"/>
        <v>2.7175862267592166E-4</v>
      </c>
      <c r="L32" s="5">
        <v>2267.889893</v>
      </c>
      <c r="M32" s="17">
        <f t="shared" si="6"/>
        <v>-2.9675026894465661E-3</v>
      </c>
      <c r="P32" s="34">
        <v>42752</v>
      </c>
      <c r="Q32" s="16">
        <f t="shared" si="7"/>
        <v>98813.669079999992</v>
      </c>
      <c r="R32" s="17">
        <f t="shared" si="8"/>
        <v>8.2626183950444965E-3</v>
      </c>
      <c r="U32" s="34">
        <v>42752</v>
      </c>
      <c r="V32" s="16">
        <f t="shared" si="0"/>
        <v>100138.027561</v>
      </c>
      <c r="W32" s="17">
        <f t="shared" si="9"/>
        <v>5.6015140142391395E-3</v>
      </c>
    </row>
    <row r="33" spans="1:23" x14ac:dyDescent="0.25">
      <c r="A33" s="32">
        <v>42753</v>
      </c>
      <c r="B33" s="33">
        <v>44.740001999999997</v>
      </c>
      <c r="C33" s="17">
        <f t="shared" si="1"/>
        <v>4.9416442048515474E-3</v>
      </c>
      <c r="D33" s="33">
        <v>215.60000600000001</v>
      </c>
      <c r="E33" s="17">
        <f t="shared" si="2"/>
        <v>-9.6007900261766421E-3</v>
      </c>
      <c r="F33" s="33">
        <v>63.327950000000001</v>
      </c>
      <c r="G33" s="17">
        <f t="shared" si="3"/>
        <v>2.8140509738665553E-3</v>
      </c>
      <c r="H33" s="33">
        <v>84.93</v>
      </c>
      <c r="I33" s="17">
        <f t="shared" si="4"/>
        <v>-3.285987598708795E-3</v>
      </c>
      <c r="J33" s="33">
        <v>36.759998000000003</v>
      </c>
      <c r="K33" s="17">
        <f t="shared" si="5"/>
        <v>-1.0869837251896719E-3</v>
      </c>
      <c r="L33" s="5">
        <v>2271.889893</v>
      </c>
      <c r="M33" s="17">
        <f t="shared" si="6"/>
        <v>1.7637540571728838E-3</v>
      </c>
      <c r="P33" s="34">
        <v>42753</v>
      </c>
      <c r="Q33" s="16">
        <f t="shared" si="7"/>
        <v>98292.958606</v>
      </c>
      <c r="R33" s="17">
        <f t="shared" si="8"/>
        <v>-5.2696198698828356E-3</v>
      </c>
      <c r="U33" s="34">
        <v>42753</v>
      </c>
      <c r="V33" s="16">
        <f t="shared" si="0"/>
        <v>100020.438194</v>
      </c>
      <c r="W33" s="17">
        <f t="shared" si="9"/>
        <v>-1.1742728498258526E-3</v>
      </c>
    </row>
    <row r="34" spans="1:23" x14ac:dyDescent="0.25">
      <c r="A34" s="32">
        <v>42754</v>
      </c>
      <c r="B34" s="33">
        <v>44.93</v>
      </c>
      <c r="C34" s="17">
        <f t="shared" si="1"/>
        <v>4.2467141597357649E-3</v>
      </c>
      <c r="D34" s="33">
        <v>215.33000200000001</v>
      </c>
      <c r="E34" s="17">
        <f t="shared" si="2"/>
        <v>-1.2523376274859999E-3</v>
      </c>
      <c r="F34" s="33">
        <v>63.206783000000001</v>
      </c>
      <c r="G34" s="17">
        <f t="shared" si="3"/>
        <v>-1.913325790586895E-3</v>
      </c>
      <c r="H34" s="33">
        <v>84.699996999999996</v>
      </c>
      <c r="I34" s="17">
        <f t="shared" si="4"/>
        <v>-2.7081478864948716E-3</v>
      </c>
      <c r="J34" s="33">
        <v>36.57</v>
      </c>
      <c r="K34" s="17">
        <f t="shared" si="5"/>
        <v>-5.1686074629275769E-3</v>
      </c>
      <c r="L34" s="5">
        <v>2263.6899410000001</v>
      </c>
      <c r="M34" s="17">
        <f t="shared" si="6"/>
        <v>-3.6093087192583528E-3</v>
      </c>
      <c r="P34" s="34">
        <v>42754</v>
      </c>
      <c r="Q34" s="16">
        <f t="shared" si="7"/>
        <v>97973.210446000012</v>
      </c>
      <c r="R34" s="17">
        <f t="shared" si="8"/>
        <v>-3.2530118589845225E-3</v>
      </c>
      <c r="U34" s="34">
        <v>42754</v>
      </c>
      <c r="V34" s="16">
        <f t="shared" si="0"/>
        <v>99884.710376000003</v>
      </c>
      <c r="W34" s="17">
        <f t="shared" si="9"/>
        <v>-1.3570008335370698E-3</v>
      </c>
    </row>
    <row r="35" spans="1:23" x14ac:dyDescent="0.25">
      <c r="A35" s="32">
        <v>42755</v>
      </c>
      <c r="B35" s="33">
        <v>45.549999</v>
      </c>
      <c r="C35" s="17">
        <f t="shared" si="1"/>
        <v>1.3799221010460716E-2</v>
      </c>
      <c r="D35" s="33">
        <v>217.970001</v>
      </c>
      <c r="E35" s="17">
        <f t="shared" si="2"/>
        <v>1.2260246948774034E-2</v>
      </c>
      <c r="F35" s="33">
        <v>63.828754000000004</v>
      </c>
      <c r="G35" s="17">
        <f t="shared" si="3"/>
        <v>9.8402571761957436E-3</v>
      </c>
      <c r="H35" s="33">
        <v>87.449996999999996</v>
      </c>
      <c r="I35" s="17">
        <f t="shared" si="4"/>
        <v>3.2467533617504207E-2</v>
      </c>
      <c r="J35" s="33">
        <v>36.939999</v>
      </c>
      <c r="K35" s="17">
        <f t="shared" si="5"/>
        <v>1.011755537325687E-2</v>
      </c>
      <c r="L35" s="5">
        <v>2271.3100589999999</v>
      </c>
      <c r="M35" s="17">
        <f t="shared" si="6"/>
        <v>3.3662375142391454E-3</v>
      </c>
      <c r="P35" s="34">
        <v>42755</v>
      </c>
      <c r="Q35" s="16">
        <f t="shared" si="7"/>
        <v>99067.348857000005</v>
      </c>
      <c r="R35" s="17">
        <f t="shared" si="8"/>
        <v>1.1167730505300177E-2</v>
      </c>
      <c r="U35" s="34">
        <v>42755</v>
      </c>
      <c r="V35" s="16">
        <f t="shared" si="0"/>
        <v>101453.955923</v>
      </c>
      <c r="W35" s="17">
        <f t="shared" si="9"/>
        <v>1.5710568124919444E-2</v>
      </c>
    </row>
    <row r="36" spans="1:23" x14ac:dyDescent="0.25">
      <c r="A36" s="32">
        <v>42758</v>
      </c>
      <c r="B36" s="33">
        <v>45.529998999999997</v>
      </c>
      <c r="C36" s="17">
        <f t="shared" si="1"/>
        <v>-4.390779459731986E-4</v>
      </c>
      <c r="D36" s="33">
        <v>220.25</v>
      </c>
      <c r="E36" s="17">
        <f t="shared" si="2"/>
        <v>1.0460150431434778E-2</v>
      </c>
      <c r="F36" s="33">
        <v>63.384490999999997</v>
      </c>
      <c r="G36" s="17">
        <f t="shared" si="3"/>
        <v>-6.9602330009450597E-3</v>
      </c>
      <c r="H36" s="33">
        <v>86.959998999999996</v>
      </c>
      <c r="I36" s="17">
        <f t="shared" si="4"/>
        <v>-5.6031791516242269E-3</v>
      </c>
      <c r="J36" s="33">
        <v>36.770000000000003</v>
      </c>
      <c r="K36" s="17">
        <f t="shared" si="5"/>
        <v>-4.6020304440180793E-3</v>
      </c>
      <c r="L36" s="5">
        <v>2265.1999510000001</v>
      </c>
      <c r="M36" s="17">
        <f t="shared" si="6"/>
        <v>-2.6901250121218467E-3</v>
      </c>
      <c r="P36" s="34">
        <v>42758</v>
      </c>
      <c r="Q36" s="16">
        <f t="shared" si="7"/>
        <v>99343.57</v>
      </c>
      <c r="R36" s="17">
        <f t="shared" si="8"/>
        <v>2.7882157561187615E-3</v>
      </c>
      <c r="U36" s="34">
        <v>42758</v>
      </c>
      <c r="V36" s="16">
        <f t="shared" si="0"/>
        <v>101295.40990499999</v>
      </c>
      <c r="W36" s="17">
        <f t="shared" si="9"/>
        <v>-1.562738648854034E-3</v>
      </c>
    </row>
    <row r="37" spans="1:23" x14ac:dyDescent="0.25">
      <c r="A37" s="32">
        <v>42759</v>
      </c>
      <c r="B37" s="33">
        <v>46.09</v>
      </c>
      <c r="C37" s="17">
        <f t="shared" si="1"/>
        <v>1.2299604926413688E-2</v>
      </c>
      <c r="D37" s="33">
        <v>222.38999899999999</v>
      </c>
      <c r="E37" s="17">
        <f t="shared" si="2"/>
        <v>9.7162270147559404E-3</v>
      </c>
      <c r="F37" s="33">
        <v>65.032309999999995</v>
      </c>
      <c r="G37" s="17">
        <f t="shared" si="3"/>
        <v>2.5997195433816733E-2</v>
      </c>
      <c r="H37" s="33">
        <v>87.860000999999997</v>
      </c>
      <c r="I37" s="17">
        <f t="shared" si="4"/>
        <v>1.0349609134655102E-2</v>
      </c>
      <c r="J37" s="33">
        <v>37.619999</v>
      </c>
      <c r="K37" s="17">
        <f t="shared" si="5"/>
        <v>2.311664400326352E-2</v>
      </c>
      <c r="L37" s="5">
        <v>2280.070068</v>
      </c>
      <c r="M37" s="17">
        <f t="shared" si="6"/>
        <v>6.5645935553879653E-3</v>
      </c>
      <c r="P37" s="34">
        <v>42759</v>
      </c>
      <c r="Q37" s="16">
        <f t="shared" si="7"/>
        <v>100981.88841099999</v>
      </c>
      <c r="R37" s="17">
        <f t="shared" si="8"/>
        <v>1.6491438862122454E-2</v>
      </c>
      <c r="U37" s="34">
        <v>42759</v>
      </c>
      <c r="V37" s="16">
        <f t="shared" si="0"/>
        <v>102948.075732</v>
      </c>
      <c r="W37" s="17">
        <f t="shared" si="9"/>
        <v>1.6315308152165642E-2</v>
      </c>
    </row>
    <row r="38" spans="1:23" x14ac:dyDescent="0.25">
      <c r="A38" s="32">
        <v>42760</v>
      </c>
      <c r="B38" s="33">
        <v>46.23</v>
      </c>
      <c r="C38" s="17">
        <f t="shared" si="1"/>
        <v>3.0375352571054837E-3</v>
      </c>
      <c r="D38" s="33">
        <v>218.91000399999999</v>
      </c>
      <c r="E38" s="17">
        <f t="shared" si="2"/>
        <v>-1.5648163207195309E-2</v>
      </c>
      <c r="F38" s="33">
        <v>65.799674999999993</v>
      </c>
      <c r="G38" s="17">
        <f t="shared" si="3"/>
        <v>1.1799750001191711E-2</v>
      </c>
      <c r="H38" s="33">
        <v>87.160004000000001</v>
      </c>
      <c r="I38" s="17">
        <f t="shared" si="4"/>
        <v>-7.9671863422809963E-3</v>
      </c>
      <c r="J38" s="33">
        <v>37.799999</v>
      </c>
      <c r="K38" s="17">
        <f t="shared" si="5"/>
        <v>4.7846891223999322E-3</v>
      </c>
      <c r="L38" s="5">
        <v>2298.3701169999999</v>
      </c>
      <c r="M38" s="17">
        <f t="shared" si="6"/>
        <v>8.0260906262639153E-3</v>
      </c>
      <c r="P38" s="34">
        <v>42760</v>
      </c>
      <c r="Q38" s="16">
        <f t="shared" si="7"/>
        <v>100451.729526</v>
      </c>
      <c r="R38" s="17">
        <f t="shared" si="8"/>
        <v>-5.2500393223211539E-3</v>
      </c>
      <c r="U38" s="34">
        <v>42760</v>
      </c>
      <c r="V38" s="16">
        <f t="shared" si="0"/>
        <v>102881.73578299998</v>
      </c>
      <c r="W38" s="17">
        <f t="shared" si="9"/>
        <v>-6.4440203013327313E-4</v>
      </c>
    </row>
    <row r="39" spans="1:23" x14ac:dyDescent="0.25">
      <c r="A39" s="32">
        <v>42761</v>
      </c>
      <c r="B39" s="33">
        <v>46.099997999999999</v>
      </c>
      <c r="C39" s="17">
        <f t="shared" si="1"/>
        <v>-2.812070084360796E-3</v>
      </c>
      <c r="D39" s="33">
        <v>218.25</v>
      </c>
      <c r="E39" s="17">
        <f t="shared" si="2"/>
        <v>-3.0149558628667084E-3</v>
      </c>
      <c r="F39" s="33">
        <v>64.886916999999997</v>
      </c>
      <c r="G39" s="17">
        <f t="shared" si="3"/>
        <v>-1.3871770643243964E-2</v>
      </c>
      <c r="H39" s="33">
        <v>86.599997999999999</v>
      </c>
      <c r="I39" s="17">
        <f t="shared" si="4"/>
        <v>-6.42503412459694E-3</v>
      </c>
      <c r="J39" s="33">
        <v>37.560001</v>
      </c>
      <c r="K39" s="17">
        <f t="shared" si="5"/>
        <v>-6.3491536071205168E-3</v>
      </c>
      <c r="L39" s="5">
        <v>2296.679932</v>
      </c>
      <c r="M39" s="17">
        <f t="shared" si="6"/>
        <v>-7.3538416963325748E-4</v>
      </c>
      <c r="P39" s="34">
        <v>42761</v>
      </c>
      <c r="Q39" s="16">
        <f t="shared" si="7"/>
        <v>99976.711366000003</v>
      </c>
      <c r="R39" s="17">
        <f t="shared" si="8"/>
        <v>-4.7288201232716931E-3</v>
      </c>
      <c r="U39" s="34">
        <v>42761</v>
      </c>
      <c r="V39" s="16">
        <f t="shared" si="0"/>
        <v>102205.78336099999</v>
      </c>
      <c r="W39" s="17">
        <f t="shared" si="9"/>
        <v>-6.5701887400667625E-3</v>
      </c>
    </row>
    <row r="40" spans="1:23" x14ac:dyDescent="0.25">
      <c r="A40" s="32">
        <v>42762</v>
      </c>
      <c r="B40" s="33">
        <v>45.34</v>
      </c>
      <c r="C40" s="17">
        <f t="shared" si="1"/>
        <v>-1.6485857548193317E-2</v>
      </c>
      <c r="D40" s="33">
        <v>216.570007</v>
      </c>
      <c r="E40" s="17">
        <f t="shared" si="2"/>
        <v>-7.6975624284078004E-3</v>
      </c>
      <c r="F40" s="33">
        <v>64.450728999999995</v>
      </c>
      <c r="G40" s="17">
        <f t="shared" si="3"/>
        <v>-6.7222796237953464E-3</v>
      </c>
      <c r="H40" s="33">
        <v>86.720000999999996</v>
      </c>
      <c r="I40" s="17">
        <f t="shared" si="4"/>
        <v>1.3857159673376085E-3</v>
      </c>
      <c r="J40" s="33">
        <v>37.979999999999997</v>
      </c>
      <c r="K40" s="17">
        <f t="shared" si="5"/>
        <v>1.1182081704417257E-2</v>
      </c>
      <c r="L40" s="5">
        <v>2294.6899410000001</v>
      </c>
      <c r="M40" s="17">
        <f t="shared" si="6"/>
        <v>-8.6646422615233032E-4</v>
      </c>
      <c r="P40" s="34">
        <v>42762</v>
      </c>
      <c r="Q40" s="16">
        <f t="shared" si="7"/>
        <v>100175.79156099999</v>
      </c>
      <c r="R40" s="17">
        <f t="shared" si="8"/>
        <v>1.9912656885781033E-3</v>
      </c>
      <c r="U40" s="34">
        <v>42762</v>
      </c>
      <c r="V40" s="16">
        <f t="shared" si="0"/>
        <v>101830.37632699999</v>
      </c>
      <c r="W40" s="17">
        <f t="shared" si="9"/>
        <v>-3.6730507966856729E-3</v>
      </c>
    </row>
    <row r="41" spans="1:23" x14ac:dyDescent="0.25">
      <c r="A41" s="32">
        <v>42765</v>
      </c>
      <c r="B41" s="33">
        <v>45.310001</v>
      </c>
      <c r="C41" s="17">
        <f t="shared" si="1"/>
        <v>-6.6164534627266569E-4</v>
      </c>
      <c r="D41" s="33">
        <v>214.990005</v>
      </c>
      <c r="E41" s="17">
        <f t="shared" si="2"/>
        <v>-7.2955716347186117E-3</v>
      </c>
      <c r="F41" s="33">
        <v>63.352179999999997</v>
      </c>
      <c r="G41" s="17">
        <f t="shared" si="3"/>
        <v>-1.7044787809925244E-2</v>
      </c>
      <c r="H41" s="33">
        <v>86.75</v>
      </c>
      <c r="I41" s="17">
        <f t="shared" si="4"/>
        <v>3.4592942405531346E-4</v>
      </c>
      <c r="J41" s="33">
        <v>37.419998</v>
      </c>
      <c r="K41" s="17">
        <f t="shared" si="5"/>
        <v>-1.4744655081621816E-2</v>
      </c>
      <c r="L41" s="5">
        <v>2280.8999020000001</v>
      </c>
      <c r="M41" s="17">
        <f t="shared" si="6"/>
        <v>-6.0095434915230506E-3</v>
      </c>
      <c r="P41" s="34">
        <v>42765</v>
      </c>
      <c r="Q41" s="16">
        <f t="shared" si="7"/>
        <v>99058.488382999989</v>
      </c>
      <c r="R41" s="17">
        <f t="shared" si="8"/>
        <v>-1.1153425000087425E-2</v>
      </c>
      <c r="U41" s="34">
        <v>42765</v>
      </c>
      <c r="V41" s="16">
        <f t="shared" si="0"/>
        <v>101022.743944</v>
      </c>
      <c r="W41" s="17">
        <f t="shared" si="9"/>
        <v>-7.9311538671574811E-3</v>
      </c>
    </row>
    <row r="42" spans="1:23" x14ac:dyDescent="0.25">
      <c r="A42" s="32">
        <v>42766</v>
      </c>
      <c r="B42" s="33">
        <v>45.220001000000003</v>
      </c>
      <c r="C42" s="17">
        <f t="shared" si="1"/>
        <v>-1.9863164425883983E-3</v>
      </c>
      <c r="D42" s="35">
        <v>215</v>
      </c>
      <c r="E42" s="17">
        <v>4.6489999999999997E-5</v>
      </c>
      <c r="F42" s="33">
        <v>62.802906</v>
      </c>
      <c r="G42" s="17">
        <f t="shared" si="3"/>
        <v>-8.6701673091595932E-3</v>
      </c>
      <c r="H42" s="33">
        <v>87.599997999999999</v>
      </c>
      <c r="I42" s="17">
        <f t="shared" si="4"/>
        <v>9.7982478386167138E-3</v>
      </c>
      <c r="J42" s="33">
        <v>36.82</v>
      </c>
      <c r="K42" s="17">
        <f t="shared" si="5"/>
        <v>-1.6034153716416588E-2</v>
      </c>
      <c r="L42" s="5">
        <v>2278.8701169999999</v>
      </c>
      <c r="M42" s="17">
        <f t="shared" si="6"/>
        <v>-8.8990533877453259E-4</v>
      </c>
      <c r="P42" s="34">
        <v>42766</v>
      </c>
      <c r="Q42" s="16">
        <f t="shared" si="7"/>
        <v>98241.12</v>
      </c>
      <c r="R42" s="17">
        <f t="shared" si="8"/>
        <v>-8.2513714507708169E-3</v>
      </c>
      <c r="U42" s="34">
        <v>42766</v>
      </c>
      <c r="V42" s="16">
        <f t="shared" si="0"/>
        <v>100679.478615</v>
      </c>
      <c r="W42" s="17">
        <f t="shared" si="9"/>
        <v>-3.3979014586089651E-3</v>
      </c>
    </row>
    <row r="43" spans="1:23" x14ac:dyDescent="0.25">
      <c r="A43" s="32">
        <v>42767</v>
      </c>
      <c r="B43" s="33">
        <v>45.25</v>
      </c>
      <c r="C43" s="17">
        <f t="shared" si="1"/>
        <v>6.6340113526308642E-4</v>
      </c>
      <c r="D43" s="33">
        <v>213.28999300000001</v>
      </c>
      <c r="E43" s="17">
        <f t="shared" si="2"/>
        <v>-7.9535209302324938E-3</v>
      </c>
      <c r="F43" s="33">
        <v>63.182552000000001</v>
      </c>
      <c r="G43" s="17">
        <f t="shared" si="3"/>
        <v>6.0450387439077158E-3</v>
      </c>
      <c r="H43" s="33">
        <v>87.330001999999993</v>
      </c>
      <c r="I43" s="17">
        <f t="shared" si="4"/>
        <v>-3.0821461890901958E-3</v>
      </c>
      <c r="J43" s="33">
        <v>36.520000000000003</v>
      </c>
      <c r="K43" s="17">
        <f t="shared" si="5"/>
        <v>-8.1477457903312844E-3</v>
      </c>
      <c r="L43" s="5">
        <v>2279.5500489999999</v>
      </c>
      <c r="M43" s="17">
        <f t="shared" si="6"/>
        <v>2.9836364737412246E-4</v>
      </c>
      <c r="P43" s="34">
        <v>42767</v>
      </c>
      <c r="Q43" s="16">
        <f t="shared" si="7"/>
        <v>97449.988439000008</v>
      </c>
      <c r="R43" s="17">
        <f t="shared" si="8"/>
        <v>-8.0529574683186889E-3</v>
      </c>
      <c r="U43" s="34">
        <v>42767</v>
      </c>
      <c r="V43" s="16">
        <f t="shared" si="0"/>
        <v>100435.65414700001</v>
      </c>
      <c r="W43" s="17">
        <f t="shared" si="9"/>
        <v>-2.4217891406885794E-3</v>
      </c>
    </row>
    <row r="44" spans="1:23" x14ac:dyDescent="0.25">
      <c r="A44" s="32">
        <v>42768</v>
      </c>
      <c r="B44" s="33">
        <v>45.529998999999997</v>
      </c>
      <c r="C44" s="17">
        <f t="shared" si="1"/>
        <v>6.1878232044199066E-3</v>
      </c>
      <c r="D44" s="33">
        <v>215.020004</v>
      </c>
      <c r="E44" s="17">
        <f t="shared" si="2"/>
        <v>8.1110743906300797E-3</v>
      </c>
      <c r="F44" s="33">
        <v>62.843296000000002</v>
      </c>
      <c r="G44" s="17">
        <f t="shared" si="3"/>
        <v>-5.3694570615001602E-3</v>
      </c>
      <c r="H44" s="33">
        <v>87.760002</v>
      </c>
      <c r="I44" s="17">
        <f t="shared" si="4"/>
        <v>4.9238519426577643E-3</v>
      </c>
      <c r="J44" s="33">
        <v>36.68</v>
      </c>
      <c r="K44" s="17">
        <f t="shared" si="5"/>
        <v>4.3811610076669449E-3</v>
      </c>
      <c r="L44" s="5">
        <v>2280.8500979999999</v>
      </c>
      <c r="M44" s="17">
        <f t="shared" si="6"/>
        <v>5.7030947864911141E-4</v>
      </c>
      <c r="P44" s="34">
        <v>42768</v>
      </c>
      <c r="Q44" s="16">
        <f t="shared" si="7"/>
        <v>98054.340892000007</v>
      </c>
      <c r="R44" s="17">
        <f t="shared" si="8"/>
        <v>6.2016677752434468E-3</v>
      </c>
      <c r="U44" s="34">
        <v>42768</v>
      </c>
      <c r="V44" s="16">
        <f t="shared" si="0"/>
        <v>100795.594987</v>
      </c>
      <c r="W44" s="17">
        <f t="shared" si="9"/>
        <v>3.5837954465172128E-3</v>
      </c>
    </row>
    <row r="45" spans="1:23" x14ac:dyDescent="0.25">
      <c r="A45" s="32">
        <v>42769</v>
      </c>
      <c r="B45" s="33">
        <v>45.810001</v>
      </c>
      <c r="C45" s="17">
        <f t="shared" si="1"/>
        <v>6.1498354085183227E-3</v>
      </c>
      <c r="D45" s="33">
        <v>216.529999</v>
      </c>
      <c r="E45" s="17">
        <f t="shared" si="2"/>
        <v>7.0225791643088176E-3</v>
      </c>
      <c r="F45" s="33">
        <v>63.683360999999998</v>
      </c>
      <c r="G45" s="17">
        <f t="shared" si="3"/>
        <v>1.3367615218654372E-2</v>
      </c>
      <c r="H45" s="33">
        <v>87.410004000000001</v>
      </c>
      <c r="I45" s="17">
        <f t="shared" si="4"/>
        <v>-3.9881266183198205E-3</v>
      </c>
      <c r="J45" s="33">
        <v>36.520000000000003</v>
      </c>
      <c r="K45" s="17">
        <f t="shared" si="5"/>
        <v>-4.362050163576825E-3</v>
      </c>
      <c r="L45" s="5">
        <v>2297.419922</v>
      </c>
      <c r="M45" s="17">
        <f t="shared" si="6"/>
        <v>7.2647580016458324E-3</v>
      </c>
      <c r="P45" s="34">
        <v>42769</v>
      </c>
      <c r="Q45" s="16">
        <f t="shared" si="7"/>
        <v>98172.509776999999</v>
      </c>
      <c r="R45" s="17">
        <f t="shared" si="8"/>
        <v>1.205136702006282E-3</v>
      </c>
      <c r="U45" s="34">
        <v>42769</v>
      </c>
      <c r="V45" s="16">
        <f t="shared" si="0"/>
        <v>101157.296913</v>
      </c>
      <c r="W45" s="17">
        <f t="shared" si="9"/>
        <v>3.5884695759436092E-3</v>
      </c>
    </row>
    <row r="46" spans="1:23" x14ac:dyDescent="0.25">
      <c r="A46" s="32">
        <v>42772</v>
      </c>
      <c r="B46" s="33">
        <v>45.450001</v>
      </c>
      <c r="C46" s="17">
        <f t="shared" si="1"/>
        <v>-7.8585459974122029E-3</v>
      </c>
      <c r="D46" s="33">
        <v>215.69000199999999</v>
      </c>
      <c r="E46" s="17">
        <f t="shared" si="2"/>
        <v>-3.8793562272173565E-3</v>
      </c>
      <c r="F46" s="33">
        <v>63.012923999999998</v>
      </c>
      <c r="G46" s="17">
        <f t="shared" si="3"/>
        <v>-1.052766357604773E-2</v>
      </c>
      <c r="H46" s="33">
        <v>87.400002000000001</v>
      </c>
      <c r="I46" s="17">
        <f t="shared" si="4"/>
        <v>-1.1442626178115312E-4</v>
      </c>
      <c r="J46" s="33">
        <v>36.270000000000003</v>
      </c>
      <c r="K46" s="17">
        <f t="shared" si="5"/>
        <v>-6.8455640744797819E-3</v>
      </c>
      <c r="L46" s="5">
        <v>2292.5600589999999</v>
      </c>
      <c r="M46" s="17">
        <f t="shared" si="6"/>
        <v>-2.1153568633501818E-3</v>
      </c>
      <c r="P46" s="34">
        <v>42772</v>
      </c>
      <c r="Q46" s="16">
        <f t="shared" si="7"/>
        <v>97643.690446000008</v>
      </c>
      <c r="R46" s="17">
        <f t="shared" si="8"/>
        <v>-5.3866335107578545E-3</v>
      </c>
      <c r="U46" s="34">
        <v>42772</v>
      </c>
      <c r="V46" s="16">
        <f t="shared" si="0"/>
        <v>100564.755555</v>
      </c>
      <c r="W46" s="17">
        <f t="shared" si="9"/>
        <v>-5.8576234842416808E-3</v>
      </c>
    </row>
    <row r="47" spans="1:23" x14ac:dyDescent="0.25">
      <c r="A47" s="32">
        <v>42773</v>
      </c>
      <c r="B47" s="33">
        <v>47.27</v>
      </c>
      <c r="C47" s="17">
        <f t="shared" si="1"/>
        <v>4.0043981517184246E-2</v>
      </c>
      <c r="D47" s="33">
        <v>216.479996</v>
      </c>
      <c r="E47" s="17">
        <f t="shared" si="2"/>
        <v>3.6626361568674604E-3</v>
      </c>
      <c r="F47" s="33">
        <v>62.722133999999997</v>
      </c>
      <c r="G47" s="17">
        <f t="shared" si="3"/>
        <v>-4.6147675991039527E-3</v>
      </c>
      <c r="H47" s="33">
        <v>88.010002</v>
      </c>
      <c r="I47" s="17">
        <f t="shared" si="4"/>
        <v>6.9794048746132376E-3</v>
      </c>
      <c r="J47" s="33">
        <v>36.349997999999999</v>
      </c>
      <c r="K47" s="17">
        <f t="shared" si="5"/>
        <v>2.2056244830437333E-3</v>
      </c>
      <c r="L47" s="5">
        <v>2293.080078</v>
      </c>
      <c r="M47" s="17">
        <f t="shared" si="6"/>
        <v>2.268289539280044E-4</v>
      </c>
      <c r="P47" s="34">
        <v>42773</v>
      </c>
      <c r="Q47" s="16">
        <f t="shared" si="7"/>
        <v>97929.136375999995</v>
      </c>
      <c r="R47" s="17">
        <f t="shared" si="8"/>
        <v>2.9233422937640086E-3</v>
      </c>
      <c r="U47" s="34">
        <v>42773</v>
      </c>
      <c r="V47" s="16">
        <f t="shared" si="0"/>
        <v>101550.208308</v>
      </c>
      <c r="W47" s="17">
        <f t="shared" si="9"/>
        <v>9.7991860822557175E-3</v>
      </c>
    </row>
    <row r="48" spans="1:23" x14ac:dyDescent="0.25">
      <c r="A48" s="32">
        <v>42774</v>
      </c>
      <c r="B48" s="33">
        <v>47.830002</v>
      </c>
      <c r="C48" s="17">
        <f t="shared" si="1"/>
        <v>1.1846879627670726E-2</v>
      </c>
      <c r="D48" s="33">
        <v>219.699997</v>
      </c>
      <c r="E48" s="17">
        <f t="shared" si="2"/>
        <v>1.4874358183192049E-2</v>
      </c>
      <c r="F48" s="33">
        <v>62.810986</v>
      </c>
      <c r="G48" s="17">
        <f t="shared" si="3"/>
        <v>1.4165972095274704E-3</v>
      </c>
      <c r="H48" s="33">
        <v>88.330001999999993</v>
      </c>
      <c r="I48" s="17">
        <f t="shared" si="4"/>
        <v>3.6359503775491575E-3</v>
      </c>
      <c r="J48" s="33">
        <v>36.380001</v>
      </c>
      <c r="K48" s="17">
        <f t="shared" si="5"/>
        <v>8.2539206742193727E-4</v>
      </c>
      <c r="L48" s="5">
        <v>2294.669922</v>
      </c>
      <c r="M48" s="17">
        <f t="shared" si="6"/>
        <v>6.9332249460152262E-4</v>
      </c>
      <c r="P48" s="34">
        <v>42774</v>
      </c>
      <c r="Q48" s="16">
        <f t="shared" si="7"/>
        <v>98688.180697000003</v>
      </c>
      <c r="R48" s="17">
        <f t="shared" si="8"/>
        <v>7.7509549158654156E-3</v>
      </c>
      <c r="U48" s="34">
        <v>42774</v>
      </c>
      <c r="V48" s="16">
        <f t="shared" si="0"/>
        <v>102210.27013300001</v>
      </c>
      <c r="W48" s="17">
        <f t="shared" si="9"/>
        <v>6.4998569278957863E-3</v>
      </c>
    </row>
    <row r="49" spans="1:23" x14ac:dyDescent="0.25">
      <c r="A49" s="32">
        <v>42775</v>
      </c>
      <c r="B49" s="33">
        <v>48.07</v>
      </c>
      <c r="C49" s="17">
        <f t="shared" si="1"/>
        <v>5.0177292486837111E-3</v>
      </c>
      <c r="D49" s="33">
        <v>218.470001</v>
      </c>
      <c r="E49" s="17">
        <f t="shared" si="2"/>
        <v>-5.598525338168292E-3</v>
      </c>
      <c r="F49" s="33">
        <v>63.691437000000001</v>
      </c>
      <c r="G49" s="17">
        <f t="shared" si="3"/>
        <v>1.4017468218059825E-2</v>
      </c>
      <c r="H49" s="33">
        <v>88.669998000000007</v>
      </c>
      <c r="I49" s="17">
        <f t="shared" si="4"/>
        <v>3.8491564847922266E-3</v>
      </c>
      <c r="J49" s="33">
        <v>35.459999000000003</v>
      </c>
      <c r="K49" s="17">
        <f t="shared" si="5"/>
        <v>-2.5288674401080846E-2</v>
      </c>
      <c r="L49" s="5">
        <v>2307.8701169999999</v>
      </c>
      <c r="M49" s="17">
        <f t="shared" si="6"/>
        <v>5.7525463132819254E-3</v>
      </c>
      <c r="P49" s="34">
        <v>42775</v>
      </c>
      <c r="Q49" s="16">
        <f t="shared" si="7"/>
        <v>97157.168857000011</v>
      </c>
      <c r="R49" s="17">
        <f t="shared" si="8"/>
        <v>-1.5513629182208E-2</v>
      </c>
      <c r="U49" s="34">
        <v>42775</v>
      </c>
      <c r="V49" s="16">
        <f t="shared" si="0"/>
        <v>102071.68322000001</v>
      </c>
      <c r="W49" s="17">
        <f t="shared" si="9"/>
        <v>-1.3559000755958284E-3</v>
      </c>
    </row>
    <row r="50" spans="1:23" x14ac:dyDescent="0.25">
      <c r="A50" s="32">
        <v>42776</v>
      </c>
      <c r="B50" s="33">
        <v>48.240001999999997</v>
      </c>
      <c r="C50" s="17">
        <f t="shared" si="1"/>
        <v>3.5365508633242726E-3</v>
      </c>
      <c r="D50" s="33">
        <v>219.78999300000001</v>
      </c>
      <c r="E50" s="17">
        <f t="shared" si="2"/>
        <v>6.0419828532889408E-3</v>
      </c>
      <c r="F50" s="33">
        <v>64.038773000000006</v>
      </c>
      <c r="G50" s="17">
        <f t="shared" si="3"/>
        <v>5.4534175449676425E-3</v>
      </c>
      <c r="H50" s="33">
        <v>87.970000999999996</v>
      </c>
      <c r="I50" s="17">
        <f t="shared" si="4"/>
        <v>-7.8944064033925621E-3</v>
      </c>
      <c r="J50" s="33">
        <v>35.340000000000003</v>
      </c>
      <c r="K50" s="17">
        <f t="shared" si="5"/>
        <v>-3.3840666492969129E-3</v>
      </c>
      <c r="L50" s="5">
        <v>2316.1000979999999</v>
      </c>
      <c r="M50" s="17">
        <f t="shared" si="6"/>
        <v>3.5660503333254656E-3</v>
      </c>
      <c r="P50" s="34">
        <v>42776</v>
      </c>
      <c r="Q50" s="16">
        <f t="shared" si="7"/>
        <v>97287.608439000003</v>
      </c>
      <c r="R50" s="17">
        <f t="shared" si="8"/>
        <v>1.3425626079324182E-3</v>
      </c>
      <c r="U50" s="34">
        <v>42776</v>
      </c>
      <c r="V50" s="16">
        <f t="shared" si="0"/>
        <v>102146.60419500001</v>
      </c>
      <c r="W50" s="17">
        <f t="shared" si="9"/>
        <v>7.3400352219654685E-4</v>
      </c>
    </row>
    <row r="51" spans="1:23" x14ac:dyDescent="0.25">
      <c r="A51" s="32">
        <v>42779</v>
      </c>
      <c r="B51" s="33">
        <v>48.419998</v>
      </c>
      <c r="C51" s="17">
        <f t="shared" si="1"/>
        <v>3.7312602101469139E-3</v>
      </c>
      <c r="D51" s="33">
        <v>220.05999800000001</v>
      </c>
      <c r="E51" s="17">
        <f t="shared" si="2"/>
        <v>1.2284681222951566E-3</v>
      </c>
      <c r="F51" s="33">
        <v>64.297256000000004</v>
      </c>
      <c r="G51" s="17">
        <f t="shared" si="3"/>
        <v>4.036351539714822E-3</v>
      </c>
      <c r="H51" s="33">
        <v>88.309997999999993</v>
      </c>
      <c r="I51" s="17">
        <f t="shared" si="4"/>
        <v>3.8649198151083919E-3</v>
      </c>
      <c r="J51" s="33">
        <v>35.799999</v>
      </c>
      <c r="K51" s="17">
        <f t="shared" si="5"/>
        <v>1.3016383701188294E-2</v>
      </c>
      <c r="L51" s="5">
        <v>2328.25</v>
      </c>
      <c r="M51" s="17">
        <f t="shared" si="6"/>
        <v>5.2458449487964298E-3</v>
      </c>
      <c r="P51" s="34">
        <v>42779</v>
      </c>
      <c r="Q51" s="16">
        <f t="shared" si="7"/>
        <v>97976.178187999991</v>
      </c>
      <c r="R51" s="17">
        <f t="shared" si="8"/>
        <v>7.0776716587881428E-3</v>
      </c>
      <c r="U51" s="34">
        <v>42779</v>
      </c>
      <c r="V51" s="16">
        <f t="shared" si="0"/>
        <v>102667.04158799999</v>
      </c>
      <c r="W51" s="17">
        <f t="shared" si="9"/>
        <v>5.0950043528266153E-3</v>
      </c>
    </row>
    <row r="52" spans="1:23" x14ac:dyDescent="0.25">
      <c r="A52" s="32">
        <v>42780</v>
      </c>
      <c r="B52" s="33">
        <v>48.529998999999997</v>
      </c>
      <c r="C52" s="17">
        <f t="shared" si="1"/>
        <v>2.2718092636020426E-3</v>
      </c>
      <c r="D52" s="33">
        <v>216.89999399999999</v>
      </c>
      <c r="E52" s="17">
        <f t="shared" si="2"/>
        <v>-1.4359738383711185E-2</v>
      </c>
      <c r="F52" s="33">
        <v>64.418419</v>
      </c>
      <c r="G52" s="17">
        <f t="shared" si="3"/>
        <v>1.8844194532967595E-3</v>
      </c>
      <c r="H52" s="33">
        <v>87.860000999999997</v>
      </c>
      <c r="I52" s="17">
        <f t="shared" si="4"/>
        <v>-5.0956517969799053E-3</v>
      </c>
      <c r="J52" s="33">
        <v>35.93</v>
      </c>
      <c r="K52" s="17">
        <f t="shared" si="5"/>
        <v>3.6313129505953778E-3</v>
      </c>
      <c r="L52" s="5">
        <v>2337.580078</v>
      </c>
      <c r="M52" s="17">
        <f t="shared" si="6"/>
        <v>4.0073351229463761E-3</v>
      </c>
      <c r="P52" s="34">
        <v>42780</v>
      </c>
      <c r="Q52" s="16">
        <f t="shared" si="7"/>
        <v>97449.078661999985</v>
      </c>
      <c r="R52" s="17">
        <f t="shared" si="8"/>
        <v>-5.379874330151857E-3</v>
      </c>
      <c r="U52" s="34">
        <v>42780</v>
      </c>
      <c r="V52" s="16">
        <f t="shared" si="0"/>
        <v>102438.878589</v>
      </c>
      <c r="W52" s="17">
        <f t="shared" si="9"/>
        <v>-2.2223587576976067E-3</v>
      </c>
    </row>
    <row r="53" spans="1:23" x14ac:dyDescent="0.25">
      <c r="A53" s="32">
        <v>42781</v>
      </c>
      <c r="B53" s="33">
        <v>48.790000999999997</v>
      </c>
      <c r="C53" s="17">
        <f t="shared" si="1"/>
        <v>5.3575521400690551E-3</v>
      </c>
      <c r="D53" s="33">
        <v>217.08000200000001</v>
      </c>
      <c r="E53" s="17">
        <f t="shared" si="2"/>
        <v>8.299124249862011E-4</v>
      </c>
      <c r="F53" s="33">
        <v>64.741516000000004</v>
      </c>
      <c r="G53" s="17">
        <f t="shared" si="3"/>
        <v>5.015599653260816E-3</v>
      </c>
      <c r="H53" s="33">
        <v>91.120002999999997</v>
      </c>
      <c r="I53" s="17">
        <f t="shared" si="4"/>
        <v>3.7104506748184551E-2</v>
      </c>
      <c r="J53" s="33">
        <v>36.049999</v>
      </c>
      <c r="K53" s="17">
        <f t="shared" si="5"/>
        <v>3.3397996103534666E-3</v>
      </c>
      <c r="L53" s="5">
        <v>2349.25</v>
      </c>
      <c r="M53" s="17">
        <f t="shared" si="6"/>
        <v>4.9923089736394477E-3</v>
      </c>
      <c r="P53" s="34">
        <v>42781</v>
      </c>
      <c r="Q53" s="16">
        <f t="shared" si="7"/>
        <v>97653.139079999994</v>
      </c>
      <c r="R53" s="17">
        <f t="shared" si="8"/>
        <v>2.094021008734126E-3</v>
      </c>
      <c r="U53" s="34">
        <v>42781</v>
      </c>
      <c r="V53" s="16">
        <f t="shared" si="0"/>
        <v>103514.660462</v>
      </c>
      <c r="W53" s="17">
        <f t="shared" si="9"/>
        <v>1.0501695135849642E-2</v>
      </c>
    </row>
    <row r="54" spans="1:23" x14ac:dyDescent="0.25">
      <c r="A54" s="32">
        <v>42782</v>
      </c>
      <c r="B54" s="33">
        <v>48.93</v>
      </c>
      <c r="C54" s="17">
        <f t="shared" si="1"/>
        <v>2.869419904295567E-3</v>
      </c>
      <c r="D54" s="33">
        <v>220.63999899999999</v>
      </c>
      <c r="E54" s="17">
        <f t="shared" si="2"/>
        <v>1.6399470090294077E-2</v>
      </c>
      <c r="F54" s="33">
        <v>64.604202000000001</v>
      </c>
      <c r="G54" s="17">
        <f t="shared" si="3"/>
        <v>-2.1209574394273067E-3</v>
      </c>
      <c r="H54" s="33">
        <v>90.790001000000004</v>
      </c>
      <c r="I54" s="17">
        <f t="shared" si="4"/>
        <v>-3.6216197227297853E-3</v>
      </c>
      <c r="J54" s="33">
        <v>36.409999999999997</v>
      </c>
      <c r="K54" s="17">
        <f t="shared" si="5"/>
        <v>9.9861583907394635E-3</v>
      </c>
      <c r="L54" s="5">
        <v>2347.219971</v>
      </c>
      <c r="M54" s="17">
        <f t="shared" si="6"/>
        <v>-8.641179099713181E-4</v>
      </c>
      <c r="P54" s="34">
        <v>42782</v>
      </c>
      <c r="Q54" s="16">
        <f t="shared" si="7"/>
        <v>98938.779776999989</v>
      </c>
      <c r="R54" s="17">
        <f t="shared" si="8"/>
        <v>1.316538013127011E-2</v>
      </c>
      <c r="U54" s="34">
        <v>42782</v>
      </c>
      <c r="V54" s="16">
        <f t="shared" si="0"/>
        <v>103968.63739399999</v>
      </c>
      <c r="W54" s="17">
        <f t="shared" si="9"/>
        <v>4.3856293395914125E-3</v>
      </c>
    </row>
    <row r="55" spans="1:23" x14ac:dyDescent="0.25">
      <c r="A55" s="32">
        <v>42783</v>
      </c>
      <c r="B55" s="33">
        <v>49.700001</v>
      </c>
      <c r="C55" s="17">
        <f t="shared" si="1"/>
        <v>1.5736787247087713E-2</v>
      </c>
      <c r="D55" s="33">
        <v>225.759995</v>
      </c>
      <c r="E55" s="17">
        <f t="shared" si="2"/>
        <v>2.3205203150857612E-2</v>
      </c>
      <c r="F55" s="33">
        <v>64.571892000000005</v>
      </c>
      <c r="G55" s="17">
        <f t="shared" si="3"/>
        <v>-5.0012226758866518E-4</v>
      </c>
      <c r="H55" s="33">
        <v>91.089995999999999</v>
      </c>
      <c r="I55" s="17">
        <f t="shared" si="4"/>
        <v>3.3042735620192332E-3</v>
      </c>
      <c r="J55" s="33">
        <v>36.479999999999997</v>
      </c>
      <c r="K55" s="17">
        <f t="shared" si="5"/>
        <v>1.9225487503433669E-3</v>
      </c>
      <c r="L55" s="5">
        <v>2351.1599120000001</v>
      </c>
      <c r="M55" s="17">
        <f t="shared" si="6"/>
        <v>1.6785563554666538E-3</v>
      </c>
      <c r="P55" s="34">
        <v>42783</v>
      </c>
      <c r="Q55" s="16">
        <f t="shared" si="7"/>
        <v>100176.158885</v>
      </c>
      <c r="R55" s="17">
        <f t="shared" si="8"/>
        <v>1.2506512722200158E-2</v>
      </c>
      <c r="U55" s="34">
        <v>42783</v>
      </c>
      <c r="V55" s="16">
        <f t="shared" si="0"/>
        <v>104870.470174</v>
      </c>
      <c r="W55" s="17">
        <f t="shared" si="9"/>
        <v>8.674084826007844E-3</v>
      </c>
    </row>
    <row r="56" spans="1:23" x14ac:dyDescent="0.25">
      <c r="A56" s="32">
        <v>42787</v>
      </c>
      <c r="B56" s="33">
        <v>49.610000999999997</v>
      </c>
      <c r="C56" s="17">
        <f t="shared" si="1"/>
        <v>-1.8108651547110721E-3</v>
      </c>
      <c r="D56" s="33">
        <v>227.729996</v>
      </c>
      <c r="E56" s="17">
        <f t="shared" si="2"/>
        <v>8.7260854165061019E-3</v>
      </c>
      <c r="F56" s="33">
        <v>65.331176999999997</v>
      </c>
      <c r="G56" s="17">
        <f t="shared" si="3"/>
        <v>1.175875410310101E-2</v>
      </c>
      <c r="H56" s="33">
        <v>91.669998000000007</v>
      </c>
      <c r="I56" s="17">
        <f t="shared" si="4"/>
        <v>6.367351251173714E-3</v>
      </c>
      <c r="J56" s="33">
        <v>36.520000000000003</v>
      </c>
      <c r="K56" s="17">
        <f t="shared" si="5"/>
        <v>1.0964912280704286E-3</v>
      </c>
      <c r="L56" s="5">
        <v>2365.3798830000001</v>
      </c>
      <c r="M56" s="17">
        <f t="shared" si="6"/>
        <v>6.0480662873771962E-3</v>
      </c>
      <c r="P56" s="34">
        <v>42787</v>
      </c>
      <c r="Q56" s="16">
        <f t="shared" si="7"/>
        <v>100670.109108</v>
      </c>
      <c r="R56" s="17">
        <f t="shared" si="8"/>
        <v>4.9308161592325206E-3</v>
      </c>
      <c r="U56" s="34">
        <v>42787</v>
      </c>
      <c r="V56" s="16">
        <f t="shared" si="0"/>
        <v>105409.75979199998</v>
      </c>
      <c r="W56" s="17">
        <f t="shared" si="9"/>
        <v>5.142435397735845E-3</v>
      </c>
    </row>
    <row r="57" spans="1:23" x14ac:dyDescent="0.25">
      <c r="A57" s="32">
        <v>42788</v>
      </c>
      <c r="B57" s="33">
        <v>49.689999</v>
      </c>
      <c r="C57" s="17">
        <f t="shared" si="1"/>
        <v>1.6125377622953074E-3</v>
      </c>
      <c r="D57" s="33">
        <v>226.240005</v>
      </c>
      <c r="E57" s="17">
        <f t="shared" si="2"/>
        <v>-6.5427964087787505E-3</v>
      </c>
      <c r="F57" s="33">
        <v>65.363487000000006</v>
      </c>
      <c r="G57" s="17">
        <f t="shared" si="3"/>
        <v>4.9455713923562961E-4</v>
      </c>
      <c r="H57" s="33">
        <v>91.440002000000007</v>
      </c>
      <c r="I57" s="17">
        <f t="shared" si="4"/>
        <v>-2.5089560927010757E-3</v>
      </c>
      <c r="J57" s="33">
        <v>36.07</v>
      </c>
      <c r="K57" s="17">
        <f t="shared" si="5"/>
        <v>-1.232201533406363E-2</v>
      </c>
      <c r="L57" s="5">
        <v>2362.820068</v>
      </c>
      <c r="M57" s="17">
        <f t="shared" si="6"/>
        <v>-1.0822003765219579E-3</v>
      </c>
      <c r="P57" s="34">
        <v>42788</v>
      </c>
      <c r="Q57" s="16">
        <f t="shared" si="7"/>
        <v>99723.141115000006</v>
      </c>
      <c r="R57" s="17">
        <f t="shared" si="8"/>
        <v>-9.4066451441319199E-3</v>
      </c>
      <c r="U57" s="34">
        <v>42788</v>
      </c>
      <c r="V57" s="16">
        <f t="shared" si="0"/>
        <v>105023.45676900001</v>
      </c>
      <c r="W57" s="17">
        <f t="shared" si="9"/>
        <v>-3.6647747206922654E-3</v>
      </c>
    </row>
    <row r="58" spans="1:23" x14ac:dyDescent="0.25">
      <c r="A58" s="32">
        <v>42789</v>
      </c>
      <c r="B58" s="33">
        <v>49.619999</v>
      </c>
      <c r="C58" s="17">
        <f t="shared" si="1"/>
        <v>-1.4087341800912423E-3</v>
      </c>
      <c r="D58" s="33">
        <v>227.070007</v>
      </c>
      <c r="E58" s="17">
        <f t="shared" si="2"/>
        <v>3.668679197562863E-3</v>
      </c>
      <c r="F58" s="33">
        <v>64.854607000000001</v>
      </c>
      <c r="G58" s="17">
        <f t="shared" si="3"/>
        <v>-7.7853863579830929E-3</v>
      </c>
      <c r="H58" s="33">
        <v>91.129997000000003</v>
      </c>
      <c r="I58" s="17">
        <f t="shared" si="4"/>
        <v>-3.3902558313593234E-3</v>
      </c>
      <c r="J58" s="33">
        <v>36.18</v>
      </c>
      <c r="K58" s="17">
        <f t="shared" si="5"/>
        <v>3.0496257277514704E-3</v>
      </c>
      <c r="L58" s="5">
        <v>2363.8100589999999</v>
      </c>
      <c r="M58" s="17">
        <f t="shared" si="6"/>
        <v>4.1898704577958412E-4</v>
      </c>
      <c r="P58" s="34">
        <v>42789</v>
      </c>
      <c r="Q58" s="16">
        <f t="shared" si="7"/>
        <v>100058.491561</v>
      </c>
      <c r="R58" s="17">
        <f t="shared" si="8"/>
        <v>3.362814711314277E-3</v>
      </c>
      <c r="U58" s="34">
        <v>42789</v>
      </c>
      <c r="V58" s="16">
        <f t="shared" si="0"/>
        <v>104887.977522</v>
      </c>
      <c r="W58" s="17">
        <f t="shared" si="9"/>
        <v>-1.2899903618484032E-3</v>
      </c>
    </row>
    <row r="59" spans="1:23" x14ac:dyDescent="0.25">
      <c r="A59" s="32">
        <v>42790</v>
      </c>
      <c r="B59" s="33">
        <v>49.529998999999997</v>
      </c>
      <c r="C59" s="17">
        <f t="shared" si="1"/>
        <v>-1.8137848007615531E-3</v>
      </c>
      <c r="D59" s="33">
        <v>228.41000399999999</v>
      </c>
      <c r="E59" s="17">
        <f t="shared" si="2"/>
        <v>5.9012505337174836E-3</v>
      </c>
      <c r="F59" s="33">
        <v>64.668823000000003</v>
      </c>
      <c r="G59" s="17">
        <f t="shared" si="3"/>
        <v>-2.8646230174519394E-3</v>
      </c>
      <c r="H59" s="33">
        <v>91.050003000000004</v>
      </c>
      <c r="I59" s="17">
        <f t="shared" si="4"/>
        <v>-8.77800972604037E-4</v>
      </c>
      <c r="J59" s="33">
        <v>36.529998999999997</v>
      </c>
      <c r="K59" s="17">
        <f t="shared" si="5"/>
        <v>9.6738253178549893E-3</v>
      </c>
      <c r="L59" s="5">
        <v>2367.3400879999999</v>
      </c>
      <c r="M59" s="17">
        <f t="shared" si="6"/>
        <v>1.4933640655938607E-3</v>
      </c>
      <c r="P59" s="34">
        <v>42790</v>
      </c>
      <c r="Q59" s="16">
        <f t="shared" si="7"/>
        <v>100835.40952599999</v>
      </c>
      <c r="R59" s="17">
        <f t="shared" si="8"/>
        <v>7.7646379920324193E-3</v>
      </c>
      <c r="U59" s="34">
        <v>42790</v>
      </c>
      <c r="V59" s="16">
        <f t="shared" si="0"/>
        <v>105078.779899</v>
      </c>
      <c r="W59" s="17">
        <f t="shared" si="9"/>
        <v>1.8191062646810696E-3</v>
      </c>
    </row>
    <row r="60" spans="1:23" x14ac:dyDescent="0.25">
      <c r="A60" s="32">
        <v>42793</v>
      </c>
      <c r="B60" s="33">
        <v>49.560001</v>
      </c>
      <c r="C60" s="17">
        <f t="shared" si="1"/>
        <v>6.0573391087692663E-4</v>
      </c>
      <c r="D60" s="33">
        <v>228.03999300000001</v>
      </c>
      <c r="E60" s="17">
        <f t="shared" si="2"/>
        <v>-1.6199421808160697E-3</v>
      </c>
      <c r="F60" s="33">
        <v>64.838448</v>
      </c>
      <c r="G60" s="17">
        <f t="shared" si="3"/>
        <v>2.6229795461099048E-3</v>
      </c>
      <c r="H60" s="33">
        <v>90.889999000000003</v>
      </c>
      <c r="I60" s="17">
        <f t="shared" si="4"/>
        <v>-1.7573200958598267E-3</v>
      </c>
      <c r="J60" s="33">
        <v>36.509998000000003</v>
      </c>
      <c r="K60" s="17">
        <f t="shared" si="5"/>
        <v>-5.4752259916546198E-4</v>
      </c>
      <c r="L60" s="5">
        <v>2369.75</v>
      </c>
      <c r="M60" s="17">
        <f t="shared" si="6"/>
        <v>1.0179830148679958E-3</v>
      </c>
      <c r="P60" s="34">
        <v>42793</v>
      </c>
      <c r="Q60" s="16">
        <f t="shared" si="7"/>
        <v>100725.57570700001</v>
      </c>
      <c r="R60" s="17">
        <f t="shared" si="8"/>
        <v>-1.0892385870824306E-3</v>
      </c>
      <c r="U60" s="34">
        <v>42793</v>
      </c>
      <c r="V60" s="16">
        <f t="shared" si="0"/>
        <v>105065.32720299999</v>
      </c>
      <c r="W60" s="17">
        <f t="shared" si="9"/>
        <v>-1.2802485918605999E-4</v>
      </c>
    </row>
    <row r="61" spans="1:23" x14ac:dyDescent="0.25">
      <c r="A61" s="32">
        <v>42794</v>
      </c>
      <c r="B61" s="33">
        <v>49.84</v>
      </c>
      <c r="C61" s="17">
        <f t="shared" si="1"/>
        <v>5.649697222564809E-3</v>
      </c>
      <c r="D61" s="33">
        <v>227.46000699999999</v>
      </c>
      <c r="E61" s="17">
        <f t="shared" si="2"/>
        <v>-2.5433521215728616E-3</v>
      </c>
      <c r="F61" s="33">
        <v>64.701133999999996</v>
      </c>
      <c r="G61" s="17">
        <f t="shared" si="3"/>
        <v>-2.1177866564604519E-3</v>
      </c>
      <c r="H61" s="33">
        <v>91.07</v>
      </c>
      <c r="I61" s="17">
        <f t="shared" si="4"/>
        <v>1.9804269114360729E-3</v>
      </c>
      <c r="J61" s="33">
        <v>36.200001</v>
      </c>
      <c r="K61" s="17">
        <f t="shared" si="5"/>
        <v>-8.4907427275127123E-3</v>
      </c>
      <c r="L61" s="5">
        <v>2363.639893</v>
      </c>
      <c r="M61" s="17">
        <f t="shared" si="6"/>
        <v>-2.5783762000211041E-3</v>
      </c>
      <c r="P61" s="34">
        <v>42794</v>
      </c>
      <c r="Q61" s="16">
        <f t="shared" si="7"/>
        <v>100172.78292699999</v>
      </c>
      <c r="R61" s="17">
        <f t="shared" si="8"/>
        <v>-5.4881074257449036E-3</v>
      </c>
      <c r="U61" s="34">
        <v>42794</v>
      </c>
      <c r="V61" s="16">
        <f t="shared" si="0"/>
        <v>104969.03745099998</v>
      </c>
      <c r="W61" s="17">
        <f t="shared" si="9"/>
        <v>-9.1647505950243069E-4</v>
      </c>
    </row>
    <row r="62" spans="1:23" x14ac:dyDescent="0.25">
      <c r="A62" s="32">
        <v>42795</v>
      </c>
      <c r="B62" s="33">
        <v>50.23</v>
      </c>
      <c r="C62" s="17">
        <f t="shared" si="1"/>
        <v>7.8250401284107873E-3</v>
      </c>
      <c r="D62" s="33">
        <v>229.33000200000001</v>
      </c>
      <c r="E62" s="17">
        <f t="shared" si="2"/>
        <v>8.2212034751234508E-3</v>
      </c>
      <c r="F62" s="33">
        <v>66.090468999999999</v>
      </c>
      <c r="G62" s="17">
        <f t="shared" si="3"/>
        <v>2.1473116684477267E-2</v>
      </c>
      <c r="H62" s="33">
        <v>91.660004000000001</v>
      </c>
      <c r="I62" s="17">
        <f t="shared" si="4"/>
        <v>6.4785769188537845E-3</v>
      </c>
      <c r="J62" s="33">
        <v>35.93</v>
      </c>
      <c r="K62" s="17">
        <f t="shared" si="5"/>
        <v>-7.4585909541825535E-3</v>
      </c>
      <c r="L62" s="5">
        <v>2395.959961</v>
      </c>
      <c r="M62" s="17">
        <f t="shared" si="6"/>
        <v>1.3673854505382499E-2</v>
      </c>
      <c r="P62" s="34">
        <v>42795</v>
      </c>
      <c r="Q62" s="16">
        <f t="shared" si="7"/>
        <v>100220.97044599999</v>
      </c>
      <c r="R62" s="17">
        <f t="shared" si="8"/>
        <v>4.8104402804827195E-4</v>
      </c>
      <c r="U62" s="34">
        <v>42795</v>
      </c>
      <c r="V62" s="16">
        <f t="shared" si="0"/>
        <v>105752.52261299999</v>
      </c>
      <c r="W62" s="17">
        <f t="shared" si="9"/>
        <v>7.463964432042669E-3</v>
      </c>
    </row>
    <row r="63" spans="1:23" x14ac:dyDescent="0.25">
      <c r="A63" s="32">
        <v>42796</v>
      </c>
      <c r="B63" s="33">
        <v>50.189999</v>
      </c>
      <c r="C63" s="17">
        <f t="shared" si="1"/>
        <v>-7.9635675890898927E-4</v>
      </c>
      <c r="D63" s="33">
        <v>226.970001</v>
      </c>
      <c r="E63" s="17">
        <f t="shared" si="2"/>
        <v>-1.0290851521468247E-2</v>
      </c>
      <c r="F63" s="33">
        <v>65.040390000000002</v>
      </c>
      <c r="G63" s="17">
        <f t="shared" si="3"/>
        <v>-1.588850882568249E-2</v>
      </c>
      <c r="H63" s="33">
        <v>90.910004000000001</v>
      </c>
      <c r="I63" s="17">
        <f t="shared" si="4"/>
        <v>-8.182412909342629E-3</v>
      </c>
      <c r="J63" s="33">
        <v>35.909999999999997</v>
      </c>
      <c r="K63" s="17">
        <f t="shared" si="5"/>
        <v>-5.5663790704152394E-4</v>
      </c>
      <c r="L63" s="5">
        <v>2381.919922</v>
      </c>
      <c r="M63" s="17">
        <f t="shared" si="6"/>
        <v>-5.8598804773599689E-3</v>
      </c>
      <c r="P63" s="34">
        <v>42796</v>
      </c>
      <c r="Q63" s="16">
        <f t="shared" si="7"/>
        <v>99667.370223000005</v>
      </c>
      <c r="R63" s="17">
        <f t="shared" si="8"/>
        <v>-5.5237962727399115E-3</v>
      </c>
      <c r="U63" s="34">
        <v>42796</v>
      </c>
      <c r="V63" s="16">
        <f t="shared" si="0"/>
        <v>104996.59655599999</v>
      </c>
      <c r="W63" s="17">
        <f t="shared" si="9"/>
        <v>-7.1480664321011966E-3</v>
      </c>
    </row>
    <row r="64" spans="1:23" x14ac:dyDescent="0.25">
      <c r="A64" s="32">
        <v>42797</v>
      </c>
      <c r="B64" s="33">
        <v>49.849997999999999</v>
      </c>
      <c r="C64" s="17">
        <f t="shared" si="1"/>
        <v>-6.7742778795433223E-3</v>
      </c>
      <c r="D64" s="33">
        <v>226.61000100000001</v>
      </c>
      <c r="E64" s="17">
        <f t="shared" si="2"/>
        <v>-1.5861126951309812E-3</v>
      </c>
      <c r="F64" s="33">
        <v>64.935378999999998</v>
      </c>
      <c r="G64" s="17">
        <f t="shared" si="3"/>
        <v>-1.6145505892569689E-3</v>
      </c>
      <c r="H64" s="33">
        <v>90.5</v>
      </c>
      <c r="I64" s="17">
        <f t="shared" si="4"/>
        <v>-4.5099987015730925E-3</v>
      </c>
      <c r="J64" s="33">
        <v>35.900002000000001</v>
      </c>
      <c r="K64" s="17">
        <f t="shared" si="5"/>
        <v>-2.7841826789187785E-4</v>
      </c>
      <c r="L64" s="5">
        <v>2383.1201169999999</v>
      </c>
      <c r="M64" s="17">
        <f t="shared" si="6"/>
        <v>5.0387714083699464E-4</v>
      </c>
      <c r="P64" s="34">
        <v>42797</v>
      </c>
      <c r="Q64" s="16">
        <f t="shared" si="7"/>
        <v>99573.432954999997</v>
      </c>
      <c r="R64" s="17">
        <f t="shared" si="8"/>
        <v>-9.4250774139847948E-4</v>
      </c>
      <c r="U64" s="34">
        <v>42797</v>
      </c>
      <c r="V64" s="16">
        <f t="shared" si="0"/>
        <v>104674.667696</v>
      </c>
      <c r="W64" s="17">
        <f t="shared" si="9"/>
        <v>-3.0660885262913107E-3</v>
      </c>
    </row>
    <row r="65" spans="1:23" x14ac:dyDescent="0.25">
      <c r="A65" s="32">
        <v>42800</v>
      </c>
      <c r="B65" s="33">
        <v>49.669998</v>
      </c>
      <c r="C65" s="17">
        <f t="shared" si="1"/>
        <v>-3.6108326423603954E-3</v>
      </c>
      <c r="D65" s="33">
        <v>227.91999799999999</v>
      </c>
      <c r="E65" s="17">
        <f t="shared" si="2"/>
        <v>5.7808437148365588E-3</v>
      </c>
      <c r="F65" s="33">
        <v>64.975769</v>
      </c>
      <c r="G65" s="17">
        <f t="shared" si="3"/>
        <v>6.2200299162040729E-4</v>
      </c>
      <c r="H65" s="33">
        <v>90.370002999999997</v>
      </c>
      <c r="I65" s="17">
        <f t="shared" si="4"/>
        <v>-1.4364309392265184E-3</v>
      </c>
      <c r="J65" s="33">
        <v>35.57</v>
      </c>
      <c r="K65" s="17">
        <f t="shared" si="5"/>
        <v>-9.1922557553061335E-3</v>
      </c>
      <c r="L65" s="5">
        <v>2375.3100589999999</v>
      </c>
      <c r="M65" s="17">
        <f t="shared" si="6"/>
        <v>-3.2772405991149389E-3</v>
      </c>
      <c r="P65" s="34">
        <v>42800</v>
      </c>
      <c r="Q65" s="16">
        <f t="shared" si="7"/>
        <v>99414.779554000008</v>
      </c>
      <c r="R65" s="17">
        <f t="shared" si="8"/>
        <v>-1.5933306333998365E-3</v>
      </c>
      <c r="U65" s="34">
        <v>42800</v>
      </c>
      <c r="V65" s="16">
        <f t="shared" si="0"/>
        <v>104512.13301800001</v>
      </c>
      <c r="W65" s="17">
        <f t="shared" si="9"/>
        <v>-1.5527603915785892E-3</v>
      </c>
    </row>
    <row r="66" spans="1:23" x14ac:dyDescent="0.25">
      <c r="A66" s="32">
        <v>42801</v>
      </c>
      <c r="B66" s="33">
        <v>49.549999</v>
      </c>
      <c r="C66" s="17">
        <f t="shared" si="1"/>
        <v>-2.4159252029766209E-3</v>
      </c>
      <c r="D66" s="33">
        <v>228.009995</v>
      </c>
      <c r="E66" s="17">
        <f t="shared" si="2"/>
        <v>3.9486223582718694E-4</v>
      </c>
      <c r="F66" s="33">
        <v>64.127624999999995</v>
      </c>
      <c r="G66" s="17">
        <f t="shared" si="3"/>
        <v>-1.305323527606117E-2</v>
      </c>
      <c r="H66" s="33">
        <v>90.290001000000004</v>
      </c>
      <c r="I66" s="17">
        <f t="shared" si="4"/>
        <v>-8.8527163156115751E-4</v>
      </c>
      <c r="J66" s="33">
        <v>35.799999</v>
      </c>
      <c r="K66" s="17">
        <f t="shared" si="5"/>
        <v>6.4660950238966119E-3</v>
      </c>
      <c r="L66" s="5">
        <v>2368.389893</v>
      </c>
      <c r="M66" s="17">
        <f t="shared" si="6"/>
        <v>-2.9133737609452481E-3</v>
      </c>
      <c r="P66" s="34">
        <v>42801</v>
      </c>
      <c r="Q66" s="16">
        <f t="shared" si="7"/>
        <v>99749.027518999996</v>
      </c>
      <c r="R66" s="17">
        <f t="shared" si="8"/>
        <v>3.3621556724212631E-3</v>
      </c>
      <c r="U66" s="34">
        <v>42801</v>
      </c>
      <c r="V66" s="16">
        <f t="shared" si="0"/>
        <v>104298.69167</v>
      </c>
      <c r="W66" s="17">
        <f t="shared" si="9"/>
        <v>-2.0422638198690501E-3</v>
      </c>
    </row>
    <row r="67" spans="1:23" x14ac:dyDescent="0.25">
      <c r="A67" s="32">
        <v>42802</v>
      </c>
      <c r="B67" s="33">
        <v>49.509998000000003</v>
      </c>
      <c r="C67" s="17">
        <f t="shared" si="1"/>
        <v>-8.0728558642340076E-4</v>
      </c>
      <c r="D67" s="33">
        <v>223.820007</v>
      </c>
      <c r="E67" s="17">
        <f t="shared" si="2"/>
        <v>-1.8376334774271585E-2</v>
      </c>
      <c r="F67" s="33">
        <v>62.399033000000003</v>
      </c>
      <c r="G67" s="17">
        <f t="shared" si="3"/>
        <v>-2.6955496948467883E-2</v>
      </c>
      <c r="H67" s="33">
        <v>90.139999000000003</v>
      </c>
      <c r="I67" s="17">
        <f t="shared" si="4"/>
        <v>-1.6613356776903343E-3</v>
      </c>
      <c r="J67" s="33">
        <v>35.619999</v>
      </c>
      <c r="K67" s="17">
        <f t="shared" si="5"/>
        <v>-5.0279331013388662E-3</v>
      </c>
      <c r="L67" s="5">
        <v>2362.9799800000001</v>
      </c>
      <c r="M67" s="17">
        <f t="shared" si="6"/>
        <v>-2.2842155406883613E-3</v>
      </c>
      <c r="P67" s="34">
        <v>42802</v>
      </c>
      <c r="Q67" s="16">
        <f t="shared" si="7"/>
        <v>98568.780194999999</v>
      </c>
      <c r="R67" s="17">
        <f t="shared" si="8"/>
        <v>-1.1832168727411219E-2</v>
      </c>
      <c r="U67" s="34">
        <v>42802</v>
      </c>
      <c r="V67" s="16">
        <f t="shared" si="0"/>
        <v>103215.57659700001</v>
      </c>
      <c r="W67" s="17">
        <f t="shared" si="9"/>
        <v>-1.0384742662227775E-2</v>
      </c>
    </row>
    <row r="68" spans="1:23" x14ac:dyDescent="0.25">
      <c r="A68" s="32">
        <v>42803</v>
      </c>
      <c r="B68" s="33">
        <v>49.630001</v>
      </c>
      <c r="C68" s="17">
        <f t="shared" si="1"/>
        <v>2.423813468948266E-3</v>
      </c>
      <c r="D68" s="33">
        <v>222.33999600000001</v>
      </c>
      <c r="E68" s="17">
        <f t="shared" si="2"/>
        <v>-6.612505378037925E-3</v>
      </c>
      <c r="F68" s="33">
        <v>61.663975000000001</v>
      </c>
      <c r="G68" s="17">
        <f t="shared" si="3"/>
        <v>-1.1779958192621343E-2</v>
      </c>
      <c r="H68" s="33">
        <v>90.339995999999999</v>
      </c>
      <c r="I68" s="17">
        <f t="shared" si="4"/>
        <v>2.2187375440285706E-3</v>
      </c>
      <c r="J68" s="33">
        <v>35.82</v>
      </c>
      <c r="K68" s="17">
        <f t="shared" si="5"/>
        <v>5.6148513648188736E-3</v>
      </c>
      <c r="L68" s="5">
        <v>2364.8701169999999</v>
      </c>
      <c r="M68" s="17">
        <f t="shared" si="6"/>
        <v>7.9989547774328429E-4</v>
      </c>
      <c r="P68" s="34">
        <v>42803</v>
      </c>
      <c r="Q68" s="16">
        <f t="shared" si="7"/>
        <v>98511.939108000006</v>
      </c>
      <c r="R68" s="17">
        <f t="shared" si="8"/>
        <v>-5.766642022712043E-4</v>
      </c>
      <c r="U68" s="34">
        <v>42803</v>
      </c>
      <c r="V68" s="16">
        <f t="shared" si="0"/>
        <v>103057.153072</v>
      </c>
      <c r="W68" s="17">
        <f t="shared" si="9"/>
        <v>-1.5348800076809832E-3</v>
      </c>
    </row>
    <row r="69" spans="1:23" x14ac:dyDescent="0.25">
      <c r="A69" s="32">
        <v>42804</v>
      </c>
      <c r="B69" s="33">
        <v>50.029998999999997</v>
      </c>
      <c r="C69" s="17">
        <f t="shared" si="1"/>
        <v>8.059600885359508E-3</v>
      </c>
      <c r="D69" s="33">
        <v>220.070007</v>
      </c>
      <c r="E69" s="17">
        <f t="shared" si="2"/>
        <v>-1.0209539627769049E-2</v>
      </c>
      <c r="F69" s="33">
        <v>62.043616999999998</v>
      </c>
      <c r="G69" s="17">
        <f t="shared" si="3"/>
        <v>6.1566254851392888E-3</v>
      </c>
      <c r="H69" s="33">
        <v>91.07</v>
      </c>
      <c r="I69" s="17">
        <f t="shared" si="4"/>
        <v>8.0806290936739078E-3</v>
      </c>
      <c r="J69" s="33">
        <v>35.909999999999997</v>
      </c>
      <c r="K69" s="17">
        <f t="shared" si="5"/>
        <v>2.5125628140703071E-3</v>
      </c>
      <c r="L69" s="5">
        <v>2372.6000979999999</v>
      </c>
      <c r="M69" s="17">
        <f t="shared" si="6"/>
        <v>3.2686704206004169E-3</v>
      </c>
      <c r="P69" s="34">
        <v>42804</v>
      </c>
      <c r="Q69" s="16">
        <f t="shared" si="7"/>
        <v>98128.671560999996</v>
      </c>
      <c r="R69" s="17">
        <f t="shared" si="8"/>
        <v>-3.8905695134051621E-3</v>
      </c>
      <c r="U69" s="34">
        <v>42804</v>
      </c>
      <c r="V69" s="16">
        <f t="shared" si="0"/>
        <v>103380.298463</v>
      </c>
      <c r="W69" s="17">
        <f t="shared" si="9"/>
        <v>3.1355940016530859E-3</v>
      </c>
    </row>
    <row r="70" spans="1:23" x14ac:dyDescent="0.25">
      <c r="A70" s="32">
        <v>42807</v>
      </c>
      <c r="B70" s="33">
        <v>49.849997999999999</v>
      </c>
      <c r="C70" s="17">
        <f t="shared" si="1"/>
        <v>-3.5978613551440608E-3</v>
      </c>
      <c r="D70" s="33">
        <v>217.259995</v>
      </c>
      <c r="E70" s="17">
        <f t="shared" si="2"/>
        <v>-1.2768718637792387E-2</v>
      </c>
      <c r="F70" s="33">
        <v>62.705978000000002</v>
      </c>
      <c r="G70" s="17">
        <f t="shared" si="3"/>
        <v>1.0675731558332568E-2</v>
      </c>
      <c r="H70" s="33">
        <v>91.309997999999993</v>
      </c>
      <c r="I70" s="17">
        <f t="shared" si="4"/>
        <v>2.6353134951135893E-3</v>
      </c>
      <c r="J70" s="33">
        <v>35.159999999999997</v>
      </c>
      <c r="K70" s="17">
        <f t="shared" si="5"/>
        <v>-2.0885547201336729E-2</v>
      </c>
      <c r="L70" s="5">
        <v>2373.469971</v>
      </c>
      <c r="M70" s="17">
        <f t="shared" si="6"/>
        <v>3.666327927462909E-4</v>
      </c>
      <c r="P70" s="34">
        <v>42807</v>
      </c>
      <c r="Q70" s="16">
        <f t="shared" si="7"/>
        <v>96477.538885000002</v>
      </c>
      <c r="R70" s="17">
        <f t="shared" si="8"/>
        <v>-1.6826200230109056E-2</v>
      </c>
      <c r="U70" s="34">
        <v>42807</v>
      </c>
      <c r="V70" s="16">
        <f t="shared" si="0"/>
        <v>102910.349073</v>
      </c>
      <c r="W70" s="17">
        <f t="shared" si="9"/>
        <v>-4.5458312365792564E-3</v>
      </c>
    </row>
    <row r="71" spans="1:23" x14ac:dyDescent="0.25">
      <c r="A71" s="32">
        <v>42808</v>
      </c>
      <c r="B71" s="33">
        <v>49.75</v>
      </c>
      <c r="C71" s="17">
        <f t="shared" si="1"/>
        <v>-2.0059780142819283E-3</v>
      </c>
      <c r="D71" s="33">
        <v>219.35000600000001</v>
      </c>
      <c r="E71" s="17">
        <f t="shared" si="2"/>
        <v>9.6198612174320797E-3</v>
      </c>
      <c r="F71" s="33">
        <v>62.245556000000001</v>
      </c>
      <c r="G71" s="17">
        <f t="shared" si="3"/>
        <v>-7.3425535281500531E-3</v>
      </c>
      <c r="H71" s="33">
        <v>91</v>
      </c>
      <c r="I71" s="17">
        <f t="shared" si="4"/>
        <v>-3.3950060977987473E-3</v>
      </c>
      <c r="J71" s="33">
        <v>35.18</v>
      </c>
      <c r="K71" s="17">
        <f t="shared" si="5"/>
        <v>5.6882821387960192E-4</v>
      </c>
      <c r="L71" s="5">
        <v>2365.4499510000001</v>
      </c>
      <c r="M71" s="17">
        <f t="shared" si="6"/>
        <v>-3.3790273725775588E-3</v>
      </c>
      <c r="P71" s="34">
        <v>42808</v>
      </c>
      <c r="Q71" s="16">
        <f t="shared" si="7"/>
        <v>96970.931337999995</v>
      </c>
      <c r="R71" s="17">
        <f t="shared" si="8"/>
        <v>5.1140654985830647E-3</v>
      </c>
      <c r="U71" s="34">
        <v>42808</v>
      </c>
      <c r="V71" s="16">
        <f t="shared" si="0"/>
        <v>102839.99512199999</v>
      </c>
      <c r="W71" s="17">
        <f t="shared" si="9"/>
        <v>-6.8364310911150916E-4</v>
      </c>
    </row>
    <row r="72" spans="1:23" x14ac:dyDescent="0.25">
      <c r="A72" s="32">
        <v>42809</v>
      </c>
      <c r="B72" s="33">
        <v>50.18</v>
      </c>
      <c r="C72" s="17">
        <f t="shared" si="1"/>
        <v>8.643216080401972E-3</v>
      </c>
      <c r="D72" s="33">
        <v>223.13000500000001</v>
      </c>
      <c r="E72" s="17">
        <f t="shared" si="2"/>
        <v>1.7232728044694001E-2</v>
      </c>
      <c r="F72" s="33">
        <v>64.079162999999994</v>
      </c>
      <c r="G72" s="17">
        <f t="shared" si="3"/>
        <v>2.9457637104245649E-2</v>
      </c>
      <c r="H72" s="33">
        <v>91.400002000000001</v>
      </c>
      <c r="I72" s="17">
        <f t="shared" si="4"/>
        <v>4.3956263736264489E-3</v>
      </c>
      <c r="J72" s="33">
        <v>35.099997999999999</v>
      </c>
      <c r="K72" s="17">
        <f t="shared" si="5"/>
        <v>-2.2740761796475883E-3</v>
      </c>
      <c r="L72" s="5">
        <v>2385.26001</v>
      </c>
      <c r="M72" s="17">
        <f t="shared" si="6"/>
        <v>8.3747529689330857E-3</v>
      </c>
      <c r="P72" s="34">
        <v>42809</v>
      </c>
      <c r="Q72" s="16">
        <f t="shared" si="7"/>
        <v>97704.588382999995</v>
      </c>
      <c r="R72" s="17">
        <f t="shared" si="8"/>
        <v>7.565741969031814E-3</v>
      </c>
      <c r="U72" s="34">
        <v>42809</v>
      </c>
      <c r="V72" s="16">
        <f t="shared" si="0"/>
        <v>104013.719476</v>
      </c>
      <c r="W72" s="17">
        <f t="shared" si="9"/>
        <v>1.1413111723776348E-2</v>
      </c>
    </row>
    <row r="73" spans="1:23" x14ac:dyDescent="0.25">
      <c r="A73" s="32">
        <v>42810</v>
      </c>
      <c r="B73" s="33">
        <v>50.110000999999997</v>
      </c>
      <c r="C73" s="17">
        <f t="shared" si="1"/>
        <v>-1.3949581506577102E-3</v>
      </c>
      <c r="D73" s="33">
        <v>220.53999300000001</v>
      </c>
      <c r="E73" s="17">
        <f t="shared" si="2"/>
        <v>-1.1607636543547795E-2</v>
      </c>
      <c r="F73" s="33">
        <v>64.087233999999995</v>
      </c>
      <c r="G73" s="17">
        <f t="shared" si="3"/>
        <v>1.2595358026135095E-4</v>
      </c>
      <c r="H73" s="33">
        <v>91.440002000000007</v>
      </c>
      <c r="I73" s="17">
        <f t="shared" si="4"/>
        <v>4.3763675191166307E-4</v>
      </c>
      <c r="J73" s="33">
        <v>35.139999000000003</v>
      </c>
      <c r="K73" s="17">
        <f t="shared" si="5"/>
        <v>1.1396296945658246E-3</v>
      </c>
      <c r="L73" s="5">
        <v>2381.3798830000001</v>
      </c>
      <c r="M73" s="17">
        <f t="shared" si="6"/>
        <v>-1.6267102889130358E-3</v>
      </c>
      <c r="P73" s="34">
        <v>42810</v>
      </c>
      <c r="Q73" s="16">
        <f t="shared" si="7"/>
        <v>97181.657073000009</v>
      </c>
      <c r="R73" s="17">
        <f t="shared" si="8"/>
        <v>-5.3521673716090401E-3</v>
      </c>
      <c r="U73" s="34">
        <v>42810</v>
      </c>
      <c r="V73" s="16">
        <f t="shared" si="0"/>
        <v>103785.566338</v>
      </c>
      <c r="W73" s="17">
        <f t="shared" si="9"/>
        <v>-2.1934908120715413E-3</v>
      </c>
    </row>
    <row r="74" spans="1:23" x14ac:dyDescent="0.25">
      <c r="A74" s="32">
        <v>42811</v>
      </c>
      <c r="B74" s="33">
        <v>50.099997999999999</v>
      </c>
      <c r="C74" s="17">
        <f t="shared" si="1"/>
        <v>-1.9962083018110199E-4</v>
      </c>
      <c r="D74" s="33">
        <v>222.490005</v>
      </c>
      <c r="E74" s="17">
        <f t="shared" si="2"/>
        <v>8.8419881286565527E-3</v>
      </c>
      <c r="F74" s="33">
        <v>64.378028999999998</v>
      </c>
      <c r="G74" s="17">
        <f t="shared" si="3"/>
        <v>4.5374871382342086E-3</v>
      </c>
      <c r="H74" s="33">
        <v>91</v>
      </c>
      <c r="I74" s="17">
        <f t="shared" si="4"/>
        <v>-4.8119202797043403E-3</v>
      </c>
      <c r="J74" s="33">
        <v>35.270000000000003</v>
      </c>
      <c r="K74" s="17">
        <f t="shared" si="5"/>
        <v>3.6995163261102082E-3</v>
      </c>
      <c r="L74" s="5">
        <v>2378.25</v>
      </c>
      <c r="M74" s="17">
        <f t="shared" si="6"/>
        <v>-1.3143148736342036E-3</v>
      </c>
      <c r="P74" s="34">
        <v>42811</v>
      </c>
      <c r="Q74" s="16">
        <f t="shared" si="7"/>
        <v>97794.091115000003</v>
      </c>
      <c r="R74" s="17">
        <f t="shared" si="8"/>
        <v>6.3019510105692955E-3</v>
      </c>
      <c r="U74" s="34">
        <v>42811</v>
      </c>
      <c r="V74" s="16">
        <f t="shared" si="0"/>
        <v>104015.23290999999</v>
      </c>
      <c r="W74" s="17">
        <f t="shared" si="9"/>
        <v>2.212895107707169E-3</v>
      </c>
    </row>
    <row r="75" spans="1:23" x14ac:dyDescent="0.25">
      <c r="A75" s="32">
        <v>42814</v>
      </c>
      <c r="B75" s="33">
        <v>50.189999</v>
      </c>
      <c r="C75" s="17">
        <f t="shared" si="1"/>
        <v>1.7964272174222362E-3</v>
      </c>
      <c r="D75" s="33">
        <v>223.63999899999999</v>
      </c>
      <c r="E75" s="17">
        <f t="shared" si="2"/>
        <v>5.1687445465247173E-3</v>
      </c>
      <c r="F75" s="33">
        <v>64.474959999999996</v>
      </c>
      <c r="G75" s="17">
        <f t="shared" si="3"/>
        <v>1.5056534271964406E-3</v>
      </c>
      <c r="H75" s="33">
        <v>91.220000999999996</v>
      </c>
      <c r="I75" s="17">
        <f t="shared" si="4"/>
        <v>2.4175934065933102E-3</v>
      </c>
      <c r="J75" s="33">
        <v>35.43</v>
      </c>
      <c r="K75" s="17">
        <f t="shared" si="5"/>
        <v>4.53643322937336E-3</v>
      </c>
      <c r="L75" s="5">
        <v>2373.469971</v>
      </c>
      <c r="M75" s="17">
        <f t="shared" si="6"/>
        <v>-2.0098934090192477E-3</v>
      </c>
      <c r="P75" s="34">
        <v>42814</v>
      </c>
      <c r="Q75" s="16">
        <f t="shared" si="7"/>
        <v>98269.099776999996</v>
      </c>
      <c r="R75" s="17">
        <f t="shared" si="8"/>
        <v>4.8572327487701461E-3</v>
      </c>
      <c r="U75" s="34">
        <v>42814</v>
      </c>
      <c r="V75" s="16">
        <f t="shared" si="0"/>
        <v>104328.98177699999</v>
      </c>
      <c r="W75" s="17">
        <f t="shared" si="9"/>
        <v>3.016374219644069E-3</v>
      </c>
    </row>
    <row r="76" spans="1:23" x14ac:dyDescent="0.25">
      <c r="A76" s="32">
        <v>42815</v>
      </c>
      <c r="B76" s="33">
        <v>50.34</v>
      </c>
      <c r="C76" s="17">
        <f t="shared" si="1"/>
        <v>2.9886631398419183E-3</v>
      </c>
      <c r="D76" s="33">
        <v>224.279999</v>
      </c>
      <c r="E76" s="17">
        <f t="shared" si="2"/>
        <v>2.8617420982908204E-3</v>
      </c>
      <c r="F76" s="33">
        <v>63.239094000000001</v>
      </c>
      <c r="G76" s="17">
        <f t="shared" si="3"/>
        <v>-1.9168154582802299E-2</v>
      </c>
      <c r="H76" s="33">
        <v>91.190002000000007</v>
      </c>
      <c r="I76" s="17">
        <f t="shared" si="4"/>
        <v>-3.2886428054290651E-4</v>
      </c>
      <c r="J76" s="33">
        <v>35.040000999999997</v>
      </c>
      <c r="K76" s="17">
        <f t="shared" si="5"/>
        <v>-1.1007592435788971E-2</v>
      </c>
      <c r="L76" s="5">
        <v>2344.0200199999999</v>
      </c>
      <c r="M76" s="17">
        <f t="shared" si="6"/>
        <v>-1.2407972866659844E-2</v>
      </c>
      <c r="P76" s="34">
        <v>42815</v>
      </c>
      <c r="Q76" s="16">
        <f t="shared" si="7"/>
        <v>97879.081142999989</v>
      </c>
      <c r="R76" s="17">
        <f t="shared" si="8"/>
        <v>-3.9688837578146785E-3</v>
      </c>
      <c r="U76" s="34">
        <v>42815</v>
      </c>
      <c r="V76" s="16">
        <f t="shared" si="0"/>
        <v>103834.358293</v>
      </c>
      <c r="W76" s="17">
        <f t="shared" si="9"/>
        <v>-4.7409979046593165E-3</v>
      </c>
    </row>
    <row r="77" spans="1:23" x14ac:dyDescent="0.25">
      <c r="A77" s="32">
        <v>42816</v>
      </c>
      <c r="B77" s="33">
        <v>50.279998999999997</v>
      </c>
      <c r="C77" s="17">
        <f t="shared" si="1"/>
        <v>-1.1919149781487448E-3</v>
      </c>
      <c r="D77" s="33">
        <v>225.770004</v>
      </c>
      <c r="E77" s="17">
        <f t="shared" si="2"/>
        <v>6.643503685765495E-3</v>
      </c>
      <c r="F77" s="33">
        <v>62.980614000000003</v>
      </c>
      <c r="G77" s="17">
        <f t="shared" si="3"/>
        <v>-4.0873450843555981E-3</v>
      </c>
      <c r="H77" s="33">
        <v>90.989998</v>
      </c>
      <c r="I77" s="17">
        <f t="shared" si="4"/>
        <v>-2.1932667574676712E-3</v>
      </c>
      <c r="J77" s="33">
        <v>35.369999</v>
      </c>
      <c r="K77" s="17">
        <f t="shared" si="5"/>
        <v>9.4177508727810721E-3</v>
      </c>
      <c r="L77" s="5">
        <v>2348.4499510000001</v>
      </c>
      <c r="M77" s="17">
        <f t="shared" si="6"/>
        <v>1.8898861623204422E-3</v>
      </c>
      <c r="P77" s="34">
        <v>42816</v>
      </c>
      <c r="Q77" s="16">
        <f t="shared" si="7"/>
        <v>98662.129526000004</v>
      </c>
      <c r="R77" s="17">
        <f t="shared" si="8"/>
        <v>8.0001607478925596E-3</v>
      </c>
      <c r="U77" s="34">
        <v>42816</v>
      </c>
      <c r="V77" s="16">
        <f t="shared" si="0"/>
        <v>103989.19720700002</v>
      </c>
      <c r="W77" s="17">
        <f t="shared" si="9"/>
        <v>1.4912107759466053E-3</v>
      </c>
    </row>
    <row r="78" spans="1:23" x14ac:dyDescent="0.25">
      <c r="A78" s="32">
        <v>42817</v>
      </c>
      <c r="B78" s="33">
        <v>50.34</v>
      </c>
      <c r="C78" s="17">
        <f t="shared" si="1"/>
        <v>1.1933373347920995E-3</v>
      </c>
      <c r="D78" s="33">
        <v>225.91999799999999</v>
      </c>
      <c r="E78" s="17">
        <f t="shared" si="2"/>
        <v>6.6436637880373794E-4</v>
      </c>
      <c r="F78" s="33">
        <v>63.150241999999999</v>
      </c>
      <c r="G78" s="17">
        <f t="shared" si="3"/>
        <v>2.6933367146912968E-3</v>
      </c>
      <c r="H78" s="33">
        <v>90.769997000000004</v>
      </c>
      <c r="I78" s="17">
        <f t="shared" si="4"/>
        <v>-2.4178591585417575E-3</v>
      </c>
      <c r="J78" s="33">
        <v>35.270000000000003</v>
      </c>
      <c r="K78" s="17">
        <f t="shared" si="5"/>
        <v>-2.8272265430371313E-3</v>
      </c>
      <c r="L78" s="5">
        <v>2345.959961</v>
      </c>
      <c r="M78" s="17">
        <f t="shared" si="6"/>
        <v>-1.0602695616058755E-3</v>
      </c>
      <c r="P78" s="34">
        <v>42817</v>
      </c>
      <c r="Q78" s="16">
        <f t="shared" si="7"/>
        <v>98558.979554000005</v>
      </c>
      <c r="R78" s="17">
        <f t="shared" si="8"/>
        <v>-1.0454869816368673E-3</v>
      </c>
      <c r="U78" s="34">
        <v>42817</v>
      </c>
      <c r="V78" s="16">
        <f t="shared" si="0"/>
        <v>103977.65727700001</v>
      </c>
      <c r="W78" s="17">
        <f t="shared" si="9"/>
        <v>-1.1097239242108259E-4</v>
      </c>
    </row>
    <row r="79" spans="1:23" x14ac:dyDescent="0.25">
      <c r="A79" s="32">
        <v>42818</v>
      </c>
      <c r="B79" s="33">
        <v>50.220001000000003</v>
      </c>
      <c r="C79" s="17">
        <f t="shared" si="1"/>
        <v>-2.3837703615414707E-3</v>
      </c>
      <c r="D79" s="33">
        <v>222.91000399999999</v>
      </c>
      <c r="E79" s="17">
        <f t="shared" si="2"/>
        <v>-1.3323273843159344E-2</v>
      </c>
      <c r="F79" s="33">
        <v>63.117930999999999</v>
      </c>
      <c r="G79" s="17">
        <f t="shared" si="3"/>
        <v>-5.1165282945386803E-4</v>
      </c>
      <c r="H79" s="33">
        <v>90.57</v>
      </c>
      <c r="I79" s="17">
        <f t="shared" si="4"/>
        <v>-2.2033381801258578E-3</v>
      </c>
      <c r="J79" s="33">
        <v>35.159999999999997</v>
      </c>
      <c r="K79" s="17">
        <f t="shared" si="5"/>
        <v>-3.1187978451944209E-3</v>
      </c>
      <c r="L79" s="5">
        <v>2343.9799800000001</v>
      </c>
      <c r="M79" s="17">
        <f t="shared" si="6"/>
        <v>-8.4399607534479948E-4</v>
      </c>
      <c r="P79" s="34">
        <v>42818</v>
      </c>
      <c r="Q79" s="16">
        <f t="shared" si="7"/>
        <v>97737.490892000002</v>
      </c>
      <c r="R79" s="17">
        <f t="shared" si="8"/>
        <v>-8.3349956109266543E-3</v>
      </c>
      <c r="U79" s="34">
        <v>42818</v>
      </c>
      <c r="V79" s="16">
        <f t="shared" si="0"/>
        <v>103537.75251999999</v>
      </c>
      <c r="W79" s="17">
        <f t="shared" si="9"/>
        <v>-4.2307623437609632E-3</v>
      </c>
    </row>
    <row r="80" spans="1:23" x14ac:dyDescent="0.25">
      <c r="A80" s="32">
        <v>42821</v>
      </c>
      <c r="B80" s="33">
        <v>50.279998999999997</v>
      </c>
      <c r="C80" s="17">
        <f t="shared" si="1"/>
        <v>1.1947032816663761E-3</v>
      </c>
      <c r="D80" s="33">
        <v>220.91000399999999</v>
      </c>
      <c r="E80" s="17">
        <f t="shared" si="2"/>
        <v>-8.9722307842227123E-3</v>
      </c>
      <c r="F80" s="33">
        <v>62.932147999999998</v>
      </c>
      <c r="G80" s="17">
        <f t="shared" si="3"/>
        <v>-2.943426646858871E-3</v>
      </c>
      <c r="H80" s="33">
        <v>90.489998</v>
      </c>
      <c r="I80" s="17">
        <f t="shared" si="4"/>
        <v>-8.833167715578405E-4</v>
      </c>
      <c r="J80" s="33">
        <v>35.389999000000003</v>
      </c>
      <c r="K80" s="17">
        <f t="shared" si="5"/>
        <v>6.5414960182026416E-3</v>
      </c>
      <c r="L80" s="5">
        <v>2341.5900879999999</v>
      </c>
      <c r="M80" s="17">
        <f t="shared" si="6"/>
        <v>-1.0195872065427158E-3</v>
      </c>
      <c r="P80" s="34">
        <v>42821</v>
      </c>
      <c r="Q80" s="16">
        <f t="shared" si="7"/>
        <v>97605.669525999998</v>
      </c>
      <c r="R80" s="17">
        <f t="shared" si="8"/>
        <v>-1.3487287712927731E-3</v>
      </c>
      <c r="U80" s="34">
        <v>42821</v>
      </c>
      <c r="V80" s="16">
        <f t="shared" si="0"/>
        <v>103433.422689</v>
      </c>
      <c r="W80" s="17">
        <f t="shared" si="9"/>
        <v>-1.0076501417185524E-3</v>
      </c>
    </row>
    <row r="81" spans="1:23" x14ac:dyDescent="0.25">
      <c r="A81" s="32">
        <v>42822</v>
      </c>
      <c r="B81" s="33">
        <v>50.259998000000003</v>
      </c>
      <c r="C81" s="17">
        <f t="shared" si="1"/>
        <v>-3.9779237067993911E-4</v>
      </c>
      <c r="D81" s="33">
        <v>222.16000399999999</v>
      </c>
      <c r="E81" s="17">
        <f t="shared" si="2"/>
        <v>5.6584128258854172E-3</v>
      </c>
      <c r="F81" s="33">
        <v>64.079162999999994</v>
      </c>
      <c r="G81" s="17">
        <f t="shared" si="3"/>
        <v>1.8226217226845698E-2</v>
      </c>
      <c r="H81" s="33">
        <v>90.760002</v>
      </c>
      <c r="I81" s="17">
        <f t="shared" si="4"/>
        <v>2.9837993807890761E-3</v>
      </c>
      <c r="J81" s="33">
        <v>35.599997999999999</v>
      </c>
      <c r="K81" s="17">
        <f t="shared" si="5"/>
        <v>5.9338515381137658E-3</v>
      </c>
      <c r="L81" s="5">
        <v>2358.570068</v>
      </c>
      <c r="M81" s="17">
        <f t="shared" si="6"/>
        <v>7.251474152977444E-3</v>
      </c>
      <c r="P81" s="34">
        <v>42822</v>
      </c>
      <c r="Q81" s="16">
        <f t="shared" si="7"/>
        <v>98171.278159999987</v>
      </c>
      <c r="R81" s="17">
        <f t="shared" si="8"/>
        <v>5.7948338118751774E-3</v>
      </c>
      <c r="U81" s="34">
        <v>42822</v>
      </c>
      <c r="V81" s="16">
        <f t="shared" si="0"/>
        <v>104084.788485</v>
      </c>
      <c r="W81" s="17">
        <f t="shared" si="9"/>
        <v>6.2974402187048195E-3</v>
      </c>
    </row>
    <row r="82" spans="1:23" x14ac:dyDescent="0.25">
      <c r="A82" s="32">
        <v>42823</v>
      </c>
      <c r="B82" s="33">
        <v>50.040000999999997</v>
      </c>
      <c r="C82" s="17">
        <f t="shared" si="1"/>
        <v>-4.3771788450928106E-3</v>
      </c>
      <c r="D82" s="33">
        <v>219.949997</v>
      </c>
      <c r="E82" s="17">
        <f t="shared" si="2"/>
        <v>-9.9478167096179737E-3</v>
      </c>
      <c r="F82" s="33">
        <v>64.588042999999999</v>
      </c>
      <c r="G82" s="17">
        <f t="shared" si="3"/>
        <v>7.9414270751321236E-3</v>
      </c>
      <c r="H82" s="33">
        <v>90.599997999999999</v>
      </c>
      <c r="I82" s="17">
        <f t="shared" si="4"/>
        <v>-1.7629351749022248E-3</v>
      </c>
      <c r="J82" s="33">
        <v>35.57</v>
      </c>
      <c r="K82" s="17">
        <f t="shared" si="5"/>
        <v>-8.4264049677751363E-4</v>
      </c>
      <c r="L82" s="5">
        <v>2361.1298830000001</v>
      </c>
      <c r="M82" s="17">
        <f t="shared" si="6"/>
        <v>1.0853249749627203E-3</v>
      </c>
      <c r="P82" s="34">
        <v>42823</v>
      </c>
      <c r="Q82" s="16">
        <f t="shared" si="7"/>
        <v>97637.469331</v>
      </c>
      <c r="R82" s="17">
        <f t="shared" si="8"/>
        <v>-5.4375255064926797E-3</v>
      </c>
      <c r="U82" s="34">
        <v>42823</v>
      </c>
      <c r="V82" s="16">
        <f t="shared" si="0"/>
        <v>103898.94759900001</v>
      </c>
      <c r="W82" s="17">
        <f t="shared" si="9"/>
        <v>-1.7854759442276213E-3</v>
      </c>
    </row>
    <row r="83" spans="1:23" x14ac:dyDescent="0.25">
      <c r="A83" s="32">
        <v>42824</v>
      </c>
      <c r="B83" s="33">
        <v>50.029998999999997</v>
      </c>
      <c r="C83" s="17">
        <f t="shared" si="1"/>
        <v>-1.9988009192883904E-4</v>
      </c>
      <c r="D83" s="33">
        <v>219.39999399999999</v>
      </c>
      <c r="E83" s="17">
        <f t="shared" si="2"/>
        <v>-2.5005819845499433E-3</v>
      </c>
      <c r="F83" s="33">
        <v>64.676895000000002</v>
      </c>
      <c r="G83" s="17">
        <f t="shared" si="3"/>
        <v>1.375672583855847E-3</v>
      </c>
      <c r="H83" s="33">
        <v>90.199996999999996</v>
      </c>
      <c r="I83" s="17">
        <f t="shared" si="4"/>
        <v>-4.4150221725171024E-3</v>
      </c>
      <c r="J83" s="33">
        <v>35.75</v>
      </c>
      <c r="K83" s="17">
        <f t="shared" si="5"/>
        <v>5.0604441945458767E-3</v>
      </c>
      <c r="L83" s="5">
        <v>2368.0600589999999</v>
      </c>
      <c r="M83" s="17">
        <f t="shared" si="6"/>
        <v>2.9351100292689392E-3</v>
      </c>
      <c r="P83" s="34">
        <v>42824</v>
      </c>
      <c r="Q83" s="16">
        <f t="shared" si="7"/>
        <v>97760.698661999995</v>
      </c>
      <c r="R83" s="17">
        <f t="shared" si="8"/>
        <v>1.262111071132388E-3</v>
      </c>
      <c r="U83" s="34">
        <v>42824</v>
      </c>
      <c r="V83" s="16">
        <f t="shared" si="0"/>
        <v>103877.665389</v>
      </c>
      <c r="W83" s="17">
        <f t="shared" si="9"/>
        <v>-2.0483566476670045E-4</v>
      </c>
    </row>
    <row r="84" spans="1:23" x14ac:dyDescent="0.25">
      <c r="A84" s="32">
        <v>42825</v>
      </c>
      <c r="B84" s="33">
        <v>49.869999</v>
      </c>
      <c r="C84" s="17">
        <f t="shared" si="1"/>
        <v>-3.1980812152324622E-3</v>
      </c>
      <c r="D84" s="33">
        <v>218.91000399999999</v>
      </c>
      <c r="E84" s="17">
        <f t="shared" si="2"/>
        <v>-2.2333182014581121E-3</v>
      </c>
      <c r="F84" s="33">
        <v>64.903069000000002</v>
      </c>
      <c r="G84" s="17">
        <f t="shared" si="3"/>
        <v>3.4969829643183292E-3</v>
      </c>
      <c r="H84" s="33">
        <v>89.849997999999999</v>
      </c>
      <c r="I84" s="17">
        <f t="shared" si="4"/>
        <v>-3.880255117968523E-3</v>
      </c>
      <c r="J84" s="33">
        <v>36.07</v>
      </c>
      <c r="K84" s="17">
        <f t="shared" si="5"/>
        <v>8.9510489510489233E-3</v>
      </c>
      <c r="L84" s="5">
        <v>2362.719971</v>
      </c>
      <c r="M84" s="17">
        <f t="shared" si="6"/>
        <v>-2.2550475355151978E-3</v>
      </c>
      <c r="P84" s="34">
        <v>42825</v>
      </c>
      <c r="Q84" s="16">
        <f t="shared" si="7"/>
        <v>98088.550891999999</v>
      </c>
      <c r="R84" s="17">
        <f t="shared" si="8"/>
        <v>3.3536199565586955E-3</v>
      </c>
      <c r="U84" s="34">
        <v>42825</v>
      </c>
      <c r="V84" s="16">
        <f t="shared" si="0"/>
        <v>103926.720718</v>
      </c>
      <c r="W84" s="17">
        <f t="shared" si="9"/>
        <v>4.7224135059531491E-4</v>
      </c>
    </row>
    <row r="85" spans="1:23" x14ac:dyDescent="0.25">
      <c r="A85" s="32">
        <v>42828</v>
      </c>
      <c r="B85" s="33">
        <v>49.889999000000003</v>
      </c>
      <c r="C85" s="17">
        <f t="shared" si="1"/>
        <v>4.0104271909058298E-4</v>
      </c>
      <c r="D85" s="33">
        <v>219.30999800000001</v>
      </c>
      <c r="E85" s="17">
        <f t="shared" si="2"/>
        <v>1.8272074948206818E-3</v>
      </c>
      <c r="F85" s="33">
        <v>65.718902999999997</v>
      </c>
      <c r="G85" s="17">
        <f t="shared" si="3"/>
        <v>1.2570037327510608E-2</v>
      </c>
      <c r="H85" s="33">
        <v>89.68</v>
      </c>
      <c r="I85" s="17">
        <f t="shared" si="4"/>
        <v>-1.8920200755039307E-3</v>
      </c>
      <c r="J85" s="33">
        <v>36.159999999999997</v>
      </c>
      <c r="K85" s="17">
        <f t="shared" si="5"/>
        <v>2.4951483227058091E-3</v>
      </c>
      <c r="L85" s="5">
        <v>2358.8400879999999</v>
      </c>
      <c r="M85" s="17">
        <f t="shared" si="6"/>
        <v>-1.6421256211577306E-3</v>
      </c>
      <c r="P85" s="34">
        <v>42828</v>
      </c>
      <c r="Q85" s="16">
        <f t="shared" si="7"/>
        <v>98300.689553999997</v>
      </c>
      <c r="R85" s="17">
        <f t="shared" si="8"/>
        <v>2.1627260273584525E-3</v>
      </c>
      <c r="U85" s="34">
        <v>42828</v>
      </c>
      <c r="V85" s="16">
        <f t="shared" si="0"/>
        <v>104243.70504000002</v>
      </c>
      <c r="W85" s="17">
        <f t="shared" si="9"/>
        <v>3.0500752819877519E-3</v>
      </c>
    </row>
    <row r="86" spans="1:23" x14ac:dyDescent="0.25">
      <c r="A86" s="32">
        <v>42829</v>
      </c>
      <c r="B86" s="33">
        <v>49.75</v>
      </c>
      <c r="C86" s="17">
        <f t="shared" si="1"/>
        <v>-2.8061535940300253E-3</v>
      </c>
      <c r="D86" s="33">
        <v>220.30999800000001</v>
      </c>
      <c r="E86" s="17">
        <f t="shared" si="2"/>
        <v>4.5597556386827165E-3</v>
      </c>
      <c r="F86" s="33">
        <v>65.605812</v>
      </c>
      <c r="G86" s="17">
        <f t="shared" si="3"/>
        <v>-1.7208290893108158E-3</v>
      </c>
      <c r="H86" s="33">
        <v>89.910004000000001</v>
      </c>
      <c r="I86" s="17">
        <f t="shared" si="4"/>
        <v>2.5647190008919463E-3</v>
      </c>
      <c r="J86" s="33">
        <v>36.279998999999997</v>
      </c>
      <c r="K86" s="17">
        <f t="shared" si="5"/>
        <v>3.3185564159292635E-3</v>
      </c>
      <c r="L86" s="5">
        <v>2360.1599120000001</v>
      </c>
      <c r="M86" s="17">
        <f t="shared" si="6"/>
        <v>5.5952245627599595E-4</v>
      </c>
      <c r="P86" s="34">
        <v>42829</v>
      </c>
      <c r="Q86" s="16">
        <f t="shared" si="7"/>
        <v>98687.608187999984</v>
      </c>
      <c r="R86" s="17">
        <f t="shared" si="8"/>
        <v>3.9360724299644101E-3</v>
      </c>
      <c r="U86" s="34">
        <v>42829</v>
      </c>
      <c r="V86" s="16">
        <f t="shared" si="0"/>
        <v>104353.06749999999</v>
      </c>
      <c r="W86" s="17">
        <f t="shared" si="9"/>
        <v>1.049103732047918E-3</v>
      </c>
    </row>
    <row r="87" spans="1:23" x14ac:dyDescent="0.25">
      <c r="A87" s="32">
        <v>42830</v>
      </c>
      <c r="B87" s="33">
        <v>49.57</v>
      </c>
      <c r="C87" s="17">
        <f t="shared" si="1"/>
        <v>-3.6180904522612467E-3</v>
      </c>
      <c r="D87" s="33">
        <v>222.28999300000001</v>
      </c>
      <c r="E87" s="17">
        <f t="shared" si="2"/>
        <v>8.9873134128028997E-3</v>
      </c>
      <c r="F87" s="33">
        <v>64.773826999999997</v>
      </c>
      <c r="G87" s="17">
        <f t="shared" si="3"/>
        <v>-1.2681574614151647E-2</v>
      </c>
      <c r="H87" s="33">
        <v>89.970000999999996</v>
      </c>
      <c r="I87" s="17">
        <f t="shared" si="4"/>
        <v>6.6730060427966365E-4</v>
      </c>
      <c r="J87" s="33">
        <v>36.220001000000003</v>
      </c>
      <c r="K87" s="17">
        <f t="shared" si="5"/>
        <v>-1.6537486674129687E-3</v>
      </c>
      <c r="L87" s="5">
        <v>2352.9499510000001</v>
      </c>
      <c r="M87" s="17">
        <f t="shared" si="6"/>
        <v>-3.0548612250135276E-3</v>
      </c>
      <c r="P87" s="34">
        <v>42830</v>
      </c>
      <c r="Q87" s="16">
        <f t="shared" si="7"/>
        <v>99047.189805000002</v>
      </c>
      <c r="R87" s="17">
        <f t="shared" si="8"/>
        <v>3.6436349365669418E-3</v>
      </c>
      <c r="U87" s="34">
        <v>42830</v>
      </c>
      <c r="V87" s="16">
        <f t="shared" ref="V87:V150" si="10">$W$3*B87+$W$4*D87+$W$5*F87+$W$6*H87+$W$7*J87</f>
        <v>104160.83628100001</v>
      </c>
      <c r="W87" s="17">
        <f t="shared" si="9"/>
        <v>-1.8421233185117458E-3</v>
      </c>
    </row>
    <row r="88" spans="1:23" x14ac:dyDescent="0.25">
      <c r="A88" s="32">
        <v>42831</v>
      </c>
      <c r="B88" s="33">
        <v>49.759998000000003</v>
      </c>
      <c r="C88" s="17">
        <f t="shared" ref="C88:C151" si="11">B88/B87-1</f>
        <v>3.8329231389955254E-3</v>
      </c>
      <c r="D88" s="33">
        <v>222.63999899999999</v>
      </c>
      <c r="E88" s="17">
        <f t="shared" ref="E88:E151" si="12">D88/D87-1</f>
        <v>1.5745468128203211E-3</v>
      </c>
      <c r="F88" s="33">
        <v>65.161552</v>
      </c>
      <c r="G88" s="17">
        <f t="shared" ref="G88:G151" si="13">F88/F87-1</f>
        <v>5.9858281957001491E-3</v>
      </c>
      <c r="H88" s="33">
        <v>89.400002000000001</v>
      </c>
      <c r="I88" s="17">
        <f t="shared" ref="I88:I151" si="14">H88/H87-1</f>
        <v>-6.335433963149506E-3</v>
      </c>
      <c r="J88" s="33">
        <v>36.029998999999997</v>
      </c>
      <c r="K88" s="17">
        <f t="shared" ref="K88:K151" si="15">J88/J87-1</f>
        <v>-5.2457756696364655E-3</v>
      </c>
      <c r="L88" s="5">
        <v>2357.48999</v>
      </c>
      <c r="M88" s="17">
        <f t="shared" ref="M88:M151" si="16">L88/L87-1</f>
        <v>1.9295093795217433E-3</v>
      </c>
      <c r="P88" s="34">
        <v>42831</v>
      </c>
      <c r="Q88" s="16">
        <f t="shared" ref="Q88:Q151" si="17">$R$3*D88+$R$4*J88</f>
        <v>98865.69841099999</v>
      </c>
      <c r="R88" s="17">
        <f t="shared" ref="R88:R151" si="18">Q88/Q87-1</f>
        <v>-1.8323729765309382E-3</v>
      </c>
      <c r="U88" s="34">
        <v>42831</v>
      </c>
      <c r="V88" s="16">
        <f t="shared" si="10"/>
        <v>104164.080233</v>
      </c>
      <c r="W88" s="17">
        <f t="shared" ref="W88:W151" si="19">V88/V87-1</f>
        <v>3.114368236478704E-5</v>
      </c>
    </row>
    <row r="89" spans="1:23" x14ac:dyDescent="0.25">
      <c r="A89" s="32">
        <v>42832</v>
      </c>
      <c r="B89" s="33">
        <v>49.549999</v>
      </c>
      <c r="C89" s="17">
        <f t="shared" si="11"/>
        <v>-4.2202373078874533E-3</v>
      </c>
      <c r="D89" s="33">
        <v>223.60000600000001</v>
      </c>
      <c r="E89" s="17">
        <f t="shared" si="12"/>
        <v>4.3119251002152748E-3</v>
      </c>
      <c r="F89" s="33">
        <v>64.725364999999996</v>
      </c>
      <c r="G89" s="17">
        <f t="shared" si="13"/>
        <v>-6.6939320291204973E-3</v>
      </c>
      <c r="H89" s="33">
        <v>89.230002999999996</v>
      </c>
      <c r="I89" s="17">
        <f t="shared" si="14"/>
        <v>-1.9015547673030264E-3</v>
      </c>
      <c r="J89" s="33">
        <v>36.029998999999997</v>
      </c>
      <c r="K89" s="17">
        <f t="shared" si="15"/>
        <v>0</v>
      </c>
      <c r="L89" s="5">
        <v>2355.540039</v>
      </c>
      <c r="M89" s="17">
        <f t="shared" si="16"/>
        <v>-8.2713012919310991E-4</v>
      </c>
      <c r="P89" s="34">
        <v>42832</v>
      </c>
      <c r="Q89" s="16">
        <f t="shared" si="17"/>
        <v>99079.779971999989</v>
      </c>
      <c r="R89" s="17">
        <f t="shared" si="18"/>
        <v>2.165377521635703E-3</v>
      </c>
      <c r="U89" s="34">
        <v>42832</v>
      </c>
      <c r="V89" s="16">
        <f t="shared" si="10"/>
        <v>103973.633143</v>
      </c>
      <c r="W89" s="17">
        <f t="shared" si="19"/>
        <v>-1.8283374611862691E-3</v>
      </c>
    </row>
    <row r="90" spans="1:23" x14ac:dyDescent="0.25">
      <c r="A90" s="32">
        <v>42835</v>
      </c>
      <c r="B90" s="33">
        <v>49.880001</v>
      </c>
      <c r="C90" s="17">
        <f t="shared" si="11"/>
        <v>6.659979952774675E-3</v>
      </c>
      <c r="D90" s="33">
        <v>225.83999600000001</v>
      </c>
      <c r="E90" s="17">
        <f t="shared" si="12"/>
        <v>1.0017844096122275E-2</v>
      </c>
      <c r="F90" s="33">
        <v>65.274635000000004</v>
      </c>
      <c r="G90" s="17">
        <f t="shared" si="13"/>
        <v>8.4861630367014662E-3</v>
      </c>
      <c r="H90" s="33">
        <v>89.489998</v>
      </c>
      <c r="I90" s="17">
        <f t="shared" si="14"/>
        <v>2.9137620896415584E-3</v>
      </c>
      <c r="J90" s="33">
        <v>35.799999</v>
      </c>
      <c r="K90" s="17">
        <f t="shared" si="15"/>
        <v>-6.383569425022606E-3</v>
      </c>
      <c r="L90" s="5">
        <v>2357.1599120000001</v>
      </c>
      <c r="M90" s="17">
        <f t="shared" si="16"/>
        <v>6.8768646390227062E-4</v>
      </c>
      <c r="P90" s="34">
        <v>42835</v>
      </c>
      <c r="Q90" s="16">
        <f t="shared" si="17"/>
        <v>99265.117742000002</v>
      </c>
      <c r="R90" s="17">
        <f t="shared" si="18"/>
        <v>1.8705912553740323E-3</v>
      </c>
      <c r="U90" s="34">
        <v>42835</v>
      </c>
      <c r="V90" s="16">
        <f t="shared" si="10"/>
        <v>104435.27618000002</v>
      </c>
      <c r="W90" s="17">
        <f t="shared" si="19"/>
        <v>4.440001017999462E-3</v>
      </c>
    </row>
    <row r="91" spans="1:23" x14ac:dyDescent="0.25">
      <c r="A91" s="32">
        <v>42836</v>
      </c>
      <c r="B91" s="33">
        <v>50.009998000000003</v>
      </c>
      <c r="C91" s="17">
        <f t="shared" si="11"/>
        <v>2.6061948154332271E-3</v>
      </c>
      <c r="D91" s="33">
        <v>226.36999499999999</v>
      </c>
      <c r="E91" s="17">
        <f t="shared" si="12"/>
        <v>2.3467898042293101E-3</v>
      </c>
      <c r="F91" s="33">
        <v>65.516959999999997</v>
      </c>
      <c r="G91" s="17">
        <f t="shared" si="13"/>
        <v>3.7123914978611783E-3</v>
      </c>
      <c r="H91" s="33">
        <v>89.800003000000004</v>
      </c>
      <c r="I91" s="17">
        <f t="shared" si="14"/>
        <v>3.4641301478184339E-3</v>
      </c>
      <c r="J91" s="33">
        <v>35.740001999999997</v>
      </c>
      <c r="K91" s="17">
        <f t="shared" si="15"/>
        <v>-1.6758939015613095E-3</v>
      </c>
      <c r="L91" s="5">
        <v>2353.780029</v>
      </c>
      <c r="M91" s="17">
        <f t="shared" si="16"/>
        <v>-1.4338793828936325E-3</v>
      </c>
      <c r="P91" s="34">
        <v>42836</v>
      </c>
      <c r="Q91" s="16">
        <f t="shared" si="17"/>
        <v>99301.351616999993</v>
      </c>
      <c r="R91" s="17">
        <f t="shared" si="18"/>
        <v>3.6502122622938948E-4</v>
      </c>
      <c r="U91" s="34">
        <v>42836</v>
      </c>
      <c r="V91" s="16">
        <f t="shared" si="10"/>
        <v>104660.058536</v>
      </c>
      <c r="W91" s="17">
        <f t="shared" si="19"/>
        <v>2.1523604305173638E-3</v>
      </c>
    </row>
    <row r="92" spans="1:23" x14ac:dyDescent="0.25">
      <c r="A92" s="32">
        <v>42837</v>
      </c>
      <c r="B92" s="33">
        <v>50.02</v>
      </c>
      <c r="C92" s="17">
        <f t="shared" si="11"/>
        <v>2.0000000799846873E-4</v>
      </c>
      <c r="D92" s="33">
        <v>224.300003</v>
      </c>
      <c r="E92" s="17">
        <f t="shared" si="12"/>
        <v>-9.1442861055855973E-3</v>
      </c>
      <c r="F92" s="33">
        <v>64.079162999999994</v>
      </c>
      <c r="G92" s="17">
        <f t="shared" si="13"/>
        <v>-2.1945416881369417E-2</v>
      </c>
      <c r="H92" s="33">
        <v>90.309997999999993</v>
      </c>
      <c r="I92" s="17">
        <f t="shared" si="14"/>
        <v>5.6792314361058249E-3</v>
      </c>
      <c r="J92" s="33">
        <v>35.630001</v>
      </c>
      <c r="K92" s="17">
        <f t="shared" si="15"/>
        <v>-3.0778118031441482E-3</v>
      </c>
      <c r="L92" s="5">
        <v>2344.929932</v>
      </c>
      <c r="M92" s="17">
        <f t="shared" si="16"/>
        <v>-3.7599507562140477E-3</v>
      </c>
      <c r="P92" s="34">
        <v>42837</v>
      </c>
      <c r="Q92" s="16">
        <f t="shared" si="17"/>
        <v>98689.482034999994</v>
      </c>
      <c r="R92" s="17">
        <f t="shared" si="18"/>
        <v>-6.1617447500609268E-3</v>
      </c>
      <c r="U92" s="34">
        <v>42837</v>
      </c>
      <c r="V92" s="16">
        <f t="shared" si="10"/>
        <v>104076.73998799999</v>
      </c>
      <c r="W92" s="17">
        <f t="shared" si="19"/>
        <v>-5.5734590268681217E-3</v>
      </c>
    </row>
    <row r="93" spans="1:23" x14ac:dyDescent="0.25">
      <c r="A93" s="32">
        <v>42838</v>
      </c>
      <c r="B93" s="33">
        <v>49.799999</v>
      </c>
      <c r="C93" s="17">
        <f t="shared" si="11"/>
        <v>-4.3982606957218007E-3</v>
      </c>
      <c r="D93" s="33">
        <v>225.970001</v>
      </c>
      <c r="E93" s="17">
        <f t="shared" si="12"/>
        <v>7.4453766280153655E-3</v>
      </c>
      <c r="F93" s="33">
        <v>63.424877000000002</v>
      </c>
      <c r="G93" s="17">
        <f t="shared" si="13"/>
        <v>-1.021058904904848E-2</v>
      </c>
      <c r="H93" s="33">
        <v>90.029999000000004</v>
      </c>
      <c r="I93" s="17">
        <f t="shared" si="14"/>
        <v>-3.1004208415550405E-3</v>
      </c>
      <c r="J93" s="33">
        <v>35.25</v>
      </c>
      <c r="K93" s="17">
        <f t="shared" si="15"/>
        <v>-1.0665197567634066E-2</v>
      </c>
      <c r="L93" s="5">
        <v>2328.9499510000001</v>
      </c>
      <c r="M93" s="17">
        <f t="shared" si="16"/>
        <v>-6.8146944528830744E-3</v>
      </c>
      <c r="P93" s="34">
        <v>42838</v>
      </c>
      <c r="Q93" s="16">
        <f t="shared" si="17"/>
        <v>98542.810223000008</v>
      </c>
      <c r="R93" s="17">
        <f t="shared" si="18"/>
        <v>-1.4861949721042267E-3</v>
      </c>
      <c r="U93" s="34">
        <v>42838</v>
      </c>
      <c r="V93" s="16">
        <f t="shared" si="10"/>
        <v>103640.974672</v>
      </c>
      <c r="W93" s="17">
        <f t="shared" si="19"/>
        <v>-4.1869616213020544E-3</v>
      </c>
    </row>
    <row r="94" spans="1:23" x14ac:dyDescent="0.25">
      <c r="A94" s="32">
        <v>42842</v>
      </c>
      <c r="B94" s="33">
        <v>50.34</v>
      </c>
      <c r="C94" s="17">
        <f t="shared" si="11"/>
        <v>1.0843393792036027E-2</v>
      </c>
      <c r="D94" s="33">
        <v>231.19000199999999</v>
      </c>
      <c r="E94" s="17">
        <f t="shared" si="12"/>
        <v>2.3100415882194802E-2</v>
      </c>
      <c r="F94" s="33">
        <v>64.507271000000003</v>
      </c>
      <c r="G94" s="17">
        <f t="shared" si="13"/>
        <v>1.7065764274166506E-2</v>
      </c>
      <c r="H94" s="33">
        <v>90.389999000000003</v>
      </c>
      <c r="I94" s="17">
        <f t="shared" si="14"/>
        <v>3.9986671553777775E-3</v>
      </c>
      <c r="J94" s="33">
        <v>35.479999999999997</v>
      </c>
      <c r="K94" s="17">
        <f t="shared" si="15"/>
        <v>6.5248226950354038E-3</v>
      </c>
      <c r="L94" s="5">
        <v>2349.01001</v>
      </c>
      <c r="M94" s="17">
        <f t="shared" si="16"/>
        <v>8.6133491152897701E-3</v>
      </c>
      <c r="P94" s="34">
        <v>42842</v>
      </c>
      <c r="Q94" s="16">
        <f t="shared" si="17"/>
        <v>100021.05044599999</v>
      </c>
      <c r="R94" s="17">
        <f t="shared" si="18"/>
        <v>1.5000995198480416E-2</v>
      </c>
      <c r="U94" s="34">
        <v>42842</v>
      </c>
      <c r="V94" s="16">
        <f t="shared" si="10"/>
        <v>104909.60847399999</v>
      </c>
      <c r="W94" s="17">
        <f t="shared" si="19"/>
        <v>1.2240658735745535E-2</v>
      </c>
    </row>
    <row r="95" spans="1:23" x14ac:dyDescent="0.25">
      <c r="A95" s="32">
        <v>42843</v>
      </c>
      <c r="B95" s="33">
        <v>50.700001</v>
      </c>
      <c r="C95" s="17">
        <f t="shared" si="11"/>
        <v>7.1513905442988079E-3</v>
      </c>
      <c r="D95" s="33">
        <v>231.179993</v>
      </c>
      <c r="E95" s="17">
        <v>-4.3290000000000001E-5</v>
      </c>
      <c r="F95" s="33">
        <v>64.701133999999996</v>
      </c>
      <c r="G95" s="17">
        <f t="shared" si="13"/>
        <v>3.0052891246941105E-3</v>
      </c>
      <c r="H95" s="33">
        <v>90.800003000000004</v>
      </c>
      <c r="I95" s="17">
        <f t="shared" si="14"/>
        <v>4.5359442918015969E-3</v>
      </c>
      <c r="J95" s="33">
        <v>35.770000000000003</v>
      </c>
      <c r="K95" s="17">
        <f t="shared" si="15"/>
        <v>8.1736189402481507E-3</v>
      </c>
      <c r="L95" s="5">
        <v>2342.1899410000001</v>
      </c>
      <c r="M95" s="17">
        <f t="shared" si="16"/>
        <v>-2.9033801350211164E-3</v>
      </c>
      <c r="P95" s="34">
        <v>42843</v>
      </c>
      <c r="Q95" s="16">
        <f t="shared" si="17"/>
        <v>100414.95843900001</v>
      </c>
      <c r="R95" s="17">
        <f t="shared" si="18"/>
        <v>3.9382509106189456E-3</v>
      </c>
      <c r="U95" s="34">
        <v>42843</v>
      </c>
      <c r="V95" s="16">
        <f t="shared" si="10"/>
        <v>105389.20682099999</v>
      </c>
      <c r="W95" s="17">
        <f t="shared" si="19"/>
        <v>4.5715388130425083E-3</v>
      </c>
    </row>
    <row r="96" spans="1:23" x14ac:dyDescent="0.25">
      <c r="A96" s="32">
        <v>42844</v>
      </c>
      <c r="B96" s="33">
        <v>50.650002000000001</v>
      </c>
      <c r="C96" s="17">
        <f t="shared" si="11"/>
        <v>-9.861735505685143E-4</v>
      </c>
      <c r="D96" s="33">
        <v>229.990005</v>
      </c>
      <c r="E96" s="17">
        <f t="shared" si="12"/>
        <v>-5.1474523576094944E-3</v>
      </c>
      <c r="F96" s="33">
        <v>64.022614000000004</v>
      </c>
      <c r="G96" s="17">
        <f t="shared" si="13"/>
        <v>-1.048698775511403E-2</v>
      </c>
      <c r="H96" s="33">
        <v>89.599997999999999</v>
      </c>
      <c r="I96" s="17">
        <f t="shared" si="14"/>
        <v>-1.3215913660267198E-2</v>
      </c>
      <c r="J96" s="33">
        <v>35.909999999999997</v>
      </c>
      <c r="K96" s="17">
        <f t="shared" si="15"/>
        <v>3.9138943248531177E-3</v>
      </c>
      <c r="L96" s="5">
        <v>2338.169922</v>
      </c>
      <c r="M96" s="17">
        <f t="shared" si="16"/>
        <v>-1.7163505528009493E-3</v>
      </c>
      <c r="P96" s="34">
        <v>42844</v>
      </c>
      <c r="Q96" s="16">
        <f t="shared" si="17"/>
        <v>100340.83111499999</v>
      </c>
      <c r="R96" s="17">
        <f t="shared" si="18"/>
        <v>-7.3820997540963162E-4</v>
      </c>
      <c r="U96" s="34">
        <v>42844</v>
      </c>
      <c r="V96" s="16">
        <f t="shared" si="10"/>
        <v>104833.625195</v>
      </c>
      <c r="W96" s="17">
        <f t="shared" si="19"/>
        <v>-5.2717127565408139E-3</v>
      </c>
    </row>
    <row r="97" spans="1:23" x14ac:dyDescent="0.25">
      <c r="A97" s="32">
        <v>42845</v>
      </c>
      <c r="B97" s="33">
        <v>50.27</v>
      </c>
      <c r="C97" s="17">
        <f t="shared" si="11"/>
        <v>-7.5025071075021099E-3</v>
      </c>
      <c r="D97" s="33">
        <v>229.39999399999999</v>
      </c>
      <c r="E97" s="17">
        <f t="shared" si="12"/>
        <v>-2.5653766997396632E-3</v>
      </c>
      <c r="F97" s="33">
        <v>64.386107999999993</v>
      </c>
      <c r="G97" s="17">
        <f t="shared" si="13"/>
        <v>5.6775876099028899E-3</v>
      </c>
      <c r="H97" s="33">
        <v>89.330001999999993</v>
      </c>
      <c r="I97" s="17">
        <f t="shared" si="14"/>
        <v>-3.0133482815479784E-3</v>
      </c>
      <c r="J97" s="33">
        <v>36.18</v>
      </c>
      <c r="K97" s="17">
        <f t="shared" si="15"/>
        <v>7.5187969924812581E-3</v>
      </c>
      <c r="L97" s="5">
        <v>2355.8400879999999</v>
      </c>
      <c r="M97" s="17">
        <f t="shared" si="16"/>
        <v>7.5572634109009051E-3</v>
      </c>
      <c r="P97" s="34">
        <v>42845</v>
      </c>
      <c r="Q97" s="16">
        <f t="shared" si="17"/>
        <v>100578.07866199999</v>
      </c>
      <c r="R97" s="17">
        <f t="shared" si="18"/>
        <v>2.3644168018508438E-3</v>
      </c>
      <c r="U97" s="34">
        <v>42845</v>
      </c>
      <c r="V97" s="16">
        <f t="shared" si="10"/>
        <v>104810.572824</v>
      </c>
      <c r="W97" s="17">
        <f t="shared" si="19"/>
        <v>-2.1989481864348459E-4</v>
      </c>
    </row>
    <row r="98" spans="1:23" x14ac:dyDescent="0.25">
      <c r="A98" s="32">
        <v>42846</v>
      </c>
      <c r="B98" s="33">
        <v>50.25</v>
      </c>
      <c r="C98" s="17">
        <f t="shared" si="11"/>
        <v>-3.9785160135275E-4</v>
      </c>
      <c r="D98" s="33">
        <v>228.36999499999999</v>
      </c>
      <c r="E98" s="17">
        <f t="shared" si="12"/>
        <v>-4.489969603050703E-3</v>
      </c>
      <c r="F98" s="33">
        <v>64.071083000000002</v>
      </c>
      <c r="G98" s="17">
        <f t="shared" si="13"/>
        <v>-4.8927479822198361E-3</v>
      </c>
      <c r="H98" s="33">
        <v>88.620002999999997</v>
      </c>
      <c r="I98" s="17">
        <f t="shared" si="14"/>
        <v>-7.9480463909538113E-3</v>
      </c>
      <c r="J98" s="33">
        <v>36.32</v>
      </c>
      <c r="K98" s="17">
        <f t="shared" si="15"/>
        <v>3.8695411829741122E-3</v>
      </c>
      <c r="L98" s="5">
        <v>2348.6899410000001</v>
      </c>
      <c r="M98" s="17">
        <f t="shared" si="16"/>
        <v>-3.0350731513657525E-3</v>
      </c>
      <c r="P98" s="34">
        <v>42846</v>
      </c>
      <c r="Q98" s="16">
        <f t="shared" si="17"/>
        <v>100539.628885</v>
      </c>
      <c r="R98" s="17">
        <f t="shared" si="18"/>
        <v>-3.8228784553739903E-4</v>
      </c>
      <c r="U98" s="34">
        <v>42846</v>
      </c>
      <c r="V98" s="16">
        <f t="shared" si="10"/>
        <v>104516.30007499999</v>
      </c>
      <c r="W98" s="17">
        <f t="shared" si="19"/>
        <v>-2.8076628251442193E-3</v>
      </c>
    </row>
    <row r="99" spans="1:23" x14ac:dyDescent="0.25">
      <c r="A99" s="32">
        <v>42849</v>
      </c>
      <c r="B99" s="33">
        <v>50.389999000000003</v>
      </c>
      <c r="C99" s="17">
        <f t="shared" si="11"/>
        <v>2.7860497512437465E-3</v>
      </c>
      <c r="D99" s="33">
        <v>226.470001</v>
      </c>
      <c r="E99" s="17">
        <f t="shared" si="12"/>
        <v>-8.319805760822474E-3</v>
      </c>
      <c r="F99" s="33">
        <v>65.153473000000005</v>
      </c>
      <c r="G99" s="17">
        <f t="shared" si="13"/>
        <v>1.6893580525242591E-2</v>
      </c>
      <c r="H99" s="33">
        <v>89.550003000000004</v>
      </c>
      <c r="I99" s="17">
        <f t="shared" si="14"/>
        <v>1.0494244736146241E-2</v>
      </c>
      <c r="J99" s="33">
        <v>36.75</v>
      </c>
      <c r="K99" s="17">
        <f t="shared" si="15"/>
        <v>1.1839207048458089E-2</v>
      </c>
      <c r="L99" s="5">
        <v>2374.1499020000001</v>
      </c>
      <c r="M99" s="17">
        <f t="shared" si="16"/>
        <v>1.0840068991465168E-2</v>
      </c>
      <c r="P99" s="34">
        <v>42849</v>
      </c>
      <c r="Q99" s="16">
        <f t="shared" si="17"/>
        <v>100703.31022300001</v>
      </c>
      <c r="R99" s="17">
        <f t="shared" si="18"/>
        <v>1.6280280702769545E-3</v>
      </c>
      <c r="U99" s="34">
        <v>42849</v>
      </c>
      <c r="V99" s="16">
        <f t="shared" si="10"/>
        <v>105215.14212800001</v>
      </c>
      <c r="W99" s="17">
        <f t="shared" si="19"/>
        <v>6.6864407991722441E-3</v>
      </c>
    </row>
    <row r="100" spans="1:23" x14ac:dyDescent="0.25">
      <c r="A100" s="32">
        <v>42850</v>
      </c>
      <c r="B100" s="33">
        <v>50.299999</v>
      </c>
      <c r="C100" s="17">
        <f t="shared" si="11"/>
        <v>-1.7860686998625308E-3</v>
      </c>
      <c r="D100" s="33">
        <v>225.53999300000001</v>
      </c>
      <c r="E100" s="17">
        <f t="shared" si="12"/>
        <v>-4.1065394793723398E-3</v>
      </c>
      <c r="F100" s="33">
        <v>65.646202000000002</v>
      </c>
      <c r="G100" s="17">
        <f t="shared" si="13"/>
        <v>7.5625899481981396E-3</v>
      </c>
      <c r="H100" s="33">
        <v>90</v>
      </c>
      <c r="I100" s="17">
        <f t="shared" si="14"/>
        <v>5.0250919589582832E-3</v>
      </c>
      <c r="J100" s="33">
        <v>36.869999</v>
      </c>
      <c r="K100" s="17">
        <f t="shared" si="15"/>
        <v>3.2652789115645842E-3</v>
      </c>
      <c r="L100" s="5">
        <v>2388.610107</v>
      </c>
      <c r="M100" s="17">
        <f t="shared" si="16"/>
        <v>6.090687444722187E-3</v>
      </c>
      <c r="P100" s="34">
        <v>42850</v>
      </c>
      <c r="Q100" s="16">
        <f t="shared" si="17"/>
        <v>100659.837073</v>
      </c>
      <c r="R100" s="17">
        <f t="shared" si="18"/>
        <v>-4.3169534252385233E-4</v>
      </c>
      <c r="U100" s="34">
        <v>42850</v>
      </c>
      <c r="V100" s="16">
        <f t="shared" si="10"/>
        <v>105423.10162599999</v>
      </c>
      <c r="W100" s="17">
        <f t="shared" si="19"/>
        <v>1.9765168187197979E-3</v>
      </c>
    </row>
    <row r="101" spans="1:23" x14ac:dyDescent="0.25">
      <c r="A101" s="32">
        <v>42851</v>
      </c>
      <c r="B101" s="33">
        <v>49.790000999999997</v>
      </c>
      <c r="C101" s="17">
        <f t="shared" si="11"/>
        <v>-1.0139125450082109E-2</v>
      </c>
      <c r="D101" s="33">
        <v>223.929993</v>
      </c>
      <c r="E101" s="17">
        <f t="shared" si="12"/>
        <v>-7.1384235610932878E-3</v>
      </c>
      <c r="F101" s="33">
        <v>65.436188000000001</v>
      </c>
      <c r="G101" s="17">
        <f t="shared" si="13"/>
        <v>-3.1991797484338669E-3</v>
      </c>
      <c r="H101" s="33">
        <v>87.739998</v>
      </c>
      <c r="I101" s="17">
        <f t="shared" si="14"/>
        <v>-2.5111133333333369E-2</v>
      </c>
      <c r="J101" s="33">
        <v>36.93</v>
      </c>
      <c r="K101" s="17">
        <f t="shared" si="15"/>
        <v>1.6273664667036947E-3</v>
      </c>
      <c r="L101" s="5">
        <v>2387.4499510000001</v>
      </c>
      <c r="M101" s="17">
        <f t="shared" si="16"/>
        <v>-4.8570337896503002E-4</v>
      </c>
      <c r="P101" s="34">
        <v>42851</v>
      </c>
      <c r="Q101" s="16">
        <f t="shared" si="17"/>
        <v>100382.76843900001</v>
      </c>
      <c r="R101" s="17">
        <f t="shared" si="18"/>
        <v>-2.7525241651152887E-3</v>
      </c>
      <c r="U101" s="34">
        <v>42851</v>
      </c>
      <c r="V101" s="16">
        <f t="shared" si="10"/>
        <v>104479.108078</v>
      </c>
      <c r="W101" s="17">
        <f t="shared" si="19"/>
        <v>-8.9543329065474575E-3</v>
      </c>
    </row>
    <row r="102" spans="1:23" x14ac:dyDescent="0.25">
      <c r="A102" s="32">
        <v>42852</v>
      </c>
      <c r="B102" s="33">
        <v>49.779998999999997</v>
      </c>
      <c r="C102" s="17">
        <f t="shared" si="11"/>
        <v>-2.0088370755400042E-4</v>
      </c>
      <c r="D102" s="33">
        <v>213</v>
      </c>
      <c r="E102" s="17">
        <f t="shared" si="12"/>
        <v>-4.8809866215643538E-2</v>
      </c>
      <c r="F102" s="33">
        <v>64.329566999999997</v>
      </c>
      <c r="G102" s="17">
        <f t="shared" si="13"/>
        <v>-1.691145272704464E-2</v>
      </c>
      <c r="H102" s="33">
        <v>87.690002000000007</v>
      </c>
      <c r="I102" s="17">
        <f t="shared" si="14"/>
        <v>-5.6981993548699261E-4</v>
      </c>
      <c r="J102" s="33">
        <v>37.43</v>
      </c>
      <c r="K102" s="17">
        <f t="shared" si="15"/>
        <v>1.3539128080151563E-2</v>
      </c>
      <c r="L102" s="5">
        <v>2388.7700199999999</v>
      </c>
      <c r="M102" s="17">
        <f t="shared" si="16"/>
        <v>5.5292007250118402E-4</v>
      </c>
      <c r="P102" s="34">
        <v>42852</v>
      </c>
      <c r="Q102" s="16">
        <f t="shared" si="17"/>
        <v>98628.38</v>
      </c>
      <c r="R102" s="17">
        <f t="shared" si="18"/>
        <v>-1.7476987995864057E-2</v>
      </c>
      <c r="U102" s="34">
        <v>42852</v>
      </c>
      <c r="V102" s="16">
        <f t="shared" si="10"/>
        <v>103405.54016399999</v>
      </c>
      <c r="W102" s="17">
        <f t="shared" si="19"/>
        <v>-1.0275431459450535E-2</v>
      </c>
    </row>
    <row r="103" spans="1:23" x14ac:dyDescent="0.25">
      <c r="A103" s="32">
        <v>42853</v>
      </c>
      <c r="B103" s="33">
        <v>49.529998999999997</v>
      </c>
      <c r="C103" s="17">
        <f t="shared" si="11"/>
        <v>-5.0220973286881909E-3</v>
      </c>
      <c r="D103" s="33">
        <v>209.38000500000001</v>
      </c>
      <c r="E103" s="17">
        <f t="shared" si="12"/>
        <v>-1.6995281690140751E-2</v>
      </c>
      <c r="F103" s="33">
        <v>63.715671999999998</v>
      </c>
      <c r="G103" s="17">
        <f t="shared" si="13"/>
        <v>-9.5429680103396031E-3</v>
      </c>
      <c r="H103" s="33">
        <v>87.330001999999993</v>
      </c>
      <c r="I103" s="17">
        <f t="shared" si="14"/>
        <v>-4.1053711003452564E-3</v>
      </c>
      <c r="J103" s="33">
        <v>36.150002000000001</v>
      </c>
      <c r="K103" s="17">
        <f t="shared" si="15"/>
        <v>-3.4197114613946034E-2</v>
      </c>
      <c r="L103" s="5">
        <v>2384.1999510000001</v>
      </c>
      <c r="M103" s="17">
        <f t="shared" si="16"/>
        <v>-1.9131473359665918E-3</v>
      </c>
      <c r="P103" s="34">
        <v>42853</v>
      </c>
      <c r="Q103" s="16">
        <f t="shared" si="17"/>
        <v>96072.643846999999</v>
      </c>
      <c r="R103" s="17">
        <f t="shared" si="18"/>
        <v>-2.5912786492082729E-2</v>
      </c>
      <c r="U103" s="34">
        <v>42853</v>
      </c>
      <c r="V103" s="16">
        <f t="shared" si="10"/>
        <v>101988.12361600001</v>
      </c>
      <c r="W103" s="17">
        <f t="shared" si="19"/>
        <v>-1.3707355967117141E-2</v>
      </c>
    </row>
    <row r="104" spans="1:23" x14ac:dyDescent="0.25">
      <c r="A104" s="32">
        <v>42856</v>
      </c>
      <c r="B104" s="33">
        <v>49.32</v>
      </c>
      <c r="C104" s="17">
        <f t="shared" si="11"/>
        <v>-4.2398345293727102E-3</v>
      </c>
      <c r="D104" s="33">
        <v>207.229996</v>
      </c>
      <c r="E104" s="17">
        <f t="shared" si="12"/>
        <v>-1.0268454239458102E-2</v>
      </c>
      <c r="F104" s="33">
        <v>63.457188000000002</v>
      </c>
      <c r="G104" s="17">
        <f t="shared" si="13"/>
        <v>-4.0568354988078648E-3</v>
      </c>
      <c r="H104" s="33">
        <v>87.089995999999999</v>
      </c>
      <c r="I104" s="17">
        <f t="shared" si="14"/>
        <v>-2.7482651380220657E-3</v>
      </c>
      <c r="J104" s="33">
        <v>36.310001</v>
      </c>
      <c r="K104" s="17">
        <f t="shared" si="15"/>
        <v>4.4259748588673098E-3</v>
      </c>
      <c r="L104" s="5">
        <v>2388.330078</v>
      </c>
      <c r="M104" s="17">
        <f t="shared" si="16"/>
        <v>1.7322905313656989E-3</v>
      </c>
      <c r="P104" s="34">
        <v>42856</v>
      </c>
      <c r="Q104" s="16">
        <f t="shared" si="17"/>
        <v>95811.750474</v>
      </c>
      <c r="R104" s="17">
        <f t="shared" si="18"/>
        <v>-2.7155844010651187E-3</v>
      </c>
      <c r="U104" s="34">
        <v>42856</v>
      </c>
      <c r="V104" s="16">
        <f t="shared" si="10"/>
        <v>101649.05096600001</v>
      </c>
      <c r="W104" s="17">
        <f t="shared" si="19"/>
        <v>-3.3246287702738408E-3</v>
      </c>
    </row>
    <row r="105" spans="1:23" x14ac:dyDescent="0.25">
      <c r="A105" s="32">
        <v>42857</v>
      </c>
      <c r="B105" s="33">
        <v>48.830002</v>
      </c>
      <c r="C105" s="17">
        <f t="shared" si="11"/>
        <v>-9.9350770478507933E-3</v>
      </c>
      <c r="D105" s="33">
        <v>207.270004</v>
      </c>
      <c r="E105" s="17">
        <f t="shared" si="12"/>
        <v>1.9306085398951289E-4</v>
      </c>
      <c r="F105" s="33">
        <v>62.867527000000003</v>
      </c>
      <c r="G105" s="17">
        <f t="shared" si="13"/>
        <v>-9.2922648888885684E-3</v>
      </c>
      <c r="H105" s="33">
        <v>86.220000999999996</v>
      </c>
      <c r="I105" s="17">
        <f t="shared" si="14"/>
        <v>-9.9896089098454599E-3</v>
      </c>
      <c r="J105" s="33">
        <v>36.970001000000003</v>
      </c>
      <c r="K105" s="17">
        <f t="shared" si="15"/>
        <v>1.8176810295323476E-2</v>
      </c>
      <c r="L105" s="5">
        <v>2391.169922</v>
      </c>
      <c r="M105" s="17">
        <f t="shared" si="16"/>
        <v>1.1890500505600254E-3</v>
      </c>
      <c r="P105" s="34">
        <v>42857</v>
      </c>
      <c r="Q105" s="16">
        <f t="shared" si="17"/>
        <v>96722.232258000004</v>
      </c>
      <c r="R105" s="17">
        <f t="shared" si="18"/>
        <v>9.5028196384645547E-3</v>
      </c>
      <c r="U105" s="34">
        <v>42857</v>
      </c>
      <c r="V105" s="16">
        <f t="shared" si="10"/>
        <v>101395.33326200001</v>
      </c>
      <c r="W105" s="17">
        <f t="shared" si="19"/>
        <v>-2.4960164565123177E-3</v>
      </c>
    </row>
    <row r="106" spans="1:23" x14ac:dyDescent="0.25">
      <c r="A106" s="32">
        <v>42858</v>
      </c>
      <c r="B106" s="33">
        <v>48.75</v>
      </c>
      <c r="C106" s="17">
        <f t="shared" si="11"/>
        <v>-1.638377979177652E-3</v>
      </c>
      <c r="D106" s="33">
        <v>205.529999</v>
      </c>
      <c r="E106" s="17">
        <f t="shared" si="12"/>
        <v>-8.3948712617383237E-3</v>
      </c>
      <c r="F106" s="33">
        <v>62.544426000000001</v>
      </c>
      <c r="G106" s="17">
        <f t="shared" si="13"/>
        <v>-5.1393941422254175E-3</v>
      </c>
      <c r="H106" s="33">
        <v>86.43</v>
      </c>
      <c r="I106" s="17">
        <f t="shared" si="14"/>
        <v>2.4356181577869229E-3</v>
      </c>
      <c r="J106" s="33">
        <v>36.979999999999997</v>
      </c>
      <c r="K106" s="17">
        <f t="shared" si="15"/>
        <v>2.7046252987639186E-4</v>
      </c>
      <c r="L106" s="5">
        <v>2388.1298830000001</v>
      </c>
      <c r="M106" s="17">
        <f t="shared" si="16"/>
        <v>-1.2713605051778432E-3</v>
      </c>
      <c r="P106" s="34">
        <v>42858</v>
      </c>
      <c r="Q106" s="16">
        <f t="shared" si="17"/>
        <v>96347.869776999985</v>
      </c>
      <c r="R106" s="17">
        <f t="shared" si="18"/>
        <v>-3.8704904990347622E-3</v>
      </c>
      <c r="U106" s="34">
        <v>42858</v>
      </c>
      <c r="V106" s="16">
        <f t="shared" si="10"/>
        <v>101155.25950900001</v>
      </c>
      <c r="W106" s="17">
        <f t="shared" si="19"/>
        <v>-2.3677002212681986E-3</v>
      </c>
    </row>
    <row r="107" spans="1:23" x14ac:dyDescent="0.25">
      <c r="A107" s="32">
        <v>42859</v>
      </c>
      <c r="B107" s="33">
        <v>50.849997999999999</v>
      </c>
      <c r="C107" s="17">
        <f t="shared" si="11"/>
        <v>4.3076882051282128E-2</v>
      </c>
      <c r="D107" s="33">
        <v>207.63000500000001</v>
      </c>
      <c r="E107" s="17">
        <f t="shared" si="12"/>
        <v>1.0217515740853056E-2</v>
      </c>
      <c r="F107" s="33">
        <v>62.245556000000001</v>
      </c>
      <c r="G107" s="17">
        <f t="shared" si="13"/>
        <v>-4.7785233491470791E-3</v>
      </c>
      <c r="H107" s="33">
        <v>86.449996999999996</v>
      </c>
      <c r="I107" s="17">
        <f t="shared" si="14"/>
        <v>2.3136642369525617E-4</v>
      </c>
      <c r="J107" s="33">
        <v>36.849997999999999</v>
      </c>
      <c r="K107" s="17">
        <f t="shared" si="15"/>
        <v>-3.5154678204434298E-3</v>
      </c>
      <c r="L107" s="5">
        <v>2389.5200199999999</v>
      </c>
      <c r="M107" s="17">
        <f t="shared" si="16"/>
        <v>5.8210276161929642E-4</v>
      </c>
      <c r="P107" s="34">
        <v>42859</v>
      </c>
      <c r="Q107" s="16">
        <f t="shared" si="17"/>
        <v>96638.588382999995</v>
      </c>
      <c r="R107" s="17">
        <f t="shared" si="18"/>
        <v>3.0173848853418672E-3</v>
      </c>
      <c r="U107" s="34">
        <v>42859</v>
      </c>
      <c r="V107" s="16">
        <f t="shared" si="10"/>
        <v>102126.482328</v>
      </c>
      <c r="W107" s="17">
        <f t="shared" si="19"/>
        <v>9.6013081644417131E-3</v>
      </c>
    </row>
    <row r="108" spans="1:23" x14ac:dyDescent="0.25">
      <c r="A108" s="32">
        <v>42860</v>
      </c>
      <c r="B108" s="33">
        <v>50.779998999999997</v>
      </c>
      <c r="C108" s="17">
        <f t="shared" si="11"/>
        <v>-1.3765782252341818E-3</v>
      </c>
      <c r="D108" s="33">
        <v>208.25</v>
      </c>
      <c r="E108" s="17">
        <f t="shared" si="12"/>
        <v>2.9860568562813938E-3</v>
      </c>
      <c r="F108" s="33">
        <v>63.618740000000003</v>
      </c>
      <c r="G108" s="17">
        <f t="shared" si="13"/>
        <v>2.206075563049037E-2</v>
      </c>
      <c r="H108" s="33">
        <v>86.5</v>
      </c>
      <c r="I108" s="17">
        <f t="shared" si="14"/>
        <v>5.7840372163342479E-4</v>
      </c>
      <c r="J108" s="33">
        <v>36.82</v>
      </c>
      <c r="K108" s="17">
        <f t="shared" si="15"/>
        <v>-8.1405703197046098E-4</v>
      </c>
      <c r="L108" s="5">
        <v>2399.290039</v>
      </c>
      <c r="M108" s="17">
        <f t="shared" si="16"/>
        <v>4.0886951849017361E-3</v>
      </c>
      <c r="P108" s="34">
        <v>42860</v>
      </c>
      <c r="Q108" s="16">
        <f t="shared" si="17"/>
        <v>96735.87</v>
      </c>
      <c r="R108" s="17">
        <f t="shared" si="18"/>
        <v>1.0066539529163254E-3</v>
      </c>
      <c r="U108" s="34">
        <v>42860</v>
      </c>
      <c r="V108" s="16">
        <f t="shared" si="10"/>
        <v>102589.10256900001</v>
      </c>
      <c r="W108" s="17">
        <f t="shared" si="19"/>
        <v>4.5298754099276639E-3</v>
      </c>
    </row>
    <row r="109" spans="1:23" x14ac:dyDescent="0.25">
      <c r="A109" s="32">
        <v>42863</v>
      </c>
      <c r="B109" s="33">
        <v>50.619999</v>
      </c>
      <c r="C109" s="17">
        <f t="shared" si="11"/>
        <v>-3.1508468521237454E-3</v>
      </c>
      <c r="D109" s="33">
        <v>208.449997</v>
      </c>
      <c r="E109" s="17">
        <f t="shared" si="12"/>
        <v>9.6036974789903695E-4</v>
      </c>
      <c r="F109" s="33">
        <v>63.675282000000003</v>
      </c>
      <c r="G109" s="17">
        <f t="shared" si="13"/>
        <v>8.8876327949916067E-4</v>
      </c>
      <c r="H109" s="33">
        <v>86.550003000000004</v>
      </c>
      <c r="I109" s="17">
        <f t="shared" si="14"/>
        <v>5.7806936416193722E-4</v>
      </c>
      <c r="J109" s="33">
        <v>36.540000999999997</v>
      </c>
      <c r="K109" s="17">
        <f t="shared" si="15"/>
        <v>-7.604535578490057E-3</v>
      </c>
      <c r="L109" s="5">
        <v>2399.3798830000001</v>
      </c>
      <c r="M109" s="17">
        <f t="shared" si="16"/>
        <v>3.744607718947357E-5</v>
      </c>
      <c r="P109" s="34">
        <v>42863</v>
      </c>
      <c r="Q109" s="16">
        <f t="shared" si="17"/>
        <v>96397.990697000001</v>
      </c>
      <c r="R109" s="17">
        <f t="shared" si="18"/>
        <v>-3.4928026491103381E-3</v>
      </c>
      <c r="U109" s="34">
        <v>42863</v>
      </c>
      <c r="V109" s="16">
        <f t="shared" si="10"/>
        <v>102411.97662500001</v>
      </c>
      <c r="W109" s="17">
        <f t="shared" si="19"/>
        <v>-1.7265571056230833E-3</v>
      </c>
    </row>
    <row r="110" spans="1:23" x14ac:dyDescent="0.25">
      <c r="A110" s="32">
        <v>42864</v>
      </c>
      <c r="B110" s="33">
        <v>50.290000999999997</v>
      </c>
      <c r="C110" s="17">
        <f t="shared" si="11"/>
        <v>-6.5191230051190319E-3</v>
      </c>
      <c r="D110" s="33">
        <v>208.070007</v>
      </c>
      <c r="E110" s="17">
        <f t="shared" si="12"/>
        <v>-1.8229311847867136E-3</v>
      </c>
      <c r="F110" s="33">
        <v>64.159935000000004</v>
      </c>
      <c r="G110" s="17">
        <f t="shared" si="13"/>
        <v>7.6113208261880949E-3</v>
      </c>
      <c r="H110" s="33">
        <v>86.400002000000001</v>
      </c>
      <c r="I110" s="17">
        <f t="shared" si="14"/>
        <v>-1.7331137469747127E-3</v>
      </c>
      <c r="J110" s="33">
        <v>36.369999</v>
      </c>
      <c r="K110" s="17">
        <f t="shared" si="15"/>
        <v>-4.6524902941298407E-3</v>
      </c>
      <c r="L110" s="5">
        <v>2396.919922</v>
      </c>
      <c r="M110" s="17">
        <f t="shared" si="16"/>
        <v>-1.0252486558836038E-3</v>
      </c>
      <c r="P110" s="34">
        <v>42864</v>
      </c>
      <c r="Q110" s="16">
        <f t="shared" si="17"/>
        <v>96081.030194999999</v>
      </c>
      <c r="R110" s="17">
        <f t="shared" si="18"/>
        <v>-3.2880405463665552E-3</v>
      </c>
      <c r="U110" s="34">
        <v>42864</v>
      </c>
      <c r="V110" s="16">
        <f t="shared" si="10"/>
        <v>102257.500007</v>
      </c>
      <c r="W110" s="17">
        <f t="shared" si="19"/>
        <v>-1.5083843031920008E-3</v>
      </c>
    </row>
    <row r="111" spans="1:23" x14ac:dyDescent="0.25">
      <c r="A111" s="32">
        <v>42865</v>
      </c>
      <c r="B111" s="33">
        <v>50.869999</v>
      </c>
      <c r="C111" s="17">
        <f t="shared" si="11"/>
        <v>1.1533067975083133E-2</v>
      </c>
      <c r="D111" s="33">
        <v>208.91999799999999</v>
      </c>
      <c r="E111" s="17">
        <f t="shared" si="12"/>
        <v>4.0851202547418364E-3</v>
      </c>
      <c r="F111" s="33">
        <v>64.660743999999994</v>
      </c>
      <c r="G111" s="17">
        <f t="shared" si="13"/>
        <v>7.8056344664312327E-3</v>
      </c>
      <c r="H111" s="33">
        <v>86.489998</v>
      </c>
      <c r="I111" s="17">
        <f t="shared" si="14"/>
        <v>1.0416203462588758E-3</v>
      </c>
      <c r="J111" s="33">
        <v>36.009998000000003</v>
      </c>
      <c r="K111" s="17">
        <f t="shared" si="15"/>
        <v>-9.8982955704781661E-3</v>
      </c>
      <c r="L111" s="5">
        <v>2399.6298830000001</v>
      </c>
      <c r="M111" s="17">
        <f t="shared" si="16"/>
        <v>1.1306013918641611E-3</v>
      </c>
      <c r="P111" s="34">
        <v>42865</v>
      </c>
      <c r="Q111" s="16">
        <f t="shared" si="17"/>
        <v>95778.816821999993</v>
      </c>
      <c r="R111" s="17">
        <f t="shared" si="18"/>
        <v>-3.1454010472894423E-3</v>
      </c>
      <c r="U111" s="34">
        <v>42865</v>
      </c>
      <c r="V111" s="16">
        <f t="shared" si="10"/>
        <v>102581.258117</v>
      </c>
      <c r="W111" s="17">
        <f t="shared" si="19"/>
        <v>3.1661062511585403E-3</v>
      </c>
    </row>
    <row r="112" spans="1:23" x14ac:dyDescent="0.25">
      <c r="A112" s="32">
        <v>42866</v>
      </c>
      <c r="B112" s="33">
        <v>50.669998</v>
      </c>
      <c r="C112" s="17">
        <f t="shared" si="11"/>
        <v>-3.9316100635268247E-3</v>
      </c>
      <c r="D112" s="33">
        <v>208.470001</v>
      </c>
      <c r="E112" s="17">
        <f t="shared" si="12"/>
        <v>-2.1539201814466669E-3</v>
      </c>
      <c r="F112" s="33">
        <v>64.531502000000003</v>
      </c>
      <c r="G112" s="17">
        <f t="shared" si="13"/>
        <v>-1.9987706915340908E-3</v>
      </c>
      <c r="H112" s="33">
        <v>86.169998000000007</v>
      </c>
      <c r="I112" s="17">
        <f t="shared" si="14"/>
        <v>-3.6998497791617124E-3</v>
      </c>
      <c r="J112" s="33">
        <v>35.689999</v>
      </c>
      <c r="K112" s="17">
        <f t="shared" si="15"/>
        <v>-8.8863931622545911E-3</v>
      </c>
      <c r="L112" s="5">
        <v>2394.4399410000001</v>
      </c>
      <c r="M112" s="17">
        <f t="shared" si="16"/>
        <v>-2.1628093718817354E-3</v>
      </c>
      <c r="P112" s="34">
        <v>42866</v>
      </c>
      <c r="Q112" s="16">
        <f t="shared" si="17"/>
        <v>95241.348857000005</v>
      </c>
      <c r="R112" s="17">
        <f t="shared" si="18"/>
        <v>-5.6115536068778171E-3</v>
      </c>
      <c r="U112" s="34">
        <v>42866</v>
      </c>
      <c r="V112" s="16">
        <f t="shared" si="10"/>
        <v>102158.70331299999</v>
      </c>
      <c r="W112" s="17">
        <f t="shared" si="19"/>
        <v>-4.1192203308528796E-3</v>
      </c>
    </row>
    <row r="113" spans="1:23" x14ac:dyDescent="0.25">
      <c r="A113" s="32">
        <v>42867</v>
      </c>
      <c r="B113" s="33">
        <v>50.200001</v>
      </c>
      <c r="C113" s="17">
        <f t="shared" si="11"/>
        <v>-9.2756467051764435E-3</v>
      </c>
      <c r="D113" s="33">
        <v>208.63999899999999</v>
      </c>
      <c r="E113" s="17">
        <f t="shared" si="12"/>
        <v>8.1545545730588032E-4</v>
      </c>
      <c r="F113" s="33">
        <v>64.297256000000004</v>
      </c>
      <c r="G113" s="17">
        <f t="shared" si="13"/>
        <v>-3.6299480523481753E-3</v>
      </c>
      <c r="H113" s="33">
        <v>86.190002000000007</v>
      </c>
      <c r="I113" s="17">
        <f t="shared" si="14"/>
        <v>2.3214576377261764E-4</v>
      </c>
      <c r="J113" s="33">
        <v>35.529998999999997</v>
      </c>
      <c r="K113" s="17">
        <f t="shared" si="15"/>
        <v>-4.4830485985725144E-3</v>
      </c>
      <c r="L113" s="5">
        <v>2390.8999020000001</v>
      </c>
      <c r="M113" s="17">
        <f t="shared" si="16"/>
        <v>-1.4784413421209397E-3</v>
      </c>
      <c r="P113" s="34">
        <v>42867</v>
      </c>
      <c r="Q113" s="16">
        <f t="shared" si="17"/>
        <v>95060.69841099999</v>
      </c>
      <c r="R113" s="17">
        <f t="shared" si="18"/>
        <v>-1.8967648838242868E-3</v>
      </c>
      <c r="U113" s="34">
        <v>42867</v>
      </c>
      <c r="V113" s="16">
        <f t="shared" si="10"/>
        <v>101803.583978</v>
      </c>
      <c r="W113" s="17">
        <f t="shared" si="19"/>
        <v>-3.4761535090354068E-3</v>
      </c>
    </row>
    <row r="114" spans="1:23" x14ac:dyDescent="0.25">
      <c r="A114" s="32">
        <v>42870</v>
      </c>
      <c r="B114" s="33">
        <v>50.25</v>
      </c>
      <c r="C114" s="17">
        <f t="shared" si="11"/>
        <v>9.9599599609567768E-4</v>
      </c>
      <c r="D114" s="33">
        <v>209.729996</v>
      </c>
      <c r="E114" s="17">
        <f t="shared" si="12"/>
        <v>5.2242954621564142E-3</v>
      </c>
      <c r="F114" s="33">
        <v>65.686592000000005</v>
      </c>
      <c r="G114" s="17">
        <f t="shared" si="13"/>
        <v>2.16080138785395E-2</v>
      </c>
      <c r="H114" s="33">
        <v>86.330001999999993</v>
      </c>
      <c r="I114" s="17">
        <f t="shared" si="14"/>
        <v>1.6243183287081298E-3</v>
      </c>
      <c r="J114" s="33">
        <v>35.630001</v>
      </c>
      <c r="K114" s="17">
        <f t="shared" si="15"/>
        <v>2.8145793080378567E-3</v>
      </c>
      <c r="L114" s="5">
        <v>2402.320068</v>
      </c>
      <c r="M114" s="17">
        <f t="shared" si="16"/>
        <v>4.7765136426025645E-3</v>
      </c>
      <c r="P114" s="34">
        <v>42870</v>
      </c>
      <c r="Q114" s="16">
        <f t="shared" si="17"/>
        <v>95440.370473999996</v>
      </c>
      <c r="R114" s="17">
        <f t="shared" si="18"/>
        <v>3.9939961450574657E-3</v>
      </c>
      <c r="U114" s="34">
        <v>42870</v>
      </c>
      <c r="V114" s="16">
        <f t="shared" si="10"/>
        <v>102459.67988000001</v>
      </c>
      <c r="W114" s="17">
        <f t="shared" si="19"/>
        <v>6.4447230280400003E-3</v>
      </c>
    </row>
    <row r="115" spans="1:23" x14ac:dyDescent="0.25">
      <c r="A115" s="32">
        <v>42871</v>
      </c>
      <c r="B115" s="33">
        <v>49.48</v>
      </c>
      <c r="C115" s="17">
        <f t="shared" si="11"/>
        <v>-1.5323383084577147E-2</v>
      </c>
      <c r="D115" s="33">
        <v>208.13999899999999</v>
      </c>
      <c r="E115" s="17">
        <f t="shared" si="12"/>
        <v>-7.5811616379376501E-3</v>
      </c>
      <c r="F115" s="33">
        <v>65.581581</v>
      </c>
      <c r="G115" s="17">
        <f t="shared" si="13"/>
        <v>-1.5986671983226897E-3</v>
      </c>
      <c r="H115" s="33">
        <v>86.239998</v>
      </c>
      <c r="I115" s="17">
        <f t="shared" si="14"/>
        <v>-1.0425576035547612E-3</v>
      </c>
      <c r="J115" s="33">
        <v>35.82</v>
      </c>
      <c r="K115" s="17">
        <f t="shared" si="15"/>
        <v>5.3325566844637518E-3</v>
      </c>
      <c r="L115" s="5">
        <v>2400.669922</v>
      </c>
      <c r="M115" s="17">
        <f t="shared" si="16"/>
        <v>-6.8689681361810973E-4</v>
      </c>
      <c r="P115" s="34">
        <v>42871</v>
      </c>
      <c r="Q115" s="16">
        <f t="shared" si="17"/>
        <v>95345.339777000001</v>
      </c>
      <c r="R115" s="17">
        <f t="shared" si="18"/>
        <v>-9.9570754522460003E-4</v>
      </c>
      <c r="U115" s="34">
        <v>42871</v>
      </c>
      <c r="V115" s="16">
        <f t="shared" si="10"/>
        <v>102019.3901</v>
      </c>
      <c r="W115" s="17">
        <f t="shared" si="19"/>
        <v>-4.2972004257252339E-3</v>
      </c>
    </row>
    <row r="116" spans="1:23" x14ac:dyDescent="0.25">
      <c r="A116" s="32">
        <v>42872</v>
      </c>
      <c r="B116" s="33">
        <v>49.709999000000003</v>
      </c>
      <c r="C116" s="17">
        <f t="shared" si="11"/>
        <v>4.6483225545677076E-3</v>
      </c>
      <c r="D116" s="33">
        <v>212.949997</v>
      </c>
      <c r="E116" s="17">
        <f t="shared" si="12"/>
        <v>2.3109436067596079E-2</v>
      </c>
      <c r="F116" s="33">
        <v>64.870757999999995</v>
      </c>
      <c r="G116" s="17">
        <f t="shared" si="13"/>
        <v>-1.0838759742617388E-2</v>
      </c>
      <c r="H116" s="33">
        <v>86.260002</v>
      </c>
      <c r="I116" s="17">
        <f t="shared" si="14"/>
        <v>2.3195733376524252E-4</v>
      </c>
      <c r="J116" s="33">
        <v>35.040000999999997</v>
      </c>
      <c r="K116" s="17">
        <f t="shared" si="15"/>
        <v>-2.1775516471245204E-2</v>
      </c>
      <c r="L116" s="5">
        <v>2357.030029</v>
      </c>
      <c r="M116" s="17">
        <f t="shared" si="16"/>
        <v>-1.8178214589219199E-2</v>
      </c>
      <c r="P116" s="34">
        <v>42872</v>
      </c>
      <c r="Q116" s="16">
        <f t="shared" si="17"/>
        <v>95352.490697000001</v>
      </c>
      <c r="R116" s="17">
        <f t="shared" si="18"/>
        <v>7.500020469519697E-5</v>
      </c>
      <c r="U116" s="34">
        <v>42872</v>
      </c>
      <c r="V116" s="16">
        <f t="shared" si="10"/>
        <v>101900.47513599999</v>
      </c>
      <c r="W116" s="17">
        <f t="shared" si="19"/>
        <v>-1.1656113988081085E-3</v>
      </c>
    </row>
    <row r="117" spans="1:23" x14ac:dyDescent="0.25">
      <c r="A117" s="32">
        <v>42873</v>
      </c>
      <c r="B117" s="33">
        <v>49.68</v>
      </c>
      <c r="C117" s="17">
        <f t="shared" si="11"/>
        <v>-6.0348019721356838E-4</v>
      </c>
      <c r="D117" s="33">
        <v>216.11999499999999</v>
      </c>
      <c r="E117" s="17">
        <f t="shared" si="12"/>
        <v>1.4886114321006616E-2</v>
      </c>
      <c r="F117" s="33">
        <v>65.290794000000005</v>
      </c>
      <c r="G117" s="17">
        <f t="shared" si="13"/>
        <v>6.474966733085008E-3</v>
      </c>
      <c r="H117" s="33">
        <v>85.870002999999997</v>
      </c>
      <c r="I117" s="17">
        <f t="shared" si="14"/>
        <v>-4.5212032339160269E-3</v>
      </c>
      <c r="J117" s="33">
        <v>35.220001000000003</v>
      </c>
      <c r="K117" s="17">
        <f t="shared" si="15"/>
        <v>5.136986154766543E-3</v>
      </c>
      <c r="L117" s="5">
        <v>2365.719971</v>
      </c>
      <c r="M117" s="17">
        <f t="shared" si="16"/>
        <v>3.6868185356495609E-3</v>
      </c>
      <c r="P117" s="34">
        <v>42873</v>
      </c>
      <c r="Q117" s="16">
        <f t="shared" si="17"/>
        <v>96305.280251000004</v>
      </c>
      <c r="R117" s="17">
        <f t="shared" si="18"/>
        <v>9.9922880570331163E-3</v>
      </c>
      <c r="U117" s="34">
        <v>42873</v>
      </c>
      <c r="V117" s="16">
        <f t="shared" si="10"/>
        <v>102310.59727400001</v>
      </c>
      <c r="W117" s="17">
        <f t="shared" si="19"/>
        <v>4.0247323425397497E-3</v>
      </c>
    </row>
    <row r="118" spans="1:23" x14ac:dyDescent="0.25">
      <c r="A118" s="32">
        <v>42874</v>
      </c>
      <c r="B118" s="33">
        <v>49.740001999999997</v>
      </c>
      <c r="C118" s="17">
        <f t="shared" si="11"/>
        <v>1.2077697262480314E-3</v>
      </c>
      <c r="D118" s="33">
        <v>214.479996</v>
      </c>
      <c r="E118" s="17">
        <f t="shared" si="12"/>
        <v>-7.5883723761884792E-3</v>
      </c>
      <c r="F118" s="33">
        <v>67.156707999999995</v>
      </c>
      <c r="G118" s="17">
        <f t="shared" si="13"/>
        <v>2.8578515984963859E-2</v>
      </c>
      <c r="H118" s="33">
        <v>86.239998</v>
      </c>
      <c r="I118" s="17">
        <f t="shared" si="14"/>
        <v>4.3087805645005695E-3</v>
      </c>
      <c r="J118" s="33">
        <v>35.400002000000001</v>
      </c>
      <c r="K118" s="17">
        <f t="shared" si="15"/>
        <v>5.1107607861793358E-3</v>
      </c>
      <c r="L118" s="5">
        <v>2381.7299800000001</v>
      </c>
      <c r="M118" s="17">
        <f t="shared" si="16"/>
        <v>6.767499617984285E-3</v>
      </c>
      <c r="P118" s="34">
        <v>42874</v>
      </c>
      <c r="Q118" s="16">
        <f t="shared" si="17"/>
        <v>96185.44184</v>
      </c>
      <c r="R118" s="17">
        <f t="shared" si="18"/>
        <v>-1.2443597141057472E-3</v>
      </c>
      <c r="U118" s="34">
        <v>42874</v>
      </c>
      <c r="V118" s="16">
        <f t="shared" si="10"/>
        <v>102980.357848</v>
      </c>
      <c r="W118" s="17">
        <f t="shared" si="19"/>
        <v>6.546346046698126E-3</v>
      </c>
    </row>
    <row r="119" spans="1:23" x14ac:dyDescent="0.25">
      <c r="A119" s="32">
        <v>42877</v>
      </c>
      <c r="B119" s="33">
        <v>50.02</v>
      </c>
      <c r="C119" s="17">
        <f t="shared" si="11"/>
        <v>5.6292317800872294E-3</v>
      </c>
      <c r="D119" s="33">
        <v>215.60000600000001</v>
      </c>
      <c r="E119" s="17">
        <f t="shared" si="12"/>
        <v>5.2219788366649755E-3</v>
      </c>
      <c r="F119" s="33">
        <v>67.164779999999993</v>
      </c>
      <c r="G119" s="17">
        <f t="shared" si="13"/>
        <v>1.2019648134020677E-4</v>
      </c>
      <c r="H119" s="33">
        <v>86.209998999999996</v>
      </c>
      <c r="I119" s="17">
        <f t="shared" si="14"/>
        <v>-3.4785483181487553E-4</v>
      </c>
      <c r="J119" s="33">
        <v>35.770000000000003</v>
      </c>
      <c r="K119" s="17">
        <f t="shared" si="15"/>
        <v>1.0451920313450991E-2</v>
      </c>
      <c r="L119" s="5">
        <v>2394.0200199999999</v>
      </c>
      <c r="M119" s="17">
        <f t="shared" si="16"/>
        <v>5.1601315443825513E-3</v>
      </c>
      <c r="P119" s="34">
        <v>42877</v>
      </c>
      <c r="Q119" s="16">
        <f t="shared" si="17"/>
        <v>96940.621338000012</v>
      </c>
      <c r="R119" s="17">
        <f t="shared" si="18"/>
        <v>7.8512868845186379E-3</v>
      </c>
      <c r="U119" s="34">
        <v>42877</v>
      </c>
      <c r="V119" s="16">
        <f t="shared" si="10"/>
        <v>103403.834237</v>
      </c>
      <c r="W119" s="17">
        <f t="shared" si="19"/>
        <v>4.1122054520830176E-3</v>
      </c>
    </row>
    <row r="120" spans="1:23" x14ac:dyDescent="0.25">
      <c r="A120" s="32">
        <v>42878</v>
      </c>
      <c r="B120" s="33">
        <v>50.310001</v>
      </c>
      <c r="C120" s="17">
        <f t="shared" si="11"/>
        <v>5.7977009196321649E-3</v>
      </c>
      <c r="D120" s="33">
        <v>217.199997</v>
      </c>
      <c r="E120" s="17">
        <f t="shared" si="12"/>
        <v>7.4211083277984091E-3</v>
      </c>
      <c r="F120" s="33">
        <v>67.447495000000004</v>
      </c>
      <c r="G120" s="17">
        <f t="shared" si="13"/>
        <v>4.209274563246046E-3</v>
      </c>
      <c r="H120" s="33">
        <v>86.080001999999993</v>
      </c>
      <c r="I120" s="17">
        <f t="shared" si="14"/>
        <v>-1.5079109326981976E-3</v>
      </c>
      <c r="J120" s="33">
        <v>35.860000999999997</v>
      </c>
      <c r="K120" s="17">
        <f t="shared" si="15"/>
        <v>2.5161028795077645E-3</v>
      </c>
      <c r="L120" s="5">
        <v>2398.419922</v>
      </c>
      <c r="M120" s="17">
        <f t="shared" si="16"/>
        <v>1.8378718487075396E-3</v>
      </c>
      <c r="P120" s="34">
        <v>42878</v>
      </c>
      <c r="Q120" s="16">
        <f t="shared" si="17"/>
        <v>97420.360696999996</v>
      </c>
      <c r="R120" s="17">
        <f t="shared" si="18"/>
        <v>4.9487959988134822E-3</v>
      </c>
      <c r="U120" s="34">
        <v>42878</v>
      </c>
      <c r="V120" s="16">
        <f t="shared" si="10"/>
        <v>103786.672089</v>
      </c>
      <c r="W120" s="17">
        <f t="shared" si="19"/>
        <v>3.7023564437903556E-3</v>
      </c>
    </row>
    <row r="121" spans="1:23" x14ac:dyDescent="0.25">
      <c r="A121" s="32">
        <v>42879</v>
      </c>
      <c r="B121" s="33">
        <v>50.73</v>
      </c>
      <c r="C121" s="17">
        <f t="shared" si="11"/>
        <v>8.3482208636806998E-3</v>
      </c>
      <c r="D121" s="33">
        <v>217.570007</v>
      </c>
      <c r="E121" s="17">
        <f t="shared" si="12"/>
        <v>1.7035451432350079E-3</v>
      </c>
      <c r="F121" s="33">
        <v>67.237480000000005</v>
      </c>
      <c r="G121" s="17">
        <f t="shared" si="13"/>
        <v>-3.1137553737169421E-3</v>
      </c>
      <c r="H121" s="33">
        <v>86.5</v>
      </c>
      <c r="I121" s="17">
        <f t="shared" si="14"/>
        <v>4.8791588085697057E-3</v>
      </c>
      <c r="J121" s="33">
        <v>36.119999</v>
      </c>
      <c r="K121" s="17">
        <f t="shared" si="15"/>
        <v>7.2503623187294419E-3</v>
      </c>
      <c r="L121" s="5">
        <v>2404.389893</v>
      </c>
      <c r="M121" s="17">
        <f t="shared" si="16"/>
        <v>2.489126672622799E-3</v>
      </c>
      <c r="P121" s="34">
        <v>42879</v>
      </c>
      <c r="Q121" s="16">
        <f t="shared" si="17"/>
        <v>97858.030194999999</v>
      </c>
      <c r="R121" s="17">
        <f t="shared" si="18"/>
        <v>4.4925875337420429E-3</v>
      </c>
      <c r="U121" s="34">
        <v>42879</v>
      </c>
      <c r="V121" s="16">
        <f t="shared" si="10"/>
        <v>104182.686117</v>
      </c>
      <c r="W121" s="17">
        <f t="shared" si="19"/>
        <v>3.8156539758824604E-3</v>
      </c>
    </row>
    <row r="122" spans="1:23" x14ac:dyDescent="0.25">
      <c r="A122" s="32">
        <v>42880</v>
      </c>
      <c r="B122" s="33">
        <v>51.200001</v>
      </c>
      <c r="C122" s="17">
        <f t="shared" si="11"/>
        <v>9.2647545830870648E-3</v>
      </c>
      <c r="D122" s="33">
        <v>217.08999600000001</v>
      </c>
      <c r="E122" s="17">
        <f t="shared" si="12"/>
        <v>-2.2062370021433964E-3</v>
      </c>
      <c r="F122" s="33">
        <v>66.470116000000004</v>
      </c>
      <c r="G122" s="17">
        <f t="shared" si="13"/>
        <v>-1.1412741821971939E-2</v>
      </c>
      <c r="H122" s="33">
        <v>86.860000999999997</v>
      </c>
      <c r="I122" s="17">
        <f t="shared" si="14"/>
        <v>4.1618612716762815E-3</v>
      </c>
      <c r="J122" s="33">
        <v>36.259998000000003</v>
      </c>
      <c r="K122" s="17">
        <f t="shared" si="15"/>
        <v>3.8759414140627779E-3</v>
      </c>
      <c r="L122" s="5">
        <v>2415.070068</v>
      </c>
      <c r="M122" s="17">
        <f t="shared" si="16"/>
        <v>4.4419480513928633E-3</v>
      </c>
      <c r="P122" s="34">
        <v>42880</v>
      </c>
      <c r="Q122" s="16">
        <f t="shared" si="17"/>
        <v>97942.226376000006</v>
      </c>
      <c r="R122" s="17">
        <f t="shared" si="18"/>
        <v>8.603911281703791E-4</v>
      </c>
      <c r="U122" s="34">
        <v>42880</v>
      </c>
      <c r="V122" s="16">
        <f t="shared" si="10"/>
        <v>104265.836708</v>
      </c>
      <c r="W122" s="17">
        <f t="shared" si="19"/>
        <v>7.9812293288950009E-4</v>
      </c>
    </row>
    <row r="123" spans="1:23" x14ac:dyDescent="0.25">
      <c r="A123" s="32">
        <v>42881</v>
      </c>
      <c r="B123" s="33">
        <v>51.099997999999999</v>
      </c>
      <c r="C123" s="17">
        <f t="shared" si="11"/>
        <v>-1.9531835556019228E-3</v>
      </c>
      <c r="D123" s="33">
        <v>216.38999899999999</v>
      </c>
      <c r="E123" s="17">
        <f t="shared" si="12"/>
        <v>-3.2244553544513721E-3</v>
      </c>
      <c r="F123" s="33">
        <v>66.639740000000003</v>
      </c>
      <c r="G123" s="17">
        <f t="shared" si="13"/>
        <v>2.5518836163909153E-3</v>
      </c>
      <c r="H123" s="33">
        <v>87.25</v>
      </c>
      <c r="I123" s="17">
        <f t="shared" si="14"/>
        <v>4.4899723176379247E-3</v>
      </c>
      <c r="J123" s="33">
        <v>36.259998000000003</v>
      </c>
      <c r="K123" s="17">
        <f t="shared" si="15"/>
        <v>0</v>
      </c>
      <c r="L123" s="5">
        <v>2415.820068</v>
      </c>
      <c r="M123" s="17">
        <f t="shared" si="16"/>
        <v>3.1054999601765054E-4</v>
      </c>
      <c r="P123" s="34">
        <v>42881</v>
      </c>
      <c r="Q123" s="16">
        <f t="shared" si="17"/>
        <v>97786.127045000001</v>
      </c>
      <c r="R123" s="17">
        <f t="shared" si="18"/>
        <v>-1.5937898981460696E-3</v>
      </c>
      <c r="U123" s="34">
        <v>42881</v>
      </c>
      <c r="V123" s="16">
        <f t="shared" si="10"/>
        <v>104305.653937</v>
      </c>
      <c r="W123" s="17">
        <f t="shared" si="19"/>
        <v>3.8188183452181335E-4</v>
      </c>
    </row>
    <row r="124" spans="1:23" x14ac:dyDescent="0.25">
      <c r="A124" s="32">
        <v>42885</v>
      </c>
      <c r="B124" s="33">
        <v>51.529998999999997</v>
      </c>
      <c r="C124" s="17">
        <f t="shared" si="11"/>
        <v>8.4148926972560378E-3</v>
      </c>
      <c r="D124" s="33">
        <v>214.35000600000001</v>
      </c>
      <c r="E124" s="17">
        <f t="shared" si="12"/>
        <v>-9.4273904035647726E-3</v>
      </c>
      <c r="F124" s="33">
        <v>67.358643000000001</v>
      </c>
      <c r="G124" s="17">
        <f t="shared" si="13"/>
        <v>1.0787902233712066E-2</v>
      </c>
      <c r="H124" s="33">
        <v>87.400002000000001</v>
      </c>
      <c r="I124" s="17">
        <f t="shared" si="14"/>
        <v>1.7192206303724422E-3</v>
      </c>
      <c r="J124" s="33">
        <v>36.18</v>
      </c>
      <c r="K124" s="17">
        <f t="shared" si="15"/>
        <v>-2.2062328850653845E-3</v>
      </c>
      <c r="L124" s="5">
        <v>2412.9099120000001</v>
      </c>
      <c r="M124" s="17">
        <f t="shared" si="16"/>
        <v>-1.2046244828196606E-3</v>
      </c>
      <c r="P124" s="34">
        <v>42885</v>
      </c>
      <c r="Q124" s="16">
        <f t="shared" si="17"/>
        <v>97221.931337999995</v>
      </c>
      <c r="R124" s="17">
        <f t="shared" si="18"/>
        <v>-5.7696906918133228E-3</v>
      </c>
      <c r="U124" s="34">
        <v>42885</v>
      </c>
      <c r="V124" s="16">
        <f t="shared" si="10"/>
        <v>104542.10224599999</v>
      </c>
      <c r="W124" s="17">
        <f t="shared" si="19"/>
        <v>2.2668791199258465E-3</v>
      </c>
    </row>
    <row r="125" spans="1:23" x14ac:dyDescent="0.25">
      <c r="A125" s="32">
        <v>42886</v>
      </c>
      <c r="B125" s="33">
        <v>51.66</v>
      </c>
      <c r="C125" s="17">
        <f t="shared" si="11"/>
        <v>2.5228217062454039E-3</v>
      </c>
      <c r="D125" s="33">
        <v>215.35000600000001</v>
      </c>
      <c r="E125" s="17">
        <f t="shared" si="12"/>
        <v>4.6652669559523741E-3</v>
      </c>
      <c r="F125" s="33">
        <v>66.680130000000005</v>
      </c>
      <c r="G125" s="17">
        <f t="shared" si="13"/>
        <v>-1.0073139389105479E-2</v>
      </c>
      <c r="H125" s="33">
        <v>88.089995999999999</v>
      </c>
      <c r="I125" s="17">
        <f t="shared" si="14"/>
        <v>7.894668011563688E-3</v>
      </c>
      <c r="J125" s="33">
        <v>36.110000999999997</v>
      </c>
      <c r="K125" s="17">
        <f t="shared" si="15"/>
        <v>-1.934742951907209E-3</v>
      </c>
      <c r="L125" s="5">
        <v>2411.8000489999999</v>
      </c>
      <c r="M125" s="17">
        <f t="shared" si="16"/>
        <v>-4.5996868531250623E-4</v>
      </c>
      <c r="P125" s="34">
        <v>42886</v>
      </c>
      <c r="Q125" s="16">
        <f t="shared" si="17"/>
        <v>97349.312704000011</v>
      </c>
      <c r="R125" s="17">
        <f t="shared" si="18"/>
        <v>1.3102122560924023E-3</v>
      </c>
      <c r="U125" s="34">
        <v>42886</v>
      </c>
      <c r="V125" s="16">
        <f t="shared" si="10"/>
        <v>104595.882122</v>
      </c>
      <c r="W125" s="17">
        <f t="shared" si="19"/>
        <v>5.1443270074535974E-4</v>
      </c>
    </row>
    <row r="126" spans="1:23" x14ac:dyDescent="0.25">
      <c r="A126" s="32">
        <v>42887</v>
      </c>
      <c r="B126" s="33">
        <v>52.25</v>
      </c>
      <c r="C126" s="17">
        <f t="shared" si="11"/>
        <v>1.1420828493999391E-2</v>
      </c>
      <c r="D126" s="33">
        <v>212.270004</v>
      </c>
      <c r="E126" s="17">
        <f t="shared" si="12"/>
        <v>-1.4302307472422449E-2</v>
      </c>
      <c r="F126" s="33">
        <v>67.487885000000006</v>
      </c>
      <c r="G126" s="17">
        <f t="shared" si="13"/>
        <v>1.2113878602216355E-2</v>
      </c>
      <c r="H126" s="33">
        <v>88.129997000000003</v>
      </c>
      <c r="I126" s="17">
        <f t="shared" si="14"/>
        <v>4.5409242611382794E-4</v>
      </c>
      <c r="J126" s="33">
        <v>36.119999</v>
      </c>
      <c r="K126" s="17">
        <f t="shared" si="15"/>
        <v>2.7687620390826062E-4</v>
      </c>
      <c r="L126" s="5">
        <v>2430.0600589999999</v>
      </c>
      <c r="M126" s="17">
        <f t="shared" si="16"/>
        <v>7.5711127079423068E-3</v>
      </c>
      <c r="P126" s="34">
        <v>42887</v>
      </c>
      <c r="Q126" s="16">
        <f t="shared" si="17"/>
        <v>96676.129526000004</v>
      </c>
      <c r="R126" s="17">
        <f t="shared" si="18"/>
        <v>-6.9151302592848074E-3</v>
      </c>
      <c r="U126" s="34">
        <v>42887</v>
      </c>
      <c r="V126" s="16">
        <f t="shared" si="10"/>
        <v>104863.695954</v>
      </c>
      <c r="W126" s="17">
        <f t="shared" si="19"/>
        <v>2.560462482525061E-3</v>
      </c>
    </row>
    <row r="127" spans="1:23" x14ac:dyDescent="0.25">
      <c r="A127" s="32">
        <v>42888</v>
      </c>
      <c r="B127" s="33">
        <v>52.57</v>
      </c>
      <c r="C127" s="17">
        <f t="shared" si="11"/>
        <v>6.1244019138755323E-3</v>
      </c>
      <c r="D127" s="33">
        <v>213.91999799999999</v>
      </c>
      <c r="E127" s="17">
        <f t="shared" si="12"/>
        <v>7.7730907283537487E-3</v>
      </c>
      <c r="F127" s="33">
        <v>67.164779999999993</v>
      </c>
      <c r="G127" s="17">
        <f t="shared" si="13"/>
        <v>-4.7876000262864205E-3</v>
      </c>
      <c r="H127" s="33">
        <v>88.589995999999999</v>
      </c>
      <c r="I127" s="17">
        <f t="shared" si="14"/>
        <v>5.2195508414687453E-3</v>
      </c>
      <c r="J127" s="33">
        <v>36.32</v>
      </c>
      <c r="K127" s="17">
        <f t="shared" si="15"/>
        <v>5.5371263991452757E-3</v>
      </c>
      <c r="L127" s="5">
        <v>2439.070068</v>
      </c>
      <c r="M127" s="17">
        <f t="shared" si="16"/>
        <v>3.707730994808367E-3</v>
      </c>
      <c r="P127" s="34">
        <v>42888</v>
      </c>
      <c r="Q127" s="16">
        <f t="shared" si="17"/>
        <v>97317.279554000008</v>
      </c>
      <c r="R127" s="17">
        <f t="shared" si="18"/>
        <v>6.6319372852796654E-3</v>
      </c>
      <c r="U127" s="34">
        <v>42888</v>
      </c>
      <c r="V127" s="16">
        <f t="shared" si="10"/>
        <v>105268.72281399999</v>
      </c>
      <c r="W127" s="17">
        <f t="shared" si="19"/>
        <v>3.8624125948951704E-3</v>
      </c>
    </row>
    <row r="128" spans="1:23" x14ac:dyDescent="0.25">
      <c r="A128" s="32">
        <v>42891</v>
      </c>
      <c r="B128" s="33">
        <v>52.619999</v>
      </c>
      <c r="C128" s="17">
        <f t="shared" si="11"/>
        <v>9.510937797223562E-4</v>
      </c>
      <c r="D128" s="33">
        <v>211.35000600000001</v>
      </c>
      <c r="E128" s="17">
        <f t="shared" si="12"/>
        <v>-1.2013799663554536E-2</v>
      </c>
      <c r="F128" s="33">
        <v>67.390952999999996</v>
      </c>
      <c r="G128" s="17">
        <f t="shared" si="13"/>
        <v>3.3674345393523986E-3</v>
      </c>
      <c r="H128" s="33">
        <v>88.739998</v>
      </c>
      <c r="I128" s="17">
        <f t="shared" si="14"/>
        <v>1.6932160150453512E-3</v>
      </c>
      <c r="J128" s="33">
        <v>36.340000000000003</v>
      </c>
      <c r="K128" s="17">
        <f t="shared" si="15"/>
        <v>5.5066079295151837E-4</v>
      </c>
      <c r="L128" s="5">
        <v>2436.1000979999999</v>
      </c>
      <c r="M128" s="17">
        <f t="shared" si="16"/>
        <v>-1.2176648957179514E-3</v>
      </c>
      <c r="P128" s="34">
        <v>42891</v>
      </c>
      <c r="Q128" s="16">
        <f t="shared" si="17"/>
        <v>96771.491338000007</v>
      </c>
      <c r="R128" s="17">
        <f t="shared" si="18"/>
        <v>-5.6083381954501466E-3</v>
      </c>
      <c r="U128" s="34">
        <v>42891</v>
      </c>
      <c r="V128" s="16">
        <f t="shared" si="10"/>
        <v>105182.06742799999</v>
      </c>
      <c r="W128" s="17">
        <f t="shared" si="19"/>
        <v>-8.2318264802272445E-4</v>
      </c>
    </row>
    <row r="129" spans="1:23" x14ac:dyDescent="0.25">
      <c r="A129" s="32">
        <v>42892</v>
      </c>
      <c r="B129" s="33">
        <v>52.82</v>
      </c>
      <c r="C129" s="17">
        <f t="shared" si="11"/>
        <v>3.8008552603734369E-3</v>
      </c>
      <c r="D129" s="33">
        <v>207.89999399999999</v>
      </c>
      <c r="E129" s="17">
        <f t="shared" si="12"/>
        <v>-1.6323690097269306E-2</v>
      </c>
      <c r="F129" s="33">
        <v>67.617125999999999</v>
      </c>
      <c r="G129" s="17">
        <f t="shared" si="13"/>
        <v>3.3561329812326068E-3</v>
      </c>
      <c r="H129" s="33">
        <v>88.800003000000004</v>
      </c>
      <c r="I129" s="17">
        <f t="shared" si="14"/>
        <v>6.7618888159093338E-4</v>
      </c>
      <c r="J129" s="33">
        <v>36.130001</v>
      </c>
      <c r="K129" s="17">
        <f t="shared" si="15"/>
        <v>-5.778728673637934E-3</v>
      </c>
      <c r="L129" s="5">
        <v>2429.330078</v>
      </c>
      <c r="M129" s="17">
        <f t="shared" si="16"/>
        <v>-2.7790401574869783E-3</v>
      </c>
      <c r="P129" s="34">
        <v>42892</v>
      </c>
      <c r="Q129" s="16">
        <f t="shared" si="17"/>
        <v>95715.280027999994</v>
      </c>
      <c r="R129" s="17">
        <f t="shared" si="18"/>
        <v>-1.0914488300184599E-2</v>
      </c>
      <c r="U129" s="34">
        <v>42892</v>
      </c>
      <c r="V129" s="16">
        <f t="shared" si="10"/>
        <v>104937.832421</v>
      </c>
      <c r="W129" s="17">
        <f t="shared" si="19"/>
        <v>-2.3220213575586568E-3</v>
      </c>
    </row>
    <row r="130" spans="1:23" x14ac:dyDescent="0.25">
      <c r="A130" s="32">
        <v>42893</v>
      </c>
      <c r="B130" s="33">
        <v>53.259998000000003</v>
      </c>
      <c r="C130" s="17">
        <f t="shared" si="11"/>
        <v>8.3301400984476803E-3</v>
      </c>
      <c r="D130" s="33">
        <v>209.86999499999999</v>
      </c>
      <c r="E130" s="17">
        <f t="shared" si="12"/>
        <v>9.4757145591837233E-3</v>
      </c>
      <c r="F130" s="33">
        <v>65.928916999999998</v>
      </c>
      <c r="G130" s="17">
        <f t="shared" si="13"/>
        <v>-2.4967180651836673E-2</v>
      </c>
      <c r="H130" s="33">
        <v>88.769997000000004</v>
      </c>
      <c r="I130" s="17">
        <f t="shared" si="14"/>
        <v>-3.3790539398970143E-4</v>
      </c>
      <c r="J130" s="33">
        <v>36.259998000000003</v>
      </c>
      <c r="K130" s="17">
        <f t="shared" si="15"/>
        <v>3.5980347744801744E-3</v>
      </c>
      <c r="L130" s="5">
        <v>2433.139893</v>
      </c>
      <c r="M130" s="17">
        <f t="shared" si="16"/>
        <v>1.5682574527444704E-3</v>
      </c>
      <c r="P130" s="34">
        <v>42893</v>
      </c>
      <c r="Q130" s="16">
        <f t="shared" si="17"/>
        <v>96332.166152999998</v>
      </c>
      <c r="R130" s="17">
        <f t="shared" si="18"/>
        <v>6.4450119648560289E-3</v>
      </c>
      <c r="U130" s="34">
        <v>42893</v>
      </c>
      <c r="V130" s="16">
        <f t="shared" si="10"/>
        <v>104830.177041</v>
      </c>
      <c r="W130" s="17">
        <f t="shared" si="19"/>
        <v>-1.0258967382525963E-3</v>
      </c>
    </row>
    <row r="131" spans="1:23" x14ac:dyDescent="0.25">
      <c r="A131" s="32">
        <v>42894</v>
      </c>
      <c r="B131" s="33">
        <v>52.82</v>
      </c>
      <c r="C131" s="17">
        <f t="shared" si="11"/>
        <v>-8.2613221277252347E-3</v>
      </c>
      <c r="D131" s="33">
        <v>210.91000399999999</v>
      </c>
      <c r="E131" s="17">
        <f t="shared" si="12"/>
        <v>4.9554916127958482E-3</v>
      </c>
      <c r="F131" s="33">
        <v>66.542809000000005</v>
      </c>
      <c r="G131" s="17">
        <f t="shared" si="13"/>
        <v>9.3114224824899505E-3</v>
      </c>
      <c r="H131" s="33">
        <v>87.849997999999999</v>
      </c>
      <c r="I131" s="17">
        <f t="shared" si="14"/>
        <v>-1.0363850750158332E-2</v>
      </c>
      <c r="J131" s="33">
        <v>36.479999999999997</v>
      </c>
      <c r="K131" s="17">
        <f t="shared" si="15"/>
        <v>6.0673472734331657E-3</v>
      </c>
      <c r="L131" s="5">
        <v>2433.790039</v>
      </c>
      <c r="M131" s="17">
        <f t="shared" si="16"/>
        <v>2.6720452936990213E-4</v>
      </c>
      <c r="P131" s="34">
        <v>42894</v>
      </c>
      <c r="Q131" s="16">
        <f t="shared" si="17"/>
        <v>96864.610891999997</v>
      </c>
      <c r="R131" s="17">
        <f t="shared" si="18"/>
        <v>5.5271749848782026E-3</v>
      </c>
      <c r="U131" s="34">
        <v>42894</v>
      </c>
      <c r="V131" s="16">
        <f t="shared" si="10"/>
        <v>104824.667189</v>
      </c>
      <c r="W131" s="17">
        <f t="shared" si="19"/>
        <v>-5.2559789132544665E-5</v>
      </c>
    </row>
    <row r="132" spans="1:23" x14ac:dyDescent="0.25">
      <c r="A132" s="32">
        <v>42895</v>
      </c>
      <c r="B132" s="33">
        <v>53</v>
      </c>
      <c r="C132" s="17">
        <f t="shared" si="11"/>
        <v>3.4078000757289395E-3</v>
      </c>
      <c r="D132" s="33">
        <v>207.55999800000001</v>
      </c>
      <c r="E132" s="17">
        <f t="shared" si="12"/>
        <v>-1.5883580372982098E-2</v>
      </c>
      <c r="F132" s="33">
        <v>67.059775999999999</v>
      </c>
      <c r="G132" s="17">
        <f t="shared" si="13"/>
        <v>7.7689386391848192E-3</v>
      </c>
      <c r="H132" s="33">
        <v>88.160004000000001</v>
      </c>
      <c r="I132" s="17">
        <f t="shared" si="14"/>
        <v>3.5288105527333524E-3</v>
      </c>
      <c r="J132" s="33">
        <v>35.709999000000003</v>
      </c>
      <c r="K132" s="17">
        <f t="shared" si="15"/>
        <v>-2.1107483552631368E-2</v>
      </c>
      <c r="L132" s="5">
        <v>2431.7700199999999</v>
      </c>
      <c r="M132" s="17">
        <f t="shared" si="16"/>
        <v>-8.2998901615605192E-4</v>
      </c>
      <c r="P132" s="34">
        <v>42895</v>
      </c>
      <c r="Q132" s="16">
        <f t="shared" si="17"/>
        <v>95065.738188000003</v>
      </c>
      <c r="R132" s="17">
        <f t="shared" si="18"/>
        <v>-1.8571000156142325E-2</v>
      </c>
      <c r="U132" s="34">
        <v>42895</v>
      </c>
      <c r="V132" s="16">
        <f t="shared" si="10"/>
        <v>104427.72787199999</v>
      </c>
      <c r="W132" s="17">
        <f t="shared" si="19"/>
        <v>-3.7866976127319818E-3</v>
      </c>
    </row>
    <row r="133" spans="1:23" x14ac:dyDescent="0.25">
      <c r="A133" s="32">
        <v>42898</v>
      </c>
      <c r="B133" s="33">
        <v>52.900002000000001</v>
      </c>
      <c r="C133" s="17">
        <f t="shared" si="11"/>
        <v>-1.8867547169810761E-3</v>
      </c>
      <c r="D133" s="33">
        <v>207.03999300000001</v>
      </c>
      <c r="E133" s="17">
        <f t="shared" si="12"/>
        <v>-2.5053237859444799E-3</v>
      </c>
      <c r="F133" s="33">
        <v>66.922454999999999</v>
      </c>
      <c r="G133" s="17">
        <f t="shared" si="13"/>
        <v>-2.0477402131495737E-3</v>
      </c>
      <c r="H133" s="33">
        <v>88.239998</v>
      </c>
      <c r="I133" s="17">
        <f t="shared" si="14"/>
        <v>9.0737291708831158E-4</v>
      </c>
      <c r="J133" s="33">
        <v>35.729999999999997</v>
      </c>
      <c r="K133" s="17">
        <f t="shared" si="15"/>
        <v>5.600952271096471E-4</v>
      </c>
      <c r="L133" s="5">
        <v>2429.389893</v>
      </c>
      <c r="M133" s="17">
        <f t="shared" si="16"/>
        <v>-9.7876319735201722E-4</v>
      </c>
      <c r="P133" s="34">
        <v>42898</v>
      </c>
      <c r="Q133" s="16">
        <f t="shared" si="17"/>
        <v>94977.098438999994</v>
      </c>
      <c r="R133" s="17">
        <f t="shared" si="18"/>
        <v>-9.3240478314826625E-4</v>
      </c>
      <c r="U133" s="34">
        <v>42898</v>
      </c>
      <c r="V133" s="16">
        <f t="shared" si="10"/>
        <v>104321.87277000002</v>
      </c>
      <c r="W133" s="17">
        <f t="shared" si="19"/>
        <v>-1.0136685357141628E-3</v>
      </c>
    </row>
    <row r="134" spans="1:23" x14ac:dyDescent="0.25">
      <c r="A134" s="32">
        <v>42899</v>
      </c>
      <c r="B134" s="33">
        <v>52.799999</v>
      </c>
      <c r="C134" s="17">
        <f t="shared" si="11"/>
        <v>-1.8904158075457866E-3</v>
      </c>
      <c r="D134" s="33">
        <v>208.39999399999999</v>
      </c>
      <c r="E134" s="17">
        <f t="shared" si="12"/>
        <v>6.5687840319816893E-3</v>
      </c>
      <c r="F134" s="33">
        <v>67.423264000000003</v>
      </c>
      <c r="G134" s="17">
        <f t="shared" si="13"/>
        <v>7.483422417781993E-3</v>
      </c>
      <c r="H134" s="33">
        <v>88.059997999999993</v>
      </c>
      <c r="I134" s="17">
        <f t="shared" si="14"/>
        <v>-2.0398912520375179E-3</v>
      </c>
      <c r="J134" s="33">
        <v>35.880001</v>
      </c>
      <c r="K134" s="17">
        <f t="shared" si="15"/>
        <v>4.1981808004478705E-3</v>
      </c>
      <c r="L134" s="5">
        <v>2440.3500979999999</v>
      </c>
      <c r="M134" s="17">
        <f t="shared" si="16"/>
        <v>4.5115051443904708E-3</v>
      </c>
      <c r="P134" s="34">
        <v>42899</v>
      </c>
      <c r="Q134" s="16">
        <f t="shared" si="17"/>
        <v>95485.280027999994</v>
      </c>
      <c r="R134" s="17">
        <f t="shared" si="18"/>
        <v>5.3505697410454189E-3</v>
      </c>
      <c r="U134" s="34">
        <v>42899</v>
      </c>
      <c r="V134" s="16">
        <f t="shared" si="10"/>
        <v>104598.81335899999</v>
      </c>
      <c r="W134" s="17">
        <f t="shared" si="19"/>
        <v>2.6546742466035944E-3</v>
      </c>
    </row>
    <row r="135" spans="1:23" x14ac:dyDescent="0.25">
      <c r="A135" s="32">
        <v>42900</v>
      </c>
      <c r="B135" s="33">
        <v>53.18</v>
      </c>
      <c r="C135" s="17">
        <f t="shared" si="11"/>
        <v>7.1969887726701653E-3</v>
      </c>
      <c r="D135" s="33">
        <v>209.88000500000001</v>
      </c>
      <c r="E135" s="17">
        <f t="shared" si="12"/>
        <v>7.1017804347921487E-3</v>
      </c>
      <c r="F135" s="33">
        <v>66.074309999999997</v>
      </c>
      <c r="G135" s="17">
        <f t="shared" si="13"/>
        <v>-2.0007248536647593E-2</v>
      </c>
      <c r="H135" s="33">
        <v>88.440002000000007</v>
      </c>
      <c r="I135" s="17">
        <f t="shared" si="14"/>
        <v>4.3152851309400386E-3</v>
      </c>
      <c r="J135" s="33">
        <v>35.529998999999997</v>
      </c>
      <c r="K135" s="17">
        <f t="shared" si="15"/>
        <v>-9.7547934850950035E-3</v>
      </c>
      <c r="L135" s="5">
        <v>2437.919922</v>
      </c>
      <c r="M135" s="17">
        <f t="shared" si="16"/>
        <v>-9.9583088590093904E-4</v>
      </c>
      <c r="P135" s="34">
        <v>42900</v>
      </c>
      <c r="Q135" s="16">
        <f t="shared" si="17"/>
        <v>95337.219748999996</v>
      </c>
      <c r="R135" s="17">
        <f t="shared" si="18"/>
        <v>-1.5506084179318647E-3</v>
      </c>
      <c r="U135" s="34">
        <v>42900</v>
      </c>
      <c r="V135" s="16">
        <f t="shared" si="10"/>
        <v>104365.162503</v>
      </c>
      <c r="W135" s="17">
        <f t="shared" si="19"/>
        <v>-2.2337811347635794E-3</v>
      </c>
    </row>
    <row r="136" spans="1:23" x14ac:dyDescent="0.25">
      <c r="A136" s="32">
        <v>42901</v>
      </c>
      <c r="B136" s="33">
        <v>53.549999</v>
      </c>
      <c r="C136" s="17">
        <f t="shared" si="11"/>
        <v>6.9574840165476104E-3</v>
      </c>
      <c r="D136" s="33">
        <v>212.679993</v>
      </c>
      <c r="E136" s="17">
        <f t="shared" si="12"/>
        <v>1.3340899243832194E-2</v>
      </c>
      <c r="F136" s="33">
        <v>66.542809000000005</v>
      </c>
      <c r="G136" s="17">
        <f t="shared" si="13"/>
        <v>7.0904864538126056E-3</v>
      </c>
      <c r="H136" s="33">
        <v>89.379997000000003</v>
      </c>
      <c r="I136" s="17">
        <f t="shared" si="14"/>
        <v>1.0628618031917281E-2</v>
      </c>
      <c r="J136" s="33">
        <v>35.310001</v>
      </c>
      <c r="K136" s="17">
        <f t="shared" si="15"/>
        <v>-6.1918943482097699E-3</v>
      </c>
      <c r="L136" s="5">
        <v>2432.459961</v>
      </c>
      <c r="M136" s="17">
        <f t="shared" si="16"/>
        <v>-2.2395981716745172E-3</v>
      </c>
      <c r="P136" s="34">
        <v>42901</v>
      </c>
      <c r="Q136" s="16">
        <f t="shared" si="17"/>
        <v>95661.099805000005</v>
      </c>
      <c r="R136" s="17">
        <f t="shared" si="18"/>
        <v>3.3972047522752291E-3</v>
      </c>
      <c r="U136" s="34">
        <v>42901</v>
      </c>
      <c r="V136" s="16">
        <f t="shared" si="10"/>
        <v>105035.21606800001</v>
      </c>
      <c r="W136" s="17">
        <f t="shared" si="19"/>
        <v>6.4202799950678902E-3</v>
      </c>
    </row>
    <row r="137" spans="1:23" x14ac:dyDescent="0.25">
      <c r="A137" s="32">
        <v>42902</v>
      </c>
      <c r="B137" s="33">
        <v>53.200001</v>
      </c>
      <c r="C137" s="17">
        <f t="shared" si="11"/>
        <v>-6.5359104861981709E-3</v>
      </c>
      <c r="D137" s="33">
        <v>213.66000399999999</v>
      </c>
      <c r="E137" s="17">
        <f t="shared" si="12"/>
        <v>4.6079134486336493E-3</v>
      </c>
      <c r="F137" s="33">
        <v>66.995154999999997</v>
      </c>
      <c r="G137" s="17">
        <f t="shared" si="13"/>
        <v>6.7978194307967144E-3</v>
      </c>
      <c r="H137" s="33">
        <v>89.660004000000001</v>
      </c>
      <c r="I137" s="17">
        <f t="shared" si="14"/>
        <v>3.1327702998245055E-3</v>
      </c>
      <c r="J137" s="33">
        <v>35.209999000000003</v>
      </c>
      <c r="K137" s="17">
        <f t="shared" si="15"/>
        <v>-2.8321154677961591E-3</v>
      </c>
      <c r="L137" s="5">
        <v>2433.1499020000001</v>
      </c>
      <c r="M137" s="17">
        <f t="shared" si="16"/>
        <v>2.8363920108120944E-4</v>
      </c>
      <c r="P137" s="34">
        <v>42902</v>
      </c>
      <c r="Q137" s="16">
        <f t="shared" si="17"/>
        <v>95743.039526000008</v>
      </c>
      <c r="R137" s="17">
        <f t="shared" si="18"/>
        <v>8.565626066083798E-4</v>
      </c>
      <c r="U137" s="34">
        <v>42902</v>
      </c>
      <c r="V137" s="16">
        <f t="shared" si="10"/>
        <v>105122.456274</v>
      </c>
      <c r="W137" s="17">
        <f t="shared" si="19"/>
        <v>8.3058053542250931E-4</v>
      </c>
    </row>
    <row r="138" spans="1:23" x14ac:dyDescent="0.25">
      <c r="A138" s="32">
        <v>42905</v>
      </c>
      <c r="B138" s="33">
        <v>53.75</v>
      </c>
      <c r="C138" s="17">
        <f t="shared" si="11"/>
        <v>1.0338326873339687E-2</v>
      </c>
      <c r="D138" s="33">
        <v>211.779999</v>
      </c>
      <c r="E138" s="17">
        <f t="shared" si="12"/>
        <v>-8.7990497276223545E-3</v>
      </c>
      <c r="F138" s="33">
        <v>67.084007</v>
      </c>
      <c r="G138" s="17">
        <f t="shared" si="13"/>
        <v>1.3262451590716484E-3</v>
      </c>
      <c r="H138" s="33">
        <v>89.860000999999997</v>
      </c>
      <c r="I138" s="17">
        <f t="shared" si="14"/>
        <v>2.2306155596423238E-3</v>
      </c>
      <c r="J138" s="33">
        <v>35.509998000000003</v>
      </c>
      <c r="K138" s="17">
        <f t="shared" si="15"/>
        <v>8.5202785720044361E-3</v>
      </c>
      <c r="L138" s="5">
        <v>2453.459961</v>
      </c>
      <c r="M138" s="17">
        <f t="shared" si="16"/>
        <v>8.3472288260191263E-3</v>
      </c>
      <c r="P138" s="34">
        <v>42905</v>
      </c>
      <c r="Q138" s="16">
        <f t="shared" si="17"/>
        <v>95733.597045000002</v>
      </c>
      <c r="R138" s="17">
        <f t="shared" si="18"/>
        <v>-9.8623158892308105E-5</v>
      </c>
      <c r="U138" s="34">
        <v>42905</v>
      </c>
      <c r="V138" s="16">
        <f t="shared" si="10"/>
        <v>105443.08331700001</v>
      </c>
      <c r="W138" s="17">
        <f t="shared" si="19"/>
        <v>3.0500337831176338E-3</v>
      </c>
    </row>
    <row r="139" spans="1:23" x14ac:dyDescent="0.25">
      <c r="A139" s="32">
        <v>42906</v>
      </c>
      <c r="B139" s="33">
        <v>53.529998999999997</v>
      </c>
      <c r="C139" s="17">
        <f t="shared" si="11"/>
        <v>-4.0930418604652186E-3</v>
      </c>
      <c r="D139" s="33">
        <v>211.75</v>
      </c>
      <c r="E139" s="17">
        <f t="shared" si="12"/>
        <v>-1.4165171471169913E-4</v>
      </c>
      <c r="F139" s="33">
        <v>65.387726000000001</v>
      </c>
      <c r="G139" s="17">
        <f t="shared" si="13"/>
        <v>-2.5285922470313915E-2</v>
      </c>
      <c r="H139" s="33">
        <v>89.629997000000003</v>
      </c>
      <c r="I139" s="17">
        <f t="shared" si="14"/>
        <v>-2.5595815428489654E-3</v>
      </c>
      <c r="J139" s="33">
        <v>34.860000999999997</v>
      </c>
      <c r="K139" s="17">
        <f t="shared" si="15"/>
        <v>-1.8304619448303194E-2</v>
      </c>
      <c r="L139" s="5">
        <v>2437.030029</v>
      </c>
      <c r="M139" s="17">
        <f t="shared" si="16"/>
        <v>-6.6966375083225005E-3</v>
      </c>
      <c r="P139" s="34">
        <v>42906</v>
      </c>
      <c r="Q139" s="16">
        <f t="shared" si="17"/>
        <v>94839.011365999992</v>
      </c>
      <c r="R139" s="17">
        <f t="shared" si="18"/>
        <v>-9.344532187373078E-3</v>
      </c>
      <c r="U139" s="34">
        <v>42906</v>
      </c>
      <c r="V139" s="16">
        <f t="shared" si="10"/>
        <v>104383.884882</v>
      </c>
      <c r="W139" s="17">
        <f t="shared" si="19"/>
        <v>-1.0045214931885815E-2</v>
      </c>
    </row>
    <row r="140" spans="1:23" x14ac:dyDescent="0.25">
      <c r="A140" s="32">
        <v>42907</v>
      </c>
      <c r="B140" s="33">
        <v>53.02</v>
      </c>
      <c r="C140" s="17">
        <f t="shared" si="11"/>
        <v>-9.5273493279907084E-3</v>
      </c>
      <c r="D140" s="33">
        <v>212.300003</v>
      </c>
      <c r="E140" s="17">
        <f t="shared" si="12"/>
        <v>2.5974167650530955E-3</v>
      </c>
      <c r="F140" s="33">
        <v>62.722133999999997</v>
      </c>
      <c r="G140" s="17">
        <f t="shared" si="13"/>
        <v>-4.076593824351693E-2</v>
      </c>
      <c r="H140" s="33">
        <v>89.400002000000001</v>
      </c>
      <c r="I140" s="17">
        <f t="shared" si="14"/>
        <v>-2.5660493997339273E-3</v>
      </c>
      <c r="J140" s="33">
        <v>34.580002</v>
      </c>
      <c r="K140" s="17">
        <f t="shared" si="15"/>
        <v>-8.0320995974726417E-3</v>
      </c>
      <c r="L140" s="5">
        <v>2435.610107</v>
      </c>
      <c r="M140" s="17">
        <f t="shared" si="16"/>
        <v>-5.8264444143207861E-4</v>
      </c>
      <c r="P140" s="34">
        <v>42907</v>
      </c>
      <c r="Q140" s="16">
        <f t="shared" si="17"/>
        <v>94579.183401000002</v>
      </c>
      <c r="R140" s="17">
        <f t="shared" si="18"/>
        <v>-2.7396739090548294E-3</v>
      </c>
      <c r="U140" s="34">
        <v>42907</v>
      </c>
      <c r="V140" s="16">
        <f t="shared" si="10"/>
        <v>103134.451115</v>
      </c>
      <c r="W140" s="17">
        <f t="shared" si="19"/>
        <v>-1.1969604009396728E-2</v>
      </c>
    </row>
    <row r="141" spans="1:23" x14ac:dyDescent="0.25">
      <c r="A141" s="32">
        <v>42908</v>
      </c>
      <c r="B141" s="33">
        <v>52.84</v>
      </c>
      <c r="C141" s="17">
        <f t="shared" si="11"/>
        <v>-3.3949453036590249E-3</v>
      </c>
      <c r="D141" s="33">
        <v>211.179993</v>
      </c>
      <c r="E141" s="17">
        <f t="shared" si="12"/>
        <v>-5.2756004906886478E-3</v>
      </c>
      <c r="F141" s="33">
        <v>62.794829999999997</v>
      </c>
      <c r="G141" s="17">
        <f t="shared" si="13"/>
        <v>1.1590166877932795E-3</v>
      </c>
      <c r="H141" s="33">
        <v>89.029999000000004</v>
      </c>
      <c r="I141" s="17">
        <f t="shared" si="14"/>
        <v>-4.1387359253078904E-3</v>
      </c>
      <c r="J141" s="33">
        <v>34.360000999999997</v>
      </c>
      <c r="K141" s="17">
        <f t="shared" si="15"/>
        <v>-6.362087544124595E-3</v>
      </c>
      <c r="L141" s="5">
        <v>2434.5</v>
      </c>
      <c r="M141" s="17">
        <f t="shared" si="16"/>
        <v>-4.5578189908535016E-4</v>
      </c>
      <c r="P141" s="34">
        <v>42908</v>
      </c>
      <c r="Q141" s="16">
        <f t="shared" si="17"/>
        <v>94028.899804999994</v>
      </c>
      <c r="R141" s="17">
        <f t="shared" si="18"/>
        <v>-5.8182316257362476E-3</v>
      </c>
      <c r="U141" s="34">
        <v>42908</v>
      </c>
      <c r="V141" s="16">
        <f t="shared" si="10"/>
        <v>102769.25977599999</v>
      </c>
      <c r="W141" s="17">
        <f t="shared" si="19"/>
        <v>-3.5409248321184306E-3</v>
      </c>
    </row>
    <row r="142" spans="1:23" x14ac:dyDescent="0.25">
      <c r="A142" s="32">
        <v>42909</v>
      </c>
      <c r="B142" s="33">
        <v>53.040000999999997</v>
      </c>
      <c r="C142" s="17">
        <f t="shared" si="11"/>
        <v>3.7850302800908064E-3</v>
      </c>
      <c r="D142" s="33">
        <v>213.11000100000001</v>
      </c>
      <c r="E142" s="17">
        <f t="shared" si="12"/>
        <v>9.1391612083253637E-3</v>
      </c>
      <c r="F142" s="33">
        <v>63.416801</v>
      </c>
      <c r="G142" s="17">
        <f t="shared" si="13"/>
        <v>9.9048122273761585E-3</v>
      </c>
      <c r="H142" s="33">
        <v>89.419998000000007</v>
      </c>
      <c r="I142" s="17">
        <f t="shared" si="14"/>
        <v>4.3805347004441941E-3</v>
      </c>
      <c r="J142" s="33">
        <v>34.189999</v>
      </c>
      <c r="K142" s="17">
        <f t="shared" si="15"/>
        <v>-4.9476715672970295E-3</v>
      </c>
      <c r="L142" s="5">
        <v>2438.3000489999999</v>
      </c>
      <c r="M142" s="17">
        <f t="shared" si="16"/>
        <v>1.5609155884164228E-3</v>
      </c>
      <c r="P142" s="34">
        <v>42909</v>
      </c>
      <c r="Q142" s="16">
        <f t="shared" si="17"/>
        <v>94227.068857000006</v>
      </c>
      <c r="R142" s="17">
        <f t="shared" si="18"/>
        <v>2.1075334541931223E-3</v>
      </c>
      <c r="U142" s="34">
        <v>42909</v>
      </c>
      <c r="V142" s="16">
        <f t="shared" si="10"/>
        <v>103231.73624299999</v>
      </c>
      <c r="W142" s="17">
        <f t="shared" si="19"/>
        <v>4.5001439925522746E-3</v>
      </c>
    </row>
    <row r="143" spans="1:23" x14ac:dyDescent="0.25">
      <c r="A143" s="32">
        <v>42912</v>
      </c>
      <c r="B143" s="33">
        <v>53.09</v>
      </c>
      <c r="C143" s="17">
        <f t="shared" si="11"/>
        <v>9.4266589474623075E-4</v>
      </c>
      <c r="D143" s="33">
        <v>212.490005</v>
      </c>
      <c r="E143" s="17">
        <f t="shared" si="12"/>
        <v>-2.9092768856024964E-3</v>
      </c>
      <c r="F143" s="33">
        <v>63.570273999999998</v>
      </c>
      <c r="G143" s="17">
        <f t="shared" si="13"/>
        <v>2.4200684610375944E-3</v>
      </c>
      <c r="H143" s="33">
        <v>89.360000999999997</v>
      </c>
      <c r="I143" s="17">
        <f t="shared" si="14"/>
        <v>-6.7095729525745718E-4</v>
      </c>
      <c r="J143" s="33">
        <v>34.07</v>
      </c>
      <c r="K143" s="17">
        <f t="shared" si="15"/>
        <v>-3.5097690409409132E-3</v>
      </c>
      <c r="L143" s="5">
        <v>2439.070068</v>
      </c>
      <c r="M143" s="17">
        <f t="shared" si="16"/>
        <v>3.1580157672395082E-4</v>
      </c>
      <c r="P143" s="34">
        <v>42912</v>
      </c>
      <c r="Q143" s="16">
        <f t="shared" si="17"/>
        <v>93924.891115000006</v>
      </c>
      <c r="R143" s="17">
        <f t="shared" si="18"/>
        <v>-3.2069101338447759E-3</v>
      </c>
      <c r="U143" s="34">
        <v>42912</v>
      </c>
      <c r="V143" s="16">
        <f t="shared" si="10"/>
        <v>103168.93918399999</v>
      </c>
      <c r="W143" s="17">
        <f t="shared" si="19"/>
        <v>-6.0831156469343117E-4</v>
      </c>
    </row>
    <row r="144" spans="1:23" x14ac:dyDescent="0.25">
      <c r="A144" s="32">
        <v>42913</v>
      </c>
      <c r="B144" s="33">
        <v>52.68</v>
      </c>
      <c r="C144" s="17">
        <f t="shared" si="11"/>
        <v>-7.7227349783387522E-3</v>
      </c>
      <c r="D144" s="33">
        <v>210.270004</v>
      </c>
      <c r="E144" s="17">
        <f t="shared" si="12"/>
        <v>-1.0447554933230796E-2</v>
      </c>
      <c r="F144" s="33">
        <v>63.117930999999999</v>
      </c>
      <c r="G144" s="17">
        <f t="shared" si="13"/>
        <v>-7.115637097930394E-3</v>
      </c>
      <c r="H144" s="33">
        <v>88.610000999999997</v>
      </c>
      <c r="I144" s="17">
        <f t="shared" si="14"/>
        <v>-8.3930169159242007E-3</v>
      </c>
      <c r="J144" s="33">
        <v>33.650002000000001</v>
      </c>
      <c r="K144" s="17">
        <f t="shared" si="15"/>
        <v>-1.2327502201350149E-2</v>
      </c>
      <c r="L144" s="5">
        <v>2419.3798830000001</v>
      </c>
      <c r="M144" s="17">
        <f t="shared" si="16"/>
        <v>-8.0728246631084355E-3</v>
      </c>
      <c r="P144" s="34">
        <v>42913</v>
      </c>
      <c r="Q144" s="16">
        <f t="shared" si="17"/>
        <v>92856.113624000005</v>
      </c>
      <c r="R144" s="17">
        <f t="shared" si="18"/>
        <v>-1.1379065531110455E-2</v>
      </c>
      <c r="U144" s="34">
        <v>42913</v>
      </c>
      <c r="V144" s="16">
        <f t="shared" si="10"/>
        <v>102233.273398</v>
      </c>
      <c r="W144" s="17">
        <f t="shared" si="19"/>
        <v>-9.0692585714314822E-3</v>
      </c>
    </row>
    <row r="145" spans="1:23" x14ac:dyDescent="0.25">
      <c r="A145" s="32">
        <v>42914</v>
      </c>
      <c r="B145" s="33">
        <v>52.580002</v>
      </c>
      <c r="C145" s="17">
        <f t="shared" si="11"/>
        <v>-1.8982156416097462E-3</v>
      </c>
      <c r="D145" s="33">
        <v>209.44000199999999</v>
      </c>
      <c r="E145" s="17">
        <f t="shared" si="12"/>
        <v>-3.9473152813560564E-3</v>
      </c>
      <c r="F145" s="33">
        <v>64.054924</v>
      </c>
      <c r="G145" s="17">
        <f t="shared" si="13"/>
        <v>1.4845115883155291E-2</v>
      </c>
      <c r="H145" s="33">
        <v>88.370002999999997</v>
      </c>
      <c r="I145" s="17">
        <f t="shared" si="14"/>
        <v>-2.7084753108173043E-3</v>
      </c>
      <c r="J145" s="33">
        <v>34.200001</v>
      </c>
      <c r="K145" s="17">
        <f t="shared" si="15"/>
        <v>1.6344694422306461E-2</v>
      </c>
      <c r="L145" s="5">
        <v>2440.6899410000001</v>
      </c>
      <c r="M145" s="17">
        <f t="shared" si="16"/>
        <v>8.8080661287370798E-3</v>
      </c>
      <c r="P145" s="34">
        <v>42914</v>
      </c>
      <c r="Q145" s="16">
        <f t="shared" si="17"/>
        <v>93422.321812000009</v>
      </c>
      <c r="R145" s="17">
        <f t="shared" si="18"/>
        <v>6.0976942271431245E-3</v>
      </c>
      <c r="U145" s="34">
        <v>42914</v>
      </c>
      <c r="V145" s="16">
        <f t="shared" si="10"/>
        <v>102660.37278899999</v>
      </c>
      <c r="W145" s="17">
        <f t="shared" si="19"/>
        <v>4.1776945685507716E-3</v>
      </c>
    </row>
    <row r="146" spans="1:23" x14ac:dyDescent="0.25">
      <c r="A146" s="32">
        <v>42915</v>
      </c>
      <c r="B146" s="33">
        <v>51.810001</v>
      </c>
      <c r="C146" s="17">
        <f t="shared" si="11"/>
        <v>-1.4644369926041456E-2</v>
      </c>
      <c r="D146" s="33">
        <v>207.570007</v>
      </c>
      <c r="E146" s="17">
        <f t="shared" si="12"/>
        <v>-8.9285474701246148E-3</v>
      </c>
      <c r="F146" s="33">
        <v>63.634895</v>
      </c>
      <c r="G146" s="17">
        <f t="shared" si="13"/>
        <v>-6.5573257100421944E-3</v>
      </c>
      <c r="H146" s="33">
        <v>86.989998</v>
      </c>
      <c r="I146" s="17">
        <f t="shared" si="14"/>
        <v>-1.5616215380234832E-2</v>
      </c>
      <c r="J146" s="33">
        <v>33.540000999999997</v>
      </c>
      <c r="K146" s="17">
        <f t="shared" si="15"/>
        <v>-1.9298245049759077E-2</v>
      </c>
      <c r="L146" s="5">
        <v>2419.6999510000001</v>
      </c>
      <c r="M146" s="17">
        <f t="shared" si="16"/>
        <v>-8.6000231522239678E-3</v>
      </c>
      <c r="P146" s="34">
        <v>42915</v>
      </c>
      <c r="Q146" s="16">
        <f t="shared" si="17"/>
        <v>92103.752926999994</v>
      </c>
      <c r="R146" s="17">
        <f t="shared" si="18"/>
        <v>-1.4114066739354447E-2</v>
      </c>
      <c r="U146" s="34">
        <v>42915</v>
      </c>
      <c r="V146" s="16">
        <f t="shared" si="10"/>
        <v>101323.58223100001</v>
      </c>
      <c r="W146" s="17">
        <f t="shared" si="19"/>
        <v>-1.3021485522437315E-2</v>
      </c>
    </row>
    <row r="147" spans="1:23" x14ac:dyDescent="0.25">
      <c r="A147" s="32">
        <v>42916</v>
      </c>
      <c r="B147" s="33">
        <v>51.880001</v>
      </c>
      <c r="C147" s="17">
        <f t="shared" si="11"/>
        <v>1.3510904969873394E-3</v>
      </c>
      <c r="D147" s="33">
        <v>208.529999</v>
      </c>
      <c r="E147" s="17">
        <f t="shared" si="12"/>
        <v>4.6249071042330225E-3</v>
      </c>
      <c r="F147" s="33">
        <v>64.798064999999994</v>
      </c>
      <c r="G147" s="17">
        <f t="shared" si="13"/>
        <v>1.8278807563051558E-2</v>
      </c>
      <c r="H147" s="33">
        <v>87.150002000000001</v>
      </c>
      <c r="I147" s="17">
        <f t="shared" si="14"/>
        <v>1.8393378972143548E-3</v>
      </c>
      <c r="J147" s="33">
        <v>33.740001999999997</v>
      </c>
      <c r="K147" s="17">
        <f t="shared" si="15"/>
        <v>5.9630588561998543E-3</v>
      </c>
      <c r="L147" s="5">
        <v>2423.4099120000001</v>
      </c>
      <c r="M147" s="17">
        <f t="shared" si="16"/>
        <v>1.5332318366443332E-3</v>
      </c>
      <c r="P147" s="34">
        <v>42916</v>
      </c>
      <c r="Q147" s="16">
        <f t="shared" si="17"/>
        <v>92591.032508999997</v>
      </c>
      <c r="R147" s="17">
        <f t="shared" si="18"/>
        <v>5.2905507812066599E-3</v>
      </c>
      <c r="U147" s="34">
        <v>42916</v>
      </c>
      <c r="V147" s="16">
        <f t="shared" si="10"/>
        <v>101963.416923</v>
      </c>
      <c r="W147" s="17">
        <f t="shared" si="19"/>
        <v>6.3147658019164776E-3</v>
      </c>
    </row>
    <row r="148" spans="1:23" x14ac:dyDescent="0.25">
      <c r="A148" s="32">
        <v>42919</v>
      </c>
      <c r="B148" s="33">
        <v>52.02</v>
      </c>
      <c r="C148" s="17">
        <f t="shared" si="11"/>
        <v>2.6985157536909554E-3</v>
      </c>
      <c r="D148" s="33">
        <v>212.729996</v>
      </c>
      <c r="E148" s="17">
        <f t="shared" si="12"/>
        <v>2.0140972618524655E-2</v>
      </c>
      <c r="F148" s="33">
        <v>66.235862999999995</v>
      </c>
      <c r="G148" s="17">
        <f t="shared" si="13"/>
        <v>2.2188903326048504E-2</v>
      </c>
      <c r="H148" s="33">
        <v>87.739998</v>
      </c>
      <c r="I148" s="17">
        <f t="shared" si="14"/>
        <v>6.7698908371798261E-3</v>
      </c>
      <c r="J148" s="33">
        <v>33.459999000000003</v>
      </c>
      <c r="K148" s="17">
        <f t="shared" si="15"/>
        <v>-8.2988436100268625E-3</v>
      </c>
      <c r="L148" s="5">
        <v>2429.01001</v>
      </c>
      <c r="M148" s="17">
        <f t="shared" si="16"/>
        <v>2.3108339915050014E-3</v>
      </c>
      <c r="P148" s="34">
        <v>42919</v>
      </c>
      <c r="Q148" s="16">
        <f t="shared" si="17"/>
        <v>93145.147742000001</v>
      </c>
      <c r="R148" s="17">
        <f t="shared" si="18"/>
        <v>5.9845453494229428E-3</v>
      </c>
      <c r="U148" s="34">
        <v>42919</v>
      </c>
      <c r="V148" s="16">
        <f t="shared" si="10"/>
        <v>102851.71237300002</v>
      </c>
      <c r="W148" s="17">
        <f t="shared" si="19"/>
        <v>8.7119035121276944E-3</v>
      </c>
    </row>
    <row r="149" spans="1:23" x14ac:dyDescent="0.25">
      <c r="A149" s="32">
        <v>42921</v>
      </c>
      <c r="B149" s="33">
        <v>51.779998999999997</v>
      </c>
      <c r="C149" s="17">
        <f t="shared" si="11"/>
        <v>-4.6136293733181066E-3</v>
      </c>
      <c r="D149" s="33">
        <v>208.05999800000001</v>
      </c>
      <c r="E149" s="17">
        <f t="shared" si="12"/>
        <v>-2.1952701019183007E-2</v>
      </c>
      <c r="F149" s="33">
        <v>65.928916999999998</v>
      </c>
      <c r="G149" s="17">
        <f t="shared" si="13"/>
        <v>-4.6341360419807076E-3</v>
      </c>
      <c r="H149" s="33">
        <v>87.669998000000007</v>
      </c>
      <c r="I149" s="17">
        <f t="shared" si="14"/>
        <v>-7.9781173462067922E-4</v>
      </c>
      <c r="J149" s="33">
        <v>34.340000000000003</v>
      </c>
      <c r="K149" s="17">
        <f t="shared" si="15"/>
        <v>2.6300090445310564E-2</v>
      </c>
      <c r="L149" s="5">
        <v>2432.540039</v>
      </c>
      <c r="M149" s="17">
        <f t="shared" si="16"/>
        <v>1.4532789018848469E-3</v>
      </c>
      <c r="P149" s="34">
        <v>42921</v>
      </c>
      <c r="Q149" s="16">
        <f t="shared" si="17"/>
        <v>93305.819554000002</v>
      </c>
      <c r="R149" s="17">
        <f t="shared" si="18"/>
        <v>1.7249616957508707E-3</v>
      </c>
      <c r="U149" s="34">
        <v>42921</v>
      </c>
      <c r="V149" s="16">
        <f t="shared" si="10"/>
        <v>102692.58908799999</v>
      </c>
      <c r="W149" s="17">
        <f t="shared" si="19"/>
        <v>-1.5471136194888935E-3</v>
      </c>
    </row>
    <row r="150" spans="1:23" x14ac:dyDescent="0.25">
      <c r="A150" s="32">
        <v>42922</v>
      </c>
      <c r="B150" s="33">
        <v>51.950001</v>
      </c>
      <c r="C150" s="17">
        <f t="shared" si="11"/>
        <v>3.2831595844566852E-3</v>
      </c>
      <c r="D150" s="33">
        <v>205.36000100000001</v>
      </c>
      <c r="E150" s="17">
        <f t="shared" si="12"/>
        <v>-1.2977011563750973E-2</v>
      </c>
      <c r="F150" s="33">
        <v>66.405495000000002</v>
      </c>
      <c r="G150" s="17">
        <f t="shared" si="13"/>
        <v>7.2286641687138165E-3</v>
      </c>
      <c r="H150" s="33">
        <v>87.370002999999997</v>
      </c>
      <c r="I150" s="17">
        <f t="shared" si="14"/>
        <v>-3.4218661668043993E-3</v>
      </c>
      <c r="J150" s="33">
        <v>33.630001</v>
      </c>
      <c r="K150" s="17">
        <f t="shared" si="15"/>
        <v>-2.0675567850902854E-2</v>
      </c>
      <c r="L150" s="5">
        <v>2409.75</v>
      </c>
      <c r="M150" s="17">
        <f t="shared" si="16"/>
        <v>-9.3688237951342623E-3</v>
      </c>
      <c r="P150" s="34">
        <v>42922</v>
      </c>
      <c r="Q150" s="16">
        <f t="shared" si="17"/>
        <v>91733.861589000007</v>
      </c>
      <c r="R150" s="17">
        <f t="shared" si="18"/>
        <v>-1.684737321330998E-2</v>
      </c>
      <c r="U150" s="34">
        <v>42922</v>
      </c>
      <c r="V150" s="16">
        <f t="shared" si="10"/>
        <v>102224.13668200001</v>
      </c>
      <c r="W150" s="17">
        <f t="shared" si="19"/>
        <v>-4.5616963225900697E-3</v>
      </c>
    </row>
    <row r="151" spans="1:23" x14ac:dyDescent="0.25">
      <c r="A151" s="32">
        <v>42923</v>
      </c>
      <c r="B151" s="33">
        <v>52</v>
      </c>
      <c r="C151" s="17">
        <f t="shared" si="11"/>
        <v>9.6244463979888728E-4</v>
      </c>
      <c r="D151" s="33">
        <v>207.029999</v>
      </c>
      <c r="E151" s="17">
        <f t="shared" si="12"/>
        <v>8.1320509927345075E-3</v>
      </c>
      <c r="F151" s="33">
        <v>67.180938999999995</v>
      </c>
      <c r="G151" s="17">
        <f t="shared" si="13"/>
        <v>1.1677407118190875E-2</v>
      </c>
      <c r="H151" s="33">
        <v>87.650002000000001</v>
      </c>
      <c r="I151" s="17">
        <f t="shared" si="14"/>
        <v>3.2047498041176681E-3</v>
      </c>
      <c r="J151" s="33">
        <v>33.880001</v>
      </c>
      <c r="K151" s="17">
        <f t="shared" si="15"/>
        <v>7.433838613326138E-3</v>
      </c>
      <c r="L151" s="5">
        <v>2425.179932</v>
      </c>
      <c r="M151" s="17">
        <f t="shared" si="16"/>
        <v>6.4031256354393218E-3</v>
      </c>
      <c r="P151" s="34">
        <v>42923</v>
      </c>
      <c r="Q151" s="16">
        <f t="shared" si="17"/>
        <v>92447.771142999991</v>
      </c>
      <c r="R151" s="17">
        <f t="shared" si="18"/>
        <v>7.7823994502548288E-3</v>
      </c>
      <c r="U151" s="34">
        <v>42923</v>
      </c>
      <c r="V151" s="16">
        <f t="shared" ref="V151:V214" si="20">$W$3*B151+$W$4*D151+$W$5*F151+$W$6*H151+$W$7*J151</f>
        <v>102848.64422799999</v>
      </c>
      <c r="W151" s="17">
        <f t="shared" si="19"/>
        <v>6.109198534419491E-3</v>
      </c>
    </row>
    <row r="152" spans="1:23" x14ac:dyDescent="0.25">
      <c r="A152" s="32">
        <v>42926</v>
      </c>
      <c r="B152" s="33">
        <v>52.310001</v>
      </c>
      <c r="C152" s="17">
        <f t="shared" ref="C152:C215" si="21">B152/B151-1</f>
        <v>5.9615576923077729E-3</v>
      </c>
      <c r="D152" s="33">
        <v>203.36999499999999</v>
      </c>
      <c r="E152" s="17">
        <f t="shared" ref="E152:E215" si="22">D152/D151-1</f>
        <v>-1.767861671100146E-2</v>
      </c>
      <c r="F152" s="33">
        <v>67.310181</v>
      </c>
      <c r="G152" s="17">
        <f t="shared" ref="G152:G215" si="23">F152/F151-1</f>
        <v>1.9237897225581335E-3</v>
      </c>
      <c r="H152" s="33">
        <v>87.089995999999999</v>
      </c>
      <c r="I152" s="17">
        <f t="shared" ref="I152:I215" si="24">H152/H151-1</f>
        <v>-6.3891156556962203E-3</v>
      </c>
      <c r="J152" s="33">
        <v>33.650002000000001</v>
      </c>
      <c r="K152" s="17">
        <f t="shared" ref="K152:K215" si="25">J152/J151-1</f>
        <v>-6.7886361632634173E-3</v>
      </c>
      <c r="L152" s="5">
        <v>2427.429932</v>
      </c>
      <c r="M152" s="17">
        <f t="shared" ref="M152:M215" si="26">L152/L151-1</f>
        <v>9.277662124411723E-4</v>
      </c>
      <c r="P152" s="34">
        <v>42926</v>
      </c>
      <c r="Q152" s="16">
        <f t="shared" ref="Q152:Q215" si="27">$R$3*D152+$R$4*J152</f>
        <v>91317.411617000005</v>
      </c>
      <c r="R152" s="17">
        <f t="shared" ref="R152:R215" si="28">Q152/Q151-1</f>
        <v>-1.2227006795561657E-2</v>
      </c>
      <c r="U152" s="34">
        <v>42926</v>
      </c>
      <c r="V152" s="16">
        <f t="shared" si="20"/>
        <v>102446.15861299999</v>
      </c>
      <c r="W152" s="17">
        <f t="shared" ref="W152:W215" si="29">V152/V151-1</f>
        <v>-3.9133779353255349E-3</v>
      </c>
    </row>
    <row r="153" spans="1:23" x14ac:dyDescent="0.25">
      <c r="A153" s="32">
        <v>42927</v>
      </c>
      <c r="B153" s="33">
        <v>52.18</v>
      </c>
      <c r="C153" s="17">
        <f t="shared" si="21"/>
        <v>-2.4852035464499878E-3</v>
      </c>
      <c r="D153" s="33">
        <v>203.259995</v>
      </c>
      <c r="E153" s="17">
        <f t="shared" si="22"/>
        <v>-5.408860830231621E-4</v>
      </c>
      <c r="F153" s="33">
        <v>67.213249000000005</v>
      </c>
      <c r="G153" s="17">
        <f t="shared" si="23"/>
        <v>-1.4400793247012489E-3</v>
      </c>
      <c r="H153" s="33">
        <v>86.769997000000004</v>
      </c>
      <c r="I153" s="17">
        <f t="shared" si="24"/>
        <v>-3.6743485440049461E-3</v>
      </c>
      <c r="J153" s="33">
        <v>33.919998</v>
      </c>
      <c r="K153" s="17">
        <f t="shared" si="25"/>
        <v>8.023654797999713E-3</v>
      </c>
      <c r="L153" s="5">
        <v>2425.530029</v>
      </c>
      <c r="M153" s="17">
        <f t="shared" si="26"/>
        <v>-7.8268088192956498E-4</v>
      </c>
      <c r="P153" s="34">
        <v>42927</v>
      </c>
      <c r="Q153" s="16">
        <f t="shared" si="27"/>
        <v>91661.696152999997</v>
      </c>
      <c r="R153" s="17">
        <f t="shared" si="28"/>
        <v>3.7701959561007303E-3</v>
      </c>
      <c r="U153" s="34">
        <v>42927</v>
      </c>
      <c r="V153" s="16">
        <f t="shared" si="20"/>
        <v>102418.00717900001</v>
      </c>
      <c r="W153" s="17">
        <f t="shared" si="29"/>
        <v>-2.7479248008044355E-4</v>
      </c>
    </row>
    <row r="154" spans="1:23" x14ac:dyDescent="0.25">
      <c r="A154" s="32">
        <v>42928</v>
      </c>
      <c r="B154" s="33">
        <v>51.900002000000001</v>
      </c>
      <c r="C154" s="17">
        <f t="shared" si="21"/>
        <v>-5.3660022997317203E-3</v>
      </c>
      <c r="D154" s="33">
        <v>206.41000399999999</v>
      </c>
      <c r="E154" s="17">
        <f t="shared" si="22"/>
        <v>1.5497437161700045E-2</v>
      </c>
      <c r="F154" s="33">
        <v>68.174476999999996</v>
      </c>
      <c r="G154" s="17">
        <f t="shared" si="23"/>
        <v>1.4301168509202489E-2</v>
      </c>
      <c r="H154" s="33">
        <v>86.959998999999996</v>
      </c>
      <c r="I154" s="17">
        <f t="shared" si="24"/>
        <v>2.1897200249989535E-3</v>
      </c>
      <c r="J154" s="33">
        <v>34.25</v>
      </c>
      <c r="K154" s="17">
        <f t="shared" si="25"/>
        <v>9.7288331208038592E-3</v>
      </c>
      <c r="L154" s="5">
        <v>2443.25</v>
      </c>
      <c r="M154" s="17">
        <f t="shared" si="26"/>
        <v>7.3056077591855395E-3</v>
      </c>
      <c r="P154" s="34">
        <v>42928</v>
      </c>
      <c r="Q154" s="16">
        <f t="shared" si="27"/>
        <v>92814.930892000004</v>
      </c>
      <c r="R154" s="17">
        <f t="shared" si="28"/>
        <v>1.2581424819752884E-2</v>
      </c>
      <c r="U154" s="34">
        <v>42928</v>
      </c>
      <c r="V154" s="16">
        <f t="shared" si="20"/>
        <v>103107.76709200001</v>
      </c>
      <c r="W154" s="17">
        <f t="shared" si="29"/>
        <v>6.7347523350507199E-3</v>
      </c>
    </row>
    <row r="155" spans="1:23" x14ac:dyDescent="0.25">
      <c r="A155" s="32">
        <v>42929</v>
      </c>
      <c r="B155" s="33">
        <v>52</v>
      </c>
      <c r="C155" s="17">
        <f t="shared" si="21"/>
        <v>1.9267436637093738E-3</v>
      </c>
      <c r="D155" s="33">
        <v>204.820007</v>
      </c>
      <c r="E155" s="17">
        <f t="shared" si="22"/>
        <v>-7.7031004756920041E-3</v>
      </c>
      <c r="F155" s="33">
        <v>67.633278000000004</v>
      </c>
      <c r="G155" s="17">
        <f t="shared" si="23"/>
        <v>-7.9384400704678448E-3</v>
      </c>
      <c r="H155" s="33">
        <v>86.699996999999996</v>
      </c>
      <c r="I155" s="17">
        <f t="shared" si="24"/>
        <v>-2.9899034382463441E-3</v>
      </c>
      <c r="J155" s="33">
        <v>34.240001999999997</v>
      </c>
      <c r="K155" s="17">
        <f t="shared" si="25"/>
        <v>-2.9191240875925395E-4</v>
      </c>
      <c r="L155" s="5">
        <v>2447.830078</v>
      </c>
      <c r="M155" s="17">
        <f t="shared" si="26"/>
        <v>1.8745842627647669E-3</v>
      </c>
      <c r="P155" s="34">
        <v>42929</v>
      </c>
      <c r="Q155" s="16">
        <f t="shared" si="27"/>
        <v>92446.704292999988</v>
      </c>
      <c r="R155" s="17">
        <f t="shared" si="28"/>
        <v>-3.9673207258914545E-3</v>
      </c>
      <c r="U155" s="34">
        <v>42929</v>
      </c>
      <c r="V155" s="16">
        <f t="shared" si="20"/>
        <v>102769.46979800001</v>
      </c>
      <c r="W155" s="17">
        <f t="shared" si="29"/>
        <v>-3.2810068876590881E-3</v>
      </c>
    </row>
    <row r="156" spans="1:23" x14ac:dyDescent="0.25">
      <c r="A156" s="32">
        <v>42930</v>
      </c>
      <c r="B156" s="33">
        <v>52.619999</v>
      </c>
      <c r="C156" s="17">
        <f t="shared" si="21"/>
        <v>1.1923057692307726E-2</v>
      </c>
      <c r="D156" s="33">
        <v>207.679993</v>
      </c>
      <c r="E156" s="17">
        <f t="shared" si="22"/>
        <v>1.396341129897527E-2</v>
      </c>
      <c r="F156" s="33">
        <v>68.109855999999994</v>
      </c>
      <c r="G156" s="17">
        <f t="shared" si="23"/>
        <v>7.0465015757477101E-3</v>
      </c>
      <c r="H156" s="33">
        <v>87.099997999999999</v>
      </c>
      <c r="I156" s="17">
        <f t="shared" si="24"/>
        <v>4.6136218436085841E-3</v>
      </c>
      <c r="J156" s="33">
        <v>34.68</v>
      </c>
      <c r="K156" s="17">
        <f t="shared" si="25"/>
        <v>1.285040812789684E-2</v>
      </c>
      <c r="L156" s="5">
        <v>2459.2700199999999</v>
      </c>
      <c r="M156" s="17">
        <f t="shared" si="26"/>
        <v>4.673503321499739E-3</v>
      </c>
      <c r="P156" s="34">
        <v>42930</v>
      </c>
      <c r="Q156" s="16">
        <f t="shared" si="27"/>
        <v>93685.518439000007</v>
      </c>
      <c r="R156" s="17">
        <f t="shared" si="28"/>
        <v>1.3400306213986024E-2</v>
      </c>
      <c r="U156" s="34">
        <v>42930</v>
      </c>
      <c r="V156" s="16">
        <f t="shared" si="20"/>
        <v>103792.60193999999</v>
      </c>
      <c r="W156" s="17">
        <f t="shared" si="29"/>
        <v>9.9556039747117353E-3</v>
      </c>
    </row>
    <row r="157" spans="1:23" x14ac:dyDescent="0.25">
      <c r="A157" s="32">
        <v>42933</v>
      </c>
      <c r="B157" s="33">
        <v>53.330002</v>
      </c>
      <c r="C157" s="17">
        <f t="shared" si="21"/>
        <v>1.3493025722026264E-2</v>
      </c>
      <c r="D157" s="33">
        <v>207.58999600000001</v>
      </c>
      <c r="E157" s="17">
        <f t="shared" si="22"/>
        <v>-4.3334458317312308E-4</v>
      </c>
      <c r="F157" s="33">
        <v>68.231018000000006</v>
      </c>
      <c r="G157" s="17">
        <f t="shared" si="23"/>
        <v>1.7789202197111553E-3</v>
      </c>
      <c r="H157" s="33">
        <v>87.550003000000004</v>
      </c>
      <c r="I157" s="17">
        <f t="shared" si="24"/>
        <v>5.1665328396448551E-3</v>
      </c>
      <c r="J157" s="33">
        <v>34.470001000000003</v>
      </c>
      <c r="K157" s="17">
        <f t="shared" si="25"/>
        <v>-6.0553344867357861E-3</v>
      </c>
      <c r="L157" s="5">
        <v>2459.139893</v>
      </c>
      <c r="M157" s="17">
        <f t="shared" si="26"/>
        <v>-5.2912855823761262E-5</v>
      </c>
      <c r="P157" s="34">
        <v>42933</v>
      </c>
      <c r="Q157" s="16">
        <f t="shared" si="27"/>
        <v>93378.590474000011</v>
      </c>
      <c r="R157" s="17">
        <f t="shared" si="28"/>
        <v>-3.2761516413002401E-3</v>
      </c>
      <c r="U157" s="34">
        <v>42933</v>
      </c>
      <c r="V157" s="16">
        <f t="shared" si="20"/>
        <v>104135.93061700002</v>
      </c>
      <c r="W157" s="17">
        <f t="shared" si="29"/>
        <v>3.3078338010881225E-3</v>
      </c>
    </row>
    <row r="158" spans="1:23" x14ac:dyDescent="0.25">
      <c r="A158" s="32">
        <v>42934</v>
      </c>
      <c r="B158" s="33">
        <v>53.630001</v>
      </c>
      <c r="C158" s="17">
        <f t="shared" si="21"/>
        <v>5.6253326223389966E-3</v>
      </c>
      <c r="D158" s="33">
        <v>207.21000699999999</v>
      </c>
      <c r="E158" s="17">
        <f t="shared" si="22"/>
        <v>-1.8304783820123349E-3</v>
      </c>
      <c r="F158" s="33">
        <v>68.222938999999997</v>
      </c>
      <c r="G158" s="17">
        <f t="shared" si="23"/>
        <v>-1.1840655814354673E-4</v>
      </c>
      <c r="H158" s="33">
        <v>88.639999000000003</v>
      </c>
      <c r="I158" s="17">
        <f t="shared" si="24"/>
        <v>1.2449982440320362E-2</v>
      </c>
      <c r="J158" s="33">
        <v>34.529998999999997</v>
      </c>
      <c r="K158" s="17">
        <f t="shared" si="25"/>
        <v>1.7405859663304213E-3</v>
      </c>
      <c r="L158" s="5">
        <v>2460.610107</v>
      </c>
      <c r="M158" s="17">
        <f t="shared" si="26"/>
        <v>5.9785700040282386E-4</v>
      </c>
      <c r="P158" s="34">
        <v>42934</v>
      </c>
      <c r="Q158" s="16">
        <f t="shared" si="27"/>
        <v>93375.810194999998</v>
      </c>
      <c r="R158" s="17">
        <f t="shared" si="28"/>
        <v>-2.9774266091409096E-5</v>
      </c>
      <c r="U158" s="34">
        <v>42934</v>
      </c>
      <c r="V158" s="16">
        <f t="shared" si="20"/>
        <v>104525.88958800001</v>
      </c>
      <c r="W158" s="17">
        <f t="shared" si="29"/>
        <v>3.7447110588006982E-3</v>
      </c>
    </row>
    <row r="159" spans="1:23" x14ac:dyDescent="0.25">
      <c r="A159" s="32">
        <v>42935</v>
      </c>
      <c r="B159" s="33">
        <v>52.950001</v>
      </c>
      <c r="C159" s="17">
        <f t="shared" si="21"/>
        <v>-1.2679470209221111E-2</v>
      </c>
      <c r="D159" s="33">
        <v>207.770004</v>
      </c>
      <c r="E159" s="17">
        <f t="shared" si="22"/>
        <v>2.7025577003141343E-3</v>
      </c>
      <c r="F159" s="33">
        <v>68.820678999999998</v>
      </c>
      <c r="G159" s="17">
        <f t="shared" si="23"/>
        <v>8.7615691842299892E-3</v>
      </c>
      <c r="H159" s="33">
        <v>88.349997999999999</v>
      </c>
      <c r="I159" s="17">
        <f t="shared" si="24"/>
        <v>-3.2716719683176798E-3</v>
      </c>
      <c r="J159" s="33">
        <v>34.560001</v>
      </c>
      <c r="K159" s="17">
        <f t="shared" si="25"/>
        <v>8.6886767648053365E-4</v>
      </c>
      <c r="L159" s="5">
        <v>2473.830078</v>
      </c>
      <c r="M159" s="17">
        <f t="shared" si="26"/>
        <v>5.3726394776609787E-3</v>
      </c>
      <c r="P159" s="34">
        <v>42935</v>
      </c>
      <c r="Q159" s="16">
        <f t="shared" si="27"/>
        <v>93541.672258000006</v>
      </c>
      <c r="R159" s="17">
        <f t="shared" si="28"/>
        <v>1.7762851283820158E-3</v>
      </c>
      <c r="U159" s="34">
        <v>42935</v>
      </c>
      <c r="V159" s="16">
        <f t="shared" si="20"/>
        <v>104409.770196</v>
      </c>
      <c r="W159" s="17">
        <f t="shared" si="29"/>
        <v>-1.1109151278951845E-3</v>
      </c>
    </row>
    <row r="160" spans="1:23" x14ac:dyDescent="0.25">
      <c r="A160" s="32">
        <v>42936</v>
      </c>
      <c r="B160" s="33">
        <v>52.990001999999997</v>
      </c>
      <c r="C160" s="17">
        <f t="shared" si="21"/>
        <v>7.5544852208775382E-4</v>
      </c>
      <c r="D160" s="33">
        <v>207.529999</v>
      </c>
      <c r="E160" s="17">
        <f t="shared" si="22"/>
        <v>-1.1551474966521313E-3</v>
      </c>
      <c r="F160" s="33">
        <v>67.180938999999995</v>
      </c>
      <c r="G160" s="17">
        <f t="shared" si="23"/>
        <v>-2.3826268845734577E-2</v>
      </c>
      <c r="H160" s="33">
        <v>88.599997999999999</v>
      </c>
      <c r="I160" s="17">
        <f t="shared" si="24"/>
        <v>2.8296548461721471E-3</v>
      </c>
      <c r="J160" s="33">
        <v>34.75</v>
      </c>
      <c r="K160" s="17">
        <f t="shared" si="25"/>
        <v>5.497656090924341E-3</v>
      </c>
      <c r="L160" s="5">
        <v>2473.4499510000001</v>
      </c>
      <c r="M160" s="17">
        <f t="shared" si="26"/>
        <v>-1.5365930076616241E-4</v>
      </c>
      <c r="P160" s="34">
        <v>42936</v>
      </c>
      <c r="Q160" s="16">
        <f t="shared" si="27"/>
        <v>93747.689776999992</v>
      </c>
      <c r="R160" s="17">
        <f t="shared" si="28"/>
        <v>2.2024143253689399E-3</v>
      </c>
      <c r="U160" s="34">
        <v>42936</v>
      </c>
      <c r="V160" s="16">
        <f t="shared" si="20"/>
        <v>104039.803636</v>
      </c>
      <c r="W160" s="17">
        <f t="shared" si="29"/>
        <v>-3.5434093888483398E-3</v>
      </c>
    </row>
    <row r="161" spans="1:23" x14ac:dyDescent="0.25">
      <c r="A161" s="32">
        <v>42937</v>
      </c>
      <c r="B161" s="33">
        <v>53.259998000000003</v>
      </c>
      <c r="C161" s="17">
        <f t="shared" si="21"/>
        <v>5.0952253219391785E-3</v>
      </c>
      <c r="D161" s="33">
        <v>208.94000199999999</v>
      </c>
      <c r="E161" s="17">
        <f t="shared" si="22"/>
        <v>6.7942129176226107E-3</v>
      </c>
      <c r="F161" s="33">
        <v>66.938614000000001</v>
      </c>
      <c r="G161" s="17">
        <f t="shared" si="23"/>
        <v>-3.6070499103919573E-3</v>
      </c>
      <c r="H161" s="33">
        <v>88.610000999999997</v>
      </c>
      <c r="I161" s="17">
        <f t="shared" si="24"/>
        <v>1.1290067974933926E-4</v>
      </c>
      <c r="J161" s="33">
        <v>34.729999999999997</v>
      </c>
      <c r="K161" s="17">
        <f t="shared" si="25"/>
        <v>-5.7553956834544007E-4</v>
      </c>
      <c r="L161" s="5">
        <v>2472.540039</v>
      </c>
      <c r="M161" s="17">
        <f t="shared" si="26"/>
        <v>-3.6787160364093463E-4</v>
      </c>
      <c r="P161" s="34">
        <v>42937</v>
      </c>
      <c r="Q161" s="16">
        <f t="shared" si="27"/>
        <v>94034.800445999994</v>
      </c>
      <c r="R161" s="17">
        <f t="shared" si="28"/>
        <v>3.0625892721511949E-3</v>
      </c>
      <c r="U161" s="34">
        <v>42937</v>
      </c>
      <c r="V161" s="16">
        <f t="shared" si="20"/>
        <v>104200.24183500001</v>
      </c>
      <c r="W161" s="17">
        <f t="shared" si="29"/>
        <v>1.5420847924831893E-3</v>
      </c>
    </row>
    <row r="162" spans="1:23" x14ac:dyDescent="0.25">
      <c r="A162" s="32">
        <v>42940</v>
      </c>
      <c r="B162" s="33">
        <v>52.799999</v>
      </c>
      <c r="C162" s="17">
        <f t="shared" si="21"/>
        <v>-8.6368572526045462E-3</v>
      </c>
      <c r="D162" s="33">
        <v>209</v>
      </c>
      <c r="E162" s="17">
        <f t="shared" si="22"/>
        <v>2.8715420420066806E-4</v>
      </c>
      <c r="F162" s="33">
        <v>67.810981999999996</v>
      </c>
      <c r="G162" s="17">
        <f t="shared" si="23"/>
        <v>1.3032358273805889E-2</v>
      </c>
      <c r="H162" s="33">
        <v>88.18</v>
      </c>
      <c r="I162" s="17">
        <f t="shared" si="24"/>
        <v>-4.8527366566668562E-3</v>
      </c>
      <c r="J162" s="33">
        <v>34.5</v>
      </c>
      <c r="K162" s="17">
        <f t="shared" si="25"/>
        <v>-6.6225165562913135E-3</v>
      </c>
      <c r="L162" s="5">
        <v>2469.9099120000001</v>
      </c>
      <c r="M162" s="17">
        <f t="shared" si="26"/>
        <v>-1.063734846964759E-3</v>
      </c>
      <c r="P162" s="34">
        <v>42940</v>
      </c>
      <c r="Q162" s="16">
        <f t="shared" si="27"/>
        <v>93734</v>
      </c>
      <c r="R162" s="17">
        <f t="shared" si="28"/>
        <v>-3.1988204853237168E-3</v>
      </c>
      <c r="U162" s="34">
        <v>42940</v>
      </c>
      <c r="V162" s="16">
        <f t="shared" si="20"/>
        <v>104052.406735</v>
      </c>
      <c r="W162" s="17">
        <f t="shared" si="29"/>
        <v>-1.4187596630927946E-3</v>
      </c>
    </row>
    <row r="163" spans="1:23" x14ac:dyDescent="0.25">
      <c r="A163" s="32">
        <v>42941</v>
      </c>
      <c r="B163" s="33">
        <v>53.330002</v>
      </c>
      <c r="C163" s="17">
        <f t="shared" si="21"/>
        <v>1.003793579617307E-2</v>
      </c>
      <c r="D163" s="33">
        <v>207.720001</v>
      </c>
      <c r="E163" s="17">
        <f t="shared" si="22"/>
        <v>-6.124397129186665E-3</v>
      </c>
      <c r="F163" s="33">
        <v>68.077545000000001</v>
      </c>
      <c r="G163" s="17">
        <f t="shared" si="23"/>
        <v>3.9309709450898733E-3</v>
      </c>
      <c r="H163" s="33">
        <v>89.139999000000003</v>
      </c>
      <c r="I163" s="17">
        <f t="shared" si="24"/>
        <v>1.0886811068269386E-2</v>
      </c>
      <c r="J163" s="33">
        <v>34.669998</v>
      </c>
      <c r="K163" s="17">
        <f t="shared" si="25"/>
        <v>4.9274782608694778E-3</v>
      </c>
      <c r="L163" s="5">
        <v>2477.1298830000001</v>
      </c>
      <c r="M163" s="17">
        <f t="shared" si="26"/>
        <v>2.9231717986644146E-3</v>
      </c>
      <c r="P163" s="34">
        <v>42941</v>
      </c>
      <c r="Q163" s="16">
        <f t="shared" si="27"/>
        <v>93680.777491000001</v>
      </c>
      <c r="R163" s="17">
        <f t="shared" si="28"/>
        <v>-5.6780366782593905E-4</v>
      </c>
      <c r="U163" s="34">
        <v>42941</v>
      </c>
      <c r="V163" s="16">
        <f t="shared" si="20"/>
        <v>104583.956697</v>
      </c>
      <c r="W163" s="17">
        <f t="shared" si="29"/>
        <v>5.1084831065344449E-3</v>
      </c>
    </row>
    <row r="164" spans="1:23" x14ac:dyDescent="0.25">
      <c r="A164" s="32">
        <v>42942</v>
      </c>
      <c r="B164" s="33">
        <v>53.669998</v>
      </c>
      <c r="C164" s="17">
        <f t="shared" si="21"/>
        <v>6.3753232186265496E-3</v>
      </c>
      <c r="D164" s="33">
        <v>210.05999800000001</v>
      </c>
      <c r="E164" s="17">
        <f t="shared" si="22"/>
        <v>1.1265150147963032E-2</v>
      </c>
      <c r="F164" s="33">
        <v>67.334412</v>
      </c>
      <c r="G164" s="17">
        <f t="shared" si="23"/>
        <v>-1.0915978242164837E-2</v>
      </c>
      <c r="H164" s="33">
        <v>89.300003000000004</v>
      </c>
      <c r="I164" s="17">
        <f t="shared" si="24"/>
        <v>1.7949742180274342E-3</v>
      </c>
      <c r="J164" s="33">
        <v>34.75</v>
      </c>
      <c r="K164" s="17">
        <f t="shared" si="25"/>
        <v>2.3075282554096965E-3</v>
      </c>
      <c r="L164" s="5">
        <v>2477.830078</v>
      </c>
      <c r="M164" s="17">
        <f t="shared" si="26"/>
        <v>2.8266382187114303E-4</v>
      </c>
      <c r="P164" s="34">
        <v>42942</v>
      </c>
      <c r="Q164" s="16">
        <f t="shared" si="27"/>
        <v>94311.879553999999</v>
      </c>
      <c r="R164" s="17">
        <f t="shared" si="28"/>
        <v>6.7367295607749789E-3</v>
      </c>
      <c r="U164" s="34">
        <v>42942</v>
      </c>
      <c r="V164" s="16">
        <f t="shared" si="20"/>
        <v>104787.12470700001</v>
      </c>
      <c r="W164" s="17">
        <f t="shared" si="29"/>
        <v>1.9426307477410365E-3</v>
      </c>
    </row>
    <row r="165" spans="1:23" x14ac:dyDescent="0.25">
      <c r="A165" s="32">
        <v>42943</v>
      </c>
      <c r="B165" s="33">
        <v>53.799999</v>
      </c>
      <c r="C165" s="17">
        <f t="shared" si="21"/>
        <v>2.4222285232804452E-3</v>
      </c>
      <c r="D165" s="33">
        <v>198.279999</v>
      </c>
      <c r="E165" s="17">
        <f t="shared" si="22"/>
        <v>-5.6079211235639415E-2</v>
      </c>
      <c r="F165" s="33">
        <v>67.738288999999995</v>
      </c>
      <c r="G165" s="17">
        <f t="shared" si="23"/>
        <v>5.9980771793179954E-3</v>
      </c>
      <c r="H165" s="33">
        <v>90.68</v>
      </c>
      <c r="I165" s="17">
        <f t="shared" si="24"/>
        <v>1.5453493321831102E-2</v>
      </c>
      <c r="J165" s="33">
        <v>34.970001000000003</v>
      </c>
      <c r="K165" s="17">
        <f t="shared" si="25"/>
        <v>6.3309640287769753E-3</v>
      </c>
      <c r="L165" s="5">
        <v>2475.419922</v>
      </c>
      <c r="M165" s="17">
        <f t="shared" si="26"/>
        <v>-9.7268816832885019E-4</v>
      </c>
      <c r="P165" s="34">
        <v>42943</v>
      </c>
      <c r="Q165" s="16">
        <f t="shared" si="27"/>
        <v>91985.461143000008</v>
      </c>
      <c r="R165" s="17">
        <f t="shared" si="28"/>
        <v>-2.4667289232296108E-2</v>
      </c>
      <c r="U165" s="34">
        <v>42943</v>
      </c>
      <c r="V165" s="16">
        <f t="shared" si="20"/>
        <v>104374.967353</v>
      </c>
      <c r="W165" s="17">
        <f t="shared" si="29"/>
        <v>-3.9332824061396598E-3</v>
      </c>
    </row>
    <row r="166" spans="1:23" x14ac:dyDescent="0.25">
      <c r="A166" s="32">
        <v>42944</v>
      </c>
      <c r="B166" s="33">
        <v>53.299999</v>
      </c>
      <c r="C166" s="17">
        <f t="shared" si="21"/>
        <v>-9.2936804701427844E-3</v>
      </c>
      <c r="D166" s="33">
        <v>202.83999600000001</v>
      </c>
      <c r="E166" s="17">
        <f t="shared" si="22"/>
        <v>2.2997765901743961E-2</v>
      </c>
      <c r="F166" s="33">
        <v>67.819061000000005</v>
      </c>
      <c r="G166" s="17">
        <f t="shared" si="23"/>
        <v>1.1924127578717414E-3</v>
      </c>
      <c r="H166" s="33">
        <v>90.209998999999996</v>
      </c>
      <c r="I166" s="17">
        <f t="shared" si="24"/>
        <v>-5.1830723423027525E-3</v>
      </c>
      <c r="J166" s="33">
        <v>35.310001</v>
      </c>
      <c r="K166" s="17">
        <f t="shared" si="25"/>
        <v>9.7226191100192594E-3</v>
      </c>
      <c r="L166" s="5">
        <v>2472.1000979999999</v>
      </c>
      <c r="M166" s="17">
        <f t="shared" si="26"/>
        <v>-1.3411154893340216E-3</v>
      </c>
      <c r="P166" s="34">
        <v>42944</v>
      </c>
      <c r="Q166" s="16">
        <f t="shared" si="27"/>
        <v>93466.780473999999</v>
      </c>
      <c r="R166" s="17">
        <f t="shared" si="28"/>
        <v>1.6103841983214462E-2</v>
      </c>
      <c r="U166" s="34">
        <v>42944</v>
      </c>
      <c r="V166" s="16">
        <f t="shared" si="20"/>
        <v>104655.64620500001</v>
      </c>
      <c r="W166" s="17">
        <f t="shared" si="29"/>
        <v>2.6891395429207154E-3</v>
      </c>
    </row>
    <row r="167" spans="1:23" x14ac:dyDescent="0.25">
      <c r="A167" s="32">
        <v>42947</v>
      </c>
      <c r="B167" s="33">
        <v>53.349997999999999</v>
      </c>
      <c r="C167" s="17">
        <f t="shared" si="21"/>
        <v>9.3806755981362677E-4</v>
      </c>
      <c r="D167" s="33">
        <v>205.570007</v>
      </c>
      <c r="E167" s="17">
        <f t="shared" si="22"/>
        <v>1.3458938344684146E-2</v>
      </c>
      <c r="F167" s="33">
        <v>67.851371999999998</v>
      </c>
      <c r="G167" s="17">
        <f t="shared" si="23"/>
        <v>4.7642948049664291E-4</v>
      </c>
      <c r="H167" s="33">
        <v>90.82</v>
      </c>
      <c r="I167" s="17">
        <f t="shared" si="24"/>
        <v>6.7620109384991522E-3</v>
      </c>
      <c r="J167" s="33">
        <v>35.470001000000003</v>
      </c>
      <c r="K167" s="17">
        <f t="shared" si="25"/>
        <v>4.5312941225916781E-3</v>
      </c>
      <c r="L167" s="5">
        <v>2470.3000489999999</v>
      </c>
      <c r="M167" s="17">
        <f t="shared" si="26"/>
        <v>-7.2814567721435353E-4</v>
      </c>
      <c r="P167" s="34">
        <v>42947</v>
      </c>
      <c r="Q167" s="16">
        <f t="shared" si="27"/>
        <v>94294.132926999999</v>
      </c>
      <c r="R167" s="17">
        <f t="shared" si="28"/>
        <v>8.8518342966799057E-3</v>
      </c>
      <c r="U167" s="34">
        <v>42947</v>
      </c>
      <c r="V167" s="16">
        <f t="shared" si="20"/>
        <v>105163.533423</v>
      </c>
      <c r="W167" s="17">
        <f t="shared" si="29"/>
        <v>4.8529366204010937E-3</v>
      </c>
    </row>
    <row r="168" spans="1:23" x14ac:dyDescent="0.25">
      <c r="A168" s="32">
        <v>42948</v>
      </c>
      <c r="B168" s="33">
        <v>53.009998000000003</v>
      </c>
      <c r="C168" s="17">
        <f t="shared" si="21"/>
        <v>-6.373008673777214E-3</v>
      </c>
      <c r="D168" s="33">
        <v>202.83000200000001</v>
      </c>
      <c r="E168" s="17">
        <f t="shared" si="22"/>
        <v>-1.3328816980582192E-2</v>
      </c>
      <c r="F168" s="33">
        <v>67.544426000000001</v>
      </c>
      <c r="G168" s="17">
        <f t="shared" si="23"/>
        <v>-4.523799459795641E-3</v>
      </c>
      <c r="H168" s="33">
        <v>91.099997999999999</v>
      </c>
      <c r="I168" s="17">
        <f t="shared" si="24"/>
        <v>3.0829993393526323E-3</v>
      </c>
      <c r="J168" s="33">
        <v>36.349997999999999</v>
      </c>
      <c r="K168" s="17">
        <f t="shared" si="25"/>
        <v>2.4809613058651925E-2</v>
      </c>
      <c r="L168" s="5">
        <v>2476.3500979999999</v>
      </c>
      <c r="M168" s="17">
        <f t="shared" si="26"/>
        <v>2.4491150386565241E-3</v>
      </c>
      <c r="P168" s="34">
        <v>42948</v>
      </c>
      <c r="Q168" s="16">
        <f t="shared" si="27"/>
        <v>94885.187714</v>
      </c>
      <c r="R168" s="17">
        <f t="shared" si="28"/>
        <v>6.2682032132113097E-3</v>
      </c>
      <c r="U168" s="34">
        <v>42948</v>
      </c>
      <c r="V168" s="16">
        <f t="shared" si="20"/>
        <v>105214.027308</v>
      </c>
      <c r="W168" s="17">
        <f t="shared" si="29"/>
        <v>4.8014633358595127E-4</v>
      </c>
    </row>
    <row r="169" spans="1:23" x14ac:dyDescent="0.25">
      <c r="A169" s="32">
        <v>42949</v>
      </c>
      <c r="B169" s="33">
        <v>52.73</v>
      </c>
      <c r="C169" s="17">
        <f t="shared" si="21"/>
        <v>-5.2819847305032308E-3</v>
      </c>
      <c r="D169" s="33">
        <v>202.220001</v>
      </c>
      <c r="E169" s="17">
        <f t="shared" si="22"/>
        <v>-3.0074495586703831E-3</v>
      </c>
      <c r="F169" s="33">
        <v>68.093697000000006</v>
      </c>
      <c r="G169" s="17">
        <f t="shared" si="23"/>
        <v>8.1319959695860256E-3</v>
      </c>
      <c r="H169" s="33">
        <v>91.040001000000004</v>
      </c>
      <c r="I169" s="17">
        <f t="shared" si="24"/>
        <v>-6.5858398811380336E-4</v>
      </c>
      <c r="J169" s="33">
        <v>36.639999000000003</v>
      </c>
      <c r="K169" s="17">
        <f t="shared" si="25"/>
        <v>7.9780196961771743E-3</v>
      </c>
      <c r="L169" s="5">
        <v>2477.570068</v>
      </c>
      <c r="M169" s="17">
        <f t="shared" si="26"/>
        <v>4.9264843488217025E-4</v>
      </c>
      <c r="P169" s="34">
        <v>42949</v>
      </c>
      <c r="Q169" s="16">
        <f t="shared" si="27"/>
        <v>95145.298857000002</v>
      </c>
      <c r="R169" s="17">
        <f t="shared" si="28"/>
        <v>2.7413250610202056E-3</v>
      </c>
      <c r="U169" s="34">
        <v>42949</v>
      </c>
      <c r="V169" s="16">
        <f t="shared" si="20"/>
        <v>105354.99391100001</v>
      </c>
      <c r="W169" s="17">
        <f t="shared" si="29"/>
        <v>1.3398080712883065E-3</v>
      </c>
    </row>
    <row r="170" spans="1:23" x14ac:dyDescent="0.25">
      <c r="A170" s="32">
        <v>42950</v>
      </c>
      <c r="B170" s="33">
        <v>51.77</v>
      </c>
      <c r="C170" s="17">
        <f t="shared" si="21"/>
        <v>-1.8205954864403462E-2</v>
      </c>
      <c r="D170" s="33">
        <v>200.33999600000001</v>
      </c>
      <c r="E170" s="17">
        <f t="shared" si="22"/>
        <v>-9.2968301389732E-3</v>
      </c>
      <c r="F170" s="33">
        <v>69.838448</v>
      </c>
      <c r="G170" s="17">
        <f t="shared" si="23"/>
        <v>2.562279736404971E-2</v>
      </c>
      <c r="H170" s="33">
        <v>90.860000999999997</v>
      </c>
      <c r="I170" s="17">
        <f t="shared" si="24"/>
        <v>-1.9771528781069581E-3</v>
      </c>
      <c r="J170" s="33">
        <v>36.490001999999997</v>
      </c>
      <c r="K170" s="17">
        <f t="shared" si="25"/>
        <v>-4.093804696883474E-3</v>
      </c>
      <c r="L170" s="5">
        <v>2472.1599120000001</v>
      </c>
      <c r="M170" s="17">
        <f t="shared" si="26"/>
        <v>-2.1836540850557196E-3</v>
      </c>
      <c r="P170" s="34">
        <v>42950</v>
      </c>
      <c r="Q170" s="16">
        <f t="shared" si="27"/>
        <v>94521.161840000001</v>
      </c>
      <c r="R170" s="17">
        <f t="shared" si="28"/>
        <v>-6.5598303279078563E-3</v>
      </c>
      <c r="U170" s="34">
        <v>42950</v>
      </c>
      <c r="V170" s="16">
        <f t="shared" si="20"/>
        <v>105193.70967700001</v>
      </c>
      <c r="W170" s="17">
        <f t="shared" si="29"/>
        <v>-1.5308646321621211E-3</v>
      </c>
    </row>
    <row r="171" spans="1:23" x14ac:dyDescent="0.25">
      <c r="A171" s="32">
        <v>42951</v>
      </c>
      <c r="B171" s="33">
        <v>50.389999000000003</v>
      </c>
      <c r="C171" s="17">
        <f t="shared" si="21"/>
        <v>-2.66563840061812E-2</v>
      </c>
      <c r="D171" s="33">
        <v>201.490005</v>
      </c>
      <c r="E171" s="17">
        <f t="shared" si="22"/>
        <v>5.7402866275388931E-3</v>
      </c>
      <c r="F171" s="33">
        <v>69.903069000000002</v>
      </c>
      <c r="G171" s="17">
        <f t="shared" si="23"/>
        <v>9.2529261245899441E-4</v>
      </c>
      <c r="H171" s="33">
        <v>90.669998000000007</v>
      </c>
      <c r="I171" s="17">
        <f t="shared" si="24"/>
        <v>-2.0911622045876044E-3</v>
      </c>
      <c r="J171" s="33">
        <v>36.299999</v>
      </c>
      <c r="K171" s="17">
        <f t="shared" si="25"/>
        <v>-5.2069879305568501E-3</v>
      </c>
      <c r="L171" s="5">
        <v>2476.830078</v>
      </c>
      <c r="M171" s="17">
        <f t="shared" si="26"/>
        <v>1.8891035233321585E-3</v>
      </c>
      <c r="P171" s="34">
        <v>42951</v>
      </c>
      <c r="Q171" s="16">
        <f t="shared" si="27"/>
        <v>94518.069748999987</v>
      </c>
      <c r="R171" s="17">
        <f t="shared" si="28"/>
        <v>-3.2713214055180018E-5</v>
      </c>
      <c r="U171" s="34">
        <v>42951</v>
      </c>
      <c r="V171" s="16">
        <f t="shared" si="20"/>
        <v>104545.78026100001</v>
      </c>
      <c r="W171" s="17">
        <f t="shared" si="29"/>
        <v>-6.1593931613352915E-3</v>
      </c>
    </row>
    <row r="172" spans="1:23" x14ac:dyDescent="0.25">
      <c r="A172" s="32">
        <v>42954</v>
      </c>
      <c r="B172" s="33">
        <v>50.290000999999997</v>
      </c>
      <c r="C172" s="17">
        <f t="shared" si="21"/>
        <v>-1.9844810872094998E-3</v>
      </c>
      <c r="D172" s="33">
        <v>201.08000200000001</v>
      </c>
      <c r="E172" s="17">
        <f t="shared" si="22"/>
        <v>-2.0348552773126194E-3</v>
      </c>
      <c r="F172" s="33">
        <v>70.476578000000003</v>
      </c>
      <c r="G172" s="17">
        <f t="shared" si="23"/>
        <v>8.2043465073042832E-3</v>
      </c>
      <c r="H172" s="33">
        <v>91.440002000000007</v>
      </c>
      <c r="I172" s="17">
        <f t="shared" si="24"/>
        <v>8.4923791439810437E-3</v>
      </c>
      <c r="J172" s="33">
        <v>36.43</v>
      </c>
      <c r="K172" s="17">
        <f t="shared" si="25"/>
        <v>3.5812948644984299E-3</v>
      </c>
      <c r="L172" s="5">
        <v>2480.9099120000001</v>
      </c>
      <c r="M172" s="17">
        <f t="shared" si="26"/>
        <v>1.647199796319665E-3</v>
      </c>
      <c r="P172" s="34">
        <v>42954</v>
      </c>
      <c r="Q172" s="16">
        <f t="shared" si="27"/>
        <v>94604.220445999992</v>
      </c>
      <c r="R172" s="17">
        <f t="shared" si="28"/>
        <v>9.1147330059526688E-4</v>
      </c>
      <c r="U172" s="34">
        <v>42954</v>
      </c>
      <c r="V172" s="16">
        <f t="shared" si="20"/>
        <v>104902.905797</v>
      </c>
      <c r="W172" s="17">
        <f t="shared" si="29"/>
        <v>3.4159727452263144E-3</v>
      </c>
    </row>
    <row r="173" spans="1:23" x14ac:dyDescent="0.25">
      <c r="A173" s="32">
        <v>42955</v>
      </c>
      <c r="B173" s="33">
        <v>49.700001</v>
      </c>
      <c r="C173" s="17">
        <f t="shared" si="21"/>
        <v>-1.1731954429668789E-2</v>
      </c>
      <c r="D173" s="33">
        <v>200.679993</v>
      </c>
      <c r="E173" s="17">
        <f t="shared" si="22"/>
        <v>-1.9893027452825285E-3</v>
      </c>
      <c r="F173" s="33">
        <v>70.169632000000007</v>
      </c>
      <c r="G173" s="17">
        <f t="shared" si="23"/>
        <v>-4.3552909166503229E-3</v>
      </c>
      <c r="H173" s="33">
        <v>91.580001999999993</v>
      </c>
      <c r="I173" s="17">
        <f t="shared" si="24"/>
        <v>1.5310585841850077E-3</v>
      </c>
      <c r="J173" s="33">
        <v>36.409999999999997</v>
      </c>
      <c r="K173" s="17">
        <f t="shared" si="25"/>
        <v>-5.4899807850683491E-4</v>
      </c>
      <c r="L173" s="5">
        <v>2474.919922</v>
      </c>
      <c r="M173" s="17">
        <f t="shared" si="26"/>
        <v>-2.414432693031987E-3</v>
      </c>
      <c r="P173" s="34">
        <v>42955</v>
      </c>
      <c r="Q173" s="16">
        <f t="shared" si="27"/>
        <v>94487.698439</v>
      </c>
      <c r="R173" s="17">
        <f t="shared" si="28"/>
        <v>-1.2316787396023932E-3</v>
      </c>
      <c r="U173" s="34">
        <v>42955</v>
      </c>
      <c r="V173" s="16">
        <f t="shared" si="20"/>
        <v>104524.33143800001</v>
      </c>
      <c r="W173" s="17">
        <f t="shared" si="29"/>
        <v>-3.6088071738696881E-3</v>
      </c>
    </row>
    <row r="174" spans="1:23" x14ac:dyDescent="0.25">
      <c r="A174" s="32">
        <v>42956</v>
      </c>
      <c r="B174" s="33">
        <v>49.919998</v>
      </c>
      <c r="C174" s="17">
        <f t="shared" si="21"/>
        <v>4.4264989048994341E-3</v>
      </c>
      <c r="D174" s="33">
        <v>200.88000500000001</v>
      </c>
      <c r="E174" s="17">
        <f t="shared" si="22"/>
        <v>9.9667135228576065E-4</v>
      </c>
      <c r="F174" s="33">
        <v>70.137321</v>
      </c>
      <c r="G174" s="17">
        <f t="shared" si="23"/>
        <v>-4.6046985111747318E-4</v>
      </c>
      <c r="H174" s="33">
        <v>91.919998000000007</v>
      </c>
      <c r="I174" s="17">
        <f t="shared" si="24"/>
        <v>3.7125572458496237E-3</v>
      </c>
      <c r="J174" s="33">
        <v>36.590000000000003</v>
      </c>
      <c r="K174" s="17">
        <f t="shared" si="25"/>
        <v>4.9436967865972292E-3</v>
      </c>
      <c r="L174" s="5">
        <v>2474.0200199999999</v>
      </c>
      <c r="M174" s="17">
        <f t="shared" si="26"/>
        <v>-3.6360853213901478E-4</v>
      </c>
      <c r="P174" s="34">
        <v>42956</v>
      </c>
      <c r="Q174" s="16">
        <f t="shared" si="27"/>
        <v>94778.181115000014</v>
      </c>
      <c r="R174" s="17">
        <f t="shared" si="28"/>
        <v>3.0742909479115621E-3</v>
      </c>
      <c r="U174" s="34">
        <v>42956</v>
      </c>
      <c r="V174" s="16">
        <f t="shared" si="20"/>
        <v>104809.77375199999</v>
      </c>
      <c r="W174" s="17">
        <f t="shared" si="29"/>
        <v>2.73086955040025E-3</v>
      </c>
    </row>
    <row r="175" spans="1:23" x14ac:dyDescent="0.25">
      <c r="A175" s="32">
        <v>42957</v>
      </c>
      <c r="B175" s="33">
        <v>49.580002</v>
      </c>
      <c r="C175" s="17">
        <f t="shared" si="21"/>
        <v>-6.8108175805615678E-3</v>
      </c>
      <c r="D175" s="33">
        <v>200.64999399999999</v>
      </c>
      <c r="E175" s="17">
        <f t="shared" si="22"/>
        <v>-1.1450168970277286E-3</v>
      </c>
      <c r="F175" s="33">
        <v>69.071083000000002</v>
      </c>
      <c r="G175" s="17">
        <f t="shared" si="23"/>
        <v>-1.520214893865135E-2</v>
      </c>
      <c r="H175" s="33">
        <v>91.739998</v>
      </c>
      <c r="I175" s="17">
        <f t="shared" si="24"/>
        <v>-1.958224585688173E-3</v>
      </c>
      <c r="J175" s="33">
        <v>36.139999000000003</v>
      </c>
      <c r="K175" s="17">
        <f t="shared" si="25"/>
        <v>-1.2298469527193268E-2</v>
      </c>
      <c r="L175" s="5">
        <v>2438.209961</v>
      </c>
      <c r="M175" s="17">
        <f t="shared" si="26"/>
        <v>-1.4474441884265721E-2</v>
      </c>
      <c r="P175" s="34">
        <v>42957</v>
      </c>
      <c r="Q175" s="16">
        <f t="shared" si="27"/>
        <v>94112.187295999989</v>
      </c>
      <c r="R175" s="17">
        <f t="shared" si="28"/>
        <v>-7.0268685383604312E-3</v>
      </c>
      <c r="U175" s="34">
        <v>42957</v>
      </c>
      <c r="V175" s="16">
        <f t="shared" si="20"/>
        <v>104003.209157</v>
      </c>
      <c r="W175" s="17">
        <f t="shared" si="29"/>
        <v>-7.6955093606868585E-3</v>
      </c>
    </row>
    <row r="176" spans="1:23" x14ac:dyDescent="0.25">
      <c r="A176" s="32">
        <v>42958</v>
      </c>
      <c r="B176" s="33">
        <v>49.619999</v>
      </c>
      <c r="C176" s="17">
        <f t="shared" si="21"/>
        <v>8.0671638536844448E-4</v>
      </c>
      <c r="D176" s="33">
        <v>198.63000500000001</v>
      </c>
      <c r="E176" s="17">
        <f t="shared" si="22"/>
        <v>-1.006722681486838E-2</v>
      </c>
      <c r="F176" s="33">
        <v>68.699516000000003</v>
      </c>
      <c r="G176" s="17">
        <f t="shared" si="23"/>
        <v>-5.3794871002673661E-3</v>
      </c>
      <c r="H176" s="33">
        <v>91.339995999999999</v>
      </c>
      <c r="I176" s="17">
        <f t="shared" si="24"/>
        <v>-4.3601701408364502E-3</v>
      </c>
      <c r="J176" s="33">
        <v>35.869999</v>
      </c>
      <c r="K176" s="17">
        <f t="shared" si="25"/>
        <v>-7.4709465265896391E-3</v>
      </c>
      <c r="L176" s="5">
        <v>2441.320068</v>
      </c>
      <c r="M176" s="17">
        <f t="shared" si="26"/>
        <v>1.2755698031536866E-3</v>
      </c>
      <c r="P176" s="34">
        <v>42958</v>
      </c>
      <c r="Q176" s="16">
        <f t="shared" si="27"/>
        <v>93292.909749000013</v>
      </c>
      <c r="R176" s="17">
        <f t="shared" si="28"/>
        <v>-8.705328932832046E-3</v>
      </c>
      <c r="U176" s="34">
        <v>42958</v>
      </c>
      <c r="V176" s="16">
        <f t="shared" si="20"/>
        <v>103479.23216799999</v>
      </c>
      <c r="W176" s="17">
        <f t="shared" si="29"/>
        <v>-5.0380848172583148E-3</v>
      </c>
    </row>
    <row r="177" spans="1:23" x14ac:dyDescent="0.25">
      <c r="A177" s="32">
        <v>42961</v>
      </c>
      <c r="B177" s="33">
        <v>49.98</v>
      </c>
      <c r="C177" s="17">
        <f t="shared" si="21"/>
        <v>7.255159356210239E-3</v>
      </c>
      <c r="D177" s="33">
        <v>200.53999300000001</v>
      </c>
      <c r="E177" s="17">
        <f t="shared" si="22"/>
        <v>9.6158080447110716E-3</v>
      </c>
      <c r="F177" s="33">
        <v>69.127624999999995</v>
      </c>
      <c r="G177" s="17">
        <f t="shared" si="23"/>
        <v>6.231615954906955E-3</v>
      </c>
      <c r="H177" s="33">
        <v>91.650002000000001</v>
      </c>
      <c r="I177" s="17">
        <f t="shared" si="24"/>
        <v>3.3939786903427471E-3</v>
      </c>
      <c r="J177" s="33">
        <v>36.340000000000003</v>
      </c>
      <c r="K177" s="17">
        <f t="shared" si="25"/>
        <v>1.3102899724084294E-2</v>
      </c>
      <c r="L177" s="5">
        <v>2465.8400879999999</v>
      </c>
      <c r="M177" s="17">
        <f t="shared" si="26"/>
        <v>1.0043754738020771E-2</v>
      </c>
      <c r="P177" s="34">
        <v>42961</v>
      </c>
      <c r="Q177" s="16">
        <f t="shared" si="27"/>
        <v>94360.858439000003</v>
      </c>
      <c r="R177" s="17">
        <f t="shared" si="28"/>
        <v>1.1447265316016475E-2</v>
      </c>
      <c r="U177" s="34">
        <v>42961</v>
      </c>
      <c r="V177" s="16">
        <f t="shared" si="20"/>
        <v>104279.952726</v>
      </c>
      <c r="W177" s="17">
        <f t="shared" si="29"/>
        <v>7.7379831800454824E-3</v>
      </c>
    </row>
    <row r="178" spans="1:23" x14ac:dyDescent="0.25">
      <c r="A178" s="32">
        <v>42962</v>
      </c>
      <c r="B178" s="33">
        <v>49.77</v>
      </c>
      <c r="C178" s="17">
        <f t="shared" si="21"/>
        <v>-4.2016806722687816E-3</v>
      </c>
      <c r="D178" s="33">
        <v>201.58000200000001</v>
      </c>
      <c r="E178" s="17">
        <f t="shared" si="22"/>
        <v>5.1860428657739543E-3</v>
      </c>
      <c r="F178" s="33">
        <v>68.764137000000005</v>
      </c>
      <c r="G178" s="17">
        <f t="shared" si="23"/>
        <v>-5.2582162341030525E-3</v>
      </c>
      <c r="H178" s="33">
        <v>92.199996999999996</v>
      </c>
      <c r="I178" s="17">
        <f t="shared" si="24"/>
        <v>6.0010364211449119E-3</v>
      </c>
      <c r="J178" s="33">
        <v>36</v>
      </c>
      <c r="K178" s="17">
        <f t="shared" si="25"/>
        <v>-9.3560814529445313E-3</v>
      </c>
      <c r="L178" s="5">
        <v>2464.610107</v>
      </c>
      <c r="M178" s="17">
        <f t="shared" si="26"/>
        <v>-4.9880809626934308E-4</v>
      </c>
      <c r="P178" s="34">
        <v>42962</v>
      </c>
      <c r="Q178" s="16">
        <f t="shared" si="27"/>
        <v>94128.340446000002</v>
      </c>
      <c r="R178" s="17">
        <f t="shared" si="28"/>
        <v>-2.4641360501220788E-3</v>
      </c>
      <c r="U178" s="34">
        <v>42962</v>
      </c>
      <c r="V178" s="16">
        <f t="shared" si="20"/>
        <v>104105.10571800001</v>
      </c>
      <c r="W178" s="17">
        <f t="shared" si="29"/>
        <v>-1.6767077796766561E-3</v>
      </c>
    </row>
    <row r="179" spans="1:23" x14ac:dyDescent="0.25">
      <c r="A179" s="32">
        <v>42963</v>
      </c>
      <c r="B179" s="33">
        <v>50.27</v>
      </c>
      <c r="C179" s="17">
        <f t="shared" si="21"/>
        <v>1.0046212577858205E-2</v>
      </c>
      <c r="D179" s="33">
        <v>199.009995</v>
      </c>
      <c r="E179" s="17">
        <f t="shared" si="22"/>
        <v>-1.2749315281780804E-2</v>
      </c>
      <c r="F179" s="33">
        <v>68.949921000000003</v>
      </c>
      <c r="G179" s="17">
        <f t="shared" si="23"/>
        <v>2.7017571674026186E-3</v>
      </c>
      <c r="H179" s="33">
        <v>92.440002000000007</v>
      </c>
      <c r="I179" s="17">
        <f t="shared" si="24"/>
        <v>2.6030911909900034E-3</v>
      </c>
      <c r="J179" s="33">
        <v>35.810001</v>
      </c>
      <c r="K179" s="17">
        <f t="shared" si="25"/>
        <v>-5.27774999999997E-3</v>
      </c>
      <c r="L179" s="5">
        <v>2468.110107</v>
      </c>
      <c r="M179" s="17">
        <f t="shared" si="26"/>
        <v>1.4201029160998413E-3</v>
      </c>
      <c r="P179" s="34">
        <v>42963</v>
      </c>
      <c r="Q179" s="16">
        <f t="shared" si="27"/>
        <v>93295.690251000007</v>
      </c>
      <c r="R179" s="17">
        <f t="shared" si="28"/>
        <v>-8.845903274770639E-3</v>
      </c>
      <c r="U179" s="34">
        <v>42963</v>
      </c>
      <c r="V179" s="16">
        <f t="shared" si="20"/>
        <v>104115.02505800001</v>
      </c>
      <c r="W179" s="17">
        <f t="shared" si="29"/>
        <v>9.5281974227923172E-5</v>
      </c>
    </row>
    <row r="180" spans="1:23" x14ac:dyDescent="0.25">
      <c r="A180" s="32">
        <v>42964</v>
      </c>
      <c r="B180" s="33">
        <v>49.849997999999999</v>
      </c>
      <c r="C180" s="17">
        <f t="shared" si="21"/>
        <v>-8.354923413566806E-3</v>
      </c>
      <c r="D180" s="33">
        <v>197.729996</v>
      </c>
      <c r="E180" s="17">
        <f t="shared" si="22"/>
        <v>-6.4318327328233282E-3</v>
      </c>
      <c r="F180" s="33">
        <v>67.883681999999993</v>
      </c>
      <c r="G180" s="17">
        <f t="shared" si="23"/>
        <v>-1.5463962605555603E-2</v>
      </c>
      <c r="H180" s="33">
        <v>92.07</v>
      </c>
      <c r="I180" s="17">
        <f t="shared" si="24"/>
        <v>-4.002617827723709E-3</v>
      </c>
      <c r="J180" s="33">
        <v>35.169998</v>
      </c>
      <c r="K180" s="17">
        <f t="shared" si="25"/>
        <v>-1.7872186040988947E-2</v>
      </c>
      <c r="L180" s="5">
        <v>2430.01001</v>
      </c>
      <c r="M180" s="17">
        <f t="shared" si="26"/>
        <v>-1.5436951897705553E-2</v>
      </c>
      <c r="P180" s="34">
        <v>42964</v>
      </c>
      <c r="Q180" s="16">
        <f t="shared" si="27"/>
        <v>92136.006376000005</v>
      </c>
      <c r="R180" s="17">
        <f t="shared" si="28"/>
        <v>-1.24301977066682E-2</v>
      </c>
      <c r="U180" s="34">
        <v>42964</v>
      </c>
      <c r="V180" s="16">
        <f t="shared" si="20"/>
        <v>103030.156936</v>
      </c>
      <c r="W180" s="17">
        <f t="shared" si="29"/>
        <v>-1.0419899734890881E-2</v>
      </c>
    </row>
    <row r="181" spans="1:23" x14ac:dyDescent="0.25">
      <c r="A181" s="32">
        <v>42965</v>
      </c>
      <c r="B181" s="33">
        <v>50.049999</v>
      </c>
      <c r="C181" s="17">
        <f t="shared" si="21"/>
        <v>4.0120563294707701E-3</v>
      </c>
      <c r="D181" s="33">
        <v>196.28999300000001</v>
      </c>
      <c r="E181" s="17">
        <f t="shared" si="22"/>
        <v>-7.2826734897621925E-3</v>
      </c>
      <c r="F181" s="33">
        <v>67.738288999999995</v>
      </c>
      <c r="G181" s="17">
        <f t="shared" si="23"/>
        <v>-2.1417960210231568E-3</v>
      </c>
      <c r="H181" s="33">
        <v>92.470000999999996</v>
      </c>
      <c r="I181" s="17">
        <f t="shared" si="24"/>
        <v>4.3445313348540182E-3</v>
      </c>
      <c r="J181" s="33">
        <v>35.009998000000003</v>
      </c>
      <c r="K181" s="17">
        <f t="shared" si="25"/>
        <v>-4.5493320755946032E-3</v>
      </c>
      <c r="L181" s="5">
        <v>2425.5500489999999</v>
      </c>
      <c r="M181" s="17">
        <f t="shared" si="26"/>
        <v>-1.8353673366143797E-3</v>
      </c>
      <c r="P181" s="34">
        <v>42965</v>
      </c>
      <c r="Q181" s="16">
        <f t="shared" si="27"/>
        <v>91596.325707000011</v>
      </c>
      <c r="R181" s="17">
        <f t="shared" si="28"/>
        <v>-5.8574350053506308E-3</v>
      </c>
      <c r="U181" s="34">
        <v>42965</v>
      </c>
      <c r="V181" s="16">
        <f t="shared" si="20"/>
        <v>102952.675418</v>
      </c>
      <c r="W181" s="17">
        <f t="shared" si="29"/>
        <v>-7.5202756459091802E-4</v>
      </c>
    </row>
    <row r="182" spans="1:23" x14ac:dyDescent="0.25">
      <c r="A182" s="32">
        <v>42968</v>
      </c>
      <c r="B182" s="33">
        <v>50.400002000000001</v>
      </c>
      <c r="C182" s="17">
        <f t="shared" si="21"/>
        <v>6.9930670727884614E-3</v>
      </c>
      <c r="D182" s="33">
        <v>200.36999499999999</v>
      </c>
      <c r="E182" s="17">
        <f t="shared" si="22"/>
        <v>2.078558329766711E-2</v>
      </c>
      <c r="F182" s="33">
        <v>67.609047000000004</v>
      </c>
      <c r="G182" s="17">
        <f t="shared" si="23"/>
        <v>-1.9079607989506142E-3</v>
      </c>
      <c r="H182" s="33">
        <v>92.860000999999997</v>
      </c>
      <c r="I182" s="17">
        <f t="shared" si="24"/>
        <v>4.2175840357134842E-3</v>
      </c>
      <c r="J182" s="33">
        <v>34.919998</v>
      </c>
      <c r="K182" s="17">
        <f t="shared" si="25"/>
        <v>-2.570694234258597E-3</v>
      </c>
      <c r="L182" s="5">
        <v>2428.3701169999999</v>
      </c>
      <c r="M182" s="17">
        <f t="shared" si="26"/>
        <v>1.1626509216591252E-3</v>
      </c>
      <c r="P182" s="34">
        <v>42968</v>
      </c>
      <c r="Q182" s="16">
        <f t="shared" si="27"/>
        <v>92383.226152999996</v>
      </c>
      <c r="R182" s="17">
        <f t="shared" si="28"/>
        <v>8.5909608264980175E-3</v>
      </c>
      <c r="U182" s="34">
        <v>42968</v>
      </c>
      <c r="V182" s="16">
        <f t="shared" si="20"/>
        <v>103475.191783</v>
      </c>
      <c r="W182" s="17">
        <f t="shared" si="29"/>
        <v>5.0753063276745003E-3</v>
      </c>
    </row>
    <row r="183" spans="1:23" x14ac:dyDescent="0.25">
      <c r="A183" s="32">
        <v>42969</v>
      </c>
      <c r="B183" s="33">
        <v>50.369999</v>
      </c>
      <c r="C183" s="17">
        <f t="shared" si="21"/>
        <v>-5.9529759542475968E-4</v>
      </c>
      <c r="D183" s="33">
        <v>201.58999600000001</v>
      </c>
      <c r="E183" s="17">
        <f t="shared" si="22"/>
        <v>6.0887409814029958E-3</v>
      </c>
      <c r="F183" s="33">
        <v>68.489502000000002</v>
      </c>
      <c r="G183" s="17">
        <f t="shared" si="23"/>
        <v>1.3022739397583916E-2</v>
      </c>
      <c r="H183" s="33">
        <v>92.790001000000004</v>
      </c>
      <c r="I183" s="17">
        <f t="shared" si="24"/>
        <v>-7.5382295117565334E-4</v>
      </c>
      <c r="J183" s="33">
        <v>34.650002000000001</v>
      </c>
      <c r="K183" s="17">
        <f t="shared" si="25"/>
        <v>-7.7318446581812195E-3</v>
      </c>
      <c r="L183" s="5">
        <v>2452.51001</v>
      </c>
      <c r="M183" s="17">
        <f t="shared" si="26"/>
        <v>9.9407799622499571E-3</v>
      </c>
      <c r="P183" s="34">
        <v>42969</v>
      </c>
      <c r="Q183" s="16">
        <f t="shared" si="27"/>
        <v>92286.471840000013</v>
      </c>
      <c r="R183" s="17">
        <f t="shared" si="28"/>
        <v>-1.047314723992665E-3</v>
      </c>
      <c r="U183" s="34">
        <v>42969</v>
      </c>
      <c r="V183" s="16">
        <f t="shared" si="20"/>
        <v>103690.619668</v>
      </c>
      <c r="W183" s="17">
        <f t="shared" si="29"/>
        <v>2.0819278639441219E-3</v>
      </c>
    </row>
    <row r="184" spans="1:23" x14ac:dyDescent="0.25">
      <c r="A184" s="32">
        <v>42970</v>
      </c>
      <c r="B184" s="33">
        <v>50.049999</v>
      </c>
      <c r="C184" s="17">
        <f t="shared" si="21"/>
        <v>-6.3529880157432439E-3</v>
      </c>
      <c r="D184" s="33">
        <v>205.41999799999999</v>
      </c>
      <c r="E184" s="17">
        <f t="shared" si="22"/>
        <v>1.8998968579770015E-2</v>
      </c>
      <c r="F184" s="33">
        <v>68.247169</v>
      </c>
      <c r="G184" s="17">
        <f t="shared" si="23"/>
        <v>-3.5382502854233167E-3</v>
      </c>
      <c r="H184" s="33">
        <v>92.440002000000007</v>
      </c>
      <c r="I184" s="17">
        <f t="shared" si="24"/>
        <v>-3.7719473674754367E-3</v>
      </c>
      <c r="J184" s="33">
        <v>34.659999999999997</v>
      </c>
      <c r="K184" s="17">
        <f t="shared" si="25"/>
        <v>2.8854255188770495E-4</v>
      </c>
      <c r="L184" s="5">
        <v>2444.040039</v>
      </c>
      <c r="M184" s="17">
        <f t="shared" si="26"/>
        <v>-3.453592835692465E-3</v>
      </c>
      <c r="P184" s="34">
        <v>42970</v>
      </c>
      <c r="Q184" s="16">
        <f t="shared" si="27"/>
        <v>93154.219553999996</v>
      </c>
      <c r="R184" s="17">
        <f t="shared" si="28"/>
        <v>9.4027618208702979E-3</v>
      </c>
      <c r="U184" s="34">
        <v>42970</v>
      </c>
      <c r="V184" s="16">
        <f t="shared" si="20"/>
        <v>103731.405432</v>
      </c>
      <c r="W184" s="17">
        <f t="shared" si="29"/>
        <v>3.9334092255005615E-4</v>
      </c>
    </row>
    <row r="185" spans="1:23" x14ac:dyDescent="0.25">
      <c r="A185" s="32">
        <v>42971</v>
      </c>
      <c r="B185" s="33">
        <v>49.599997999999999</v>
      </c>
      <c r="C185" s="17">
        <f t="shared" si="21"/>
        <v>-8.9910291506699602E-3</v>
      </c>
      <c r="D185" s="33">
        <v>204.66999799999999</v>
      </c>
      <c r="E185" s="17">
        <f t="shared" si="22"/>
        <v>-3.6510564078576779E-3</v>
      </c>
      <c r="F185" s="33">
        <v>68.012923999999998</v>
      </c>
      <c r="G185" s="17">
        <f t="shared" si="23"/>
        <v>-3.4323035436092386E-3</v>
      </c>
      <c r="H185" s="33">
        <v>92.269997000000004</v>
      </c>
      <c r="I185" s="17">
        <f t="shared" si="24"/>
        <v>-1.8390847719800263E-3</v>
      </c>
      <c r="J185" s="33">
        <v>34.709999000000003</v>
      </c>
      <c r="K185" s="17">
        <f t="shared" si="25"/>
        <v>1.4425562608195719E-3</v>
      </c>
      <c r="L185" s="5">
        <v>2438.969971</v>
      </c>
      <c r="M185" s="17">
        <f t="shared" si="26"/>
        <v>-2.074461923330162E-3</v>
      </c>
      <c r="P185" s="34">
        <v>42971</v>
      </c>
      <c r="Q185" s="16">
        <f t="shared" si="27"/>
        <v>93055.268188000002</v>
      </c>
      <c r="R185" s="17">
        <f t="shared" si="28"/>
        <v>-1.062231710745376E-3</v>
      </c>
      <c r="U185" s="34">
        <v>42971</v>
      </c>
      <c r="V185" s="16">
        <f t="shared" si="20"/>
        <v>103373.052115</v>
      </c>
      <c r="W185" s="17">
        <f t="shared" si="29"/>
        <v>-3.454627029370716E-3</v>
      </c>
    </row>
    <row r="186" spans="1:23" x14ac:dyDescent="0.25">
      <c r="A186" s="32">
        <v>42972</v>
      </c>
      <c r="B186" s="33">
        <v>49.740001999999997</v>
      </c>
      <c r="C186" s="17">
        <f t="shared" si="21"/>
        <v>2.8226614041395592E-3</v>
      </c>
      <c r="D186" s="33">
        <v>203.86999499999999</v>
      </c>
      <c r="E186" s="17">
        <f t="shared" si="22"/>
        <v>-3.9087458240948392E-3</v>
      </c>
      <c r="F186" s="33">
        <v>68.877219999999994</v>
      </c>
      <c r="G186" s="17">
        <f t="shared" si="23"/>
        <v>1.27078200607873E-2</v>
      </c>
      <c r="H186" s="33">
        <v>92.510002</v>
      </c>
      <c r="I186" s="17">
        <f t="shared" si="24"/>
        <v>2.6011163737222898E-3</v>
      </c>
      <c r="J186" s="33">
        <v>34.669998</v>
      </c>
      <c r="K186" s="17">
        <f t="shared" si="25"/>
        <v>-1.1524344901306938E-3</v>
      </c>
      <c r="L186" s="5">
        <v>2443.0500489999999</v>
      </c>
      <c r="M186" s="17">
        <f t="shared" si="26"/>
        <v>1.6728693048759791E-3</v>
      </c>
      <c r="P186" s="34">
        <v>42972</v>
      </c>
      <c r="Q186" s="16">
        <f t="shared" si="27"/>
        <v>92822.226152999996</v>
      </c>
      <c r="R186" s="17">
        <f t="shared" si="28"/>
        <v>-2.5043400501429947E-3</v>
      </c>
      <c r="U186" s="34">
        <v>42972</v>
      </c>
      <c r="V186" s="16">
        <f t="shared" si="20"/>
        <v>103679.20189899999</v>
      </c>
      <c r="W186" s="17">
        <f t="shared" si="29"/>
        <v>2.961601478685294E-3</v>
      </c>
    </row>
    <row r="187" spans="1:23" x14ac:dyDescent="0.25">
      <c r="A187" s="32">
        <v>42975</v>
      </c>
      <c r="B187" s="33">
        <v>49.740001999999997</v>
      </c>
      <c r="C187" s="17">
        <f t="shared" si="21"/>
        <v>0</v>
      </c>
      <c r="D187" s="33">
        <v>204.300003</v>
      </c>
      <c r="E187" s="17">
        <f t="shared" si="22"/>
        <v>2.1092265195770121E-3</v>
      </c>
      <c r="F187" s="33">
        <v>68.239097999999998</v>
      </c>
      <c r="G187" s="17">
        <f t="shared" si="23"/>
        <v>-9.2646305992023503E-3</v>
      </c>
      <c r="H187" s="33">
        <v>92.470000999999996</v>
      </c>
      <c r="I187" s="17">
        <f t="shared" si="24"/>
        <v>-4.3239648832782418E-4</v>
      </c>
      <c r="J187" s="33">
        <v>34.650002000000001</v>
      </c>
      <c r="K187" s="17">
        <f t="shared" si="25"/>
        <v>-5.7675226863296292E-4</v>
      </c>
      <c r="L187" s="5">
        <v>2444.23999</v>
      </c>
      <c r="M187" s="17">
        <f t="shared" si="26"/>
        <v>4.8707188806340618E-4</v>
      </c>
      <c r="P187" s="34">
        <v>42975</v>
      </c>
      <c r="Q187" s="16">
        <f t="shared" si="27"/>
        <v>92890.803401000012</v>
      </c>
      <c r="R187" s="17">
        <f t="shared" si="28"/>
        <v>7.3880201803144807E-4</v>
      </c>
      <c r="U187" s="34">
        <v>42975</v>
      </c>
      <c r="V187" s="16">
        <f t="shared" si="20"/>
        <v>103490.96115199999</v>
      </c>
      <c r="W187" s="17">
        <f t="shared" si="29"/>
        <v>-1.8156076006775601E-3</v>
      </c>
    </row>
    <row r="188" spans="1:23" x14ac:dyDescent="0.25">
      <c r="A188" s="32">
        <v>42976</v>
      </c>
      <c r="B188" s="33">
        <v>49.52</v>
      </c>
      <c r="C188" s="17">
        <f t="shared" si="21"/>
        <v>-4.4230396291499163E-3</v>
      </c>
      <c r="D188" s="33">
        <v>205.570007</v>
      </c>
      <c r="E188" s="17">
        <f t="shared" si="22"/>
        <v>6.2163679948648021E-3</v>
      </c>
      <c r="F188" s="33">
        <v>67.730209000000002</v>
      </c>
      <c r="G188" s="17">
        <f t="shared" si="23"/>
        <v>-7.4574403079008533E-3</v>
      </c>
      <c r="H188" s="33">
        <v>92.32</v>
      </c>
      <c r="I188" s="17">
        <f t="shared" si="24"/>
        <v>-1.6221585203616273E-3</v>
      </c>
      <c r="J188" s="33">
        <v>34.729999999999997</v>
      </c>
      <c r="K188" s="17">
        <f t="shared" si="25"/>
        <v>2.30874445548368E-3</v>
      </c>
      <c r="L188" s="5">
        <v>2446.3000489999999</v>
      </c>
      <c r="M188" s="17">
        <f t="shared" si="26"/>
        <v>8.428219030980344E-4</v>
      </c>
      <c r="P188" s="34">
        <v>42976</v>
      </c>
      <c r="Q188" s="16">
        <f t="shared" si="27"/>
        <v>93283.291560999991</v>
      </c>
      <c r="R188" s="17">
        <f t="shared" si="28"/>
        <v>4.2252639188149477E-3</v>
      </c>
      <c r="U188" s="34">
        <v>42976</v>
      </c>
      <c r="V188" s="16">
        <f t="shared" si="20"/>
        <v>103348.52813000001</v>
      </c>
      <c r="W188" s="17">
        <f t="shared" si="29"/>
        <v>-1.3762846572734633E-3</v>
      </c>
    </row>
    <row r="189" spans="1:23" x14ac:dyDescent="0.25">
      <c r="A189" s="32">
        <v>42977</v>
      </c>
      <c r="B189" s="33">
        <v>49.599997999999999</v>
      </c>
      <c r="C189" s="17">
        <f t="shared" si="21"/>
        <v>1.6154684975766553E-3</v>
      </c>
      <c r="D189" s="33">
        <v>205.94000199999999</v>
      </c>
      <c r="E189" s="17">
        <f t="shared" si="22"/>
        <v>1.7998491384980664E-3</v>
      </c>
      <c r="F189" s="33">
        <v>68.449112</v>
      </c>
      <c r="G189" s="17">
        <f t="shared" si="23"/>
        <v>1.0614214995261495E-2</v>
      </c>
      <c r="H189" s="33">
        <v>91.870002999999997</v>
      </c>
      <c r="I189" s="17">
        <f t="shared" si="24"/>
        <v>-4.8743175909877756E-3</v>
      </c>
      <c r="J189" s="33">
        <v>34.889999000000003</v>
      </c>
      <c r="K189" s="17">
        <f t="shared" si="25"/>
        <v>4.6069392456091762E-3</v>
      </c>
      <c r="L189" s="5">
        <v>2457.5900879999999</v>
      </c>
      <c r="M189" s="17">
        <f t="shared" si="26"/>
        <v>4.6151489080887842E-3</v>
      </c>
      <c r="P189" s="34">
        <v>42977</v>
      </c>
      <c r="Q189" s="16">
        <f t="shared" si="27"/>
        <v>93584.359079999995</v>
      </c>
      <c r="R189" s="17">
        <f t="shared" si="28"/>
        <v>3.227453855475515E-3</v>
      </c>
      <c r="U189" s="34">
        <v>42977</v>
      </c>
      <c r="V189" s="16">
        <f t="shared" si="20"/>
        <v>103630.452617</v>
      </c>
      <c r="W189" s="17">
        <f t="shared" si="29"/>
        <v>2.7279003591165196E-3</v>
      </c>
    </row>
    <row r="190" spans="1:23" x14ac:dyDescent="0.25">
      <c r="A190" s="32">
        <v>42978</v>
      </c>
      <c r="B190" s="33">
        <v>50.169998</v>
      </c>
      <c r="C190" s="17">
        <f t="shared" si="21"/>
        <v>1.1491935947255394E-2</v>
      </c>
      <c r="D190" s="33">
        <v>205.33999600000001</v>
      </c>
      <c r="E190" s="17">
        <f t="shared" si="22"/>
        <v>-2.9134990491064272E-3</v>
      </c>
      <c r="F190" s="33">
        <v>68.562195000000003</v>
      </c>
      <c r="G190" s="17">
        <f t="shared" si="23"/>
        <v>1.6520740254453159E-3</v>
      </c>
      <c r="H190" s="33">
        <v>92.269997000000004</v>
      </c>
      <c r="I190" s="17">
        <f t="shared" si="24"/>
        <v>4.3539129959537792E-3</v>
      </c>
      <c r="J190" s="33">
        <v>35.07</v>
      </c>
      <c r="K190" s="17">
        <f t="shared" si="25"/>
        <v>5.1591001765289857E-3</v>
      </c>
      <c r="L190" s="5">
        <v>2471.6499020000001</v>
      </c>
      <c r="M190" s="17">
        <f t="shared" si="26"/>
        <v>5.7209760360981132E-3</v>
      </c>
      <c r="P190" s="34">
        <v>42978</v>
      </c>
      <c r="Q190" s="16">
        <f t="shared" si="27"/>
        <v>93696.439108000006</v>
      </c>
      <c r="R190" s="17">
        <f t="shared" si="28"/>
        <v>1.1976363262176104E-3</v>
      </c>
      <c r="U190" s="34">
        <v>42978</v>
      </c>
      <c r="V190" s="16">
        <f t="shared" si="20"/>
        <v>104063.727016</v>
      </c>
      <c r="W190" s="17">
        <f t="shared" si="29"/>
        <v>4.1809563507486658E-3</v>
      </c>
    </row>
    <row r="191" spans="1:23" x14ac:dyDescent="0.25">
      <c r="A191" s="32">
        <v>42979</v>
      </c>
      <c r="B191" s="33">
        <v>50.209999000000003</v>
      </c>
      <c r="C191" s="17">
        <f t="shared" si="21"/>
        <v>7.9730918067810741E-4</v>
      </c>
      <c r="D191" s="33">
        <v>205.88000500000001</v>
      </c>
      <c r="E191" s="17">
        <f t="shared" si="22"/>
        <v>2.6298286282229189E-3</v>
      </c>
      <c r="F191" s="33">
        <v>68.974152000000004</v>
      </c>
      <c r="G191" s="17">
        <f t="shared" si="23"/>
        <v>6.0085153341429276E-3</v>
      </c>
      <c r="H191" s="33">
        <v>92.529999000000004</v>
      </c>
      <c r="I191" s="17">
        <f t="shared" si="24"/>
        <v>2.8178390425221966E-3</v>
      </c>
      <c r="J191" s="33">
        <v>35.090000000000003</v>
      </c>
      <c r="K191" s="17">
        <f t="shared" si="25"/>
        <v>5.7028799543767938E-4</v>
      </c>
      <c r="L191" s="5">
        <v>2476.5500489999999</v>
      </c>
      <c r="M191" s="17">
        <f t="shared" si="26"/>
        <v>1.9825408914242448E-3</v>
      </c>
      <c r="P191" s="34">
        <v>42979</v>
      </c>
      <c r="Q191" s="16">
        <f t="shared" si="27"/>
        <v>93844.181115000014</v>
      </c>
      <c r="R191" s="17">
        <f t="shared" si="28"/>
        <v>1.576815601601611E-3</v>
      </c>
      <c r="U191" s="34">
        <v>42979</v>
      </c>
      <c r="V191" s="16">
        <f t="shared" si="20"/>
        <v>104335.43085300001</v>
      </c>
      <c r="W191" s="17">
        <f t="shared" si="29"/>
        <v>2.6109370170668278E-3</v>
      </c>
    </row>
    <row r="192" spans="1:23" x14ac:dyDescent="0.25">
      <c r="A192" s="32">
        <v>42983</v>
      </c>
      <c r="B192" s="33">
        <v>50.389999000000003</v>
      </c>
      <c r="C192" s="17">
        <f t="shared" si="21"/>
        <v>3.5849433097976391E-3</v>
      </c>
      <c r="D192" s="33">
        <v>206.66000399999999</v>
      </c>
      <c r="E192" s="17">
        <f t="shared" si="22"/>
        <v>3.7886097778168093E-3</v>
      </c>
      <c r="F192" s="33">
        <v>68.659126000000001</v>
      </c>
      <c r="G192" s="17">
        <f t="shared" si="23"/>
        <v>-4.5673051551253785E-3</v>
      </c>
      <c r="H192" s="33">
        <v>92.720000999999996</v>
      </c>
      <c r="I192" s="17">
        <f t="shared" si="24"/>
        <v>2.0534097271522889E-3</v>
      </c>
      <c r="J192" s="33">
        <v>35.020000000000003</v>
      </c>
      <c r="K192" s="17">
        <f t="shared" si="25"/>
        <v>-1.9948703334283779E-3</v>
      </c>
      <c r="L192" s="5">
        <v>2457.8500979999999</v>
      </c>
      <c r="M192" s="17">
        <f t="shared" si="26"/>
        <v>-7.5508068199755529E-3</v>
      </c>
      <c r="P192" s="34">
        <v>42983</v>
      </c>
      <c r="Q192" s="16">
        <f t="shared" si="27"/>
        <v>93922.500892000011</v>
      </c>
      <c r="R192" s="17">
        <f t="shared" si="28"/>
        <v>8.3457254429042393E-4</v>
      </c>
      <c r="U192" s="34">
        <v>42983</v>
      </c>
      <c r="V192" s="16">
        <f t="shared" si="20"/>
        <v>104391.08784000001</v>
      </c>
      <c r="W192" s="17">
        <f t="shared" si="29"/>
        <v>5.3344282517420183E-4</v>
      </c>
    </row>
    <row r="193" spans="1:23" x14ac:dyDescent="0.25">
      <c r="A193" s="32">
        <v>42984</v>
      </c>
      <c r="B193" s="33">
        <v>49.82</v>
      </c>
      <c r="C193" s="17">
        <f t="shared" si="21"/>
        <v>-1.1311748587254478E-2</v>
      </c>
      <c r="D193" s="33">
        <v>207.88999899999999</v>
      </c>
      <c r="E193" s="17">
        <f t="shared" si="22"/>
        <v>5.9517805874038654E-3</v>
      </c>
      <c r="F193" s="33">
        <v>69.434569999999994</v>
      </c>
      <c r="G193" s="17">
        <f t="shared" si="23"/>
        <v>1.1294114055573568E-2</v>
      </c>
      <c r="H193" s="33">
        <v>92.720000999999996</v>
      </c>
      <c r="I193" s="17">
        <f t="shared" si="24"/>
        <v>0</v>
      </c>
      <c r="J193" s="33">
        <v>35.759998000000003</v>
      </c>
      <c r="K193" s="17">
        <f t="shared" si="25"/>
        <v>2.1130725299828734E-2</v>
      </c>
      <c r="L193" s="5">
        <v>2465.540039</v>
      </c>
      <c r="M193" s="17">
        <f t="shared" si="26"/>
        <v>3.1287266079642606E-3</v>
      </c>
      <c r="P193" s="34">
        <v>42984</v>
      </c>
      <c r="Q193" s="16">
        <f t="shared" si="27"/>
        <v>95207.627045000001</v>
      </c>
      <c r="R193" s="17">
        <f t="shared" si="28"/>
        <v>1.3682835750697731E-2</v>
      </c>
      <c r="U193" s="34">
        <v>42984</v>
      </c>
      <c r="V193" s="16">
        <f t="shared" si="20"/>
        <v>104897.99516599999</v>
      </c>
      <c r="W193" s="17">
        <f t="shared" si="29"/>
        <v>4.8558486791221434E-3</v>
      </c>
    </row>
    <row r="194" spans="1:23" x14ac:dyDescent="0.25">
      <c r="A194" s="32">
        <v>42985</v>
      </c>
      <c r="B194" s="33">
        <v>49.48</v>
      </c>
      <c r="C194" s="17">
        <f t="shared" si="21"/>
        <v>-6.8245684464071088E-3</v>
      </c>
      <c r="D194" s="33">
        <v>214.279999</v>
      </c>
      <c r="E194" s="17">
        <f t="shared" si="22"/>
        <v>3.0737409354646417E-2</v>
      </c>
      <c r="F194" s="33">
        <v>69.709205999999995</v>
      </c>
      <c r="G194" s="17">
        <f t="shared" si="23"/>
        <v>3.9553208149774033E-3</v>
      </c>
      <c r="H194" s="33">
        <v>92.970000999999996</v>
      </c>
      <c r="I194" s="17">
        <f t="shared" si="24"/>
        <v>2.6962898760107823E-3</v>
      </c>
      <c r="J194" s="33">
        <v>35.540000999999997</v>
      </c>
      <c r="K194" s="17">
        <f t="shared" si="25"/>
        <v>-6.1520417310987341E-3</v>
      </c>
      <c r="L194" s="5">
        <v>2465.1000979999999</v>
      </c>
      <c r="M194" s="17">
        <f t="shared" si="26"/>
        <v>-1.7843595846800397E-4</v>
      </c>
      <c r="P194" s="34">
        <v>42985</v>
      </c>
      <c r="Q194" s="16">
        <f t="shared" si="27"/>
        <v>96332.081142999989</v>
      </c>
      <c r="R194" s="17">
        <f t="shared" si="28"/>
        <v>1.1810546412090561E-2</v>
      </c>
      <c r="U194" s="34">
        <v>42985</v>
      </c>
      <c r="V194" s="16">
        <f t="shared" si="20"/>
        <v>105341.20423199999</v>
      </c>
      <c r="W194" s="17">
        <f t="shared" si="29"/>
        <v>4.2251433432891616E-3</v>
      </c>
    </row>
    <row r="195" spans="1:23" x14ac:dyDescent="0.25">
      <c r="A195" s="32">
        <v>42986</v>
      </c>
      <c r="B195" s="33">
        <v>49.119999</v>
      </c>
      <c r="C195" s="17">
        <f t="shared" si="21"/>
        <v>-7.2756871463216521E-3</v>
      </c>
      <c r="D195" s="33">
        <v>218.30999800000001</v>
      </c>
      <c r="E195" s="17">
        <f t="shared" si="22"/>
        <v>1.8807163612129862E-2</v>
      </c>
      <c r="F195" s="33">
        <v>70.516959999999997</v>
      </c>
      <c r="G195" s="17">
        <f t="shared" si="23"/>
        <v>1.1587479564750813E-2</v>
      </c>
      <c r="H195" s="33">
        <v>92.839995999999999</v>
      </c>
      <c r="I195" s="17">
        <f t="shared" si="24"/>
        <v>-1.3983542928003301E-3</v>
      </c>
      <c r="J195" s="33">
        <v>35.189999</v>
      </c>
      <c r="K195" s="17">
        <f t="shared" si="25"/>
        <v>-9.8481145231255063E-3</v>
      </c>
      <c r="L195" s="5">
        <v>2461.429932</v>
      </c>
      <c r="M195" s="17">
        <f t="shared" si="26"/>
        <v>-1.4888506973723681E-3</v>
      </c>
      <c r="P195" s="34">
        <v>42986</v>
      </c>
      <c r="Q195" s="16">
        <f t="shared" si="27"/>
        <v>96752.668187999996</v>
      </c>
      <c r="R195" s="17">
        <f t="shared" si="28"/>
        <v>4.3660122361071085E-3</v>
      </c>
      <c r="U195" s="34">
        <v>42986</v>
      </c>
      <c r="V195" s="16">
        <f t="shared" si="20"/>
        <v>105576.505957</v>
      </c>
      <c r="W195" s="17">
        <f t="shared" si="29"/>
        <v>2.233710224935237E-3</v>
      </c>
    </row>
    <row r="196" spans="1:23" x14ac:dyDescent="0.25">
      <c r="A196" s="32">
        <v>42989</v>
      </c>
      <c r="B196" s="33">
        <v>49.619999</v>
      </c>
      <c r="C196" s="17">
        <f t="shared" si="21"/>
        <v>1.0179153301692834E-2</v>
      </c>
      <c r="D196" s="33">
        <v>213.39999399999999</v>
      </c>
      <c r="E196" s="17">
        <f t="shared" si="22"/>
        <v>-2.249097176025816E-2</v>
      </c>
      <c r="F196" s="33">
        <v>71.033928000000003</v>
      </c>
      <c r="G196" s="17">
        <f t="shared" si="23"/>
        <v>7.3311158053326331E-3</v>
      </c>
      <c r="H196" s="33">
        <v>93.989998</v>
      </c>
      <c r="I196" s="17">
        <f t="shared" si="24"/>
        <v>1.2386924273456446E-2</v>
      </c>
      <c r="J196" s="33">
        <v>35.770000000000003</v>
      </c>
      <c r="K196" s="17">
        <f t="shared" si="25"/>
        <v>1.6481983986416315E-2</v>
      </c>
      <c r="L196" s="5">
        <v>2488.110107</v>
      </c>
      <c r="M196" s="17">
        <f t="shared" si="26"/>
        <v>1.0839298999797853E-2</v>
      </c>
      <c r="P196" s="34">
        <v>42989</v>
      </c>
      <c r="Q196" s="16">
        <f t="shared" si="27"/>
        <v>96450.018662000002</v>
      </c>
      <c r="R196" s="17">
        <f t="shared" si="28"/>
        <v>-3.1280742088881652E-3</v>
      </c>
      <c r="U196" s="34">
        <v>42989</v>
      </c>
      <c r="V196" s="16">
        <f t="shared" si="20"/>
        <v>106121.227285</v>
      </c>
      <c r="W196" s="17">
        <f t="shared" si="29"/>
        <v>5.1594938008447944E-3</v>
      </c>
    </row>
    <row r="197" spans="1:23" x14ac:dyDescent="0.25">
      <c r="A197" s="32">
        <v>42990</v>
      </c>
      <c r="B197" s="33">
        <v>49.43</v>
      </c>
      <c r="C197" s="17">
        <f t="shared" si="21"/>
        <v>-3.8290810928875985E-3</v>
      </c>
      <c r="D197" s="33">
        <v>207.58000200000001</v>
      </c>
      <c r="E197" s="17">
        <f t="shared" si="22"/>
        <v>-2.7272690551247036E-2</v>
      </c>
      <c r="F197" s="33">
        <v>71.114699999999999</v>
      </c>
      <c r="G197" s="17">
        <f t="shared" si="23"/>
        <v>1.1370904337431043E-3</v>
      </c>
      <c r="H197" s="33">
        <v>93.510002</v>
      </c>
      <c r="I197" s="17">
        <f t="shared" si="24"/>
        <v>-5.1068838197017019E-3</v>
      </c>
      <c r="J197" s="33">
        <v>36.090000000000003</v>
      </c>
      <c r="K197" s="17">
        <f t="shared" si="25"/>
        <v>8.946044171093126E-3</v>
      </c>
      <c r="L197" s="5">
        <v>2496.4799800000001</v>
      </c>
      <c r="M197" s="17">
        <f t="shared" si="26"/>
        <v>3.3639479926761418E-3</v>
      </c>
      <c r="P197" s="34">
        <v>42990</v>
      </c>
      <c r="Q197" s="16">
        <f t="shared" si="27"/>
        <v>95589.280446000004</v>
      </c>
      <c r="R197" s="17">
        <f t="shared" si="28"/>
        <v>-8.9241892115788923E-3</v>
      </c>
      <c r="U197" s="34">
        <v>42990</v>
      </c>
      <c r="V197" s="16">
        <f t="shared" si="20"/>
        <v>105604.608752</v>
      </c>
      <c r="W197" s="17">
        <f t="shared" si="29"/>
        <v>-4.8681922195694671E-3</v>
      </c>
    </row>
    <row r="198" spans="1:23" x14ac:dyDescent="0.25">
      <c r="A198" s="32">
        <v>42991</v>
      </c>
      <c r="B198" s="33">
        <v>49.279998999999997</v>
      </c>
      <c r="C198" s="17">
        <f t="shared" si="21"/>
        <v>-3.0346146065143298E-3</v>
      </c>
      <c r="D198" s="33">
        <v>208.740005</v>
      </c>
      <c r="E198" s="17">
        <f t="shared" si="22"/>
        <v>5.5882213547717718E-3</v>
      </c>
      <c r="F198" s="33">
        <v>71.550888</v>
      </c>
      <c r="G198" s="17">
        <f t="shared" si="23"/>
        <v>6.13358419567267E-3</v>
      </c>
      <c r="H198" s="33">
        <v>93.550003000000004</v>
      </c>
      <c r="I198" s="17">
        <f t="shared" si="24"/>
        <v>4.2777242160685347E-4</v>
      </c>
      <c r="J198" s="33">
        <v>36.330002</v>
      </c>
      <c r="K198" s="17">
        <f t="shared" si="25"/>
        <v>6.6500969797727016E-3</v>
      </c>
      <c r="L198" s="5">
        <v>2498.3701169999999</v>
      </c>
      <c r="M198" s="17">
        <f t="shared" si="26"/>
        <v>7.5712083218859583E-4</v>
      </c>
      <c r="P198" s="34">
        <v>42991</v>
      </c>
      <c r="Q198" s="16">
        <f t="shared" si="27"/>
        <v>96175.803847000003</v>
      </c>
      <c r="R198" s="17">
        <f t="shared" si="28"/>
        <v>6.1358700291853641E-3</v>
      </c>
      <c r="U198" s="34">
        <v>42991</v>
      </c>
      <c r="V198" s="16">
        <f t="shared" si="20"/>
        <v>105921.60862100001</v>
      </c>
      <c r="W198" s="17">
        <f t="shared" si="29"/>
        <v>3.0017616915227752E-3</v>
      </c>
    </row>
    <row r="199" spans="1:23" x14ac:dyDescent="0.25">
      <c r="A199" s="32">
        <v>42992</v>
      </c>
      <c r="B199" s="33">
        <v>49.66</v>
      </c>
      <c r="C199" s="17">
        <f t="shared" si="21"/>
        <v>7.711059409721166E-3</v>
      </c>
      <c r="D199" s="33">
        <v>212.55999800000001</v>
      </c>
      <c r="E199" s="17">
        <f t="shared" si="22"/>
        <v>1.8300243884731282E-2</v>
      </c>
      <c r="F199" s="33">
        <v>72.730209000000002</v>
      </c>
      <c r="G199" s="17">
        <f t="shared" si="23"/>
        <v>1.6482269234729952E-2</v>
      </c>
      <c r="H199" s="33">
        <v>93.550003000000004</v>
      </c>
      <c r="I199" s="17">
        <f t="shared" si="24"/>
        <v>0</v>
      </c>
      <c r="J199" s="33">
        <v>36.479999999999997</v>
      </c>
      <c r="K199" s="17">
        <f t="shared" si="25"/>
        <v>4.1287638795064474E-3</v>
      </c>
      <c r="L199" s="5">
        <v>2495.6201169999999</v>
      </c>
      <c r="M199" s="17">
        <f t="shared" si="26"/>
        <v>-1.1007176163723154E-3</v>
      </c>
      <c r="P199" s="34">
        <v>42992</v>
      </c>
      <c r="Q199" s="16">
        <f t="shared" si="27"/>
        <v>97232.559553999992</v>
      </c>
      <c r="R199" s="17">
        <f t="shared" si="28"/>
        <v>1.0987750190069701E-2</v>
      </c>
      <c r="U199" s="34">
        <v>42992</v>
      </c>
      <c r="V199" s="16">
        <f t="shared" si="20"/>
        <v>106895.78804</v>
      </c>
      <c r="W199" s="17">
        <f t="shared" si="29"/>
        <v>9.1971735671587673E-3</v>
      </c>
    </row>
    <row r="200" spans="1:23" x14ac:dyDescent="0.25">
      <c r="A200" s="32">
        <v>42993</v>
      </c>
      <c r="B200" s="33">
        <v>50.43</v>
      </c>
      <c r="C200" s="17">
        <f t="shared" si="21"/>
        <v>1.5505436971405606E-2</v>
      </c>
      <c r="D200" s="33">
        <v>214.14999399999999</v>
      </c>
      <c r="E200" s="17">
        <f t="shared" si="22"/>
        <v>7.4802221253313927E-3</v>
      </c>
      <c r="F200" s="33">
        <v>72.544426000000001</v>
      </c>
      <c r="G200" s="17">
        <f t="shared" si="23"/>
        <v>-2.5544131187633656E-3</v>
      </c>
      <c r="H200" s="33">
        <v>93.269997000000004</v>
      </c>
      <c r="I200" s="17">
        <f t="shared" si="24"/>
        <v>-2.9931158847744666E-3</v>
      </c>
      <c r="J200" s="33">
        <v>37</v>
      </c>
      <c r="K200" s="17">
        <f t="shared" si="25"/>
        <v>1.4254385964912464E-2</v>
      </c>
      <c r="L200" s="5">
        <v>2500.2299800000001</v>
      </c>
      <c r="M200" s="17">
        <f t="shared" si="26"/>
        <v>1.8471813753215827E-3</v>
      </c>
      <c r="P200" s="34">
        <v>42993</v>
      </c>
      <c r="Q200" s="16">
        <f t="shared" si="27"/>
        <v>98297.448661999995</v>
      </c>
      <c r="R200" s="17">
        <f t="shared" si="28"/>
        <v>1.0951980621353385E-2</v>
      </c>
      <c r="U200" s="34">
        <v>42993</v>
      </c>
      <c r="V200" s="16">
        <f t="shared" si="20"/>
        <v>107542.118353</v>
      </c>
      <c r="W200" s="17">
        <f t="shared" si="29"/>
        <v>6.0463590273374113E-3</v>
      </c>
    </row>
    <row r="201" spans="1:23" x14ac:dyDescent="0.25">
      <c r="A201" s="32">
        <v>42996</v>
      </c>
      <c r="B201" s="33">
        <v>50.610000999999997</v>
      </c>
      <c r="C201" s="17">
        <f t="shared" si="21"/>
        <v>3.5693238151892626E-3</v>
      </c>
      <c r="D201" s="33">
        <v>215.85000600000001</v>
      </c>
      <c r="E201" s="17">
        <f t="shared" si="22"/>
        <v>7.9384172198482261E-3</v>
      </c>
      <c r="F201" s="33">
        <v>72.738288999999995</v>
      </c>
      <c r="G201" s="17">
        <f t="shared" si="23"/>
        <v>2.6723348806976244E-3</v>
      </c>
      <c r="H201" s="33">
        <v>93.150002000000001</v>
      </c>
      <c r="I201" s="17">
        <f t="shared" si="24"/>
        <v>-1.2865337606905447E-3</v>
      </c>
      <c r="J201" s="33">
        <v>37</v>
      </c>
      <c r="K201" s="17">
        <f t="shared" si="25"/>
        <v>0</v>
      </c>
      <c r="L201" s="5">
        <v>2503.8701169999999</v>
      </c>
      <c r="M201" s="17">
        <f t="shared" si="26"/>
        <v>1.4559208669275847E-3</v>
      </c>
      <c r="P201" s="34">
        <v>42996</v>
      </c>
      <c r="Q201" s="16">
        <f t="shared" si="27"/>
        <v>98676.551338000005</v>
      </c>
      <c r="R201" s="17">
        <f t="shared" si="28"/>
        <v>3.8566888679234523E-3</v>
      </c>
      <c r="U201" s="34">
        <v>42996</v>
      </c>
      <c r="V201" s="16">
        <f t="shared" si="20"/>
        <v>107808.778806</v>
      </c>
      <c r="W201" s="17">
        <f t="shared" si="29"/>
        <v>2.4795908531827227E-3</v>
      </c>
    </row>
    <row r="202" spans="1:23" x14ac:dyDescent="0.25">
      <c r="A202" s="32">
        <v>42997</v>
      </c>
      <c r="B202" s="33">
        <v>50.57</v>
      </c>
      <c r="C202" s="17">
        <f t="shared" si="21"/>
        <v>-7.9037738015452774E-4</v>
      </c>
      <c r="D202" s="33">
        <v>215.720001</v>
      </c>
      <c r="E202" s="17">
        <f t="shared" si="22"/>
        <v>-6.0229324246585669E-4</v>
      </c>
      <c r="F202" s="33">
        <v>73.473343</v>
      </c>
      <c r="G202" s="17">
        <f t="shared" si="23"/>
        <v>1.0105461787807579E-2</v>
      </c>
      <c r="H202" s="33">
        <v>94.169998000000007</v>
      </c>
      <c r="I202" s="17">
        <f t="shared" si="24"/>
        <v>1.0950037338700369E-2</v>
      </c>
      <c r="J202" s="33">
        <v>37.229999999999997</v>
      </c>
      <c r="K202" s="17">
        <f t="shared" si="25"/>
        <v>6.2162162162160417E-3</v>
      </c>
      <c r="L202" s="5">
        <v>2506.6499020000001</v>
      </c>
      <c r="M202" s="17">
        <f t="shared" si="26"/>
        <v>1.1101953656169616E-3</v>
      </c>
      <c r="P202" s="34">
        <v>42997</v>
      </c>
      <c r="Q202" s="16">
        <f t="shared" si="27"/>
        <v>98961.740223000001</v>
      </c>
      <c r="R202" s="17">
        <f t="shared" si="28"/>
        <v>2.890138347287019E-3</v>
      </c>
      <c r="U202" s="34">
        <v>42997</v>
      </c>
      <c r="V202" s="16">
        <f t="shared" si="20"/>
        <v>108383.90940400002</v>
      </c>
      <c r="W202" s="17">
        <f t="shared" si="29"/>
        <v>5.3347288075209498E-3</v>
      </c>
    </row>
    <row r="203" spans="1:23" x14ac:dyDescent="0.25">
      <c r="A203" s="32">
        <v>42998</v>
      </c>
      <c r="B203" s="33">
        <v>49.689999</v>
      </c>
      <c r="C203" s="17">
        <f t="shared" si="21"/>
        <v>-1.7401641289301994E-2</v>
      </c>
      <c r="D203" s="33">
        <v>214.11000100000001</v>
      </c>
      <c r="E203" s="17">
        <f t="shared" si="22"/>
        <v>-7.4633784189532815E-3</v>
      </c>
      <c r="F203" s="33">
        <v>74.539580999999998</v>
      </c>
      <c r="G203" s="17">
        <f t="shared" si="23"/>
        <v>1.4511902636579421E-2</v>
      </c>
      <c r="H203" s="33">
        <v>94.400002000000001</v>
      </c>
      <c r="I203" s="17">
        <f t="shared" si="24"/>
        <v>2.4424339480180191E-3</v>
      </c>
      <c r="J203" s="33">
        <v>37.07</v>
      </c>
      <c r="K203" s="17">
        <f t="shared" si="25"/>
        <v>-4.2976094547406696E-3</v>
      </c>
      <c r="L203" s="5">
        <v>2508.23999</v>
      </c>
      <c r="M203" s="17">
        <f t="shared" si="26"/>
        <v>6.3434785956006934E-4</v>
      </c>
      <c r="P203" s="34">
        <v>42998</v>
      </c>
      <c r="Q203" s="16">
        <f t="shared" si="27"/>
        <v>98384.150223000004</v>
      </c>
      <c r="R203" s="17">
        <f t="shared" si="28"/>
        <v>-5.8364980112359799E-3</v>
      </c>
      <c r="U203" s="34">
        <v>42998</v>
      </c>
      <c r="V203" s="16">
        <f t="shared" si="20"/>
        <v>108155.28477500001</v>
      </c>
      <c r="W203" s="17">
        <f t="shared" si="29"/>
        <v>-2.1093964063227943E-3</v>
      </c>
    </row>
    <row r="204" spans="1:23" x14ac:dyDescent="0.25">
      <c r="A204" s="32">
        <v>42999</v>
      </c>
      <c r="B204" s="33">
        <v>48.490001999999997</v>
      </c>
      <c r="C204" s="17">
        <f t="shared" si="21"/>
        <v>-2.414966842724231E-2</v>
      </c>
      <c r="D204" s="33">
        <v>214.86999499999999</v>
      </c>
      <c r="E204" s="17">
        <f t="shared" si="22"/>
        <v>3.5495492805119877E-3</v>
      </c>
      <c r="F204" s="33">
        <v>74.345718000000005</v>
      </c>
      <c r="G204" s="17">
        <f t="shared" si="23"/>
        <v>-2.6008061408340222E-3</v>
      </c>
      <c r="H204" s="33">
        <v>92.639999000000003</v>
      </c>
      <c r="I204" s="17">
        <f t="shared" si="24"/>
        <v>-1.864409918126908E-2</v>
      </c>
      <c r="J204" s="33">
        <v>37.200001</v>
      </c>
      <c r="K204" s="17">
        <f t="shared" si="25"/>
        <v>3.5069058537902098E-3</v>
      </c>
      <c r="L204" s="5">
        <v>2500.6000979999999</v>
      </c>
      <c r="M204" s="17">
        <f t="shared" si="26"/>
        <v>-3.0459174682084811E-3</v>
      </c>
      <c r="P204" s="34">
        <v>42999</v>
      </c>
      <c r="Q204" s="16">
        <f t="shared" si="27"/>
        <v>98731.210250999997</v>
      </c>
      <c r="R204" s="17">
        <f t="shared" si="28"/>
        <v>3.5276010131035651E-3</v>
      </c>
      <c r="U204" s="34">
        <v>42999</v>
      </c>
      <c r="V204" s="16">
        <f t="shared" si="20"/>
        <v>107272.96768</v>
      </c>
      <c r="W204" s="17">
        <f t="shared" si="29"/>
        <v>-8.15787316205141E-3</v>
      </c>
    </row>
    <row r="205" spans="1:23" x14ac:dyDescent="0.25">
      <c r="A205" s="32">
        <v>43000</v>
      </c>
      <c r="B205" s="33">
        <v>48.610000999999997</v>
      </c>
      <c r="C205" s="17">
        <f t="shared" si="21"/>
        <v>2.474716334307514E-3</v>
      </c>
      <c r="D205" s="33">
        <v>213.71000699999999</v>
      </c>
      <c r="E205" s="17">
        <f t="shared" si="22"/>
        <v>-5.3985573928085895E-3</v>
      </c>
      <c r="F205" s="33">
        <v>74.660743999999994</v>
      </c>
      <c r="G205" s="17">
        <f t="shared" si="23"/>
        <v>4.2373119592440389E-3</v>
      </c>
      <c r="H205" s="33">
        <v>92.239998</v>
      </c>
      <c r="I205" s="17">
        <f t="shared" si="24"/>
        <v>-4.3178001329642335E-3</v>
      </c>
      <c r="J205" s="33">
        <v>37.18</v>
      </c>
      <c r="K205" s="17">
        <f t="shared" si="25"/>
        <v>-5.3766127586929446E-4</v>
      </c>
      <c r="L205" s="5">
        <v>2502.219971</v>
      </c>
      <c r="M205" s="17">
        <f t="shared" si="26"/>
        <v>6.4779370411760517E-4</v>
      </c>
      <c r="P205" s="34">
        <v>43000</v>
      </c>
      <c r="Q205" s="16">
        <f t="shared" si="27"/>
        <v>98445.211561000004</v>
      </c>
      <c r="R205" s="17">
        <f t="shared" si="28"/>
        <v>-2.8967404458317692E-3</v>
      </c>
      <c r="U205" s="34">
        <v>43000</v>
      </c>
      <c r="V205" s="16">
        <f t="shared" si="20"/>
        <v>107219.88091199999</v>
      </c>
      <c r="W205" s="17">
        <f t="shared" si="29"/>
        <v>-4.9487554178950788E-4</v>
      </c>
    </row>
    <row r="206" spans="1:23" x14ac:dyDescent="0.25">
      <c r="A206" s="32">
        <v>43003</v>
      </c>
      <c r="B206" s="33">
        <v>48.470001000000003</v>
      </c>
      <c r="C206" s="17">
        <f t="shared" si="21"/>
        <v>-2.8800657708275557E-3</v>
      </c>
      <c r="D206" s="33">
        <v>214.21000699999999</v>
      </c>
      <c r="E206" s="17">
        <f t="shared" si="22"/>
        <v>2.3396190333755396E-3</v>
      </c>
      <c r="F206" s="33">
        <v>74.507271000000003</v>
      </c>
      <c r="G206" s="17">
        <f t="shared" si="23"/>
        <v>-2.0556050178122121E-3</v>
      </c>
      <c r="H206" s="33">
        <v>92.720000999999996</v>
      </c>
      <c r="I206" s="17">
        <f t="shared" si="24"/>
        <v>5.2038487685135415E-3</v>
      </c>
      <c r="J206" s="33">
        <v>37.159999999999997</v>
      </c>
      <c r="K206" s="17">
        <f t="shared" si="25"/>
        <v>-5.379236148467248E-4</v>
      </c>
      <c r="L206" s="5">
        <v>2496.6599120000001</v>
      </c>
      <c r="M206" s="17">
        <f t="shared" si="26"/>
        <v>-2.2220504449805834E-3</v>
      </c>
      <c r="P206" s="34">
        <v>43003</v>
      </c>
      <c r="Q206" s="16">
        <f t="shared" si="27"/>
        <v>98529.391560999997</v>
      </c>
      <c r="R206" s="17">
        <f t="shared" si="28"/>
        <v>8.5509491691060369E-4</v>
      </c>
      <c r="U206" s="34">
        <v>43003</v>
      </c>
      <c r="V206" s="16">
        <f t="shared" si="20"/>
        <v>107254.509844</v>
      </c>
      <c r="W206" s="17">
        <f t="shared" si="29"/>
        <v>3.2297118505875133E-4</v>
      </c>
    </row>
    <row r="207" spans="1:23" x14ac:dyDescent="0.25">
      <c r="A207" s="32">
        <v>43004</v>
      </c>
      <c r="B207" s="33">
        <v>48.740001999999997</v>
      </c>
      <c r="C207" s="17">
        <f t="shared" si="21"/>
        <v>5.5704764685273744E-3</v>
      </c>
      <c r="D207" s="33">
        <v>214.13000500000001</v>
      </c>
      <c r="E207" s="17">
        <f t="shared" si="22"/>
        <v>-3.7347461549719352E-4</v>
      </c>
      <c r="F207" s="33">
        <v>74.208397000000005</v>
      </c>
      <c r="G207" s="17">
        <f t="shared" si="23"/>
        <v>-4.0113400476041727E-3</v>
      </c>
      <c r="H207" s="33">
        <v>92.650002000000001</v>
      </c>
      <c r="I207" s="17">
        <f t="shared" si="24"/>
        <v>-7.549503801234092E-4</v>
      </c>
      <c r="J207" s="33">
        <v>37.470001000000003</v>
      </c>
      <c r="K207" s="17">
        <f t="shared" si="25"/>
        <v>8.3423304628635897E-3</v>
      </c>
      <c r="L207" s="5">
        <v>2496.8400879999999</v>
      </c>
      <c r="M207" s="17">
        <f t="shared" si="26"/>
        <v>7.2166817408181316E-5</v>
      </c>
      <c r="P207" s="34">
        <v>43004</v>
      </c>
      <c r="Q207" s="16">
        <f t="shared" si="27"/>
        <v>98935.012481000012</v>
      </c>
      <c r="R207" s="17">
        <f t="shared" si="28"/>
        <v>4.1167504799712873E-3</v>
      </c>
      <c r="U207" s="34">
        <v>43004</v>
      </c>
      <c r="V207" s="16">
        <f t="shared" si="20"/>
        <v>107425.29459800001</v>
      </c>
      <c r="W207" s="17">
        <f t="shared" si="29"/>
        <v>1.5923316814221433E-3</v>
      </c>
    </row>
    <row r="208" spans="1:23" x14ac:dyDescent="0.25">
      <c r="A208" s="32">
        <v>43005</v>
      </c>
      <c r="B208" s="33">
        <v>48.040000999999997</v>
      </c>
      <c r="C208" s="17">
        <f t="shared" si="21"/>
        <v>-1.4361940321627409E-2</v>
      </c>
      <c r="D208" s="33">
        <v>211.979996</v>
      </c>
      <c r="E208" s="17">
        <f t="shared" si="22"/>
        <v>-1.0040671320210359E-2</v>
      </c>
      <c r="F208" s="33">
        <v>73.861069000000001</v>
      </c>
      <c r="G208" s="17">
        <f t="shared" si="23"/>
        <v>-4.6804406784316521E-3</v>
      </c>
      <c r="H208" s="33">
        <v>90.870002999999997</v>
      </c>
      <c r="I208" s="17">
        <f t="shared" si="24"/>
        <v>-1.9212077297094954E-2</v>
      </c>
      <c r="J208" s="33">
        <v>37.540000999999997</v>
      </c>
      <c r="K208" s="17">
        <f t="shared" si="25"/>
        <v>1.8681611457653791E-3</v>
      </c>
      <c r="L208" s="5">
        <v>2507.040039</v>
      </c>
      <c r="M208" s="17">
        <f t="shared" si="26"/>
        <v>4.0851438780649119E-3</v>
      </c>
      <c r="P208" s="34">
        <v>43005</v>
      </c>
      <c r="Q208" s="16">
        <f t="shared" si="27"/>
        <v>98551.180473999993</v>
      </c>
      <c r="R208" s="17">
        <f t="shared" si="28"/>
        <v>-3.8796377275813754E-3</v>
      </c>
      <c r="U208" s="34">
        <v>43005</v>
      </c>
      <c r="V208" s="16">
        <f t="shared" si="20"/>
        <v>106422.416639</v>
      </c>
      <c r="W208" s="17">
        <f t="shared" si="29"/>
        <v>-9.3355849081253606E-3</v>
      </c>
    </row>
    <row r="209" spans="1:23" x14ac:dyDescent="0.25">
      <c r="A209" s="32">
        <v>43006</v>
      </c>
      <c r="B209" s="33">
        <v>48.119999</v>
      </c>
      <c r="C209" s="17">
        <f t="shared" si="21"/>
        <v>1.6652372675847182E-3</v>
      </c>
      <c r="D209" s="33">
        <v>212.75</v>
      </c>
      <c r="E209" s="17">
        <f t="shared" si="22"/>
        <v>3.6324370909035508E-3</v>
      </c>
      <c r="F209" s="33">
        <v>73.917609999999996</v>
      </c>
      <c r="G209" s="17">
        <f t="shared" si="23"/>
        <v>7.655047613783772E-4</v>
      </c>
      <c r="H209" s="33">
        <v>90.889999000000003</v>
      </c>
      <c r="I209" s="17">
        <f t="shared" si="24"/>
        <v>2.2005061450269814E-4</v>
      </c>
      <c r="J209" s="33">
        <v>37.830002</v>
      </c>
      <c r="K209" s="17">
        <f t="shared" si="25"/>
        <v>7.7251196663528088E-3</v>
      </c>
      <c r="L209" s="5">
        <v>2510.0600589999999</v>
      </c>
      <c r="M209" s="17">
        <f t="shared" si="26"/>
        <v>1.2046157831626658E-3</v>
      </c>
      <c r="P209" s="34">
        <v>43006</v>
      </c>
      <c r="Q209" s="16">
        <f t="shared" si="27"/>
        <v>99119.032731999992</v>
      </c>
      <c r="R209" s="17">
        <f t="shared" si="28"/>
        <v>5.7620036134402586E-3</v>
      </c>
      <c r="U209" s="34">
        <v>43006</v>
      </c>
      <c r="V209" s="16">
        <f t="shared" si="20"/>
        <v>106708.36843399999</v>
      </c>
      <c r="W209" s="17">
        <f t="shared" si="29"/>
        <v>2.6869507762634637E-3</v>
      </c>
    </row>
    <row r="210" spans="1:23" x14ac:dyDescent="0.25">
      <c r="A210" s="32">
        <v>43007</v>
      </c>
      <c r="B210" s="33">
        <v>48.450001</v>
      </c>
      <c r="C210" s="17">
        <f t="shared" si="21"/>
        <v>6.8578970668724537E-3</v>
      </c>
      <c r="D210" s="33">
        <v>213.990005</v>
      </c>
      <c r="E210" s="17">
        <f t="shared" si="22"/>
        <v>5.8284606345475609E-3</v>
      </c>
      <c r="F210" s="33">
        <v>73.820678999999998</v>
      </c>
      <c r="G210" s="17">
        <f t="shared" si="23"/>
        <v>-1.3113383941931733E-3</v>
      </c>
      <c r="H210" s="33">
        <v>90.980002999999996</v>
      </c>
      <c r="I210" s="17">
        <f t="shared" si="24"/>
        <v>9.9025196380519986E-4</v>
      </c>
      <c r="J210" s="33">
        <v>38.080002</v>
      </c>
      <c r="K210" s="17">
        <f t="shared" si="25"/>
        <v>6.6085114137715006E-3</v>
      </c>
      <c r="L210" s="5">
        <v>2519.360107</v>
      </c>
      <c r="M210" s="17">
        <f t="shared" si="26"/>
        <v>3.7051097509217534E-3</v>
      </c>
      <c r="P210" s="34">
        <v>43007</v>
      </c>
      <c r="Q210" s="16">
        <f t="shared" si="27"/>
        <v>99737.053847000003</v>
      </c>
      <c r="R210" s="17">
        <f t="shared" si="28"/>
        <v>6.2351406986691504E-3</v>
      </c>
      <c r="U210" s="34">
        <v>43007</v>
      </c>
      <c r="V210" s="16">
        <f t="shared" si="20"/>
        <v>107094.08201599999</v>
      </c>
      <c r="W210" s="17">
        <f t="shared" si="29"/>
        <v>3.6146516684729679E-3</v>
      </c>
    </row>
    <row r="211" spans="1:23" x14ac:dyDescent="0.25">
      <c r="A211" s="32">
        <v>43010</v>
      </c>
      <c r="B211" s="33">
        <v>47.93</v>
      </c>
      <c r="C211" s="17">
        <f t="shared" si="21"/>
        <v>-1.0732734556599954E-2</v>
      </c>
      <c r="D211" s="33">
        <v>214.279999</v>
      </c>
      <c r="E211" s="17">
        <f t="shared" si="22"/>
        <v>1.3551754438250185E-3</v>
      </c>
      <c r="F211" s="33">
        <v>74.709205999999995</v>
      </c>
      <c r="G211" s="17">
        <f t="shared" si="23"/>
        <v>1.2036288639393211E-2</v>
      </c>
      <c r="H211" s="33">
        <v>91.769997000000004</v>
      </c>
      <c r="I211" s="17">
        <f t="shared" si="24"/>
        <v>8.6831608479942535E-3</v>
      </c>
      <c r="J211" s="33">
        <v>39.040000999999997</v>
      </c>
      <c r="K211" s="17">
        <f t="shared" si="25"/>
        <v>2.521005644905161E-2</v>
      </c>
      <c r="L211" s="5">
        <v>2529.1201169999999</v>
      </c>
      <c r="M211" s="17">
        <f t="shared" si="26"/>
        <v>3.8740035506961146E-3</v>
      </c>
      <c r="P211" s="34">
        <v>43010</v>
      </c>
      <c r="Q211" s="16">
        <f t="shared" si="27"/>
        <v>101113.08114299999</v>
      </c>
      <c r="R211" s="17">
        <f t="shared" si="28"/>
        <v>1.379655045867767E-2</v>
      </c>
      <c r="U211" s="34">
        <v>43010</v>
      </c>
      <c r="V211" s="16">
        <f t="shared" si="20"/>
        <v>107883.75328400001</v>
      </c>
      <c r="W211" s="17">
        <f t="shared" si="29"/>
        <v>7.3736218952047405E-3</v>
      </c>
    </row>
    <row r="212" spans="1:23" x14ac:dyDescent="0.25">
      <c r="A212" s="32">
        <v>43011</v>
      </c>
      <c r="B212" s="33">
        <v>47.360000999999997</v>
      </c>
      <c r="C212" s="17">
        <f t="shared" si="21"/>
        <v>-1.1892322136449085E-2</v>
      </c>
      <c r="D212" s="33">
        <v>212.91999799999999</v>
      </c>
      <c r="E212" s="17">
        <f t="shared" si="22"/>
        <v>-6.346840612034943E-3</v>
      </c>
      <c r="F212" s="33">
        <v>75.153473000000005</v>
      </c>
      <c r="G212" s="17">
        <f t="shared" si="23"/>
        <v>5.9466165387973557E-3</v>
      </c>
      <c r="H212" s="33">
        <v>92.120002999999997</v>
      </c>
      <c r="I212" s="17">
        <f t="shared" si="24"/>
        <v>3.8139480379408841E-3</v>
      </c>
      <c r="J212" s="33">
        <v>39.380001</v>
      </c>
      <c r="K212" s="17">
        <f t="shared" si="25"/>
        <v>8.7090161703633484E-3</v>
      </c>
      <c r="L212" s="5">
        <v>2534.580078</v>
      </c>
      <c r="M212" s="17">
        <f t="shared" si="26"/>
        <v>2.1588381521699951E-3</v>
      </c>
      <c r="P212" s="34">
        <v>43011</v>
      </c>
      <c r="Q212" s="16">
        <f t="shared" si="27"/>
        <v>101274.24092</v>
      </c>
      <c r="R212" s="17">
        <f t="shared" si="28"/>
        <v>1.5938568499567207E-3</v>
      </c>
      <c r="U212" s="34">
        <v>43011</v>
      </c>
      <c r="V212" s="16">
        <f t="shared" si="20"/>
        <v>107917.733309</v>
      </c>
      <c r="W212" s="17">
        <f t="shared" si="29"/>
        <v>3.1496888053705874E-4</v>
      </c>
    </row>
    <row r="213" spans="1:23" x14ac:dyDescent="0.25">
      <c r="A213" s="32">
        <v>43012</v>
      </c>
      <c r="B213" s="33">
        <v>47.639999000000003</v>
      </c>
      <c r="C213" s="17">
        <f t="shared" si="21"/>
        <v>5.9121198075988701E-3</v>
      </c>
      <c r="D213" s="33">
        <v>213.86999499999999</v>
      </c>
      <c r="E213" s="17">
        <f t="shared" si="22"/>
        <v>4.4617556308637063E-3</v>
      </c>
      <c r="F213" s="33">
        <v>75.678512999999995</v>
      </c>
      <c r="G213" s="17">
        <f t="shared" si="23"/>
        <v>6.9862373492703966E-3</v>
      </c>
      <c r="H213" s="33">
        <v>92.419998000000007</v>
      </c>
      <c r="I213" s="17">
        <f t="shared" si="24"/>
        <v>3.2565674145712542E-3</v>
      </c>
      <c r="J213" s="33">
        <v>39.340000000000003</v>
      </c>
      <c r="K213" s="17">
        <f t="shared" si="25"/>
        <v>-1.0157694003104512E-3</v>
      </c>
      <c r="L213" s="5">
        <v>2537.73999</v>
      </c>
      <c r="M213" s="17">
        <f t="shared" si="26"/>
        <v>1.2467201282879703E-3</v>
      </c>
      <c r="P213" s="34">
        <v>43012</v>
      </c>
      <c r="Q213" s="16">
        <f t="shared" si="27"/>
        <v>101431.44888499999</v>
      </c>
      <c r="R213" s="17">
        <f t="shared" si="28"/>
        <v>1.5522996131285272E-3</v>
      </c>
      <c r="U213" s="34">
        <v>43012</v>
      </c>
      <c r="V213" s="16">
        <f t="shared" si="20"/>
        <v>108347.40832900001</v>
      </c>
      <c r="W213" s="17">
        <f t="shared" si="29"/>
        <v>3.9815052338962875E-3</v>
      </c>
    </row>
    <row r="214" spans="1:23" x14ac:dyDescent="0.25">
      <c r="A214" s="32">
        <v>43013</v>
      </c>
      <c r="B214" s="33">
        <v>47.93</v>
      </c>
      <c r="C214" s="17">
        <f t="shared" si="21"/>
        <v>6.0873426970473599E-3</v>
      </c>
      <c r="D214" s="33">
        <v>213.679993</v>
      </c>
      <c r="E214" s="17">
        <f t="shared" si="22"/>
        <v>-8.8839951578989496E-4</v>
      </c>
      <c r="F214" s="33">
        <v>75.735054000000005</v>
      </c>
      <c r="G214" s="17">
        <f t="shared" si="23"/>
        <v>7.4712091660700253E-4</v>
      </c>
      <c r="H214" s="33">
        <v>92.029999000000004</v>
      </c>
      <c r="I214" s="17">
        <f t="shared" si="24"/>
        <v>-4.2198551010572682E-3</v>
      </c>
      <c r="J214" s="33">
        <v>39.529998999999997</v>
      </c>
      <c r="K214" s="17">
        <f t="shared" si="25"/>
        <v>4.8296644636500741E-3</v>
      </c>
      <c r="L214" s="5">
        <v>2552.070068</v>
      </c>
      <c r="M214" s="17">
        <f t="shared" si="26"/>
        <v>5.6467873211865083E-3</v>
      </c>
      <c r="P214" s="34">
        <v>43013</v>
      </c>
      <c r="Q214" s="16">
        <f t="shared" si="27"/>
        <v>101648.617073</v>
      </c>
      <c r="R214" s="17">
        <f t="shared" si="28"/>
        <v>2.1410340716538911E-3</v>
      </c>
      <c r="U214" s="34">
        <v>43013</v>
      </c>
      <c r="V214" s="16">
        <f t="shared" si="20"/>
        <v>108490.861036</v>
      </c>
      <c r="W214" s="17">
        <f t="shared" si="29"/>
        <v>1.3240068148596684E-3</v>
      </c>
    </row>
    <row r="215" spans="1:23" x14ac:dyDescent="0.25">
      <c r="A215" s="32">
        <v>43014</v>
      </c>
      <c r="B215" s="33">
        <v>47.450001</v>
      </c>
      <c r="C215" s="17">
        <f t="shared" si="21"/>
        <v>-1.0014583767995022E-2</v>
      </c>
      <c r="D215" s="33">
        <v>213.41999799999999</v>
      </c>
      <c r="E215" s="17">
        <f t="shared" si="22"/>
        <v>-1.2167493846745314E-3</v>
      </c>
      <c r="F215" s="33">
        <v>75.985457999999994</v>
      </c>
      <c r="G215" s="17">
        <f t="shared" si="23"/>
        <v>3.3063157253441222E-3</v>
      </c>
      <c r="H215" s="33">
        <v>92.330001999999993</v>
      </c>
      <c r="I215" s="17">
        <f t="shared" si="24"/>
        <v>3.2598392182965341E-3</v>
      </c>
      <c r="J215" s="33">
        <v>39.630001</v>
      </c>
      <c r="K215" s="17">
        <f t="shared" si="25"/>
        <v>2.5297749185373419E-3</v>
      </c>
      <c r="L215" s="5">
        <v>2549.330078</v>
      </c>
      <c r="M215" s="17">
        <f t="shared" si="26"/>
        <v>-1.0736343152785155E-3</v>
      </c>
      <c r="P215" s="34">
        <v>43014</v>
      </c>
      <c r="Q215" s="16">
        <f t="shared" si="27"/>
        <v>101727.24092</v>
      </c>
      <c r="R215" s="17">
        <f t="shared" si="28"/>
        <v>7.7348663724108313E-4</v>
      </c>
      <c r="U215" s="34">
        <v>43014</v>
      </c>
      <c r="V215" s="16">
        <f t="shared" ref="V215:V278" si="30">$W$3*B215+$W$4*D215+$W$5*F215+$W$6*H215+$W$7*J215</f>
        <v>108457.824227</v>
      </c>
      <c r="W215" s="17">
        <f t="shared" si="29"/>
        <v>-3.0451236799600157E-4</v>
      </c>
    </row>
    <row r="216" spans="1:23" x14ac:dyDescent="0.25">
      <c r="A216" s="32">
        <v>43017</v>
      </c>
      <c r="B216" s="33">
        <v>47.02</v>
      </c>
      <c r="C216" s="17">
        <f t="shared" ref="C216:C279" si="31">B216/B215-1</f>
        <v>-9.0621915898377869E-3</v>
      </c>
      <c r="D216" s="33">
        <v>213.83000200000001</v>
      </c>
      <c r="E216" s="17">
        <f t="shared" ref="E216:E279" si="32">D216/D215-1</f>
        <v>1.9211133157259752E-3</v>
      </c>
      <c r="F216" s="33">
        <v>75.791602999999995</v>
      </c>
      <c r="G216" s="17">
        <f t="shared" ref="G216:G279" si="33">F216/F215-1</f>
        <v>-2.5512118384546367E-3</v>
      </c>
      <c r="H216" s="33">
        <v>92.120002999999997</v>
      </c>
      <c r="I216" s="17">
        <f t="shared" ref="I216:I279" si="34">H216/H215-1</f>
        <v>-2.2744394611839969E-3</v>
      </c>
      <c r="J216" s="33">
        <v>39.860000999999997</v>
      </c>
      <c r="K216" s="17">
        <f t="shared" ref="K216:K279" si="35">J216/J215-1</f>
        <v>5.8036839312720634E-3</v>
      </c>
      <c r="L216" s="5">
        <v>2544.7299800000001</v>
      </c>
      <c r="M216" s="17">
        <f t="shared" ref="M216:M279" si="36">L216/L215-1</f>
        <v>-1.8044340510071644E-3</v>
      </c>
      <c r="P216" s="34">
        <v>43017</v>
      </c>
      <c r="Q216" s="16">
        <f t="shared" ref="Q216:Q279" si="37">$R$3*D216+$R$4*J216</f>
        <v>102132.85181200001</v>
      </c>
      <c r="R216" s="17">
        <f t="shared" ref="R216:R279" si="38">Q216/Q215-1</f>
        <v>3.987239684589472E-3</v>
      </c>
      <c r="U216" s="34">
        <v>43017</v>
      </c>
      <c r="V216" s="16">
        <f t="shared" si="30"/>
        <v>108313.57920399999</v>
      </c>
      <c r="W216" s="17">
        <f t="shared" ref="W216:W279" si="39">V216/V215-1</f>
        <v>-1.3299641960188291E-3</v>
      </c>
    </row>
    <row r="217" spans="1:23" x14ac:dyDescent="0.25">
      <c r="A217" s="32">
        <v>43018</v>
      </c>
      <c r="B217" s="33">
        <v>47.380001</v>
      </c>
      <c r="C217" s="17">
        <f t="shared" si="31"/>
        <v>7.6563377286260614E-3</v>
      </c>
      <c r="D217" s="33">
        <v>213.020004</v>
      </c>
      <c r="E217" s="17">
        <f t="shared" si="32"/>
        <v>-3.7880465436277433E-3</v>
      </c>
      <c r="F217" s="33">
        <v>75.613892000000007</v>
      </c>
      <c r="G217" s="17">
        <f t="shared" si="33"/>
        <v>-2.3447320410941996E-3</v>
      </c>
      <c r="H217" s="33">
        <v>91.620002999999997</v>
      </c>
      <c r="I217" s="17">
        <f t="shared" si="34"/>
        <v>-5.4277028193322474E-3</v>
      </c>
      <c r="J217" s="33">
        <v>39.650002000000001</v>
      </c>
      <c r="K217" s="17">
        <f t="shared" si="35"/>
        <v>-5.2684143184039689E-3</v>
      </c>
      <c r="L217" s="5">
        <v>2550.639893</v>
      </c>
      <c r="M217" s="17">
        <f t="shared" si="36"/>
        <v>2.3224126121230704E-3</v>
      </c>
      <c r="P217" s="34">
        <v>43018</v>
      </c>
      <c r="Q217" s="16">
        <f t="shared" si="37"/>
        <v>101665.36362400001</v>
      </c>
      <c r="R217" s="17">
        <f t="shared" si="38"/>
        <v>-4.5772557967981298E-3</v>
      </c>
      <c r="U217" s="34">
        <v>43018</v>
      </c>
      <c r="V217" s="16">
        <f t="shared" si="30"/>
        <v>108113.289726</v>
      </c>
      <c r="W217" s="17">
        <f t="shared" si="39"/>
        <v>-1.8491631379179418E-3</v>
      </c>
    </row>
    <row r="218" spans="1:23" x14ac:dyDescent="0.25">
      <c r="A218" s="32">
        <v>43019</v>
      </c>
      <c r="B218" s="33">
        <v>47.400002000000001</v>
      </c>
      <c r="C218" s="17">
        <f t="shared" si="31"/>
        <v>4.2214013461072675E-4</v>
      </c>
      <c r="D218" s="33">
        <v>214.679993</v>
      </c>
      <c r="E218" s="17">
        <f t="shared" si="32"/>
        <v>7.7926437368764923E-3</v>
      </c>
      <c r="F218" s="33">
        <v>75.783524</v>
      </c>
      <c r="G218" s="17">
        <f t="shared" si="33"/>
        <v>2.2433972847211159E-3</v>
      </c>
      <c r="H218" s="33">
        <v>91.459998999999996</v>
      </c>
      <c r="I218" s="17">
        <f t="shared" si="34"/>
        <v>-1.7463871945081477E-3</v>
      </c>
      <c r="J218" s="33">
        <v>39.299999</v>
      </c>
      <c r="K218" s="17">
        <f t="shared" si="35"/>
        <v>-8.8273135522162205E-3</v>
      </c>
      <c r="L218" s="5">
        <v>2555.23999</v>
      </c>
      <c r="M218" s="17">
        <f t="shared" si="36"/>
        <v>1.8035070386159813E-3</v>
      </c>
      <c r="P218" s="34">
        <v>43019</v>
      </c>
      <c r="Q218" s="16">
        <f t="shared" si="37"/>
        <v>101557.43707300001</v>
      </c>
      <c r="R218" s="17">
        <f t="shared" si="38"/>
        <v>-1.0615862389392605E-3</v>
      </c>
      <c r="U218" s="34">
        <v>43019</v>
      </c>
      <c r="V218" s="16">
        <f t="shared" si="30"/>
        <v>108095.817748</v>
      </c>
      <c r="W218" s="17">
        <f t="shared" si="39"/>
        <v>-1.6160805063170081E-4</v>
      </c>
    </row>
    <row r="219" spans="1:23" x14ac:dyDescent="0.25">
      <c r="A219" s="32">
        <v>43020</v>
      </c>
      <c r="B219" s="33">
        <v>47.720001000000003</v>
      </c>
      <c r="C219" s="17">
        <f t="shared" si="31"/>
        <v>6.7510334704206088E-3</v>
      </c>
      <c r="D219" s="33">
        <v>216.80999800000001</v>
      </c>
      <c r="E219" s="17">
        <f t="shared" si="32"/>
        <v>9.9217676050511461E-3</v>
      </c>
      <c r="F219" s="33">
        <v>75.985457999999994</v>
      </c>
      <c r="G219" s="17">
        <f t="shared" si="33"/>
        <v>2.6646161242118716E-3</v>
      </c>
      <c r="H219" s="33">
        <v>92.150002000000001</v>
      </c>
      <c r="I219" s="17">
        <f t="shared" si="34"/>
        <v>7.5443145368938591E-3</v>
      </c>
      <c r="J219" s="33">
        <v>39.189999</v>
      </c>
      <c r="K219" s="17">
        <f t="shared" si="35"/>
        <v>-2.7989822595160252E-3</v>
      </c>
      <c r="L219" s="5">
        <v>2550.929932</v>
      </c>
      <c r="M219" s="17">
        <f t="shared" si="36"/>
        <v>-1.686752718675133E-3</v>
      </c>
      <c r="P219" s="34">
        <v>43020</v>
      </c>
      <c r="Q219" s="16">
        <f t="shared" si="37"/>
        <v>101882.168188</v>
      </c>
      <c r="R219" s="17">
        <f t="shared" si="38"/>
        <v>3.1975119140370545E-3</v>
      </c>
      <c r="U219" s="34">
        <v>43020</v>
      </c>
      <c r="V219" s="16">
        <f t="shared" si="30"/>
        <v>108598.403135</v>
      </c>
      <c r="W219" s="17">
        <f t="shared" si="39"/>
        <v>4.6494434055872613E-3</v>
      </c>
    </row>
    <row r="220" spans="1:23" x14ac:dyDescent="0.25">
      <c r="A220" s="32">
        <v>43021</v>
      </c>
      <c r="B220" s="33">
        <v>47.959999000000003</v>
      </c>
      <c r="C220" s="17">
        <f t="shared" si="31"/>
        <v>5.0292957873157018E-3</v>
      </c>
      <c r="D220" s="33">
        <v>218.55999800000001</v>
      </c>
      <c r="E220" s="17">
        <f t="shared" si="32"/>
        <v>8.0715834885067839E-3</v>
      </c>
      <c r="F220" s="33">
        <v>76.316642999999999</v>
      </c>
      <c r="G220" s="17">
        <f t="shared" si="33"/>
        <v>4.3585313389833402E-3</v>
      </c>
      <c r="H220" s="33">
        <v>93.040001000000004</v>
      </c>
      <c r="I220" s="17">
        <f t="shared" si="34"/>
        <v>9.6581549721508342E-3</v>
      </c>
      <c r="J220" s="33">
        <v>39.669998</v>
      </c>
      <c r="K220" s="17">
        <f t="shared" si="35"/>
        <v>1.2247997250522946E-2</v>
      </c>
      <c r="L220" s="5">
        <v>2553.169922</v>
      </c>
      <c r="M220" s="17">
        <f t="shared" si="36"/>
        <v>8.7810722352688053E-4</v>
      </c>
      <c r="P220" s="34">
        <v>43021</v>
      </c>
      <c r="Q220" s="16">
        <f t="shared" si="37"/>
        <v>102928.09682199999</v>
      </c>
      <c r="R220" s="17">
        <f t="shared" si="38"/>
        <v>1.0266061790812797E-2</v>
      </c>
      <c r="U220" s="34">
        <v>43021</v>
      </c>
      <c r="V220" s="16">
        <f t="shared" si="30"/>
        <v>109442.374205</v>
      </c>
      <c r="W220" s="17">
        <f t="shared" si="39"/>
        <v>7.7714869246359175E-3</v>
      </c>
    </row>
    <row r="221" spans="1:23" x14ac:dyDescent="0.25">
      <c r="A221" s="32">
        <v>43024</v>
      </c>
      <c r="B221" s="33">
        <v>47.860000999999997</v>
      </c>
      <c r="C221" s="17">
        <f t="shared" si="31"/>
        <v>-2.0850292344669619E-3</v>
      </c>
      <c r="D221" s="33">
        <v>217.55999800000001</v>
      </c>
      <c r="E221" s="17">
        <f t="shared" si="32"/>
        <v>-4.5754026773004997E-3</v>
      </c>
      <c r="F221" s="33">
        <v>76.550888</v>
      </c>
      <c r="G221" s="17">
        <f t="shared" si="33"/>
        <v>3.0693829129775363E-3</v>
      </c>
      <c r="H221" s="33">
        <v>93.139999000000003</v>
      </c>
      <c r="I221" s="17">
        <f t="shared" si="34"/>
        <v>1.0747850271410897E-3</v>
      </c>
      <c r="J221" s="33">
        <v>39.759998000000003</v>
      </c>
      <c r="K221" s="17">
        <f t="shared" si="35"/>
        <v>2.2687170289246161E-3</v>
      </c>
      <c r="L221" s="5">
        <v>2557.639893</v>
      </c>
      <c r="M221" s="17">
        <f t="shared" si="36"/>
        <v>1.7507534306602235E-3</v>
      </c>
      <c r="P221" s="34">
        <v>43024</v>
      </c>
      <c r="Q221" s="16">
        <f t="shared" si="37"/>
        <v>102828.03682199999</v>
      </c>
      <c r="R221" s="17">
        <f t="shared" si="38"/>
        <v>-9.7213494749681661E-4</v>
      </c>
      <c r="U221" s="34">
        <v>43024</v>
      </c>
      <c r="V221" s="16">
        <f t="shared" si="30"/>
        <v>109456.77576799999</v>
      </c>
      <c r="W221" s="17">
        <f t="shared" si="39"/>
        <v>1.3159037442855848E-4</v>
      </c>
    </row>
    <row r="222" spans="1:23" x14ac:dyDescent="0.25">
      <c r="A222" s="32">
        <v>43025</v>
      </c>
      <c r="B222" s="33">
        <v>47.700001</v>
      </c>
      <c r="C222" s="17">
        <f t="shared" si="31"/>
        <v>-3.3430839251339384E-3</v>
      </c>
      <c r="D222" s="33">
        <v>215.88000500000001</v>
      </c>
      <c r="E222" s="17">
        <f t="shared" si="32"/>
        <v>-7.7219756179626176E-3</v>
      </c>
      <c r="F222" s="33">
        <v>75.969307000000001</v>
      </c>
      <c r="G222" s="17">
        <f t="shared" si="33"/>
        <v>-7.5973122610936139E-3</v>
      </c>
      <c r="H222" s="33">
        <v>92.800003000000004</v>
      </c>
      <c r="I222" s="17">
        <f t="shared" si="34"/>
        <v>-3.6503758175904233E-3</v>
      </c>
      <c r="J222" s="33">
        <v>39.790000999999997</v>
      </c>
      <c r="K222" s="17">
        <f t="shared" si="35"/>
        <v>7.5460265365179247E-4</v>
      </c>
      <c r="L222" s="5">
        <v>2559.360107</v>
      </c>
      <c r="M222" s="17">
        <f t="shared" si="36"/>
        <v>6.725786553094526E-4</v>
      </c>
      <c r="P222" s="34">
        <v>43025</v>
      </c>
      <c r="Q222" s="16">
        <f t="shared" si="37"/>
        <v>102494.38248100001</v>
      </c>
      <c r="R222" s="17">
        <f t="shared" si="38"/>
        <v>-3.2447798412952311E-3</v>
      </c>
      <c r="U222" s="34">
        <v>43025</v>
      </c>
      <c r="V222" s="16">
        <f t="shared" si="30"/>
        <v>108983.04831399999</v>
      </c>
      <c r="W222" s="17">
        <f t="shared" si="39"/>
        <v>-4.327986556118768E-3</v>
      </c>
    </row>
    <row r="223" spans="1:23" x14ac:dyDescent="0.25">
      <c r="A223" s="32">
        <v>43026</v>
      </c>
      <c r="B223" s="33">
        <v>47.41</v>
      </c>
      <c r="C223" s="17">
        <f t="shared" si="31"/>
        <v>-6.0796854071345496E-3</v>
      </c>
      <c r="D223" s="33">
        <v>214.66999799999999</v>
      </c>
      <c r="E223" s="17">
        <f t="shared" si="32"/>
        <v>-5.6049980173014102E-3</v>
      </c>
      <c r="F223" s="33">
        <v>75.581581</v>
      </c>
      <c r="G223" s="17">
        <f t="shared" si="33"/>
        <v>-5.1037190585403458E-3</v>
      </c>
      <c r="H223" s="33">
        <v>92.769997000000004</v>
      </c>
      <c r="I223" s="17">
        <f t="shared" si="34"/>
        <v>-3.2334050678861637E-4</v>
      </c>
      <c r="J223" s="33">
        <v>40.25</v>
      </c>
      <c r="K223" s="17">
        <f t="shared" si="35"/>
        <v>1.1560668219133818E-2</v>
      </c>
      <c r="L223" s="5">
        <v>2561.26001</v>
      </c>
      <c r="M223" s="17">
        <f t="shared" si="36"/>
        <v>7.4233516213828565E-4</v>
      </c>
      <c r="P223" s="34">
        <v>43026</v>
      </c>
      <c r="Q223" s="16">
        <f t="shared" si="37"/>
        <v>102852.909554</v>
      </c>
      <c r="R223" s="17">
        <f t="shared" si="38"/>
        <v>3.4980168114722154E-3</v>
      </c>
      <c r="U223" s="34">
        <v>43026</v>
      </c>
      <c r="V223" s="16">
        <f t="shared" si="30"/>
        <v>108863.379774</v>
      </c>
      <c r="W223" s="17">
        <f t="shared" si="39"/>
        <v>-1.0980472821350284E-3</v>
      </c>
    </row>
    <row r="224" spans="1:23" x14ac:dyDescent="0.25">
      <c r="A224" s="32">
        <v>43027</v>
      </c>
      <c r="B224" s="33">
        <v>47.279998999999997</v>
      </c>
      <c r="C224" s="17">
        <f t="shared" si="31"/>
        <v>-2.7420586374182765E-3</v>
      </c>
      <c r="D224" s="33">
        <v>215.21000699999999</v>
      </c>
      <c r="E224" s="17">
        <f t="shared" si="32"/>
        <v>2.5155308381752395E-3</v>
      </c>
      <c r="F224" s="33">
        <v>72.294021999999998</v>
      </c>
      <c r="G224" s="17">
        <f t="shared" si="33"/>
        <v>-4.3496827619946221E-2</v>
      </c>
      <c r="H224" s="33">
        <v>91.589995999999999</v>
      </c>
      <c r="I224" s="17">
        <f t="shared" si="34"/>
        <v>-1.2719640381146147E-2</v>
      </c>
      <c r="J224" s="33">
        <v>40.090000000000003</v>
      </c>
      <c r="K224" s="17">
        <f t="shared" si="35"/>
        <v>-3.9751552795029843E-3</v>
      </c>
      <c r="L224" s="5">
        <v>2562.1000979999999</v>
      </c>
      <c r="M224" s="17">
        <f t="shared" si="36"/>
        <v>3.279979372339259E-4</v>
      </c>
      <c r="P224" s="34">
        <v>43027</v>
      </c>
      <c r="Q224" s="16">
        <f t="shared" si="37"/>
        <v>102754.771561</v>
      </c>
      <c r="R224" s="17">
        <f t="shared" si="38"/>
        <v>-9.5415864680492568E-4</v>
      </c>
      <c r="U224" s="34">
        <v>43027</v>
      </c>
      <c r="V224" s="16">
        <f t="shared" si="30"/>
        <v>107423.90833000001</v>
      </c>
      <c r="W224" s="17">
        <f t="shared" si="39"/>
        <v>-1.3222733365327533E-2</v>
      </c>
    </row>
    <row r="225" spans="1:23" x14ac:dyDescent="0.25">
      <c r="A225" s="32">
        <v>43028</v>
      </c>
      <c r="B225" s="33">
        <v>46.18</v>
      </c>
      <c r="C225" s="17">
        <f t="shared" si="31"/>
        <v>-2.3265630779729873E-2</v>
      </c>
      <c r="D225" s="33">
        <v>215.08999600000001</v>
      </c>
      <c r="E225" s="17">
        <f t="shared" si="32"/>
        <v>-5.5764600202801162E-4</v>
      </c>
      <c r="F225" s="33">
        <v>76.696280999999999</v>
      </c>
      <c r="G225" s="17">
        <f t="shared" si="33"/>
        <v>6.0893817748858936E-2</v>
      </c>
      <c r="H225" s="33">
        <v>88.25</v>
      </c>
      <c r="I225" s="17">
        <f t="shared" si="34"/>
        <v>-3.6466821114393366E-2</v>
      </c>
      <c r="J225" s="33">
        <v>40.43</v>
      </c>
      <c r="K225" s="17">
        <f t="shared" si="35"/>
        <v>8.4809179346470032E-3</v>
      </c>
      <c r="L225" s="5">
        <v>2575.209961</v>
      </c>
      <c r="M225" s="17">
        <f t="shared" si="36"/>
        <v>5.1168426285272961E-3</v>
      </c>
      <c r="P225" s="34">
        <v>43028</v>
      </c>
      <c r="Q225" s="16">
        <f t="shared" si="37"/>
        <v>103192.449108</v>
      </c>
      <c r="R225" s="17">
        <f t="shared" si="38"/>
        <v>4.2594376918074772E-3</v>
      </c>
      <c r="U225" s="34">
        <v>43028</v>
      </c>
      <c r="V225" s="16">
        <f t="shared" si="30"/>
        <v>107733.118407</v>
      </c>
      <c r="W225" s="17">
        <f t="shared" si="39"/>
        <v>2.8784102329448835E-3</v>
      </c>
    </row>
    <row r="226" spans="1:23" x14ac:dyDescent="0.25">
      <c r="A226" s="32">
        <v>43031</v>
      </c>
      <c r="B226" s="33">
        <v>46.189999</v>
      </c>
      <c r="C226" s="17">
        <f t="shared" si="31"/>
        <v>2.1652230402779971E-4</v>
      </c>
      <c r="D226" s="33">
        <v>214.779999</v>
      </c>
      <c r="E226" s="17">
        <f t="shared" si="32"/>
        <v>-1.4412432273234188E-3</v>
      </c>
      <c r="F226" s="33">
        <v>77.172859000000003</v>
      </c>
      <c r="G226" s="17">
        <f t="shared" si="33"/>
        <v>6.2138345404258999E-3</v>
      </c>
      <c r="H226" s="33">
        <v>87.300003000000004</v>
      </c>
      <c r="I226" s="17">
        <f t="shared" si="34"/>
        <v>-1.0764838526912124E-2</v>
      </c>
      <c r="J226" s="33">
        <v>40.830002</v>
      </c>
      <c r="K226" s="17">
        <f t="shared" si="35"/>
        <v>9.8936928023745097E-3</v>
      </c>
      <c r="L226" s="5">
        <v>2564.9799800000001</v>
      </c>
      <c r="M226" s="17">
        <f t="shared" si="36"/>
        <v>-3.9724842459165632E-3</v>
      </c>
      <c r="P226" s="34">
        <v>43031</v>
      </c>
      <c r="Q226" s="16">
        <f t="shared" si="37"/>
        <v>103669.722509</v>
      </c>
      <c r="R226" s="17">
        <f t="shared" si="38"/>
        <v>4.625080663610337E-3</v>
      </c>
      <c r="U226" s="34">
        <v>43031</v>
      </c>
      <c r="V226" s="16">
        <f t="shared" si="30"/>
        <v>107857.22472</v>
      </c>
      <c r="W226" s="17">
        <f t="shared" si="39"/>
        <v>1.1519792134033757E-3</v>
      </c>
    </row>
    <row r="227" spans="1:23" x14ac:dyDescent="0.25">
      <c r="A227" s="32">
        <v>43032</v>
      </c>
      <c r="B227" s="33">
        <v>45.720001000000003</v>
      </c>
      <c r="C227" s="17">
        <f t="shared" si="31"/>
        <v>-1.017531955348161E-2</v>
      </c>
      <c r="D227" s="33">
        <v>210.11000100000001</v>
      </c>
      <c r="E227" s="17">
        <f t="shared" si="32"/>
        <v>-2.1743169856332845E-2</v>
      </c>
      <c r="F227" s="33">
        <v>77.455573999999999</v>
      </c>
      <c r="G227" s="17">
        <f t="shared" si="33"/>
        <v>3.6633993305859036E-3</v>
      </c>
      <c r="H227" s="33">
        <v>86.980002999999996</v>
      </c>
      <c r="I227" s="17">
        <f t="shared" si="34"/>
        <v>-3.6655210653315784E-3</v>
      </c>
      <c r="J227" s="33">
        <v>40.950001</v>
      </c>
      <c r="K227" s="17">
        <f t="shared" si="35"/>
        <v>2.9389907940733373E-3</v>
      </c>
      <c r="L227" s="5">
        <v>2569.1298830000001</v>
      </c>
      <c r="M227" s="17">
        <f t="shared" si="36"/>
        <v>1.6179085343193123E-3</v>
      </c>
      <c r="P227" s="34">
        <v>43032</v>
      </c>
      <c r="Q227" s="16">
        <f t="shared" si="37"/>
        <v>102792.231589</v>
      </c>
      <c r="R227" s="17">
        <f t="shared" si="38"/>
        <v>-8.4642931297883583E-3</v>
      </c>
      <c r="U227" s="34">
        <v>43032</v>
      </c>
      <c r="V227" s="16">
        <f t="shared" si="30"/>
        <v>107310.622199</v>
      </c>
      <c r="W227" s="17">
        <f t="shared" si="39"/>
        <v>-5.0678340965937263E-3</v>
      </c>
    </row>
    <row r="228" spans="1:23" x14ac:dyDescent="0.25">
      <c r="A228" s="32">
        <v>43033</v>
      </c>
      <c r="B228" s="33">
        <v>45.759998000000003</v>
      </c>
      <c r="C228" s="17">
        <f t="shared" si="31"/>
        <v>8.748250027379445E-4</v>
      </c>
      <c r="D228" s="33">
        <v>210</v>
      </c>
      <c r="E228" s="17">
        <f t="shared" si="32"/>
        <v>-5.2354004795807096E-4</v>
      </c>
      <c r="F228" s="33">
        <v>76.736671000000001</v>
      </c>
      <c r="G228" s="17">
        <f t="shared" si="33"/>
        <v>-9.2814882502839646E-3</v>
      </c>
      <c r="H228" s="33">
        <v>86.860000999999997</v>
      </c>
      <c r="I228" s="17">
        <f t="shared" si="34"/>
        <v>-1.3796504467814552E-3</v>
      </c>
      <c r="J228" s="33">
        <v>40.779998999999997</v>
      </c>
      <c r="K228" s="17">
        <f t="shared" si="35"/>
        <v>-4.1514528900744585E-3</v>
      </c>
      <c r="L228" s="5">
        <v>2557.1499020000001</v>
      </c>
      <c r="M228" s="17">
        <f t="shared" si="36"/>
        <v>-4.6630499607169806E-3</v>
      </c>
      <c r="P228" s="34">
        <v>43033</v>
      </c>
      <c r="Q228" s="16">
        <f t="shared" si="37"/>
        <v>102535.478634</v>
      </c>
      <c r="R228" s="17">
        <f t="shared" si="38"/>
        <v>-2.4977855916835656E-3</v>
      </c>
      <c r="U228" s="34">
        <v>43033</v>
      </c>
      <c r="V228" s="16">
        <f t="shared" si="30"/>
        <v>106965.40352199999</v>
      </c>
      <c r="W228" s="17">
        <f t="shared" si="39"/>
        <v>-3.2170037776859672E-3</v>
      </c>
    </row>
    <row r="229" spans="1:23" x14ac:dyDescent="0.25">
      <c r="A229" s="32">
        <v>43034</v>
      </c>
      <c r="B229" s="33">
        <v>45.759998000000003</v>
      </c>
      <c r="C229" s="17">
        <f t="shared" si="31"/>
        <v>0</v>
      </c>
      <c r="D229" s="33">
        <v>204.21000699999999</v>
      </c>
      <c r="E229" s="17">
        <f t="shared" si="32"/>
        <v>-2.7571395238095264E-2</v>
      </c>
      <c r="F229" s="33">
        <v>77.924071999999995</v>
      </c>
      <c r="G229" s="17">
        <f t="shared" si="33"/>
        <v>1.5473710085755377E-2</v>
      </c>
      <c r="H229" s="33">
        <v>87.5</v>
      </c>
      <c r="I229" s="17">
        <f t="shared" si="34"/>
        <v>7.3681670807257404E-3</v>
      </c>
      <c r="J229" s="33">
        <v>41.349997999999999</v>
      </c>
      <c r="K229" s="17">
        <f t="shared" si="35"/>
        <v>1.3977415742457477E-2</v>
      </c>
      <c r="L229" s="5">
        <v>2560.3999020000001</v>
      </c>
      <c r="M229" s="17">
        <f t="shared" si="36"/>
        <v>1.2709462192490584E-3</v>
      </c>
      <c r="P229" s="34">
        <v>43034</v>
      </c>
      <c r="Q229" s="16">
        <f t="shared" si="37"/>
        <v>102022.928829</v>
      </c>
      <c r="R229" s="17">
        <f t="shared" si="38"/>
        <v>-4.9987556680702872E-3</v>
      </c>
      <c r="U229" s="34">
        <v>43034</v>
      </c>
      <c r="V229" s="16">
        <f t="shared" si="30"/>
        <v>107296.52388499999</v>
      </c>
      <c r="W229" s="17">
        <f t="shared" si="39"/>
        <v>3.0955837317239165E-3</v>
      </c>
    </row>
    <row r="230" spans="1:23" x14ac:dyDescent="0.25">
      <c r="A230" s="32">
        <v>43035</v>
      </c>
      <c r="B230" s="33">
        <v>45.32</v>
      </c>
      <c r="C230" s="17">
        <f t="shared" si="31"/>
        <v>-9.6153413293419421E-3</v>
      </c>
      <c r="D230" s="33">
        <v>206.89999399999999</v>
      </c>
      <c r="E230" s="17">
        <f t="shared" si="32"/>
        <v>1.3172650251170204E-2</v>
      </c>
      <c r="F230" s="33">
        <v>77.544426000000001</v>
      </c>
      <c r="G230" s="17">
        <f t="shared" si="33"/>
        <v>-4.8719989889645099E-3</v>
      </c>
      <c r="H230" s="33">
        <v>87.040001000000004</v>
      </c>
      <c r="I230" s="17">
        <f t="shared" si="34"/>
        <v>-5.2571314285714266E-3</v>
      </c>
      <c r="J230" s="33">
        <v>44.400002000000001</v>
      </c>
      <c r="K230" s="17">
        <f t="shared" si="35"/>
        <v>7.3760680713938598E-2</v>
      </c>
      <c r="L230" s="5">
        <v>2581.070068</v>
      </c>
      <c r="M230" s="17">
        <f t="shared" si="36"/>
        <v>8.0730224930307681E-3</v>
      </c>
      <c r="P230" s="34">
        <v>43035</v>
      </c>
      <c r="Q230" s="16">
        <f t="shared" si="37"/>
        <v>106789.101394</v>
      </c>
      <c r="R230" s="17">
        <f t="shared" si="38"/>
        <v>4.671668045316113E-2</v>
      </c>
      <c r="U230" s="34">
        <v>43035</v>
      </c>
      <c r="V230" s="16">
        <f t="shared" si="30"/>
        <v>108771.150393</v>
      </c>
      <c r="W230" s="17">
        <f t="shared" si="39"/>
        <v>1.3743469542224052E-2</v>
      </c>
    </row>
    <row r="231" spans="1:23" x14ac:dyDescent="0.25">
      <c r="A231" s="32">
        <v>43038</v>
      </c>
      <c r="B231" s="33">
        <v>44.810001</v>
      </c>
      <c r="C231" s="17">
        <f t="shared" si="31"/>
        <v>-1.1253287731685768E-2</v>
      </c>
      <c r="D231" s="33">
        <v>208.75</v>
      </c>
      <c r="E231" s="17">
        <f t="shared" si="32"/>
        <v>8.9415469001898895E-3</v>
      </c>
      <c r="F231" s="33">
        <v>77.423264000000003</v>
      </c>
      <c r="G231" s="17">
        <f t="shared" si="33"/>
        <v>-1.5624849682941422E-3</v>
      </c>
      <c r="H231" s="33">
        <v>86.269997000000004</v>
      </c>
      <c r="I231" s="17">
        <f t="shared" si="34"/>
        <v>-8.8465532071857478E-3</v>
      </c>
      <c r="J231" s="33">
        <v>44.369999</v>
      </c>
      <c r="K231" s="17">
        <f t="shared" si="35"/>
        <v>-6.7574321280439165E-4</v>
      </c>
      <c r="L231" s="5">
        <v>2572.830078</v>
      </c>
      <c r="M231" s="17">
        <f t="shared" si="36"/>
        <v>-3.192470480425591E-3</v>
      </c>
      <c r="P231" s="34">
        <v>43038</v>
      </c>
      <c r="Q231" s="16">
        <f t="shared" si="37"/>
        <v>107160.668634</v>
      </c>
      <c r="R231" s="17">
        <f t="shared" si="38"/>
        <v>3.4794490743872419E-3</v>
      </c>
      <c r="U231" s="34">
        <v>43038</v>
      </c>
      <c r="V231" s="16">
        <f t="shared" si="30"/>
        <v>108467.78346599999</v>
      </c>
      <c r="W231" s="17">
        <f t="shared" si="39"/>
        <v>-2.7890385079492042E-3</v>
      </c>
    </row>
    <row r="232" spans="1:23" x14ac:dyDescent="0.25">
      <c r="A232" s="32">
        <v>43039</v>
      </c>
      <c r="B232" s="33">
        <v>45.169998</v>
      </c>
      <c r="C232" s="17">
        <f t="shared" si="31"/>
        <v>8.0338538711481888E-3</v>
      </c>
      <c r="D232" s="33">
        <v>207.25</v>
      </c>
      <c r="E232" s="17">
        <f t="shared" si="32"/>
        <v>-7.1856287425149379E-3</v>
      </c>
      <c r="F232" s="33">
        <v>77.132469</v>
      </c>
      <c r="G232" s="17">
        <f t="shared" si="33"/>
        <v>-3.7559124347947836E-3</v>
      </c>
      <c r="H232" s="33">
        <v>86.339995999999999</v>
      </c>
      <c r="I232" s="17">
        <f t="shared" si="34"/>
        <v>8.1139448747169496E-4</v>
      </c>
      <c r="J232" s="33">
        <v>45.490001999999997</v>
      </c>
      <c r="K232" s="17">
        <f t="shared" si="35"/>
        <v>2.5242349002531972E-2</v>
      </c>
      <c r="L232" s="5">
        <v>2575.26001</v>
      </c>
      <c r="M232" s="17">
        <f t="shared" si="36"/>
        <v>9.4445879686277934E-4</v>
      </c>
      <c r="P232" s="34">
        <v>43039</v>
      </c>
      <c r="Q232" s="16">
        <f t="shared" si="37"/>
        <v>108356.09273199999</v>
      </c>
      <c r="R232" s="17">
        <f t="shared" si="38"/>
        <v>1.1155437094955811E-2</v>
      </c>
      <c r="U232" s="34">
        <v>43039</v>
      </c>
      <c r="V232" s="16">
        <f t="shared" si="30"/>
        <v>109030.82672899999</v>
      </c>
      <c r="W232" s="17">
        <f t="shared" si="39"/>
        <v>5.1908801397835269E-3</v>
      </c>
    </row>
    <row r="233" spans="1:23" x14ac:dyDescent="0.25">
      <c r="A233" s="32">
        <v>43040</v>
      </c>
      <c r="B233" s="33">
        <v>46.18</v>
      </c>
      <c r="C233" s="17">
        <f t="shared" si="31"/>
        <v>2.2360018700908535E-2</v>
      </c>
      <c r="D233" s="33">
        <v>206.520004</v>
      </c>
      <c r="E233" s="17">
        <f t="shared" si="32"/>
        <v>-3.522296743063924E-3</v>
      </c>
      <c r="F233" s="33">
        <v>76.365105</v>
      </c>
      <c r="G233" s="17">
        <f t="shared" si="33"/>
        <v>-9.9486508074828617E-3</v>
      </c>
      <c r="H233" s="33">
        <v>86.889999000000003</v>
      </c>
      <c r="I233" s="17">
        <f t="shared" si="34"/>
        <v>6.3701995075375883E-3</v>
      </c>
      <c r="J233" s="33">
        <v>46.709999000000003</v>
      </c>
      <c r="K233" s="17">
        <f t="shared" si="35"/>
        <v>2.6819013989052065E-2</v>
      </c>
      <c r="L233" s="5">
        <v>2579.360107</v>
      </c>
      <c r="M233" s="17">
        <f t="shared" si="36"/>
        <v>1.5921099166993358E-3</v>
      </c>
      <c r="P233" s="34">
        <v>43040</v>
      </c>
      <c r="Q233" s="16">
        <f t="shared" si="37"/>
        <v>109859.81952600001</v>
      </c>
      <c r="R233" s="17">
        <f t="shared" si="38"/>
        <v>1.3877639513259599E-2</v>
      </c>
      <c r="U233" s="34">
        <v>43040</v>
      </c>
      <c r="V233" s="16">
        <f t="shared" si="30"/>
        <v>109969.97848799999</v>
      </c>
      <c r="W233" s="17">
        <f t="shared" si="39"/>
        <v>8.61363512664437E-3</v>
      </c>
    </row>
    <row r="234" spans="1:23" x14ac:dyDescent="0.25">
      <c r="A234" s="32">
        <v>43041</v>
      </c>
      <c r="B234" s="33">
        <v>45.43</v>
      </c>
      <c r="C234" s="17">
        <f t="shared" si="31"/>
        <v>-1.624079688176705E-2</v>
      </c>
      <c r="D234" s="33">
        <v>208.33000200000001</v>
      </c>
      <c r="E234" s="17">
        <f t="shared" si="32"/>
        <v>8.7642744767717495E-3</v>
      </c>
      <c r="F234" s="33">
        <v>76.768981999999994</v>
      </c>
      <c r="G234" s="17">
        <f t="shared" si="33"/>
        <v>5.2887637619301042E-3</v>
      </c>
      <c r="H234" s="33">
        <v>86.510002</v>
      </c>
      <c r="I234" s="17">
        <f t="shared" si="34"/>
        <v>-4.373311133310076E-3</v>
      </c>
      <c r="J234" s="33">
        <v>47.099997999999999</v>
      </c>
      <c r="K234" s="17">
        <f t="shared" si="35"/>
        <v>8.3493686223370389E-3</v>
      </c>
      <c r="L234" s="5">
        <v>2579.8500979999999</v>
      </c>
      <c r="M234" s="17">
        <f t="shared" si="36"/>
        <v>1.8996610774513201E-4</v>
      </c>
      <c r="P234" s="34">
        <v>43041</v>
      </c>
      <c r="Q234" s="16">
        <f t="shared" si="37"/>
        <v>110796.187714</v>
      </c>
      <c r="R234" s="17">
        <f t="shared" si="38"/>
        <v>8.5232998929001269E-3</v>
      </c>
      <c r="U234" s="34">
        <v>43041</v>
      </c>
      <c r="V234" s="16">
        <f t="shared" si="30"/>
        <v>110046.150746</v>
      </c>
      <c r="W234" s="17">
        <f t="shared" si="39"/>
        <v>6.9266411658275295E-4</v>
      </c>
    </row>
    <row r="235" spans="1:23" x14ac:dyDescent="0.25">
      <c r="A235" s="32">
        <v>43042</v>
      </c>
      <c r="B235" s="33">
        <v>43.919998</v>
      </c>
      <c r="C235" s="17">
        <f t="shared" si="31"/>
        <v>-3.3237992515958603E-2</v>
      </c>
      <c r="D235" s="33">
        <v>208.970001</v>
      </c>
      <c r="E235" s="17">
        <f t="shared" si="32"/>
        <v>3.0720443232175043E-3</v>
      </c>
      <c r="F235" s="33">
        <v>77.479804999999999</v>
      </c>
      <c r="G235" s="17">
        <f t="shared" si="33"/>
        <v>9.2592474392847457E-3</v>
      </c>
      <c r="H235" s="33">
        <v>86.580001999999993</v>
      </c>
      <c r="I235" s="17">
        <f t="shared" si="34"/>
        <v>8.0915499227462995E-4</v>
      </c>
      <c r="J235" s="33">
        <v>46.34</v>
      </c>
      <c r="K235" s="17">
        <f t="shared" si="35"/>
        <v>-1.6135839326362533E-2</v>
      </c>
      <c r="L235" s="5">
        <v>2587.8400879999999</v>
      </c>
      <c r="M235" s="17">
        <f t="shared" si="36"/>
        <v>3.0970752937133916E-3</v>
      </c>
      <c r="P235" s="34">
        <v>43042</v>
      </c>
      <c r="Q235" s="16">
        <f t="shared" si="37"/>
        <v>109900.75022300001</v>
      </c>
      <c r="R235" s="17">
        <f t="shared" si="38"/>
        <v>-8.0818438745509091E-3</v>
      </c>
      <c r="U235" s="34">
        <v>43042</v>
      </c>
      <c r="V235" s="16">
        <f t="shared" si="30"/>
        <v>109253.32667599998</v>
      </c>
      <c r="W235" s="17">
        <f t="shared" si="39"/>
        <v>-7.2044688944182811E-3</v>
      </c>
    </row>
    <row r="236" spans="1:23" x14ac:dyDescent="0.25">
      <c r="A236" s="32">
        <v>43045</v>
      </c>
      <c r="B236" s="33">
        <v>43.32</v>
      </c>
      <c r="C236" s="17">
        <f t="shared" si="31"/>
        <v>-1.3661157270544511E-2</v>
      </c>
      <c r="D236" s="33">
        <v>209.320007</v>
      </c>
      <c r="E236" s="17">
        <f t="shared" si="32"/>
        <v>1.6749102661870463E-3</v>
      </c>
      <c r="F236" s="33">
        <v>77.641356999999999</v>
      </c>
      <c r="G236" s="17">
        <f t="shared" si="33"/>
        <v>2.0850852683482746E-3</v>
      </c>
      <c r="H236" s="33">
        <v>86.050003000000004</v>
      </c>
      <c r="I236" s="17">
        <f t="shared" si="34"/>
        <v>-6.1214944300878038E-3</v>
      </c>
      <c r="J236" s="33">
        <v>46.700001</v>
      </c>
      <c r="K236" s="17">
        <f t="shared" si="35"/>
        <v>7.7686879585669999E-3</v>
      </c>
      <c r="L236" s="5">
        <v>2591.1298830000001</v>
      </c>
      <c r="M236" s="17">
        <f t="shared" si="36"/>
        <v>1.2712512706078982E-3</v>
      </c>
      <c r="P236" s="34">
        <v>43045</v>
      </c>
      <c r="Q236" s="16">
        <f t="shared" si="37"/>
        <v>110470.56292699999</v>
      </c>
      <c r="R236" s="17">
        <f t="shared" si="38"/>
        <v>5.1847935782400878E-3</v>
      </c>
      <c r="U236" s="34">
        <v>43045</v>
      </c>
      <c r="V236" s="16">
        <f t="shared" si="30"/>
        <v>109137.01019100001</v>
      </c>
      <c r="W236" s="17">
        <f t="shared" si="39"/>
        <v>-1.0646493661919942E-3</v>
      </c>
    </row>
    <row r="237" spans="1:23" x14ac:dyDescent="0.25">
      <c r="A237" s="32">
        <v>43046</v>
      </c>
      <c r="B237" s="33">
        <v>43.759998000000003</v>
      </c>
      <c r="C237" s="17">
        <f t="shared" si="31"/>
        <v>1.015692520775624E-2</v>
      </c>
      <c r="D237" s="33">
        <v>211.490005</v>
      </c>
      <c r="E237" s="17">
        <f t="shared" si="32"/>
        <v>1.036689244903366E-2</v>
      </c>
      <c r="F237" s="33">
        <v>77.673668000000006</v>
      </c>
      <c r="G237" s="17">
        <f t="shared" si="33"/>
        <v>4.1615707463749096E-4</v>
      </c>
      <c r="H237" s="33">
        <v>86.980002999999996</v>
      </c>
      <c r="I237" s="17">
        <f t="shared" si="34"/>
        <v>1.0807669582533208E-2</v>
      </c>
      <c r="J237" s="33">
        <v>46.779998999999997</v>
      </c>
      <c r="K237" s="17">
        <f t="shared" si="35"/>
        <v>1.7130192352672324E-3</v>
      </c>
      <c r="L237" s="5">
        <v>2590.639893</v>
      </c>
      <c r="M237" s="17">
        <f t="shared" si="36"/>
        <v>-1.8910283240325398E-4</v>
      </c>
      <c r="P237" s="34">
        <v>43046</v>
      </c>
      <c r="Q237" s="16">
        <f t="shared" si="37"/>
        <v>111063.74974899998</v>
      </c>
      <c r="R237" s="17">
        <f t="shared" si="38"/>
        <v>5.3696369990616777E-3</v>
      </c>
      <c r="U237" s="34">
        <v>43046</v>
      </c>
      <c r="V237" s="16">
        <f t="shared" si="30"/>
        <v>109803.10447199999</v>
      </c>
      <c r="W237" s="17">
        <f t="shared" si="39"/>
        <v>6.103285034419148E-3</v>
      </c>
    </row>
    <row r="238" spans="1:23" x14ac:dyDescent="0.25">
      <c r="A238" s="32">
        <v>43047</v>
      </c>
      <c r="B238" s="33">
        <v>44.450001</v>
      </c>
      <c r="C238" s="17">
        <f t="shared" si="31"/>
        <v>1.5767893773669606E-2</v>
      </c>
      <c r="D238" s="33">
        <v>213.19000199999999</v>
      </c>
      <c r="E238" s="17">
        <f t="shared" si="32"/>
        <v>8.0381907409761144E-3</v>
      </c>
      <c r="F238" s="33">
        <v>77.584816000000004</v>
      </c>
      <c r="G238" s="17">
        <f t="shared" si="33"/>
        <v>-1.1439140481945831E-3</v>
      </c>
      <c r="H238" s="33">
        <v>87.580001999999993</v>
      </c>
      <c r="I238" s="17">
        <f t="shared" si="34"/>
        <v>6.8981257680571506E-3</v>
      </c>
      <c r="J238" s="33">
        <v>46.700001</v>
      </c>
      <c r="K238" s="17">
        <f t="shared" si="35"/>
        <v>-1.7100898185140601E-3</v>
      </c>
      <c r="L238" s="5">
        <v>2594.3798830000001</v>
      </c>
      <c r="M238" s="17">
        <f t="shared" si="36"/>
        <v>1.4436549093934659E-3</v>
      </c>
      <c r="P238" s="34">
        <v>43047</v>
      </c>
      <c r="Q238" s="16">
        <f t="shared" si="37"/>
        <v>111333.57181200001</v>
      </c>
      <c r="R238" s="17">
        <f t="shared" si="38"/>
        <v>2.4294341187813817E-3</v>
      </c>
      <c r="U238" s="34">
        <v>43047</v>
      </c>
      <c r="V238" s="16">
        <f t="shared" si="30"/>
        <v>110335.41721700001</v>
      </c>
      <c r="W238" s="17">
        <f t="shared" si="39"/>
        <v>4.8478842885153473E-3</v>
      </c>
    </row>
    <row r="239" spans="1:23" x14ac:dyDescent="0.25">
      <c r="A239" s="32">
        <v>43048</v>
      </c>
      <c r="B239" s="33">
        <v>44</v>
      </c>
      <c r="C239" s="17">
        <f t="shared" si="31"/>
        <v>-1.0123756802615125E-2</v>
      </c>
      <c r="D239" s="33">
        <v>211.36999499999999</v>
      </c>
      <c r="E239" s="17">
        <f t="shared" si="32"/>
        <v>-8.5370185417982247E-3</v>
      </c>
      <c r="F239" s="33">
        <v>75.936995999999994</v>
      </c>
      <c r="G239" s="17">
        <f t="shared" si="33"/>
        <v>-2.1238949641899096E-2</v>
      </c>
      <c r="H239" s="33">
        <v>87.779999000000004</v>
      </c>
      <c r="I239" s="17">
        <f t="shared" si="34"/>
        <v>2.2835920921766562E-3</v>
      </c>
      <c r="J239" s="33">
        <v>46.299999</v>
      </c>
      <c r="K239" s="17">
        <f t="shared" si="35"/>
        <v>-8.5653531356455481E-3</v>
      </c>
      <c r="L239" s="5">
        <v>2584.6201169999999</v>
      </c>
      <c r="M239" s="17">
        <f t="shared" si="36"/>
        <v>-3.7618877882734658E-3</v>
      </c>
      <c r="P239" s="34">
        <v>43048</v>
      </c>
      <c r="Q239" s="16">
        <f t="shared" si="37"/>
        <v>110381.30751899999</v>
      </c>
      <c r="R239" s="17">
        <f t="shared" si="38"/>
        <v>-8.553253771540037E-3</v>
      </c>
      <c r="U239" s="34">
        <v>43048</v>
      </c>
      <c r="V239" s="16">
        <f t="shared" si="30"/>
        <v>109267.23848</v>
      </c>
      <c r="W239" s="17">
        <f t="shared" si="39"/>
        <v>-9.6811954306493808E-3</v>
      </c>
    </row>
    <row r="240" spans="1:23" x14ac:dyDescent="0.25">
      <c r="A240" s="32">
        <v>43049</v>
      </c>
      <c r="B240" s="33">
        <v>44.75</v>
      </c>
      <c r="C240" s="17">
        <f t="shared" si="31"/>
        <v>1.7045454545454586E-2</v>
      </c>
      <c r="D240" s="33">
        <v>211.520004</v>
      </c>
      <c r="E240" s="17">
        <f t="shared" si="32"/>
        <v>7.0969864951742068E-4</v>
      </c>
      <c r="F240" s="33">
        <v>75.759293</v>
      </c>
      <c r="G240" s="17">
        <f t="shared" si="33"/>
        <v>-2.3401373422776706E-3</v>
      </c>
      <c r="H240" s="33">
        <v>88.160004000000001</v>
      </c>
      <c r="I240" s="17">
        <f t="shared" si="34"/>
        <v>4.3290613389046495E-3</v>
      </c>
      <c r="J240" s="33">
        <v>45.580002</v>
      </c>
      <c r="K240" s="17">
        <f t="shared" si="35"/>
        <v>-1.5550691480576528E-2</v>
      </c>
      <c r="L240" s="5">
        <v>2582.3000489999999</v>
      </c>
      <c r="M240" s="17">
        <f t="shared" si="36"/>
        <v>-8.9764371357325956E-4</v>
      </c>
      <c r="P240" s="34">
        <v>43049</v>
      </c>
      <c r="Q240" s="16">
        <f t="shared" si="37"/>
        <v>109431.243624</v>
      </c>
      <c r="R240" s="17">
        <f t="shared" si="38"/>
        <v>-8.6071085435952543E-3</v>
      </c>
      <c r="U240" s="34">
        <v>43049</v>
      </c>
      <c r="V240" s="16">
        <f t="shared" si="30"/>
        <v>109258.384035</v>
      </c>
      <c r="W240" s="17">
        <f t="shared" si="39"/>
        <v>-8.1034765069376569E-5</v>
      </c>
    </row>
    <row r="241" spans="1:23" x14ac:dyDescent="0.25">
      <c r="A241" s="32">
        <v>43052</v>
      </c>
      <c r="B241" s="33">
        <v>45.540000999999997</v>
      </c>
      <c r="C241" s="17">
        <f t="shared" si="31"/>
        <v>1.7653653631284794E-2</v>
      </c>
      <c r="D241" s="33">
        <v>213.25</v>
      </c>
      <c r="E241" s="17">
        <f t="shared" si="32"/>
        <v>8.1788765472980973E-3</v>
      </c>
      <c r="F241" s="33">
        <v>75.759293</v>
      </c>
      <c r="G241" s="17">
        <f t="shared" si="33"/>
        <v>0</v>
      </c>
      <c r="H241" s="33">
        <v>89</v>
      </c>
      <c r="I241" s="17">
        <f t="shared" si="34"/>
        <v>9.5280848671468465E-3</v>
      </c>
      <c r="J241" s="33">
        <v>45.75</v>
      </c>
      <c r="K241" s="17">
        <f t="shared" si="35"/>
        <v>3.7296619688607091E-3</v>
      </c>
      <c r="L241" s="5">
        <v>2584.8400879999999</v>
      </c>
      <c r="M241" s="17">
        <f t="shared" si="36"/>
        <v>9.8363433830384039E-4</v>
      </c>
      <c r="P241" s="34">
        <v>43052</v>
      </c>
      <c r="Q241" s="16">
        <f t="shared" si="37"/>
        <v>110049.25</v>
      </c>
      <c r="R241" s="17">
        <f t="shared" si="38"/>
        <v>5.6474399406758469E-3</v>
      </c>
      <c r="U241" s="34">
        <v>43052</v>
      </c>
      <c r="V241" s="16">
        <f t="shared" si="30"/>
        <v>110060.54208999999</v>
      </c>
      <c r="W241" s="17">
        <f t="shared" si="39"/>
        <v>7.3418444001791539E-3</v>
      </c>
    </row>
    <row r="242" spans="1:23" x14ac:dyDescent="0.25">
      <c r="A242" s="32">
        <v>43053</v>
      </c>
      <c r="B242" s="33">
        <v>45.740001999999997</v>
      </c>
      <c r="C242" s="17">
        <f t="shared" si="31"/>
        <v>4.3917653844582905E-3</v>
      </c>
      <c r="D242" s="33">
        <v>212.91999799999999</v>
      </c>
      <c r="E242" s="17">
        <f t="shared" si="32"/>
        <v>-1.5474888628370653E-3</v>
      </c>
      <c r="F242" s="33">
        <v>75.613892000000007</v>
      </c>
      <c r="G242" s="17">
        <f t="shared" si="33"/>
        <v>-1.919249695215508E-3</v>
      </c>
      <c r="H242" s="33">
        <v>88.870002999999997</v>
      </c>
      <c r="I242" s="17">
        <f t="shared" si="34"/>
        <v>-1.4606404494382774E-3</v>
      </c>
      <c r="J242" s="33">
        <v>45.860000999999997</v>
      </c>
      <c r="K242" s="17">
        <f t="shared" si="35"/>
        <v>2.4043934426227764E-3</v>
      </c>
      <c r="L242" s="5">
        <v>2578.8701169999999</v>
      </c>
      <c r="M242" s="17">
        <f t="shared" si="36"/>
        <v>-2.3096094136404455E-3</v>
      </c>
      <c r="P242" s="34">
        <v>43053</v>
      </c>
      <c r="Q242" s="16">
        <f t="shared" si="37"/>
        <v>110125.92092</v>
      </c>
      <c r="R242" s="17">
        <f t="shared" si="38"/>
        <v>6.9669643364234091E-4</v>
      </c>
      <c r="U242" s="34">
        <v>43053</v>
      </c>
      <c r="V242" s="16">
        <f t="shared" si="30"/>
        <v>110103.659097</v>
      </c>
      <c r="W242" s="17">
        <f t="shared" si="39"/>
        <v>3.917571745626347E-4</v>
      </c>
    </row>
    <row r="243" spans="1:23" x14ac:dyDescent="0.25">
      <c r="A243" s="32">
        <v>43054</v>
      </c>
      <c r="B243" s="33">
        <v>44.41</v>
      </c>
      <c r="C243" s="17">
        <f t="shared" si="31"/>
        <v>-2.9077436419876035E-2</v>
      </c>
      <c r="D243" s="33">
        <v>210.050003</v>
      </c>
      <c r="E243" s="17">
        <f t="shared" si="32"/>
        <v>-1.3479217673109223E-2</v>
      </c>
      <c r="F243" s="33">
        <v>74.878838000000002</v>
      </c>
      <c r="G243" s="17">
        <f t="shared" si="33"/>
        <v>-9.7211501822972446E-3</v>
      </c>
      <c r="H243" s="33">
        <v>88.230002999999996</v>
      </c>
      <c r="I243" s="17">
        <f t="shared" si="34"/>
        <v>-7.2015300820907902E-3</v>
      </c>
      <c r="J243" s="33">
        <v>45.459999000000003</v>
      </c>
      <c r="K243" s="17">
        <f t="shared" si="35"/>
        <v>-8.7222414146914673E-3</v>
      </c>
      <c r="L243" s="5">
        <v>2564.6201169999999</v>
      </c>
      <c r="M243" s="17">
        <f t="shared" si="36"/>
        <v>-5.5256757236681331E-3</v>
      </c>
      <c r="P243" s="34">
        <v>43054</v>
      </c>
      <c r="Q243" s="16">
        <f t="shared" si="37"/>
        <v>108939.509303</v>
      </c>
      <c r="R243" s="17">
        <f t="shared" si="38"/>
        <v>-1.0773227656928008E-2</v>
      </c>
      <c r="U243" s="34">
        <v>43054</v>
      </c>
      <c r="V243" s="16">
        <f t="shared" si="30"/>
        <v>108640.89510599998</v>
      </c>
      <c r="W243" s="17">
        <f t="shared" si="39"/>
        <v>-1.3285334956137484E-2</v>
      </c>
    </row>
    <row r="244" spans="1:23" x14ac:dyDescent="0.25">
      <c r="A244" s="32">
        <v>43055</v>
      </c>
      <c r="B244" s="33">
        <v>45.139999000000003</v>
      </c>
      <c r="C244" s="17">
        <f t="shared" si="31"/>
        <v>1.6437716730466345E-2</v>
      </c>
      <c r="D244" s="33">
        <v>213.66999799999999</v>
      </c>
      <c r="E244" s="17">
        <f t="shared" si="32"/>
        <v>1.7233967856691734E-2</v>
      </c>
      <c r="F244" s="33">
        <v>75.936995999999994</v>
      </c>
      <c r="G244" s="17">
        <f t="shared" si="33"/>
        <v>1.4131602843516333E-2</v>
      </c>
      <c r="H244" s="33">
        <v>89.25</v>
      </c>
      <c r="I244" s="17">
        <f t="shared" si="34"/>
        <v>1.1560659246492522E-2</v>
      </c>
      <c r="J244" s="33">
        <v>45.650002000000001</v>
      </c>
      <c r="K244" s="17">
        <f t="shared" si="35"/>
        <v>4.1795645442050944E-3</v>
      </c>
      <c r="L244" s="5">
        <v>2585.639893</v>
      </c>
      <c r="M244" s="17">
        <f t="shared" si="36"/>
        <v>8.1960583014486499E-3</v>
      </c>
      <c r="P244" s="34">
        <v>43055</v>
      </c>
      <c r="Q244" s="16">
        <f t="shared" si="37"/>
        <v>110006.312286</v>
      </c>
      <c r="R244" s="17">
        <f t="shared" si="38"/>
        <v>9.792617846596352E-3</v>
      </c>
      <c r="U244" s="34">
        <v>43055</v>
      </c>
      <c r="V244" s="16">
        <f t="shared" si="30"/>
        <v>109979.570171</v>
      </c>
      <c r="W244" s="17">
        <f t="shared" si="39"/>
        <v>1.232201799970345E-2</v>
      </c>
    </row>
    <row r="245" spans="1:23" x14ac:dyDescent="0.25">
      <c r="A245" s="32">
        <v>43056</v>
      </c>
      <c r="B245" s="33">
        <v>44.75</v>
      </c>
      <c r="C245" s="17">
        <f t="shared" si="31"/>
        <v>-8.6397653664104235E-3</v>
      </c>
      <c r="D245" s="33">
        <v>211.85000600000001</v>
      </c>
      <c r="E245" s="17">
        <f t="shared" si="32"/>
        <v>-8.5177704733258031E-3</v>
      </c>
      <c r="F245" s="33">
        <v>76.106621000000004</v>
      </c>
      <c r="G245" s="17">
        <f t="shared" si="33"/>
        <v>2.233759681512959E-3</v>
      </c>
      <c r="H245" s="33">
        <v>88.43</v>
      </c>
      <c r="I245" s="17">
        <f t="shared" si="34"/>
        <v>-9.1876750700279342E-3</v>
      </c>
      <c r="J245" s="33">
        <v>44.630001</v>
      </c>
      <c r="K245" s="17">
        <f t="shared" si="35"/>
        <v>-2.234394206598278E-2</v>
      </c>
      <c r="L245" s="5">
        <v>2578.8500979999999</v>
      </c>
      <c r="M245" s="17">
        <f t="shared" si="36"/>
        <v>-2.6259631197607103E-3</v>
      </c>
      <c r="P245" s="34">
        <v>43056</v>
      </c>
      <c r="Q245" s="16">
        <f t="shared" si="37"/>
        <v>108207.132704</v>
      </c>
      <c r="R245" s="17">
        <f t="shared" si="38"/>
        <v>-1.6355239482279904E-2</v>
      </c>
      <c r="U245" s="34">
        <v>43056</v>
      </c>
      <c r="V245" s="16">
        <f t="shared" si="30"/>
        <v>108945.22966300001</v>
      </c>
      <c r="W245" s="17">
        <f t="shared" si="39"/>
        <v>-9.4048422483535843E-3</v>
      </c>
    </row>
    <row r="246" spans="1:23" x14ac:dyDescent="0.25">
      <c r="A246" s="32">
        <v>43059</v>
      </c>
      <c r="B246" s="33">
        <v>44.68</v>
      </c>
      <c r="C246" s="17">
        <f t="shared" si="31"/>
        <v>-1.5642458100558754E-3</v>
      </c>
      <c r="D246" s="33">
        <v>211.11000100000001</v>
      </c>
      <c r="E246" s="17">
        <f t="shared" si="32"/>
        <v>-3.4930610292265296E-3</v>
      </c>
      <c r="F246" s="33">
        <v>76.445876999999996</v>
      </c>
      <c r="G246" s="17">
        <f t="shared" si="33"/>
        <v>4.4576410769832098E-3</v>
      </c>
      <c r="H246" s="33">
        <v>88.269997000000004</v>
      </c>
      <c r="I246" s="17">
        <f t="shared" si="34"/>
        <v>-1.8093746466131266E-3</v>
      </c>
      <c r="J246" s="33">
        <v>44.619999</v>
      </c>
      <c r="K246" s="17">
        <f t="shared" si="35"/>
        <v>-2.2410933846939152E-4</v>
      </c>
      <c r="L246" s="5">
        <v>2582.139893</v>
      </c>
      <c r="M246" s="17">
        <f t="shared" si="36"/>
        <v>1.2756829109810131E-3</v>
      </c>
      <c r="P246" s="34">
        <v>43059</v>
      </c>
      <c r="Q246" s="16">
        <f t="shared" si="37"/>
        <v>108028.44885700001</v>
      </c>
      <c r="R246" s="17">
        <f t="shared" si="38"/>
        <v>-1.6513130191591063E-3</v>
      </c>
      <c r="U246" s="34">
        <v>43059</v>
      </c>
      <c r="V246" s="16">
        <f t="shared" si="30"/>
        <v>108913.997103</v>
      </c>
      <c r="W246" s="17">
        <f t="shared" si="39"/>
        <v>-2.866812993704837E-4</v>
      </c>
    </row>
    <row r="247" spans="1:23" x14ac:dyDescent="0.25">
      <c r="A247" s="32">
        <v>43060</v>
      </c>
      <c r="B247" s="33">
        <v>44.799999</v>
      </c>
      <c r="C247" s="17">
        <f t="shared" si="31"/>
        <v>2.6857430617726052E-3</v>
      </c>
      <c r="D247" s="33">
        <v>211.320007</v>
      </c>
      <c r="E247" s="17">
        <f t="shared" si="32"/>
        <v>9.9477049408003282E-4</v>
      </c>
      <c r="F247" s="33">
        <v>76.567047000000002</v>
      </c>
      <c r="G247" s="17">
        <f t="shared" si="33"/>
        <v>1.5850429709898251E-3</v>
      </c>
      <c r="H247" s="33">
        <v>88.720000999999996</v>
      </c>
      <c r="I247" s="17">
        <f t="shared" si="34"/>
        <v>5.098040277490723E-3</v>
      </c>
      <c r="J247" s="33">
        <v>44.939999</v>
      </c>
      <c r="K247" s="17">
        <f t="shared" si="35"/>
        <v>7.1716720567385206E-3</v>
      </c>
      <c r="L247" s="5">
        <v>2599.030029</v>
      </c>
      <c r="M247" s="17">
        <f t="shared" si="36"/>
        <v>6.5411390164367145E-3</v>
      </c>
      <c r="P247" s="34">
        <v>43060</v>
      </c>
      <c r="Q247" s="16">
        <f t="shared" si="37"/>
        <v>108512.40019499999</v>
      </c>
      <c r="R247" s="17">
        <f t="shared" si="38"/>
        <v>4.479850845961808E-3</v>
      </c>
      <c r="U247" s="34">
        <v>43060</v>
      </c>
      <c r="V247" s="16">
        <f t="shared" si="30"/>
        <v>109307.31604399999</v>
      </c>
      <c r="W247" s="17">
        <f t="shared" si="39"/>
        <v>3.6112800141567813E-3</v>
      </c>
    </row>
    <row r="248" spans="1:23" x14ac:dyDescent="0.25">
      <c r="A248" s="32">
        <v>43061</v>
      </c>
      <c r="B248" s="33">
        <v>44.759998000000003</v>
      </c>
      <c r="C248" s="17">
        <f t="shared" si="31"/>
        <v>-8.9287948421601371E-4</v>
      </c>
      <c r="D248" s="33">
        <v>211.28999300000001</v>
      </c>
      <c r="E248" s="17">
        <f t="shared" si="32"/>
        <v>-1.4203103826315733E-4</v>
      </c>
      <c r="F248" s="33">
        <v>76.502426</v>
      </c>
      <c r="G248" s="17">
        <f t="shared" si="33"/>
        <v>-8.4397926434331971E-4</v>
      </c>
      <c r="H248" s="33">
        <v>88.330001999999993</v>
      </c>
      <c r="I248" s="17">
        <f t="shared" si="34"/>
        <v>-4.3958407980630998E-3</v>
      </c>
      <c r="J248" s="33">
        <v>44.650002000000001</v>
      </c>
      <c r="K248" s="17">
        <f t="shared" si="35"/>
        <v>-6.4529818970401331E-3</v>
      </c>
      <c r="L248" s="5">
        <v>2597.080078</v>
      </c>
      <c r="M248" s="17">
        <f t="shared" si="36"/>
        <v>-7.5026105056208436E-4</v>
      </c>
      <c r="P248" s="34">
        <v>43061</v>
      </c>
      <c r="Q248" s="16">
        <f t="shared" si="37"/>
        <v>108109.571171</v>
      </c>
      <c r="R248" s="17">
        <f t="shared" si="38"/>
        <v>-3.7122856307306717E-3</v>
      </c>
      <c r="U248" s="34">
        <v>43061</v>
      </c>
      <c r="V248" s="16">
        <f t="shared" si="30"/>
        <v>109014.96363900001</v>
      </c>
      <c r="W248" s="17">
        <f t="shared" si="39"/>
        <v>-2.6745913776009544E-3</v>
      </c>
    </row>
    <row r="249" spans="1:23" x14ac:dyDescent="0.25">
      <c r="A249" s="32">
        <v>43063</v>
      </c>
      <c r="B249" s="33">
        <v>44.82</v>
      </c>
      <c r="C249" s="17">
        <f t="shared" si="31"/>
        <v>1.340527316377349E-3</v>
      </c>
      <c r="D249" s="33">
        <v>212.78999300000001</v>
      </c>
      <c r="E249" s="17">
        <f t="shared" si="32"/>
        <v>7.0992477149640631E-3</v>
      </c>
      <c r="F249" s="33">
        <v>76.373183999999995</v>
      </c>
      <c r="G249" s="17">
        <f t="shared" si="33"/>
        <v>-1.6893843340340942E-3</v>
      </c>
      <c r="H249" s="33">
        <v>88.449996999999996</v>
      </c>
      <c r="I249" s="17">
        <f t="shared" si="34"/>
        <v>1.3584851950982912E-3</v>
      </c>
      <c r="J249" s="33">
        <v>44.75</v>
      </c>
      <c r="K249" s="17">
        <f t="shared" si="35"/>
        <v>2.2395967641837267E-3</v>
      </c>
      <c r="L249" s="5">
        <v>2602.419922</v>
      </c>
      <c r="M249" s="17">
        <f t="shared" si="36"/>
        <v>2.0560952452850501E-3</v>
      </c>
      <c r="P249" s="34">
        <v>43063</v>
      </c>
      <c r="Q249" s="16">
        <f t="shared" si="37"/>
        <v>108580.668439</v>
      </c>
      <c r="R249" s="17">
        <f t="shared" si="38"/>
        <v>4.3575907562787286E-3</v>
      </c>
      <c r="U249" s="34">
        <v>43063</v>
      </c>
      <c r="V249" s="16">
        <f t="shared" si="30"/>
        <v>109216.817098</v>
      </c>
      <c r="W249" s="17">
        <f t="shared" si="39"/>
        <v>1.851612404957681E-3</v>
      </c>
    </row>
    <row r="250" spans="1:23" x14ac:dyDescent="0.25">
      <c r="A250" s="32">
        <v>43066</v>
      </c>
      <c r="B250" s="33">
        <v>45.099997999999999</v>
      </c>
      <c r="C250" s="17">
        <f t="shared" si="31"/>
        <v>6.2471664435519436E-3</v>
      </c>
      <c r="D250" s="33">
        <v>214.929993</v>
      </c>
      <c r="E250" s="17">
        <f t="shared" si="32"/>
        <v>1.0056863905249402E-2</v>
      </c>
      <c r="F250" s="33">
        <v>76.252021999999997</v>
      </c>
      <c r="G250" s="17">
        <f t="shared" si="33"/>
        <v>-1.5864468869073445E-3</v>
      </c>
      <c r="H250" s="33">
        <v>88.959998999999996</v>
      </c>
      <c r="I250" s="17">
        <f t="shared" si="34"/>
        <v>5.765992281492105E-3</v>
      </c>
      <c r="J250" s="33">
        <v>44.490001999999997</v>
      </c>
      <c r="K250" s="17">
        <f t="shared" si="35"/>
        <v>-5.8100111731844706E-3</v>
      </c>
      <c r="L250" s="5">
        <v>2601.419922</v>
      </c>
      <c r="M250" s="17">
        <f t="shared" si="36"/>
        <v>-3.8425774086126019E-4</v>
      </c>
      <c r="P250" s="34">
        <v>43066</v>
      </c>
      <c r="Q250" s="16">
        <f t="shared" si="37"/>
        <v>108702.73117099999</v>
      </c>
      <c r="R250" s="17">
        <f t="shared" si="38"/>
        <v>1.1241663341625685E-3</v>
      </c>
      <c r="U250" s="34">
        <v>43066</v>
      </c>
      <c r="V250" s="16">
        <f t="shared" si="30"/>
        <v>109473.332436</v>
      </c>
      <c r="W250" s="17">
        <f t="shared" si="39"/>
        <v>2.3486798536695996E-3</v>
      </c>
    </row>
    <row r="251" spans="1:23" x14ac:dyDescent="0.25">
      <c r="A251" s="32">
        <v>43067</v>
      </c>
      <c r="B251" s="33">
        <v>45.650002000000001</v>
      </c>
      <c r="C251" s="17">
        <f t="shared" si="31"/>
        <v>1.2195211183823051E-2</v>
      </c>
      <c r="D251" s="33">
        <v>209.429993</v>
      </c>
      <c r="E251" s="17">
        <f t="shared" si="32"/>
        <v>-2.5589727721249234E-2</v>
      </c>
      <c r="F251" s="33">
        <v>77.964461999999997</v>
      </c>
      <c r="G251" s="17">
        <f t="shared" si="33"/>
        <v>2.2457633975922597E-2</v>
      </c>
      <c r="H251" s="33">
        <v>89.400002000000001</v>
      </c>
      <c r="I251" s="17">
        <f t="shared" si="34"/>
        <v>4.9460769440881069E-3</v>
      </c>
      <c r="J251" s="33">
        <v>44.73</v>
      </c>
      <c r="K251" s="17">
        <f t="shared" si="35"/>
        <v>5.394425471142883E-3</v>
      </c>
      <c r="L251" s="5">
        <v>2627.040039</v>
      </c>
      <c r="M251" s="17">
        <f t="shared" si="36"/>
        <v>9.8485126462408701E-3</v>
      </c>
      <c r="P251" s="34">
        <v>43067</v>
      </c>
      <c r="Q251" s="16">
        <f t="shared" si="37"/>
        <v>107804.068439</v>
      </c>
      <c r="R251" s="17">
        <f t="shared" si="38"/>
        <v>-8.2671587210288999E-3</v>
      </c>
      <c r="U251" s="34">
        <v>43067</v>
      </c>
      <c r="V251" s="16">
        <f t="shared" si="30"/>
        <v>110020.321979</v>
      </c>
      <c r="W251" s="17">
        <f t="shared" si="39"/>
        <v>4.9965551502670902E-3</v>
      </c>
    </row>
    <row r="252" spans="1:23" x14ac:dyDescent="0.25">
      <c r="A252" s="32">
        <v>43068</v>
      </c>
      <c r="B252" s="33">
        <v>46.790000999999997</v>
      </c>
      <c r="C252" s="17">
        <f t="shared" si="31"/>
        <v>2.4972594743807308E-2</v>
      </c>
      <c r="D252" s="33">
        <v>210.259995</v>
      </c>
      <c r="E252" s="17">
        <f t="shared" si="32"/>
        <v>3.9631477235451129E-3</v>
      </c>
      <c r="F252" s="33">
        <v>77.431342999999998</v>
      </c>
      <c r="G252" s="17">
        <f t="shared" si="33"/>
        <v>-6.8379744607228732E-3</v>
      </c>
      <c r="H252" s="33">
        <v>89.379997000000003</v>
      </c>
      <c r="I252" s="17">
        <f t="shared" si="34"/>
        <v>-2.2376956993797048E-4</v>
      </c>
      <c r="J252" s="33">
        <v>43.950001</v>
      </c>
      <c r="K252" s="17">
        <f t="shared" si="35"/>
        <v>-1.7437938743572468E-2</v>
      </c>
      <c r="L252" s="5">
        <v>2626.070068</v>
      </c>
      <c r="M252" s="17">
        <f t="shared" si="36"/>
        <v>-3.6922581521414699E-4</v>
      </c>
      <c r="P252" s="34">
        <v>43068</v>
      </c>
      <c r="Q252" s="16">
        <f t="shared" si="37"/>
        <v>106923.68025100001</v>
      </c>
      <c r="R252" s="17">
        <f t="shared" si="38"/>
        <v>-8.1665580969992879E-3</v>
      </c>
      <c r="U252" s="34">
        <v>43068</v>
      </c>
      <c r="V252" s="16">
        <f t="shared" si="30"/>
        <v>110005.51363</v>
      </c>
      <c r="W252" s="17">
        <f t="shared" si="39"/>
        <v>-1.3459648848168637E-4</v>
      </c>
    </row>
    <row r="253" spans="1:23" x14ac:dyDescent="0.25">
      <c r="A253" s="32">
        <v>43069</v>
      </c>
      <c r="B253" s="33">
        <v>47.09</v>
      </c>
      <c r="C253" s="17">
        <f t="shared" si="31"/>
        <v>6.4116049067834968E-3</v>
      </c>
      <c r="D253" s="33">
        <v>213.11999499999999</v>
      </c>
      <c r="E253" s="17">
        <f t="shared" si="32"/>
        <v>1.3602207115053E-2</v>
      </c>
      <c r="F253" s="33">
        <v>78.925690000000003</v>
      </c>
      <c r="G253" s="17">
        <f t="shared" si="33"/>
        <v>1.9298993690449073E-2</v>
      </c>
      <c r="H253" s="33">
        <v>89.989998</v>
      </c>
      <c r="I253" s="17">
        <f t="shared" si="34"/>
        <v>6.8248044358292237E-3</v>
      </c>
      <c r="J253" s="33">
        <v>44.84</v>
      </c>
      <c r="K253" s="17">
        <f t="shared" si="35"/>
        <v>2.0250261200221553E-2</v>
      </c>
      <c r="L253" s="5">
        <v>2647.580078</v>
      </c>
      <c r="M253" s="17">
        <f t="shared" si="36"/>
        <v>8.1909505241730685E-3</v>
      </c>
      <c r="P253" s="34">
        <v>43069</v>
      </c>
      <c r="Q253" s="16">
        <f t="shared" si="37"/>
        <v>108777.19888499999</v>
      </c>
      <c r="R253" s="17">
        <f t="shared" si="38"/>
        <v>1.7334968546246277E-2</v>
      </c>
      <c r="U253" s="34">
        <v>43069</v>
      </c>
      <c r="V253" s="16">
        <f t="shared" si="30"/>
        <v>111508.536951</v>
      </c>
      <c r="W253" s="17">
        <f t="shared" si="39"/>
        <v>1.3663163521560939E-2</v>
      </c>
    </row>
    <row r="254" spans="1:23" x14ac:dyDescent="0.25">
      <c r="A254" s="32">
        <v>43070</v>
      </c>
      <c r="B254" s="33">
        <v>46.84</v>
      </c>
      <c r="C254" s="17">
        <f t="shared" si="31"/>
        <v>-5.3089827988956895E-3</v>
      </c>
      <c r="D254" s="33">
        <v>212.070007</v>
      </c>
      <c r="E254" s="17">
        <f t="shared" si="32"/>
        <v>-4.9267456110816399E-3</v>
      </c>
      <c r="F254" s="33">
        <v>78.255249000000006</v>
      </c>
      <c r="G254" s="17">
        <f t="shared" si="33"/>
        <v>-8.4945852231382846E-3</v>
      </c>
      <c r="H254" s="33">
        <v>90.360000999999997</v>
      </c>
      <c r="I254" s="17">
        <f t="shared" si="34"/>
        <v>4.1116013804112228E-3</v>
      </c>
      <c r="J254" s="33">
        <v>44.68</v>
      </c>
      <c r="K254" s="17">
        <f t="shared" si="35"/>
        <v>-3.5682426404995971E-3</v>
      </c>
      <c r="L254" s="5">
        <v>2642.219971</v>
      </c>
      <c r="M254" s="17">
        <f t="shared" si="36"/>
        <v>-2.0245306438659849E-3</v>
      </c>
      <c r="P254" s="34">
        <v>43070</v>
      </c>
      <c r="Q254" s="16">
        <f t="shared" si="37"/>
        <v>108324.491561</v>
      </c>
      <c r="R254" s="17">
        <f t="shared" si="38"/>
        <v>-4.1617850858486349E-3</v>
      </c>
      <c r="U254" s="34">
        <v>43070</v>
      </c>
      <c r="V254" s="16">
        <f t="shared" si="30"/>
        <v>111086.11628700001</v>
      </c>
      <c r="W254" s="17">
        <f t="shared" si="39"/>
        <v>-3.7882360898127132E-3</v>
      </c>
    </row>
    <row r="255" spans="1:23" x14ac:dyDescent="0.25">
      <c r="A255" s="32">
        <v>43073</v>
      </c>
      <c r="B255" s="33">
        <v>48.349997999999999</v>
      </c>
      <c r="C255" s="17">
        <f t="shared" si="31"/>
        <v>3.2237361229718209E-2</v>
      </c>
      <c r="D255" s="33">
        <v>209.970001</v>
      </c>
      <c r="E255" s="17">
        <f t="shared" si="32"/>
        <v>-9.9024186857314955E-3</v>
      </c>
      <c r="F255" s="33">
        <v>78.788368000000006</v>
      </c>
      <c r="G255" s="17">
        <f t="shared" si="33"/>
        <v>6.8125653782022955E-3</v>
      </c>
      <c r="H255" s="33">
        <v>91.410004000000001</v>
      </c>
      <c r="I255" s="17">
        <f t="shared" si="34"/>
        <v>1.1620218994906839E-2</v>
      </c>
      <c r="J255" s="33">
        <v>44.490001999999997</v>
      </c>
      <c r="K255" s="17">
        <f t="shared" si="35"/>
        <v>-4.2524171888989049E-3</v>
      </c>
      <c r="L255" s="5">
        <v>2639.4399410000001</v>
      </c>
      <c r="M255" s="17">
        <f t="shared" si="36"/>
        <v>-1.0521569099137817E-3</v>
      </c>
      <c r="P255" s="34">
        <v>43073</v>
      </c>
      <c r="Q255" s="16">
        <f t="shared" si="37"/>
        <v>107596.652955</v>
      </c>
      <c r="R255" s="17">
        <f t="shared" si="38"/>
        <v>-6.7190585943358583E-3</v>
      </c>
      <c r="U255" s="34">
        <v>43073</v>
      </c>
      <c r="V255" s="16">
        <f t="shared" si="30"/>
        <v>111897.53409099999</v>
      </c>
      <c r="W255" s="17">
        <f t="shared" si="39"/>
        <v>7.3044033865008462E-3</v>
      </c>
    </row>
    <row r="256" spans="1:23" x14ac:dyDescent="0.25">
      <c r="A256" s="32">
        <v>43074</v>
      </c>
      <c r="B256" s="33">
        <v>48.279998999999997</v>
      </c>
      <c r="C256" s="17">
        <f t="shared" si="31"/>
        <v>-1.447756006112022E-3</v>
      </c>
      <c r="D256" s="33">
        <v>211.050003</v>
      </c>
      <c r="E256" s="17">
        <f t="shared" si="32"/>
        <v>5.143601442379353E-3</v>
      </c>
      <c r="F256" s="33">
        <v>77.504035999999999</v>
      </c>
      <c r="G256" s="17">
        <f t="shared" si="33"/>
        <v>-1.6301035706184575E-2</v>
      </c>
      <c r="H256" s="33">
        <v>91.400002000000001</v>
      </c>
      <c r="I256" s="17">
        <f t="shared" si="34"/>
        <v>-1.0941909596673405E-4</v>
      </c>
      <c r="J256" s="33">
        <v>43.439999</v>
      </c>
      <c r="K256" s="17">
        <f t="shared" si="35"/>
        <v>-2.3600875540531474E-2</v>
      </c>
      <c r="L256" s="5">
        <v>2629.570068</v>
      </c>
      <c r="M256" s="17">
        <f t="shared" si="36"/>
        <v>-3.7393815432908983E-3</v>
      </c>
      <c r="P256" s="34">
        <v>43074</v>
      </c>
      <c r="Q256" s="16">
        <f t="shared" si="37"/>
        <v>106403.18930299999</v>
      </c>
      <c r="R256" s="17">
        <f t="shared" si="38"/>
        <v>-1.1092014660522453E-2</v>
      </c>
      <c r="U256" s="34">
        <v>43074</v>
      </c>
      <c r="V256" s="16">
        <f t="shared" si="30"/>
        <v>110971.573372</v>
      </c>
      <c r="W256" s="17">
        <f t="shared" si="39"/>
        <v>-8.2750770740573909E-3</v>
      </c>
    </row>
    <row r="257" spans="1:23" x14ac:dyDescent="0.25">
      <c r="A257" s="32">
        <v>43075</v>
      </c>
      <c r="B257" s="33">
        <v>47.790000999999997</v>
      </c>
      <c r="C257" s="17">
        <f t="shared" si="31"/>
        <v>-1.0149088859757405E-2</v>
      </c>
      <c r="D257" s="33">
        <v>211.800003</v>
      </c>
      <c r="E257" s="17">
        <f t="shared" si="32"/>
        <v>3.5536602195642697E-3</v>
      </c>
      <c r="F257" s="33">
        <v>77.770599000000004</v>
      </c>
      <c r="G257" s="17">
        <f t="shared" si="33"/>
        <v>3.4393434685131563E-3</v>
      </c>
      <c r="H257" s="33">
        <v>91.25</v>
      </c>
      <c r="I257" s="17">
        <f t="shared" si="34"/>
        <v>-1.6411597015063561E-3</v>
      </c>
      <c r="J257" s="33">
        <v>43.450001</v>
      </c>
      <c r="K257" s="17">
        <f t="shared" si="35"/>
        <v>2.3024862408482782E-4</v>
      </c>
      <c r="L257" s="5">
        <v>2629.2700199999999</v>
      </c>
      <c r="M257" s="17">
        <f t="shared" si="36"/>
        <v>-1.1410534507194647E-4</v>
      </c>
      <c r="P257" s="34">
        <v>43075</v>
      </c>
      <c r="Q257" s="16">
        <f t="shared" si="37"/>
        <v>106584.102035</v>
      </c>
      <c r="R257" s="17">
        <f t="shared" si="38"/>
        <v>1.7002566669768182E-3</v>
      </c>
      <c r="U257" s="34">
        <v>43075</v>
      </c>
      <c r="V257" s="16">
        <f t="shared" si="30"/>
        <v>110873.34474100001</v>
      </c>
      <c r="W257" s="17">
        <f t="shared" si="39"/>
        <v>-8.8516930971782593E-4</v>
      </c>
    </row>
    <row r="258" spans="1:23" x14ac:dyDescent="0.25">
      <c r="A258" s="32">
        <v>43076</v>
      </c>
      <c r="B258" s="33">
        <v>48.130001</v>
      </c>
      <c r="C258" s="17">
        <f t="shared" si="31"/>
        <v>7.1144589429910088E-3</v>
      </c>
      <c r="D258" s="33">
        <v>208.33999600000001</v>
      </c>
      <c r="E258" s="17">
        <f t="shared" si="32"/>
        <v>-1.6336199013179398E-2</v>
      </c>
      <c r="F258" s="33">
        <v>78.117935000000003</v>
      </c>
      <c r="G258" s="17">
        <f t="shared" si="33"/>
        <v>4.4661607916893775E-3</v>
      </c>
      <c r="H258" s="33">
        <v>90.099997999999999</v>
      </c>
      <c r="I258" s="17">
        <f t="shared" si="34"/>
        <v>-1.2602761643835669E-2</v>
      </c>
      <c r="J258" s="33">
        <v>43.080002</v>
      </c>
      <c r="K258" s="17">
        <f t="shared" si="35"/>
        <v>-8.5155118868697199E-3</v>
      </c>
      <c r="L258" s="5">
        <v>2636.9799800000001</v>
      </c>
      <c r="M258" s="17">
        <f t="shared" si="36"/>
        <v>2.9323576282971331E-3</v>
      </c>
      <c r="P258" s="34">
        <v>43076</v>
      </c>
      <c r="Q258" s="16">
        <f t="shared" si="37"/>
        <v>105307.10184</v>
      </c>
      <c r="R258" s="17">
        <f t="shared" si="38"/>
        <v>-1.1981150759056591E-2</v>
      </c>
      <c r="U258" s="34">
        <v>43076</v>
      </c>
      <c r="V258" s="16">
        <f t="shared" si="30"/>
        <v>110356.36371800001</v>
      </c>
      <c r="W258" s="17">
        <f t="shared" si="39"/>
        <v>-4.6628071355443446E-3</v>
      </c>
    </row>
    <row r="259" spans="1:23" x14ac:dyDescent="0.25">
      <c r="A259" s="32">
        <v>43077</v>
      </c>
      <c r="B259" s="33">
        <v>48.400002000000001</v>
      </c>
      <c r="C259" s="17">
        <f t="shared" si="31"/>
        <v>5.6098274338287624E-3</v>
      </c>
      <c r="D259" s="33">
        <v>210.83999600000001</v>
      </c>
      <c r="E259" s="17">
        <f t="shared" si="32"/>
        <v>1.1999616242672762E-2</v>
      </c>
      <c r="F259" s="33">
        <v>79.644585000000006</v>
      </c>
      <c r="G259" s="17">
        <f t="shared" si="33"/>
        <v>1.9542887302384626E-2</v>
      </c>
      <c r="H259" s="33">
        <v>90.370002999999997</v>
      </c>
      <c r="I259" s="17">
        <f t="shared" si="34"/>
        <v>2.9967259266754365E-3</v>
      </c>
      <c r="J259" s="33">
        <v>43.349997999999999</v>
      </c>
      <c r="K259" s="17">
        <f t="shared" si="35"/>
        <v>6.2673163292796819E-3</v>
      </c>
      <c r="L259" s="5">
        <v>2651.5</v>
      </c>
      <c r="M259" s="17">
        <f t="shared" si="36"/>
        <v>5.5063064983906784E-3</v>
      </c>
      <c r="P259" s="34">
        <v>43077</v>
      </c>
      <c r="Q259" s="16">
        <f t="shared" si="37"/>
        <v>106233.41637600001</v>
      </c>
      <c r="R259" s="17">
        <f t="shared" si="38"/>
        <v>8.796315916161257E-3</v>
      </c>
      <c r="U259" s="34">
        <v>43077</v>
      </c>
      <c r="V259" s="16">
        <f t="shared" si="30"/>
        <v>111405.15112000001</v>
      </c>
      <c r="W259" s="17">
        <f t="shared" si="39"/>
        <v>9.503642260993983E-3</v>
      </c>
    </row>
    <row r="260" spans="1:23" x14ac:dyDescent="0.25">
      <c r="A260" s="32">
        <v>43080</v>
      </c>
      <c r="B260" s="33">
        <v>47.959999000000003</v>
      </c>
      <c r="C260" s="17">
        <f t="shared" si="31"/>
        <v>-9.0909706987201133E-3</v>
      </c>
      <c r="D260" s="33">
        <v>211.679993</v>
      </c>
      <c r="E260" s="17">
        <f t="shared" si="32"/>
        <v>3.9840495918050944E-3</v>
      </c>
      <c r="F260" s="33">
        <v>78.174476999999996</v>
      </c>
      <c r="G260" s="17">
        <f t="shared" si="33"/>
        <v>-1.8458354701703983E-2</v>
      </c>
      <c r="H260" s="33">
        <v>90.230002999999996</v>
      </c>
      <c r="I260" s="17">
        <f t="shared" si="34"/>
        <v>-1.5491866255664677E-3</v>
      </c>
      <c r="J260" s="33">
        <v>43.66</v>
      </c>
      <c r="K260" s="17">
        <f t="shared" si="35"/>
        <v>7.151142198437821E-3</v>
      </c>
      <c r="L260" s="5">
        <v>2659.98999</v>
      </c>
      <c r="M260" s="17">
        <f t="shared" si="36"/>
        <v>3.2019573826136405E-3</v>
      </c>
      <c r="P260" s="34">
        <v>43080</v>
      </c>
      <c r="Q260" s="16">
        <f t="shared" si="37"/>
        <v>106844.198439</v>
      </c>
      <c r="R260" s="17">
        <f t="shared" si="38"/>
        <v>5.7494344419670718E-3</v>
      </c>
      <c r="U260" s="34">
        <v>43080</v>
      </c>
      <c r="V260" s="16">
        <f t="shared" si="30"/>
        <v>110942.70570799999</v>
      </c>
      <c r="W260" s="17">
        <f t="shared" si="39"/>
        <v>-4.1510236048410976E-3</v>
      </c>
    </row>
    <row r="261" spans="1:23" x14ac:dyDescent="0.25">
      <c r="A261" s="32">
        <v>43081</v>
      </c>
      <c r="B261" s="33">
        <v>48.389999000000003</v>
      </c>
      <c r="C261" s="17">
        <f t="shared" si="31"/>
        <v>8.9658050243077714E-3</v>
      </c>
      <c r="D261" s="33">
        <v>211.720001</v>
      </c>
      <c r="E261" s="17">
        <f t="shared" si="32"/>
        <v>1.8900227382379065E-4</v>
      </c>
      <c r="F261" s="33">
        <v>78.505652999999995</v>
      </c>
      <c r="G261" s="17">
        <f t="shared" si="33"/>
        <v>4.2363698832292851E-3</v>
      </c>
      <c r="H261" s="33">
        <v>89.849997999999999</v>
      </c>
      <c r="I261" s="17">
        <f t="shared" si="34"/>
        <v>-4.2115148771523225E-3</v>
      </c>
      <c r="J261" s="33">
        <v>43.330002</v>
      </c>
      <c r="K261" s="17">
        <f t="shared" si="35"/>
        <v>-7.5583600549701258E-3</v>
      </c>
      <c r="L261" s="5">
        <v>2664.110107</v>
      </c>
      <c r="M261" s="17">
        <f t="shared" si="36"/>
        <v>1.5489219942514953E-3</v>
      </c>
      <c r="P261" s="34">
        <v>43081</v>
      </c>
      <c r="Q261" s="16">
        <f t="shared" si="37"/>
        <v>106402.342955</v>
      </c>
      <c r="R261" s="17">
        <f t="shared" si="38"/>
        <v>-4.1355121799361294E-3</v>
      </c>
      <c r="U261" s="34">
        <v>43081</v>
      </c>
      <c r="V261" s="16">
        <f t="shared" si="30"/>
        <v>110976.926175</v>
      </c>
      <c r="W261" s="17">
        <f t="shared" si="39"/>
        <v>3.0845170740723127E-4</v>
      </c>
    </row>
    <row r="262" spans="1:23" x14ac:dyDescent="0.25">
      <c r="A262" s="32">
        <v>43082</v>
      </c>
      <c r="B262" s="33">
        <v>48.130001</v>
      </c>
      <c r="C262" s="17">
        <f t="shared" si="31"/>
        <v>-5.3729697328575021E-3</v>
      </c>
      <c r="D262" s="33">
        <v>212.55999800000001</v>
      </c>
      <c r="E262" s="17">
        <f t="shared" si="32"/>
        <v>3.9674900625001897E-3</v>
      </c>
      <c r="F262" s="33">
        <v>77.689819</v>
      </c>
      <c r="G262" s="17">
        <f t="shared" si="33"/>
        <v>-1.0392041449550082E-2</v>
      </c>
      <c r="H262" s="33">
        <v>90.879997000000003</v>
      </c>
      <c r="I262" s="17">
        <f t="shared" si="34"/>
        <v>1.1463539487224006E-2</v>
      </c>
      <c r="J262" s="33">
        <v>43.34</v>
      </c>
      <c r="K262" s="17">
        <f t="shared" si="35"/>
        <v>2.3074081556706538E-4</v>
      </c>
      <c r="L262" s="5">
        <v>2662.8500979999999</v>
      </c>
      <c r="M262" s="17">
        <f t="shared" si="36"/>
        <v>-4.7295680335790458E-4</v>
      </c>
      <c r="P262" s="34">
        <v>43082</v>
      </c>
      <c r="Q262" s="16">
        <f t="shared" si="37"/>
        <v>106603.319554</v>
      </c>
      <c r="R262" s="17">
        <f t="shared" si="38"/>
        <v>1.8888362174975803E-3</v>
      </c>
      <c r="U262" s="34">
        <v>43082</v>
      </c>
      <c r="V262" s="16">
        <f t="shared" si="30"/>
        <v>110920.481099</v>
      </c>
      <c r="W262" s="17">
        <f t="shared" si="39"/>
        <v>-5.0861992619077867E-4</v>
      </c>
    </row>
    <row r="263" spans="1:23" x14ac:dyDescent="0.25">
      <c r="A263" s="32">
        <v>43083</v>
      </c>
      <c r="B263" s="33">
        <v>48.459999000000003</v>
      </c>
      <c r="C263" s="17">
        <f t="shared" si="31"/>
        <v>6.8563888041472953E-3</v>
      </c>
      <c r="D263" s="33">
        <v>211.020004</v>
      </c>
      <c r="E263" s="17">
        <f t="shared" si="32"/>
        <v>-7.2449850135960503E-3</v>
      </c>
      <c r="F263" s="33">
        <v>77.342490999999995</v>
      </c>
      <c r="G263" s="17">
        <f t="shared" si="33"/>
        <v>-4.4707016243660247E-3</v>
      </c>
      <c r="H263" s="33">
        <v>91</v>
      </c>
      <c r="I263" s="17">
        <f t="shared" si="34"/>
        <v>1.3204555893635561E-3</v>
      </c>
      <c r="J263" s="33">
        <v>43.259998000000003</v>
      </c>
      <c r="K263" s="17">
        <f t="shared" si="35"/>
        <v>-1.8459160129210561E-3</v>
      </c>
      <c r="L263" s="5">
        <v>2652.01001</v>
      </c>
      <c r="M263" s="17">
        <f t="shared" si="36"/>
        <v>-4.0708592677227706E-3</v>
      </c>
      <c r="P263" s="34">
        <v>43083</v>
      </c>
      <c r="Q263" s="16">
        <f t="shared" si="37"/>
        <v>106150.61816000001</v>
      </c>
      <c r="R263" s="17">
        <f t="shared" si="38"/>
        <v>-4.2465975346168694E-3</v>
      </c>
      <c r="U263" s="34">
        <v>43083</v>
      </c>
      <c r="V263" s="16">
        <f t="shared" si="30"/>
        <v>110804.823406</v>
      </c>
      <c r="W263" s="17">
        <f t="shared" si="39"/>
        <v>-1.0427081802573124E-3</v>
      </c>
    </row>
    <row r="264" spans="1:23" x14ac:dyDescent="0.25">
      <c r="A264" s="32">
        <v>43084</v>
      </c>
      <c r="B264" s="33">
        <v>49.060001</v>
      </c>
      <c r="C264" s="17">
        <f t="shared" si="31"/>
        <v>1.2381386966186181E-2</v>
      </c>
      <c r="D264" s="33">
        <v>211.55999800000001</v>
      </c>
      <c r="E264" s="17">
        <f t="shared" si="32"/>
        <v>2.5589706651698574E-3</v>
      </c>
      <c r="F264" s="33">
        <v>78.739906000000005</v>
      </c>
      <c r="G264" s="17">
        <f t="shared" si="33"/>
        <v>1.8067881987406054E-2</v>
      </c>
      <c r="H264" s="33">
        <v>91.889999000000003</v>
      </c>
      <c r="I264" s="17">
        <f t="shared" si="34"/>
        <v>9.7802087912088886E-3</v>
      </c>
      <c r="J264" s="33">
        <v>44.560001</v>
      </c>
      <c r="K264" s="17">
        <f t="shared" si="35"/>
        <v>3.0050926031018221E-2</v>
      </c>
      <c r="L264" s="5">
        <v>2675.8100589999999</v>
      </c>
      <c r="M264" s="17">
        <f t="shared" si="36"/>
        <v>8.9743435772324798E-3</v>
      </c>
      <c r="P264" s="34">
        <v>43084</v>
      </c>
      <c r="Q264" s="16">
        <f t="shared" si="37"/>
        <v>108046.84092</v>
      </c>
      <c r="R264" s="17">
        <f t="shared" si="38"/>
        <v>1.7863511234026186E-2</v>
      </c>
      <c r="U264" s="34">
        <v>43084</v>
      </c>
      <c r="V264" s="16">
        <f t="shared" si="30"/>
        <v>112495.58022</v>
      </c>
      <c r="W264" s="17">
        <f t="shared" si="39"/>
        <v>1.5258873774879778E-2</v>
      </c>
    </row>
    <row r="265" spans="1:23" x14ac:dyDescent="0.25">
      <c r="A265" s="32">
        <v>43087</v>
      </c>
      <c r="B265" s="33">
        <v>49.259998000000003</v>
      </c>
      <c r="C265" s="17">
        <f t="shared" si="31"/>
        <v>4.0765796152348877E-3</v>
      </c>
      <c r="D265" s="33">
        <v>212.08999600000001</v>
      </c>
      <c r="E265" s="17">
        <f t="shared" si="32"/>
        <v>2.5051900406996008E-3</v>
      </c>
      <c r="F265" s="33">
        <v>80.185783000000001</v>
      </c>
      <c r="G265" s="17">
        <f t="shared" si="33"/>
        <v>1.8362696546780244E-2</v>
      </c>
      <c r="H265" s="33">
        <v>91.879997000000003</v>
      </c>
      <c r="I265" s="17">
        <f t="shared" si="34"/>
        <v>-1.0884753628082056E-4</v>
      </c>
      <c r="J265" s="33">
        <v>46.259998000000003</v>
      </c>
      <c r="K265" s="17">
        <f t="shared" si="35"/>
        <v>3.8150739718340709E-2</v>
      </c>
      <c r="L265" s="5">
        <v>2690.1599120000001</v>
      </c>
      <c r="M265" s="17">
        <f t="shared" si="36"/>
        <v>5.3628070317379706E-3</v>
      </c>
      <c r="P265" s="34">
        <v>43087</v>
      </c>
      <c r="Q265" s="16">
        <f t="shared" si="37"/>
        <v>110487.22637600001</v>
      </c>
      <c r="R265" s="17">
        <f t="shared" si="38"/>
        <v>2.2586365646793061E-2</v>
      </c>
      <c r="U265" s="34">
        <v>43087</v>
      </c>
      <c r="V265" s="16">
        <f t="shared" si="30"/>
        <v>114025.79484799999</v>
      </c>
      <c r="W265" s="17">
        <f t="shared" si="39"/>
        <v>1.3602442202684362E-2</v>
      </c>
    </row>
    <row r="266" spans="1:23" x14ac:dyDescent="0.25">
      <c r="A266" s="32">
        <v>43088</v>
      </c>
      <c r="B266" s="33">
        <v>49.220001000000003</v>
      </c>
      <c r="C266" s="17">
        <f t="shared" si="31"/>
        <v>-8.1195699601932514E-4</v>
      </c>
      <c r="D266" s="33">
        <v>208.21000699999999</v>
      </c>
      <c r="E266" s="17">
        <f t="shared" si="32"/>
        <v>-1.8294068900826521E-2</v>
      </c>
      <c r="F266" s="33">
        <v>80.403876999999994</v>
      </c>
      <c r="G266" s="17">
        <f t="shared" si="33"/>
        <v>2.7198587061250112E-3</v>
      </c>
      <c r="H266" s="33">
        <v>91.68</v>
      </c>
      <c r="I266" s="17">
        <f t="shared" si="34"/>
        <v>-2.1767197053782494E-3</v>
      </c>
      <c r="J266" s="33">
        <v>47.040000999999997</v>
      </c>
      <c r="K266" s="17">
        <f t="shared" si="35"/>
        <v>1.6861284775671503E-2</v>
      </c>
      <c r="L266" s="5">
        <v>2681.469971</v>
      </c>
      <c r="M266" s="17">
        <f t="shared" si="36"/>
        <v>-3.2302693089867329E-3</v>
      </c>
      <c r="P266" s="34">
        <v>43088</v>
      </c>
      <c r="Q266" s="16">
        <f t="shared" si="37"/>
        <v>110687.472927</v>
      </c>
      <c r="R266" s="17">
        <f t="shared" si="38"/>
        <v>1.8123954919324614E-3</v>
      </c>
      <c r="U266" s="34">
        <v>43088</v>
      </c>
      <c r="V266" s="16">
        <f t="shared" si="30"/>
        <v>114111.36389100002</v>
      </c>
      <c r="W266" s="17">
        <f t="shared" si="39"/>
        <v>7.504358387862009E-4</v>
      </c>
    </row>
    <row r="267" spans="1:23" x14ac:dyDescent="0.25">
      <c r="A267" s="32">
        <v>43089</v>
      </c>
      <c r="B267" s="33">
        <v>49.48</v>
      </c>
      <c r="C267" s="17">
        <f t="shared" si="31"/>
        <v>5.2823851019425661E-3</v>
      </c>
      <c r="D267" s="33">
        <v>205.14999399999999</v>
      </c>
      <c r="E267" s="17">
        <f t="shared" si="32"/>
        <v>-1.4696762389523332E-2</v>
      </c>
      <c r="F267" s="33">
        <v>80.379645999999994</v>
      </c>
      <c r="G267" s="17">
        <f t="shared" si="33"/>
        <v>-3.0136606472352945E-4</v>
      </c>
      <c r="H267" s="33">
        <v>91.529999000000004</v>
      </c>
      <c r="I267" s="17">
        <f t="shared" si="34"/>
        <v>-1.6361365619546042E-3</v>
      </c>
      <c r="J267" s="33">
        <v>47.560001</v>
      </c>
      <c r="K267" s="17">
        <f t="shared" si="35"/>
        <v>1.1054421533707171E-2</v>
      </c>
      <c r="L267" s="5">
        <v>2679.25</v>
      </c>
      <c r="M267" s="17">
        <f t="shared" si="36"/>
        <v>-8.2789329136956358E-4</v>
      </c>
      <c r="P267" s="34">
        <v>43089</v>
      </c>
      <c r="Q267" s="16">
        <f t="shared" si="37"/>
        <v>110715.410028</v>
      </c>
      <c r="R267" s="17">
        <f t="shared" si="38"/>
        <v>2.5239623112938148E-4</v>
      </c>
      <c r="U267" s="34">
        <v>43089</v>
      </c>
      <c r="V267" s="16">
        <f t="shared" si="30"/>
        <v>114196.82543300001</v>
      </c>
      <c r="W267" s="17">
        <f t="shared" si="39"/>
        <v>7.4893103619033674E-4</v>
      </c>
    </row>
    <row r="268" spans="1:23" x14ac:dyDescent="0.25">
      <c r="A268" s="32">
        <v>43090</v>
      </c>
      <c r="B268" s="33">
        <v>49.5</v>
      </c>
      <c r="C268" s="17">
        <f t="shared" si="31"/>
        <v>4.0420371867422311E-4</v>
      </c>
      <c r="D268" s="33">
        <v>203.720001</v>
      </c>
      <c r="E268" s="17">
        <f t="shared" si="32"/>
        <v>-6.9704754658681534E-3</v>
      </c>
      <c r="F268" s="33">
        <v>81.470116000000004</v>
      </c>
      <c r="G268" s="17">
        <f t="shared" si="33"/>
        <v>1.3566494184361177E-2</v>
      </c>
      <c r="H268" s="33">
        <v>91.669998000000007</v>
      </c>
      <c r="I268" s="17">
        <f t="shared" si="34"/>
        <v>1.5295422433032613E-3</v>
      </c>
      <c r="J268" s="33">
        <v>46.759998000000003</v>
      </c>
      <c r="K268" s="17">
        <f t="shared" si="35"/>
        <v>-1.68209205882901E-2</v>
      </c>
      <c r="L268" s="5">
        <v>2684.570068</v>
      </c>
      <c r="M268" s="17">
        <f t="shared" si="36"/>
        <v>1.9856556872259734E-3</v>
      </c>
      <c r="P268" s="34">
        <v>43090</v>
      </c>
      <c r="Q268" s="16">
        <f t="shared" si="37"/>
        <v>109303.717491</v>
      </c>
      <c r="R268" s="17">
        <f t="shared" si="38"/>
        <v>-1.2750641817999675E-2</v>
      </c>
      <c r="U268" s="34">
        <v>43090</v>
      </c>
      <c r="V268" s="16">
        <f t="shared" si="30"/>
        <v>114027.175991</v>
      </c>
      <c r="W268" s="17">
        <f t="shared" si="39"/>
        <v>-1.4855880744211181E-3</v>
      </c>
    </row>
    <row r="269" spans="1:23" x14ac:dyDescent="0.25">
      <c r="A269" s="32">
        <v>43091</v>
      </c>
      <c r="B269" s="33">
        <v>50.049999</v>
      </c>
      <c r="C269" s="17">
        <f t="shared" si="31"/>
        <v>1.1111090909090793E-2</v>
      </c>
      <c r="D269" s="33">
        <v>205.970001</v>
      </c>
      <c r="E269" s="17">
        <f t="shared" si="32"/>
        <v>1.104457092556177E-2</v>
      </c>
      <c r="F269" s="33">
        <v>81.147011000000006</v>
      </c>
      <c r="G269" s="17">
        <f t="shared" si="33"/>
        <v>-3.9659327353848139E-3</v>
      </c>
      <c r="H269" s="33">
        <v>92.129997000000003</v>
      </c>
      <c r="I269" s="17">
        <f t="shared" si="34"/>
        <v>5.0179885462635632E-3</v>
      </c>
      <c r="J269" s="33">
        <v>46.700001</v>
      </c>
      <c r="K269" s="17">
        <f t="shared" si="35"/>
        <v>-1.2830838872149863E-3</v>
      </c>
      <c r="L269" s="5">
        <v>2683.3400879999999</v>
      </c>
      <c r="M269" s="17">
        <f t="shared" si="36"/>
        <v>-4.5816647315766179E-4</v>
      </c>
      <c r="P269" s="34">
        <v>43091</v>
      </c>
      <c r="Q269" s="16">
        <f t="shared" si="37"/>
        <v>109723.511589</v>
      </c>
      <c r="R269" s="17">
        <f t="shared" si="38"/>
        <v>3.8406204988825632E-3</v>
      </c>
      <c r="U269" s="34">
        <v>43091</v>
      </c>
      <c r="V269" s="16">
        <f t="shared" si="30"/>
        <v>114447.374026</v>
      </c>
      <c r="W269" s="17">
        <f t="shared" si="39"/>
        <v>3.6850692069509972E-3</v>
      </c>
    </row>
    <row r="270" spans="1:23" x14ac:dyDescent="0.25">
      <c r="A270" s="32">
        <v>43095</v>
      </c>
      <c r="B270" s="33">
        <v>50.16</v>
      </c>
      <c r="C270" s="17">
        <f t="shared" si="31"/>
        <v>2.1978222217347021E-3</v>
      </c>
      <c r="D270" s="33">
        <v>208.029999</v>
      </c>
      <c r="E270" s="17">
        <f t="shared" si="32"/>
        <v>1.0001446764084765E-2</v>
      </c>
      <c r="F270" s="33">
        <v>81.680130000000005</v>
      </c>
      <c r="G270" s="17">
        <f t="shared" si="33"/>
        <v>6.5697922009722021E-3</v>
      </c>
      <c r="H270" s="33">
        <v>92.480002999999996</v>
      </c>
      <c r="I270" s="17">
        <f t="shared" si="34"/>
        <v>3.7990449516676073E-3</v>
      </c>
      <c r="J270" s="33">
        <v>46.080002</v>
      </c>
      <c r="K270" s="17">
        <f t="shared" si="35"/>
        <v>-1.3276209565819874E-2</v>
      </c>
      <c r="L270" s="5">
        <v>2680.5</v>
      </c>
      <c r="M270" s="17">
        <f t="shared" si="36"/>
        <v>-1.0584152238849454E-3</v>
      </c>
      <c r="P270" s="34">
        <v>43095</v>
      </c>
      <c r="Q270" s="16">
        <f t="shared" si="37"/>
        <v>109335.972509</v>
      </c>
      <c r="R270" s="17">
        <f t="shared" si="38"/>
        <v>-3.5319602370331715E-3</v>
      </c>
      <c r="U270" s="34">
        <v>43095</v>
      </c>
      <c r="V270" s="16">
        <f t="shared" si="30"/>
        <v>114596.953704</v>
      </c>
      <c r="W270" s="17">
        <f t="shared" si="39"/>
        <v>1.3069734388664322E-3</v>
      </c>
    </row>
    <row r="271" spans="1:23" x14ac:dyDescent="0.25">
      <c r="A271" s="32">
        <v>43096</v>
      </c>
      <c r="B271" s="33">
        <v>50.060001</v>
      </c>
      <c r="C271" s="17">
        <f t="shared" si="31"/>
        <v>-1.9936004784688599E-3</v>
      </c>
      <c r="D271" s="33">
        <v>209.279999</v>
      </c>
      <c r="E271" s="17">
        <f t="shared" si="32"/>
        <v>6.0087487670468231E-3</v>
      </c>
      <c r="F271" s="33">
        <v>81.696280999999999</v>
      </c>
      <c r="G271" s="17">
        <f t="shared" si="33"/>
        <v>1.9773474895301568E-4</v>
      </c>
      <c r="H271" s="33">
        <v>92.099997999999999</v>
      </c>
      <c r="I271" s="17">
        <f t="shared" si="34"/>
        <v>-4.1090504722409715E-3</v>
      </c>
      <c r="J271" s="33">
        <v>46.110000999999997</v>
      </c>
      <c r="K271" s="17">
        <f t="shared" si="35"/>
        <v>6.5101993702154637E-4</v>
      </c>
      <c r="L271" s="5">
        <v>2682.6201169999999</v>
      </c>
      <c r="M271" s="17">
        <f t="shared" si="36"/>
        <v>7.909408692408082E-4</v>
      </c>
      <c r="P271" s="34">
        <v>43096</v>
      </c>
      <c r="Q271" s="16">
        <f t="shared" si="37"/>
        <v>109655.701143</v>
      </c>
      <c r="R271" s="17">
        <f t="shared" si="38"/>
        <v>2.9242766736599091E-3</v>
      </c>
      <c r="U271" s="34">
        <v>43096</v>
      </c>
      <c r="V271" s="16">
        <f t="shared" si="30"/>
        <v>114594.639197</v>
      </c>
      <c r="W271" s="17">
        <f t="shared" si="39"/>
        <v>-2.0196933035232512E-5</v>
      </c>
    </row>
    <row r="272" spans="1:23" x14ac:dyDescent="0.25">
      <c r="A272" s="32">
        <v>43097</v>
      </c>
      <c r="B272" s="33">
        <v>50.18</v>
      </c>
      <c r="C272" s="17">
        <f t="shared" si="31"/>
        <v>2.3971034279444137E-3</v>
      </c>
      <c r="D272" s="33">
        <v>209.240005</v>
      </c>
      <c r="E272" s="17">
        <f t="shared" si="32"/>
        <v>-1.9110282965939529E-4</v>
      </c>
      <c r="F272" s="33">
        <v>81.938614000000001</v>
      </c>
      <c r="G272" s="17">
        <f t="shared" si="33"/>
        <v>2.9662672160071235E-3</v>
      </c>
      <c r="H272" s="33">
        <v>92.07</v>
      </c>
      <c r="I272" s="17">
        <f t="shared" si="34"/>
        <v>-3.2571119056923337E-4</v>
      </c>
      <c r="J272" s="33">
        <v>46.220001000000003</v>
      </c>
      <c r="K272" s="17">
        <f t="shared" si="35"/>
        <v>2.3855996012667191E-3</v>
      </c>
      <c r="L272" s="5">
        <v>2687.540039</v>
      </c>
      <c r="M272" s="17">
        <f t="shared" si="36"/>
        <v>1.8339987718805073E-3</v>
      </c>
      <c r="P272" s="34">
        <v>43097</v>
      </c>
      <c r="Q272" s="16">
        <f t="shared" si="37"/>
        <v>109797.04248100001</v>
      </c>
      <c r="R272" s="17">
        <f t="shared" si="38"/>
        <v>1.2889556724067219E-3</v>
      </c>
      <c r="U272" s="34">
        <v>43097</v>
      </c>
      <c r="V272" s="16">
        <f t="shared" si="30"/>
        <v>114776.42331300001</v>
      </c>
      <c r="W272" s="17">
        <f t="shared" si="39"/>
        <v>1.5863230363464265E-3</v>
      </c>
    </row>
    <row r="273" spans="1:23" x14ac:dyDescent="0.25">
      <c r="A273" s="32">
        <v>43098</v>
      </c>
      <c r="B273" s="33">
        <v>50.169998</v>
      </c>
      <c r="C273" s="17">
        <f t="shared" si="31"/>
        <v>-1.9932243921882975E-4</v>
      </c>
      <c r="D273" s="33">
        <v>209</v>
      </c>
      <c r="E273" s="17">
        <f t="shared" si="32"/>
        <v>-1.1470320888207208E-3</v>
      </c>
      <c r="F273" s="33">
        <v>81.575119000000001</v>
      </c>
      <c r="G273" s="17">
        <f t="shared" si="33"/>
        <v>-4.4361868263966819E-3</v>
      </c>
      <c r="H273" s="33">
        <v>91.879997000000003</v>
      </c>
      <c r="I273" s="17">
        <f t="shared" si="34"/>
        <v>-2.0636798088410346E-3</v>
      </c>
      <c r="J273" s="33">
        <v>46.16</v>
      </c>
      <c r="K273" s="17">
        <f t="shared" si="35"/>
        <v>-1.2981609411909512E-3</v>
      </c>
      <c r="L273" s="5">
        <v>2673.610107</v>
      </c>
      <c r="M273" s="17">
        <f t="shared" si="36"/>
        <v>-5.1831532918047429E-3</v>
      </c>
      <c r="P273" s="34">
        <v>43098</v>
      </c>
      <c r="Q273" s="16">
        <f t="shared" si="37"/>
        <v>109661.56</v>
      </c>
      <c r="R273" s="17">
        <f t="shared" si="38"/>
        <v>-1.233935613734416E-3</v>
      </c>
      <c r="U273" s="34">
        <v>43098</v>
      </c>
      <c r="V273" s="16">
        <f t="shared" si="30"/>
        <v>114555.351824</v>
      </c>
      <c r="W273" s="17">
        <f t="shared" si="39"/>
        <v>-1.9261054023014257E-3</v>
      </c>
    </row>
    <row r="274" spans="1:23" x14ac:dyDescent="0.25">
      <c r="A274" s="32">
        <v>43102</v>
      </c>
      <c r="B274" s="33">
        <v>49.43</v>
      </c>
      <c r="C274" s="17">
        <f t="shared" si="31"/>
        <v>-1.47498112318043E-2</v>
      </c>
      <c r="D274" s="33">
        <v>206.320007</v>
      </c>
      <c r="E274" s="17">
        <f t="shared" si="32"/>
        <v>-1.2822933014353999E-2</v>
      </c>
      <c r="F274" s="33">
        <v>82.140548999999993</v>
      </c>
      <c r="G274" s="17">
        <f t="shared" si="33"/>
        <v>6.9314026989037991E-3</v>
      </c>
      <c r="H274" s="33">
        <v>90.650002000000001</v>
      </c>
      <c r="I274" s="17">
        <f t="shared" si="34"/>
        <v>-1.3386972574672584E-2</v>
      </c>
      <c r="J274" s="33">
        <v>46.849997999999999</v>
      </c>
      <c r="K274" s="17">
        <f t="shared" si="35"/>
        <v>1.4947963604852843E-2</v>
      </c>
      <c r="L274" s="5">
        <v>2695.8100589999999</v>
      </c>
      <c r="M274" s="17">
        <f t="shared" si="36"/>
        <v>8.3033617885706068E-3</v>
      </c>
      <c r="P274" s="34">
        <v>43102</v>
      </c>
      <c r="Q274" s="16">
        <f t="shared" si="37"/>
        <v>110006.458829</v>
      </c>
      <c r="R274" s="17">
        <f t="shared" si="38"/>
        <v>3.1451205782591085E-3</v>
      </c>
      <c r="U274" s="34">
        <v>43102</v>
      </c>
      <c r="V274" s="16">
        <f t="shared" si="30"/>
        <v>114250.95733200001</v>
      </c>
      <c r="W274" s="17">
        <f t="shared" si="39"/>
        <v>-2.6571826383777752E-3</v>
      </c>
    </row>
    <row r="275" spans="1:23" x14ac:dyDescent="0.25">
      <c r="A275" s="32">
        <v>43103</v>
      </c>
      <c r="B275" s="33">
        <v>49.110000999999997</v>
      </c>
      <c r="C275" s="17">
        <f t="shared" si="31"/>
        <v>-6.4737811045924021E-3</v>
      </c>
      <c r="D275" s="33">
        <v>206.770004</v>
      </c>
      <c r="E275" s="17">
        <f t="shared" si="32"/>
        <v>2.1810633226664322E-3</v>
      </c>
      <c r="F275" s="33">
        <v>82.802909999999997</v>
      </c>
      <c r="G275" s="17">
        <f t="shared" si="33"/>
        <v>8.0637518018049636E-3</v>
      </c>
      <c r="H275" s="33">
        <v>90.540001000000004</v>
      </c>
      <c r="I275" s="17">
        <f t="shared" si="34"/>
        <v>-1.2134693609824332E-3</v>
      </c>
      <c r="J275" s="33">
        <v>45.259998000000003</v>
      </c>
      <c r="K275" s="17">
        <f t="shared" si="35"/>
        <v>-3.3938101768969053E-2</v>
      </c>
      <c r="L275" s="5">
        <v>2713.0600589999999</v>
      </c>
      <c r="M275" s="17">
        <f t="shared" si="36"/>
        <v>6.3988187678174491E-3</v>
      </c>
      <c r="P275" s="34">
        <v>43103</v>
      </c>
      <c r="Q275" s="16">
        <f t="shared" si="37"/>
        <v>107934.86816000001</v>
      </c>
      <c r="R275" s="17">
        <f t="shared" si="38"/>
        <v>-1.8831536721131803E-2</v>
      </c>
      <c r="U275" s="34">
        <v>43103</v>
      </c>
      <c r="V275" s="16">
        <f t="shared" si="30"/>
        <v>113466.41988199999</v>
      </c>
      <c r="W275" s="17">
        <f t="shared" si="39"/>
        <v>-6.8667910389603737E-3</v>
      </c>
    </row>
    <row r="276" spans="1:23" x14ac:dyDescent="0.25">
      <c r="A276" s="32">
        <v>43104</v>
      </c>
      <c r="B276" s="33">
        <v>49.939999</v>
      </c>
      <c r="C276" s="17">
        <f t="shared" si="31"/>
        <v>1.6900793791472468E-2</v>
      </c>
      <c r="D276" s="33">
        <v>203.11000100000001</v>
      </c>
      <c r="E276" s="17">
        <f t="shared" si="32"/>
        <v>-1.7700841172300752E-2</v>
      </c>
      <c r="F276" s="33">
        <v>83.279480000000007</v>
      </c>
      <c r="G276" s="17">
        <f t="shared" si="33"/>
        <v>5.7554740527840931E-3</v>
      </c>
      <c r="H276" s="33">
        <v>91.18</v>
      </c>
      <c r="I276" s="17">
        <f t="shared" si="34"/>
        <v>7.0686877946908311E-3</v>
      </c>
      <c r="J276" s="33">
        <v>44.43</v>
      </c>
      <c r="K276" s="17">
        <f t="shared" si="35"/>
        <v>-1.8338445353002553E-2</v>
      </c>
      <c r="L276" s="5">
        <v>2723.98999</v>
      </c>
      <c r="M276" s="17">
        <f t="shared" si="36"/>
        <v>4.0286358437744418E-3</v>
      </c>
      <c r="P276" s="34">
        <v>43104</v>
      </c>
      <c r="Q276" s="16">
        <f t="shared" si="37"/>
        <v>105984.910223</v>
      </c>
      <c r="R276" s="17">
        <f t="shared" si="38"/>
        <v>-1.8066061229717212E-2</v>
      </c>
      <c r="U276" s="34">
        <v>43104</v>
      </c>
      <c r="V276" s="16">
        <f t="shared" si="30"/>
        <v>113367.441678</v>
      </c>
      <c r="W276" s="17">
        <f t="shared" si="39"/>
        <v>-8.7231274330257236E-4</v>
      </c>
    </row>
    <row r="277" spans="1:23" x14ac:dyDescent="0.25">
      <c r="A277" s="32">
        <v>43105</v>
      </c>
      <c r="B277" s="33">
        <v>50.07</v>
      </c>
      <c r="C277" s="17">
        <f t="shared" si="31"/>
        <v>2.6031438246525429E-3</v>
      </c>
      <c r="D277" s="33">
        <v>201.91999799999999</v>
      </c>
      <c r="E277" s="17">
        <f t="shared" si="32"/>
        <v>-5.8589089367392377E-3</v>
      </c>
      <c r="F277" s="33">
        <v>82.697899000000007</v>
      </c>
      <c r="G277" s="17">
        <f t="shared" si="33"/>
        <v>-6.9834850073511312E-3</v>
      </c>
      <c r="H277" s="33">
        <v>91.239998</v>
      </c>
      <c r="I277" s="17">
        <f t="shared" si="34"/>
        <v>6.5801710901514099E-4</v>
      </c>
      <c r="J277" s="33">
        <v>44.740001999999997</v>
      </c>
      <c r="K277" s="17">
        <f t="shared" si="35"/>
        <v>6.9773126266035046E-3</v>
      </c>
      <c r="L277" s="5">
        <v>2743.1499020000001</v>
      </c>
      <c r="M277" s="17">
        <f t="shared" si="36"/>
        <v>7.033767403822333E-3</v>
      </c>
      <c r="P277" s="34">
        <v>43105</v>
      </c>
      <c r="Q277" s="16">
        <f t="shared" si="37"/>
        <v>106143.002286</v>
      </c>
      <c r="R277" s="17">
        <f t="shared" si="38"/>
        <v>1.4916469020671563E-3</v>
      </c>
      <c r="U277" s="34">
        <v>43105</v>
      </c>
      <c r="V277" s="16">
        <f t="shared" si="30"/>
        <v>113315.791817</v>
      </c>
      <c r="W277" s="17">
        <f t="shared" si="39"/>
        <v>-4.5559695301844449E-4</v>
      </c>
    </row>
    <row r="278" spans="1:23" x14ac:dyDescent="0.25">
      <c r="A278" s="32">
        <v>43108</v>
      </c>
      <c r="B278" s="33">
        <v>50.439999</v>
      </c>
      <c r="C278" s="17">
        <f t="shared" si="31"/>
        <v>7.3896345116837292E-3</v>
      </c>
      <c r="D278" s="33">
        <v>203.529999</v>
      </c>
      <c r="E278" s="17">
        <f t="shared" si="32"/>
        <v>7.9734598650302857E-3</v>
      </c>
      <c r="F278" s="33">
        <v>82.746368000000004</v>
      </c>
      <c r="G278" s="17">
        <f t="shared" si="33"/>
        <v>5.8609711475243742E-4</v>
      </c>
      <c r="H278" s="33">
        <v>91.720000999999996</v>
      </c>
      <c r="I278" s="17">
        <f t="shared" si="34"/>
        <v>5.2608834998000287E-3</v>
      </c>
      <c r="J278" s="33">
        <v>44.740001999999997</v>
      </c>
      <c r="K278" s="17">
        <f t="shared" si="35"/>
        <v>0</v>
      </c>
      <c r="L278" s="5">
        <v>2747.709961</v>
      </c>
      <c r="M278" s="17">
        <f t="shared" si="36"/>
        <v>1.6623440799481415E-3</v>
      </c>
      <c r="P278" s="34">
        <v>43108</v>
      </c>
      <c r="Q278" s="16">
        <f t="shared" si="37"/>
        <v>106502.032509</v>
      </c>
      <c r="R278" s="17">
        <f t="shared" si="38"/>
        <v>3.3825142992713886E-3</v>
      </c>
      <c r="U278" s="34">
        <v>43108</v>
      </c>
      <c r="V278" s="16">
        <f t="shared" si="30"/>
        <v>113755.36765300001</v>
      </c>
      <c r="W278" s="17">
        <f t="shared" si="39"/>
        <v>3.8792107344569615E-3</v>
      </c>
    </row>
    <row r="279" spans="1:23" x14ac:dyDescent="0.25">
      <c r="A279" s="32">
        <v>43109</v>
      </c>
      <c r="B279" s="33">
        <v>50.389999000000003</v>
      </c>
      <c r="C279" s="17">
        <f t="shared" si="31"/>
        <v>-9.9127678412513909E-4</v>
      </c>
      <c r="D279" s="33">
        <v>201.14999399999999</v>
      </c>
      <c r="E279" s="17">
        <f t="shared" si="32"/>
        <v>-1.1693632445799906E-2</v>
      </c>
      <c r="F279" s="33">
        <v>84.046852000000001</v>
      </c>
      <c r="G279" s="17">
        <f t="shared" si="33"/>
        <v>1.5716508548145658E-2</v>
      </c>
      <c r="H279" s="33">
        <v>91.050003000000004</v>
      </c>
      <c r="I279" s="17">
        <f t="shared" si="34"/>
        <v>-7.3048189347489911E-3</v>
      </c>
      <c r="J279" s="33">
        <v>43.619999</v>
      </c>
      <c r="K279" s="17">
        <f t="shared" si="35"/>
        <v>-2.5033592980170161E-2</v>
      </c>
      <c r="L279" s="5">
        <v>2751.290039</v>
      </c>
      <c r="M279" s="17">
        <f t="shared" si="36"/>
        <v>1.302931550569042E-3</v>
      </c>
      <c r="P279" s="34">
        <v>43109</v>
      </c>
      <c r="Q279" s="16">
        <f t="shared" si="37"/>
        <v>104441.367296</v>
      </c>
      <c r="R279" s="17">
        <f t="shared" si="38"/>
        <v>-1.9348599876024553E-2</v>
      </c>
      <c r="U279" s="34">
        <v>43109</v>
      </c>
      <c r="V279" s="16">
        <f t="shared" ref="V279:V342" si="40">$W$3*B279+$W$4*D279+$W$5*F279+$W$6*H279+$W$7*J279</f>
        <v>113170.74237599998</v>
      </c>
      <c r="W279" s="17">
        <f t="shared" si="39"/>
        <v>-5.1393203596631354E-3</v>
      </c>
    </row>
    <row r="280" spans="1:23" x14ac:dyDescent="0.25">
      <c r="A280" s="32">
        <v>43110</v>
      </c>
      <c r="B280" s="33">
        <v>49.790000999999997</v>
      </c>
      <c r="C280" s="17">
        <f t="shared" ref="C280:C343" si="41">B280/B279-1</f>
        <v>-1.1907084975334215E-2</v>
      </c>
      <c r="D280" s="33">
        <v>196.11000100000001</v>
      </c>
      <c r="E280" s="17">
        <f t="shared" ref="E280:E343" si="42">D280/D279-1</f>
        <v>-2.5055894359111819E-2</v>
      </c>
      <c r="F280" s="33">
        <v>82.956383000000002</v>
      </c>
      <c r="G280" s="17">
        <f t="shared" ref="G280:G343" si="43">F280/F279-1</f>
        <v>-1.2974537106993589E-2</v>
      </c>
      <c r="H280" s="33">
        <v>90.470000999999996</v>
      </c>
      <c r="I280" s="17">
        <f t="shared" ref="I280:I343" si="44">H280/H279-1</f>
        <v>-6.3701480602917915E-3</v>
      </c>
      <c r="J280" s="33">
        <v>42.5</v>
      </c>
      <c r="K280" s="17">
        <f t="shared" ref="K280:K343" si="45">J280/J279-1</f>
        <v>-2.5676272940767353E-2</v>
      </c>
      <c r="L280" s="5">
        <v>2748.2299800000001</v>
      </c>
      <c r="M280" s="17">
        <f t="shared" ref="M280:M343" si="46">L280/L279-1</f>
        <v>-1.1122269759360481E-3</v>
      </c>
      <c r="P280" s="34">
        <v>43110</v>
      </c>
      <c r="Q280" s="16">
        <f t="shared" ref="Q280:Q343" si="47">$R$3*D280+$R$4*J280</f>
        <v>101787.53022300001</v>
      </c>
      <c r="R280" s="17">
        <f t="shared" ref="R280:R343" si="48">Q280/Q279-1</f>
        <v>-2.5409826984346906E-2</v>
      </c>
      <c r="U280" s="34">
        <v>43110</v>
      </c>
      <c r="V280" s="16">
        <f t="shared" si="40"/>
        <v>111350.382486</v>
      </c>
      <c r="W280" s="17">
        <f t="shared" ref="W280:W343" si="49">V280/V279-1</f>
        <v>-1.6085075097872825E-2</v>
      </c>
    </row>
    <row r="281" spans="1:23" x14ac:dyDescent="0.25">
      <c r="A281" s="32">
        <v>43111</v>
      </c>
      <c r="B281" s="33">
        <v>49.369999</v>
      </c>
      <c r="C281" s="17">
        <f t="shared" si="41"/>
        <v>-8.4354688002515887E-3</v>
      </c>
      <c r="D281" s="33">
        <v>196.11999499999999</v>
      </c>
      <c r="E281" s="17">
        <v>-5.096E-5</v>
      </c>
      <c r="F281" s="33">
        <v>83.610664</v>
      </c>
      <c r="G281" s="17">
        <f t="shared" si="43"/>
        <v>7.8870483058548491E-3</v>
      </c>
      <c r="H281" s="33">
        <v>90.150002000000001</v>
      </c>
      <c r="I281" s="17">
        <f t="shared" si="44"/>
        <v>-3.5370730237971326E-3</v>
      </c>
      <c r="J281" s="33">
        <v>43.41</v>
      </c>
      <c r="K281" s="17">
        <f t="shared" si="45"/>
        <v>2.1411764705882241E-2</v>
      </c>
      <c r="L281" s="5">
        <v>2767.5600589999999</v>
      </c>
      <c r="M281" s="17">
        <f t="shared" si="46"/>
        <v>7.0336467983658224E-3</v>
      </c>
      <c r="P281" s="34">
        <v>43111</v>
      </c>
      <c r="Q281" s="16">
        <f t="shared" si="47"/>
        <v>103032.81888499999</v>
      </c>
      <c r="R281" s="17">
        <f t="shared" si="48"/>
        <v>1.2234196657210816E-2</v>
      </c>
      <c r="U281" s="34">
        <v>43111</v>
      </c>
      <c r="V281" s="16">
        <f t="shared" si="40"/>
        <v>111794.20405</v>
      </c>
      <c r="W281" s="17">
        <f t="shared" si="49"/>
        <v>3.9858108619950094E-3</v>
      </c>
    </row>
    <row r="282" spans="1:23" x14ac:dyDescent="0.25">
      <c r="A282" s="32">
        <v>43112</v>
      </c>
      <c r="B282" s="33">
        <v>49.02</v>
      </c>
      <c r="C282" s="17">
        <f t="shared" si="41"/>
        <v>-7.0893053896962099E-3</v>
      </c>
      <c r="D282" s="33">
        <v>193.550003</v>
      </c>
      <c r="E282" s="17">
        <f t="shared" si="42"/>
        <v>-1.3104181447689656E-2</v>
      </c>
      <c r="F282" s="33">
        <v>84.119545000000002</v>
      </c>
      <c r="G282" s="17">
        <f t="shared" si="43"/>
        <v>6.0863169320124477E-3</v>
      </c>
      <c r="H282" s="33">
        <v>89.610000999999997</v>
      </c>
      <c r="I282" s="17">
        <f t="shared" si="44"/>
        <v>-5.9900275986682905E-3</v>
      </c>
      <c r="J282" s="33">
        <v>43.240001999999997</v>
      </c>
      <c r="K282" s="17">
        <f t="shared" si="45"/>
        <v>-3.9161022805804802E-3</v>
      </c>
      <c r="L282" s="5">
        <v>2786.23999</v>
      </c>
      <c r="M282" s="17">
        <f t="shared" si="46"/>
        <v>6.7496027554139193E-3</v>
      </c>
      <c r="P282" s="34">
        <v>43112</v>
      </c>
      <c r="Q282" s="16">
        <f t="shared" si="47"/>
        <v>102227.493401</v>
      </c>
      <c r="R282" s="17">
        <f t="shared" si="48"/>
        <v>-7.8162035428619436E-3</v>
      </c>
      <c r="U282" s="34">
        <v>43112</v>
      </c>
      <c r="V282" s="16">
        <f t="shared" si="40"/>
        <v>111351.19463099999</v>
      </c>
      <c r="W282" s="17">
        <f t="shared" si="49"/>
        <v>-3.9627226005551908E-3</v>
      </c>
    </row>
    <row r="283" spans="1:23" x14ac:dyDescent="0.25">
      <c r="A283" s="32">
        <v>43116</v>
      </c>
      <c r="B283" s="33">
        <v>49.25</v>
      </c>
      <c r="C283" s="17">
        <f t="shared" si="41"/>
        <v>4.6919624643002589E-3</v>
      </c>
      <c r="D283" s="33">
        <v>193.75</v>
      </c>
      <c r="E283" s="17">
        <f t="shared" si="42"/>
        <v>1.0333092064069849E-3</v>
      </c>
      <c r="F283" s="33">
        <v>83.489502000000002</v>
      </c>
      <c r="G283" s="17">
        <f t="shared" si="43"/>
        <v>-7.4898526852469338E-3</v>
      </c>
      <c r="H283" s="33">
        <v>90.220000999999996</v>
      </c>
      <c r="I283" s="17">
        <f t="shared" si="44"/>
        <v>6.8072758976980285E-3</v>
      </c>
      <c r="J283" s="33">
        <v>43.139999000000003</v>
      </c>
      <c r="K283" s="17">
        <f t="shared" si="45"/>
        <v>-2.3127427237398246E-3</v>
      </c>
      <c r="L283" s="5">
        <v>2776.419922</v>
      </c>
      <c r="M283" s="17">
        <f t="shared" si="46"/>
        <v>-3.5244874939864834E-3</v>
      </c>
      <c r="P283" s="34">
        <v>43116</v>
      </c>
      <c r="Q283" s="16">
        <f t="shared" si="47"/>
        <v>102135.48863400001</v>
      </c>
      <c r="R283" s="17">
        <f t="shared" si="48"/>
        <v>-9.000002243926275E-4</v>
      </c>
      <c r="U283" s="34">
        <v>43116</v>
      </c>
      <c r="V283" s="16">
        <f t="shared" si="40"/>
        <v>111359.18883700001</v>
      </c>
      <c r="W283" s="17">
        <f t="shared" si="49"/>
        <v>7.179272774315848E-5</v>
      </c>
    </row>
    <row r="284" spans="1:23" x14ac:dyDescent="0.25">
      <c r="A284" s="32">
        <v>43117</v>
      </c>
      <c r="B284" s="33">
        <v>49.849997999999999</v>
      </c>
      <c r="C284" s="17">
        <f t="shared" si="41"/>
        <v>1.2182700507614275E-2</v>
      </c>
      <c r="D284" s="33">
        <v>195.69000199999999</v>
      </c>
      <c r="E284" s="17">
        <f t="shared" si="42"/>
        <v>1.001291354838707E-2</v>
      </c>
      <c r="F284" s="33">
        <v>84.281097000000003</v>
      </c>
      <c r="G284" s="17">
        <f t="shared" si="43"/>
        <v>9.4813716819150962E-3</v>
      </c>
      <c r="H284" s="33">
        <v>91.199996999999996</v>
      </c>
      <c r="I284" s="17">
        <f t="shared" si="44"/>
        <v>1.0862292054286238E-2</v>
      </c>
      <c r="J284" s="33">
        <v>44.389999000000003</v>
      </c>
      <c r="K284" s="17">
        <f t="shared" si="45"/>
        <v>2.8975429508007133E-2</v>
      </c>
      <c r="L284" s="5">
        <v>2802.5600589999999</v>
      </c>
      <c r="M284" s="17">
        <f t="shared" si="46"/>
        <v>9.4150516616267055E-3</v>
      </c>
      <c r="P284" s="34">
        <v>43117</v>
      </c>
      <c r="Q284" s="16">
        <f t="shared" si="47"/>
        <v>104275.60907999999</v>
      </c>
      <c r="R284" s="17">
        <f t="shared" si="48"/>
        <v>2.0953739729674625E-2</v>
      </c>
      <c r="U284" s="34">
        <v>43117</v>
      </c>
      <c r="V284" s="16">
        <f t="shared" si="40"/>
        <v>112972.89235000001</v>
      </c>
      <c r="W284" s="17">
        <f t="shared" si="49"/>
        <v>1.4490977618039524E-2</v>
      </c>
    </row>
    <row r="285" spans="1:23" x14ac:dyDescent="0.25">
      <c r="A285" s="32">
        <v>43118</v>
      </c>
      <c r="B285" s="33">
        <v>49.470001000000003</v>
      </c>
      <c r="C285" s="17">
        <f t="shared" si="41"/>
        <v>-7.6228087311055459E-3</v>
      </c>
      <c r="D285" s="33">
        <v>193.25</v>
      </c>
      <c r="E285" s="17">
        <f t="shared" si="42"/>
        <v>-1.2468710588494969E-2</v>
      </c>
      <c r="F285" s="33">
        <v>83.998383000000004</v>
      </c>
      <c r="G285" s="17">
        <f t="shared" si="43"/>
        <v>-3.3544176578527152E-3</v>
      </c>
      <c r="H285" s="33">
        <v>90.18</v>
      </c>
      <c r="I285" s="17">
        <f t="shared" si="44"/>
        <v>-1.1184177999479461E-2</v>
      </c>
      <c r="J285" s="33">
        <v>44.48</v>
      </c>
      <c r="K285" s="17">
        <f t="shared" si="45"/>
        <v>2.0275062407637545E-3</v>
      </c>
      <c r="L285" s="5">
        <v>2798.030029</v>
      </c>
      <c r="M285" s="17">
        <f t="shared" si="46"/>
        <v>-1.6163899808150362E-3</v>
      </c>
      <c r="P285" s="34">
        <v>43118</v>
      </c>
      <c r="Q285" s="16">
        <f t="shared" si="47"/>
        <v>103854.43</v>
      </c>
      <c r="R285" s="17">
        <f t="shared" si="48"/>
        <v>-4.0390948920459024E-3</v>
      </c>
      <c r="U285" s="34">
        <v>43118</v>
      </c>
      <c r="V285" s="16">
        <f t="shared" si="40"/>
        <v>112300.43816000001</v>
      </c>
      <c r="W285" s="17">
        <f t="shared" si="49"/>
        <v>-5.9523499488415288E-3</v>
      </c>
    </row>
    <row r="286" spans="1:23" x14ac:dyDescent="0.25">
      <c r="A286" s="32">
        <v>43119</v>
      </c>
      <c r="B286" s="33">
        <v>49.91</v>
      </c>
      <c r="C286" s="17">
        <f t="shared" si="41"/>
        <v>8.8942589671665573E-3</v>
      </c>
      <c r="D286" s="33">
        <v>193.55999800000001</v>
      </c>
      <c r="E286" s="17">
        <f t="shared" si="42"/>
        <v>1.6041293661062106E-3</v>
      </c>
      <c r="F286" s="33">
        <v>84.337638999999996</v>
      </c>
      <c r="G286" s="17">
        <f t="shared" si="43"/>
        <v>4.0388396524251302E-3</v>
      </c>
      <c r="H286" s="33">
        <v>91.07</v>
      </c>
      <c r="I286" s="17">
        <f t="shared" si="44"/>
        <v>9.8691505877133157E-3</v>
      </c>
      <c r="J286" s="33">
        <v>44.82</v>
      </c>
      <c r="K286" s="17">
        <f t="shared" si="45"/>
        <v>7.6438848920863389E-3</v>
      </c>
      <c r="L286" s="5">
        <v>2810.3000489999999</v>
      </c>
      <c r="M286" s="17">
        <f t="shared" si="46"/>
        <v>4.3852352808326778E-3</v>
      </c>
      <c r="P286" s="34">
        <v>43119</v>
      </c>
      <c r="Q286" s="16">
        <f t="shared" si="47"/>
        <v>104387.99955400001</v>
      </c>
      <c r="R286" s="17">
        <f t="shared" si="48"/>
        <v>5.1376677335768228E-3</v>
      </c>
      <c r="U286" s="34">
        <v>43119</v>
      </c>
      <c r="V286" s="16">
        <f t="shared" si="40"/>
        <v>113032.61721899999</v>
      </c>
      <c r="W286" s="17">
        <f t="shared" si="49"/>
        <v>6.5198237068035958E-3</v>
      </c>
    </row>
    <row r="287" spans="1:23" x14ac:dyDescent="0.25">
      <c r="A287" s="32">
        <v>43122</v>
      </c>
      <c r="B287" s="33">
        <v>50.110000999999997</v>
      </c>
      <c r="C287" s="17">
        <f t="shared" si="41"/>
        <v>4.0072330194349526E-3</v>
      </c>
      <c r="D287" s="33">
        <v>193.779999</v>
      </c>
      <c r="E287" s="17">
        <f t="shared" si="42"/>
        <v>1.1366036488593689E-3</v>
      </c>
      <c r="F287" s="33">
        <v>84.684974999999994</v>
      </c>
      <c r="G287" s="17">
        <f t="shared" si="43"/>
        <v>4.1183984294366205E-3</v>
      </c>
      <c r="H287" s="33">
        <v>91.889999000000003</v>
      </c>
      <c r="I287" s="17">
        <f t="shared" si="44"/>
        <v>9.0040518282641369E-3</v>
      </c>
      <c r="J287" s="33">
        <v>45.75</v>
      </c>
      <c r="K287" s="17">
        <f t="shared" si="45"/>
        <v>2.0749665327978617E-2</v>
      </c>
      <c r="L287" s="5">
        <v>2832.969971</v>
      </c>
      <c r="M287" s="17">
        <f t="shared" si="46"/>
        <v>8.0667265433336244E-3</v>
      </c>
      <c r="P287" s="34">
        <v>43122</v>
      </c>
      <c r="Q287" s="16">
        <f t="shared" si="47"/>
        <v>105707.43977699999</v>
      </c>
      <c r="R287" s="17">
        <f t="shared" si="48"/>
        <v>1.2639769213293794E-2</v>
      </c>
      <c r="U287" s="34">
        <v>43122</v>
      </c>
      <c r="V287" s="16">
        <f t="shared" si="40"/>
        <v>113956.70705</v>
      </c>
      <c r="W287" s="17">
        <f t="shared" si="49"/>
        <v>8.1754262949569334E-3</v>
      </c>
    </row>
    <row r="288" spans="1:23" x14ac:dyDescent="0.25">
      <c r="A288" s="32">
        <v>43123</v>
      </c>
      <c r="B288" s="33">
        <v>49.860000999999997</v>
      </c>
      <c r="C288" s="17">
        <f t="shared" si="41"/>
        <v>-4.9890240473153824E-3</v>
      </c>
      <c r="D288" s="33">
        <v>198.08999600000001</v>
      </c>
      <c r="E288" s="17">
        <f t="shared" si="42"/>
        <v>2.2241702044801803E-2</v>
      </c>
      <c r="F288" s="33">
        <v>85.266555999999994</v>
      </c>
      <c r="G288" s="17">
        <f t="shared" si="43"/>
        <v>6.8675818821462009E-3</v>
      </c>
      <c r="H288" s="33">
        <v>89.050003000000004</v>
      </c>
      <c r="I288" s="17">
        <f t="shared" si="44"/>
        <v>-3.0906475469653638E-2</v>
      </c>
      <c r="J288" s="33">
        <v>46.060001</v>
      </c>
      <c r="K288" s="17">
        <f t="shared" si="45"/>
        <v>6.775978142076422E-3</v>
      </c>
      <c r="L288" s="5">
        <v>2839.1298830000001</v>
      </c>
      <c r="M288" s="17">
        <f t="shared" si="46"/>
        <v>2.1743654408823421E-3</v>
      </c>
      <c r="P288" s="34">
        <v>43123</v>
      </c>
      <c r="Q288" s="16">
        <f t="shared" si="47"/>
        <v>107092.030474</v>
      </c>
      <c r="R288" s="17">
        <f t="shared" si="48"/>
        <v>1.3098327799073939E-2</v>
      </c>
      <c r="U288" s="34">
        <v>43123</v>
      </c>
      <c r="V288" s="16">
        <f t="shared" si="40"/>
        <v>113911.57894000001</v>
      </c>
      <c r="W288" s="17">
        <f t="shared" si="49"/>
        <v>-3.9601100425079583E-4</v>
      </c>
    </row>
    <row r="289" spans="1:23" x14ac:dyDescent="0.25">
      <c r="A289" s="32">
        <v>43124</v>
      </c>
      <c r="B289" s="33">
        <v>49.110000999999997</v>
      </c>
      <c r="C289" s="17">
        <f t="shared" si="41"/>
        <v>-1.5042117628517482E-2</v>
      </c>
      <c r="D289" s="33">
        <v>194.91999799999999</v>
      </c>
      <c r="E289" s="17">
        <f t="shared" si="42"/>
        <v>-1.600281722455088E-2</v>
      </c>
      <c r="F289" s="33">
        <v>84.636512999999994</v>
      </c>
      <c r="G289" s="17">
        <f t="shared" si="43"/>
        <v>-7.3890987223642624E-3</v>
      </c>
      <c r="H289" s="33">
        <v>88.309997999999993</v>
      </c>
      <c r="I289" s="17">
        <f t="shared" si="44"/>
        <v>-8.3099941052221515E-3</v>
      </c>
      <c r="J289" s="33">
        <v>45.509998000000003</v>
      </c>
      <c r="K289" s="17">
        <f t="shared" si="45"/>
        <v>-1.1941011464589368E-2</v>
      </c>
      <c r="L289" s="5">
        <v>2837.540039</v>
      </c>
      <c r="M289" s="17">
        <f t="shared" si="46"/>
        <v>-5.5997579030098166E-4</v>
      </c>
      <c r="P289" s="34">
        <v>43124</v>
      </c>
      <c r="Q289" s="16">
        <f t="shared" si="47"/>
        <v>105633.81682199999</v>
      </c>
      <c r="R289" s="17">
        <f t="shared" si="48"/>
        <v>-1.3616453489076696E-2</v>
      </c>
      <c r="U289" s="34">
        <v>43124</v>
      </c>
      <c r="V289" s="16">
        <f t="shared" si="40"/>
        <v>112612.01240599999</v>
      </c>
      <c r="W289" s="17">
        <f t="shared" si="49"/>
        <v>-1.1408555180194013E-2</v>
      </c>
    </row>
    <row r="290" spans="1:23" x14ac:dyDescent="0.25">
      <c r="A290" s="32">
        <v>43125</v>
      </c>
      <c r="B290" s="33">
        <v>49.34</v>
      </c>
      <c r="C290" s="17">
        <f t="shared" si="41"/>
        <v>4.683343419194852E-3</v>
      </c>
      <c r="D290" s="33">
        <v>192.570007</v>
      </c>
      <c r="E290" s="17">
        <f t="shared" si="42"/>
        <v>-1.2056182147098027E-2</v>
      </c>
      <c r="F290" s="33">
        <v>84.353797999999998</v>
      </c>
      <c r="G290" s="17">
        <f t="shared" si="43"/>
        <v>-3.3403431920688842E-3</v>
      </c>
      <c r="H290" s="33">
        <v>88.339995999999999</v>
      </c>
      <c r="I290" s="17">
        <f t="shared" si="44"/>
        <v>3.396897370555596E-4</v>
      </c>
      <c r="J290" s="33">
        <v>45.299999</v>
      </c>
      <c r="K290" s="17">
        <f t="shared" si="45"/>
        <v>-4.6143486976203407E-3</v>
      </c>
      <c r="L290" s="5">
        <v>2839.25</v>
      </c>
      <c r="M290" s="17">
        <f t="shared" si="46"/>
        <v>6.0262092393337241E-4</v>
      </c>
      <c r="P290" s="34">
        <v>43125</v>
      </c>
      <c r="Q290" s="16">
        <f t="shared" si="47"/>
        <v>104822.910195</v>
      </c>
      <c r="R290" s="17">
        <f t="shared" si="48"/>
        <v>-7.6765817178263696E-3</v>
      </c>
      <c r="U290" s="34">
        <v>43125</v>
      </c>
      <c r="V290" s="16">
        <f t="shared" si="40"/>
        <v>112307.72588300001</v>
      </c>
      <c r="W290" s="17">
        <f t="shared" si="49"/>
        <v>-2.702078725872914E-3</v>
      </c>
    </row>
    <row r="291" spans="1:23" x14ac:dyDescent="0.25">
      <c r="A291" s="32">
        <v>43126</v>
      </c>
      <c r="B291" s="33">
        <v>49.110000999999997</v>
      </c>
      <c r="C291" s="17">
        <f t="shared" si="41"/>
        <v>-4.6615119578437003E-3</v>
      </c>
      <c r="D291" s="33">
        <v>192.85000600000001</v>
      </c>
      <c r="E291" s="17">
        <f t="shared" si="42"/>
        <v>1.4540114754215683E-3</v>
      </c>
      <c r="F291" s="33">
        <v>84.846526999999995</v>
      </c>
      <c r="G291" s="17">
        <f t="shared" si="43"/>
        <v>5.8412189099059653E-3</v>
      </c>
      <c r="H291" s="33">
        <v>87.730002999999996</v>
      </c>
      <c r="I291" s="17">
        <f t="shared" si="44"/>
        <v>-6.9050603081304285E-3</v>
      </c>
      <c r="J291" s="33">
        <v>50.080002</v>
      </c>
      <c r="K291" s="17">
        <f t="shared" si="45"/>
        <v>0.10551883235140913</v>
      </c>
      <c r="L291" s="5">
        <v>2872.8701169999999</v>
      </c>
      <c r="M291" s="17">
        <f t="shared" si="46"/>
        <v>1.1841196442722524E-2</v>
      </c>
      <c r="P291" s="34">
        <v>43126</v>
      </c>
      <c r="Q291" s="16">
        <f t="shared" si="47"/>
        <v>111414.83407000001</v>
      </c>
      <c r="R291" s="17">
        <f t="shared" si="48"/>
        <v>6.288628948325492E-2</v>
      </c>
      <c r="U291" s="34">
        <v>43126</v>
      </c>
      <c r="V291" s="16">
        <f t="shared" si="40"/>
        <v>114853.38100899999</v>
      </c>
      <c r="W291" s="17">
        <f t="shared" si="49"/>
        <v>2.2666785441386228E-2</v>
      </c>
    </row>
    <row r="292" spans="1:23" x14ac:dyDescent="0.25">
      <c r="A292" s="32">
        <v>43129</v>
      </c>
      <c r="B292" s="33">
        <v>48.93</v>
      </c>
      <c r="C292" s="17">
        <f t="shared" si="41"/>
        <v>-3.6652615828698387E-3</v>
      </c>
      <c r="D292" s="33">
        <v>192.53999300000001</v>
      </c>
      <c r="E292" s="17">
        <f t="shared" si="42"/>
        <v>-1.6075343031101141E-3</v>
      </c>
      <c r="F292" s="33">
        <v>83.747978000000003</v>
      </c>
      <c r="G292" s="17">
        <f t="shared" si="43"/>
        <v>-1.2947483401412385E-2</v>
      </c>
      <c r="H292" s="33">
        <v>86.860000999999997</v>
      </c>
      <c r="I292" s="17">
        <f t="shared" si="44"/>
        <v>-9.9168126097066711E-3</v>
      </c>
      <c r="J292" s="33">
        <v>49.98</v>
      </c>
      <c r="K292" s="17">
        <f t="shared" si="45"/>
        <v>-1.9968449681772027E-3</v>
      </c>
      <c r="L292" s="5">
        <v>2853.530029</v>
      </c>
      <c r="M292" s="17">
        <f t="shared" si="46"/>
        <v>-6.7319743713982749E-3</v>
      </c>
      <c r="P292" s="34">
        <v>43129</v>
      </c>
      <c r="Q292" s="16">
        <f t="shared" si="47"/>
        <v>111209.09843899999</v>
      </c>
      <c r="R292" s="17">
        <f t="shared" si="48"/>
        <v>-1.8465730592998053E-3</v>
      </c>
      <c r="U292" s="34">
        <v>43129</v>
      </c>
      <c r="V292" s="16">
        <f t="shared" si="40"/>
        <v>114128.98650800002</v>
      </c>
      <c r="W292" s="17">
        <f t="shared" si="49"/>
        <v>-6.3071238707653743E-3</v>
      </c>
    </row>
    <row r="293" spans="1:23" x14ac:dyDescent="0.25">
      <c r="A293" s="32">
        <v>43130</v>
      </c>
      <c r="B293" s="33">
        <v>49.099997999999999</v>
      </c>
      <c r="C293" s="17">
        <f t="shared" si="41"/>
        <v>3.47431023911704E-3</v>
      </c>
      <c r="D293" s="33">
        <v>193.60000600000001</v>
      </c>
      <c r="E293" s="17">
        <f t="shared" si="42"/>
        <v>5.5054172563515635E-3</v>
      </c>
      <c r="F293" s="33">
        <v>86.470116000000004</v>
      </c>
      <c r="G293" s="17">
        <f t="shared" si="43"/>
        <v>3.2503925049987448E-2</v>
      </c>
      <c r="H293" s="33">
        <v>86.949996999999996</v>
      </c>
      <c r="I293" s="17">
        <f t="shared" si="44"/>
        <v>1.0361040635953334E-3</v>
      </c>
      <c r="J293" s="33">
        <v>48.790000999999997</v>
      </c>
      <c r="K293" s="17">
        <f t="shared" si="45"/>
        <v>-2.3809503801520582E-2</v>
      </c>
      <c r="L293" s="5">
        <v>2822.429932</v>
      </c>
      <c r="M293" s="17">
        <f t="shared" si="46"/>
        <v>-1.0898815391439554E-2</v>
      </c>
      <c r="P293" s="34">
        <v>43130</v>
      </c>
      <c r="Q293" s="16">
        <f t="shared" si="47"/>
        <v>109819.942704</v>
      </c>
      <c r="R293" s="17">
        <f t="shared" si="48"/>
        <v>-1.2491385637497743E-2</v>
      </c>
      <c r="U293" s="34">
        <v>43130</v>
      </c>
      <c r="V293" s="16">
        <f t="shared" si="40"/>
        <v>114550.836935</v>
      </c>
      <c r="W293" s="17">
        <f t="shared" si="49"/>
        <v>3.6962601693690811E-3</v>
      </c>
    </row>
    <row r="294" spans="1:23" x14ac:dyDescent="0.25">
      <c r="A294" s="32">
        <v>43131</v>
      </c>
      <c r="B294" s="33">
        <v>48.849997999999999</v>
      </c>
      <c r="C294" s="17">
        <f t="shared" si="41"/>
        <v>-5.0916499019002526E-3</v>
      </c>
      <c r="D294" s="33">
        <v>195.759995</v>
      </c>
      <c r="E294" s="17">
        <f t="shared" si="42"/>
        <v>1.1156967629432746E-2</v>
      </c>
      <c r="F294" s="33">
        <v>85.791602999999995</v>
      </c>
      <c r="G294" s="17">
        <f t="shared" si="43"/>
        <v>-7.8467918326836639E-3</v>
      </c>
      <c r="H294" s="33">
        <v>86.339995999999999</v>
      </c>
      <c r="I294" s="17">
        <f t="shared" si="44"/>
        <v>-7.0155379073790769E-3</v>
      </c>
      <c r="J294" s="33">
        <v>48.139999000000003</v>
      </c>
      <c r="K294" s="17">
        <f t="shared" si="45"/>
        <v>-1.3322442850533966E-2</v>
      </c>
      <c r="L294" s="5">
        <v>2823.8100589999999</v>
      </c>
      <c r="M294" s="17">
        <f t="shared" si="46"/>
        <v>4.8898538962904858E-4</v>
      </c>
      <c r="P294" s="34">
        <v>43131</v>
      </c>
      <c r="Q294" s="16">
        <f t="shared" si="47"/>
        <v>109413.71751900001</v>
      </c>
      <c r="R294" s="17">
        <f t="shared" si="48"/>
        <v>-3.6990110812104016E-3</v>
      </c>
      <c r="U294" s="34">
        <v>43131</v>
      </c>
      <c r="V294" s="16">
        <f t="shared" si="40"/>
        <v>113911.69492800001</v>
      </c>
      <c r="W294" s="17">
        <f t="shared" si="49"/>
        <v>-5.5795489941523613E-3</v>
      </c>
    </row>
    <row r="295" spans="1:23" x14ac:dyDescent="0.25">
      <c r="A295" s="32">
        <v>43132</v>
      </c>
      <c r="B295" s="33">
        <v>48.490001999999997</v>
      </c>
      <c r="C295" s="17">
        <f t="shared" si="41"/>
        <v>-7.3694168830877871E-3</v>
      </c>
      <c r="D295" s="33">
        <v>190.979996</v>
      </c>
      <c r="E295" s="17">
        <f t="shared" si="42"/>
        <v>-2.441764978590244E-2</v>
      </c>
      <c r="F295" s="33">
        <v>85.088852000000003</v>
      </c>
      <c r="G295" s="17">
        <f t="shared" si="43"/>
        <v>-8.1913727617374255E-3</v>
      </c>
      <c r="H295" s="33">
        <v>85.849997999999999</v>
      </c>
      <c r="I295" s="17">
        <f t="shared" si="44"/>
        <v>-5.6752145320924097E-3</v>
      </c>
      <c r="J295" s="33">
        <v>47.650002000000001</v>
      </c>
      <c r="K295" s="17">
        <f t="shared" si="45"/>
        <v>-1.0178583510149219E-2</v>
      </c>
      <c r="L295" s="5">
        <v>2821.9799800000001</v>
      </c>
      <c r="M295" s="17">
        <f t="shared" si="46"/>
        <v>-6.4808856182341223E-4</v>
      </c>
      <c r="P295" s="34">
        <v>43132</v>
      </c>
      <c r="Q295" s="16">
        <f t="shared" si="47"/>
        <v>107678.44184</v>
      </c>
      <c r="R295" s="17">
        <f t="shared" si="48"/>
        <v>-1.5859763458806464E-2</v>
      </c>
      <c r="U295" s="34">
        <v>43132</v>
      </c>
      <c r="V295" s="16">
        <f t="shared" si="40"/>
        <v>112713.26036</v>
      </c>
      <c r="W295" s="17">
        <f t="shared" si="49"/>
        <v>-1.0520733351895961E-2</v>
      </c>
    </row>
    <row r="296" spans="1:23" x14ac:dyDescent="0.25">
      <c r="A296" s="32">
        <v>43133</v>
      </c>
      <c r="B296" s="33">
        <v>46.330002</v>
      </c>
      <c r="C296" s="17">
        <f t="shared" si="41"/>
        <v>-4.4545265228077224E-2</v>
      </c>
      <c r="D296" s="33">
        <v>190.30999800000001</v>
      </c>
      <c r="E296" s="17">
        <f t="shared" si="42"/>
        <v>-3.5082103572773304E-3</v>
      </c>
      <c r="F296" s="33">
        <v>83.376411000000004</v>
      </c>
      <c r="G296" s="17">
        <f t="shared" si="43"/>
        <v>-2.0125327346054656E-2</v>
      </c>
      <c r="H296" s="33">
        <v>84.25</v>
      </c>
      <c r="I296" s="17">
        <f t="shared" si="44"/>
        <v>-1.863713497116215E-2</v>
      </c>
      <c r="J296" s="33">
        <v>46.150002000000001</v>
      </c>
      <c r="K296" s="17">
        <f t="shared" si="45"/>
        <v>-3.1479536978823219E-2</v>
      </c>
      <c r="L296" s="5">
        <v>2762.1298830000001</v>
      </c>
      <c r="M296" s="17">
        <f t="shared" si="46"/>
        <v>-2.1208547694941515E-2</v>
      </c>
      <c r="P296" s="34">
        <v>43133</v>
      </c>
      <c r="Q296" s="16">
        <f t="shared" si="47"/>
        <v>105480.032286</v>
      </c>
      <c r="R296" s="17">
        <f t="shared" si="48"/>
        <v>-2.0416431705676308E-2</v>
      </c>
      <c r="U296" s="34">
        <v>43133</v>
      </c>
      <c r="V296" s="16">
        <f t="shared" si="40"/>
        <v>109928.15256900001</v>
      </c>
      <c r="W296" s="17">
        <f t="shared" si="49"/>
        <v>-2.4709672864616894E-2</v>
      </c>
    </row>
    <row r="297" spans="1:23" x14ac:dyDescent="0.25">
      <c r="A297" s="32">
        <v>43136</v>
      </c>
      <c r="B297" s="33">
        <v>47.419998</v>
      </c>
      <c r="C297" s="17">
        <f t="shared" si="41"/>
        <v>2.3526785084101665E-2</v>
      </c>
      <c r="D297" s="33">
        <v>184.979996</v>
      </c>
      <c r="E297" s="17">
        <f t="shared" si="42"/>
        <v>-2.8006946855204107E-2</v>
      </c>
      <c r="F297" s="33">
        <v>79.620354000000006</v>
      </c>
      <c r="G297" s="17">
        <f t="shared" si="43"/>
        <v>-4.5049396525355334E-2</v>
      </c>
      <c r="H297" s="33">
        <v>81.059997999999993</v>
      </c>
      <c r="I297" s="17">
        <f t="shared" si="44"/>
        <v>-3.7863525222551986E-2</v>
      </c>
      <c r="J297" s="33">
        <v>44.52</v>
      </c>
      <c r="K297" s="17">
        <f t="shared" si="45"/>
        <v>-3.5319651773796146E-2</v>
      </c>
      <c r="L297" s="5">
        <v>2648.9399410000001</v>
      </c>
      <c r="M297" s="17">
        <f t="shared" si="46"/>
        <v>-4.0979225016407383E-2</v>
      </c>
      <c r="P297" s="34">
        <v>43136</v>
      </c>
      <c r="Q297" s="16">
        <f t="shared" si="47"/>
        <v>102064.859108</v>
      </c>
      <c r="R297" s="17">
        <f t="shared" si="48"/>
        <v>-3.2377437738547954E-2</v>
      </c>
      <c r="U297" s="34">
        <v>43136</v>
      </c>
      <c r="V297" s="16">
        <f t="shared" si="40"/>
        <v>107086.15260999999</v>
      </c>
      <c r="W297" s="17">
        <f t="shared" si="49"/>
        <v>-2.5853249532381106E-2</v>
      </c>
    </row>
    <row r="298" spans="1:23" x14ac:dyDescent="0.25">
      <c r="A298" s="32">
        <v>43137</v>
      </c>
      <c r="B298" s="33">
        <v>47.869999</v>
      </c>
      <c r="C298" s="17">
        <f t="shared" si="41"/>
        <v>9.4896882956427842E-3</v>
      </c>
      <c r="D298" s="33">
        <v>185.39999399999999</v>
      </c>
      <c r="E298" s="17">
        <f t="shared" si="42"/>
        <v>2.2705049685480816E-3</v>
      </c>
      <c r="F298" s="33">
        <v>80.638122999999993</v>
      </c>
      <c r="G298" s="17">
        <f t="shared" si="43"/>
        <v>1.2782774113262452E-2</v>
      </c>
      <c r="H298" s="33">
        <v>82.379997000000003</v>
      </c>
      <c r="I298" s="17">
        <f t="shared" si="44"/>
        <v>1.6284221966055501E-2</v>
      </c>
      <c r="J298" s="33">
        <v>44.91</v>
      </c>
      <c r="K298" s="17">
        <f t="shared" si="45"/>
        <v>8.7601078167114377E-3</v>
      </c>
      <c r="L298" s="5">
        <v>2695.139893</v>
      </c>
      <c r="M298" s="17">
        <f t="shared" si="46"/>
        <v>1.7440920907613622E-2</v>
      </c>
      <c r="P298" s="34">
        <v>43137</v>
      </c>
      <c r="Q298" s="16">
        <f t="shared" si="47"/>
        <v>102691.25866199999</v>
      </c>
      <c r="R298" s="17">
        <f t="shared" si="48"/>
        <v>6.1372695702950342E-3</v>
      </c>
      <c r="U298" s="34">
        <v>43137</v>
      </c>
      <c r="V298" s="16">
        <f t="shared" si="40"/>
        <v>108181.002033</v>
      </c>
      <c r="W298" s="17">
        <f t="shared" si="49"/>
        <v>1.0224005590969032E-2</v>
      </c>
    </row>
    <row r="299" spans="1:23" x14ac:dyDescent="0.25">
      <c r="A299" s="32">
        <v>43138</v>
      </c>
      <c r="B299" s="33">
        <v>47.369999</v>
      </c>
      <c r="C299" s="17">
        <f t="shared" si="41"/>
        <v>-1.0444955304887316E-2</v>
      </c>
      <c r="D299" s="33">
        <v>185.35000600000001</v>
      </c>
      <c r="E299" s="17">
        <f t="shared" si="42"/>
        <v>-2.696224466974817E-4</v>
      </c>
      <c r="F299" s="33">
        <v>80.710823000000005</v>
      </c>
      <c r="G299" s="17">
        <f t="shared" si="43"/>
        <v>9.0155868335384248E-4</v>
      </c>
      <c r="H299" s="33">
        <v>81.839995999999999</v>
      </c>
      <c r="I299" s="17">
        <f t="shared" si="44"/>
        <v>-6.5550014525977973E-3</v>
      </c>
      <c r="J299" s="33">
        <v>45.200001</v>
      </c>
      <c r="K299" s="17">
        <f t="shared" si="45"/>
        <v>6.4573814295258991E-3</v>
      </c>
      <c r="L299" s="5">
        <v>2681.6599120000001</v>
      </c>
      <c r="M299" s="17">
        <f t="shared" si="46"/>
        <v>-5.0015886132704912E-3</v>
      </c>
      <c r="P299" s="34">
        <v>43138</v>
      </c>
      <c r="Q299" s="16">
        <f t="shared" si="47"/>
        <v>103076.25270400001</v>
      </c>
      <c r="R299" s="17">
        <f t="shared" si="48"/>
        <v>3.749043949954789E-3</v>
      </c>
      <c r="U299" s="34">
        <v>43138</v>
      </c>
      <c r="V299" s="16">
        <f t="shared" si="40"/>
        <v>108004.89551</v>
      </c>
      <c r="W299" s="17">
        <f t="shared" si="49"/>
        <v>-1.6278877038528039E-3</v>
      </c>
    </row>
    <row r="300" spans="1:23" x14ac:dyDescent="0.25">
      <c r="A300" s="32">
        <v>43139</v>
      </c>
      <c r="B300" s="33">
        <v>47.380001</v>
      </c>
      <c r="C300" s="17">
        <f t="shared" si="41"/>
        <v>2.1114629958085551E-4</v>
      </c>
      <c r="D300" s="33">
        <v>180.490005</v>
      </c>
      <c r="E300" s="17">
        <f t="shared" si="42"/>
        <v>-2.6220668155791715E-2</v>
      </c>
      <c r="F300" s="33">
        <v>77.705978000000002</v>
      </c>
      <c r="G300" s="17">
        <f t="shared" si="43"/>
        <v>-3.7229765331472375E-2</v>
      </c>
      <c r="H300" s="33">
        <v>80.220000999999996</v>
      </c>
      <c r="I300" s="17">
        <f t="shared" si="44"/>
        <v>-1.9794661280286507E-2</v>
      </c>
      <c r="J300" s="33">
        <v>42.75</v>
      </c>
      <c r="K300" s="17">
        <f t="shared" si="45"/>
        <v>-5.4203560747708823E-2</v>
      </c>
      <c r="L300" s="5">
        <v>2581</v>
      </c>
      <c r="M300" s="17">
        <f t="shared" si="46"/>
        <v>-3.7536419718832703E-2</v>
      </c>
      <c r="P300" s="34">
        <v>43139</v>
      </c>
      <c r="Q300" s="16">
        <f t="shared" si="47"/>
        <v>98645.771114999996</v>
      </c>
      <c r="R300" s="17">
        <f t="shared" si="48"/>
        <v>-4.2982563614558766E-2</v>
      </c>
      <c r="U300" s="34">
        <v>43139</v>
      </c>
      <c r="V300" s="16">
        <f t="shared" si="40"/>
        <v>104884.662027</v>
      </c>
      <c r="W300" s="17">
        <f t="shared" si="49"/>
        <v>-2.8889741231323263E-2</v>
      </c>
    </row>
    <row r="301" spans="1:23" x14ac:dyDescent="0.25">
      <c r="A301" s="32">
        <v>43140</v>
      </c>
      <c r="B301" s="33">
        <v>48.560001</v>
      </c>
      <c r="C301" s="17">
        <f t="shared" si="41"/>
        <v>2.4905022690902889E-2</v>
      </c>
      <c r="D301" s="33">
        <v>187.16000399999999</v>
      </c>
      <c r="E301" s="17">
        <f t="shared" si="42"/>
        <v>3.6954949389025771E-2</v>
      </c>
      <c r="F301" s="33">
        <v>78.634895</v>
      </c>
      <c r="G301" s="17">
        <f t="shared" si="43"/>
        <v>1.1954254021485866E-2</v>
      </c>
      <c r="H301" s="33">
        <v>79.919998000000007</v>
      </c>
      <c r="I301" s="17">
        <f t="shared" si="44"/>
        <v>-3.7397531321395894E-3</v>
      </c>
      <c r="J301" s="33">
        <v>43.950001</v>
      </c>
      <c r="K301" s="17">
        <f t="shared" si="45"/>
        <v>2.8070198830409288E-2</v>
      </c>
      <c r="L301" s="5">
        <v>2619.5500489999999</v>
      </c>
      <c r="M301" s="17">
        <f t="shared" si="46"/>
        <v>1.4936090275087244E-2</v>
      </c>
      <c r="P301" s="34">
        <v>43140</v>
      </c>
      <c r="Q301" s="16">
        <f t="shared" si="47"/>
        <v>101772.382258</v>
      </c>
      <c r="R301" s="17">
        <f t="shared" si="48"/>
        <v>3.1695338864096145E-2</v>
      </c>
      <c r="U301" s="34">
        <v>43140</v>
      </c>
      <c r="V301" s="16">
        <f t="shared" si="40"/>
        <v>106894.61196400001</v>
      </c>
      <c r="W301" s="17">
        <f t="shared" si="49"/>
        <v>1.9163430554627769E-2</v>
      </c>
    </row>
    <row r="302" spans="1:23" x14ac:dyDescent="0.25">
      <c r="A302" s="32">
        <v>43143</v>
      </c>
      <c r="B302" s="33">
        <v>48.630001</v>
      </c>
      <c r="C302" s="17">
        <f t="shared" si="41"/>
        <v>1.4415156210560998E-3</v>
      </c>
      <c r="D302" s="33">
        <v>187.820007</v>
      </c>
      <c r="E302" s="17">
        <f t="shared" si="42"/>
        <v>3.5264104824448417E-3</v>
      </c>
      <c r="F302" s="33">
        <v>79.378028999999998</v>
      </c>
      <c r="G302" s="17">
        <f t="shared" si="43"/>
        <v>9.4504354587108264E-3</v>
      </c>
      <c r="H302" s="33">
        <v>81.330001999999993</v>
      </c>
      <c r="I302" s="17">
        <f t="shared" si="44"/>
        <v>1.7642693134201304E-2</v>
      </c>
      <c r="J302" s="33">
        <v>44.830002</v>
      </c>
      <c r="K302" s="17">
        <f t="shared" si="45"/>
        <v>2.0022775426102868E-2</v>
      </c>
      <c r="L302" s="5">
        <v>2656</v>
      </c>
      <c r="M302" s="17">
        <f t="shared" si="46"/>
        <v>1.3914584687517051E-2</v>
      </c>
      <c r="P302" s="34">
        <v>43143</v>
      </c>
      <c r="Q302" s="16">
        <f t="shared" si="47"/>
        <v>103121.64429299999</v>
      </c>
      <c r="R302" s="17">
        <f t="shared" si="48"/>
        <v>1.3257644216085218E-2</v>
      </c>
      <c r="U302" s="34">
        <v>43143</v>
      </c>
      <c r="V302" s="16">
        <f t="shared" si="40"/>
        <v>108039.60600700001</v>
      </c>
      <c r="W302" s="17">
        <f t="shared" si="49"/>
        <v>1.0711428966930558E-2</v>
      </c>
    </row>
    <row r="303" spans="1:23" x14ac:dyDescent="0.25">
      <c r="A303" s="32">
        <v>43144</v>
      </c>
      <c r="B303" s="33">
        <v>48.639999000000003</v>
      </c>
      <c r="C303" s="17">
        <f t="shared" si="41"/>
        <v>2.0559325096458636E-4</v>
      </c>
      <c r="D303" s="33">
        <v>189.199997</v>
      </c>
      <c r="E303" s="17">
        <f t="shared" si="42"/>
        <v>7.3474068180605645E-3</v>
      </c>
      <c r="F303" s="33">
        <v>79.256866000000002</v>
      </c>
      <c r="G303" s="17">
        <f t="shared" si="43"/>
        <v>-1.526404743559362E-3</v>
      </c>
      <c r="H303" s="33">
        <v>81.5</v>
      </c>
      <c r="I303" s="17">
        <f t="shared" si="44"/>
        <v>2.090224957820741E-3</v>
      </c>
      <c r="J303" s="33">
        <v>44.459999000000003</v>
      </c>
      <c r="K303" s="17">
        <f t="shared" si="45"/>
        <v>-8.2534682911680202E-3</v>
      </c>
      <c r="L303" s="5">
        <v>2662.9399410000001</v>
      </c>
      <c r="M303" s="17">
        <f t="shared" si="46"/>
        <v>2.6129295933734475E-3</v>
      </c>
      <c r="P303" s="34">
        <v>43144</v>
      </c>
      <c r="Q303" s="16">
        <f t="shared" si="47"/>
        <v>102923.95796500001</v>
      </c>
      <c r="R303" s="17">
        <f t="shared" si="48"/>
        <v>-1.9170207123374583E-3</v>
      </c>
      <c r="U303" s="34">
        <v>43144</v>
      </c>
      <c r="V303" s="16">
        <f t="shared" si="40"/>
        <v>107966.06645400001</v>
      </c>
      <c r="W303" s="17">
        <f t="shared" si="49"/>
        <v>-6.8067216938227926E-4</v>
      </c>
    </row>
    <row r="304" spans="1:23" x14ac:dyDescent="0.25">
      <c r="A304" s="32">
        <v>43145</v>
      </c>
      <c r="B304" s="33">
        <v>48.880001</v>
      </c>
      <c r="C304" s="17">
        <f t="shared" si="41"/>
        <v>4.9342517461810065E-3</v>
      </c>
      <c r="D304" s="33">
        <v>186.779999</v>
      </c>
      <c r="E304" s="17">
        <f t="shared" si="42"/>
        <v>-1.2790687306406201E-2</v>
      </c>
      <c r="F304" s="33">
        <v>80.525040000000004</v>
      </c>
      <c r="G304" s="17">
        <f t="shared" si="43"/>
        <v>1.6000809317895603E-2</v>
      </c>
      <c r="H304" s="33">
        <v>80.680000000000007</v>
      </c>
      <c r="I304" s="17">
        <f t="shared" si="44"/>
        <v>-1.0061349693251453E-2</v>
      </c>
      <c r="J304" s="33">
        <v>45.380001</v>
      </c>
      <c r="K304" s="17">
        <f t="shared" si="45"/>
        <v>2.0692802984543457E-2</v>
      </c>
      <c r="L304" s="5">
        <v>2698.6298830000001</v>
      </c>
      <c r="M304" s="17">
        <f t="shared" si="46"/>
        <v>1.3402458482258295E-2</v>
      </c>
      <c r="P304" s="34">
        <v>43145</v>
      </c>
      <c r="Q304" s="16">
        <f t="shared" si="47"/>
        <v>103641.02114299999</v>
      </c>
      <c r="R304" s="17">
        <f t="shared" si="48"/>
        <v>6.9669219118431158E-3</v>
      </c>
      <c r="U304" s="34">
        <v>43145</v>
      </c>
      <c r="V304" s="16">
        <f t="shared" si="40"/>
        <v>108576.52882800001</v>
      </c>
      <c r="W304" s="17">
        <f t="shared" si="49"/>
        <v>5.6542059375672693E-3</v>
      </c>
    </row>
    <row r="305" spans="1:23" x14ac:dyDescent="0.25">
      <c r="A305" s="32">
        <v>43146</v>
      </c>
      <c r="B305" s="33">
        <v>49.709999000000003</v>
      </c>
      <c r="C305" s="17">
        <f t="shared" si="41"/>
        <v>1.6980318801548266E-2</v>
      </c>
      <c r="D305" s="33">
        <v>190.479996</v>
      </c>
      <c r="E305" s="17">
        <f t="shared" si="42"/>
        <v>1.9809385479223618E-2</v>
      </c>
      <c r="F305" s="33">
        <v>82.059775999999999</v>
      </c>
      <c r="G305" s="17">
        <f t="shared" si="43"/>
        <v>1.9059115028070783E-2</v>
      </c>
      <c r="H305" s="33">
        <v>82.410004000000001</v>
      </c>
      <c r="I305" s="17">
        <f t="shared" si="44"/>
        <v>2.1442786316311357E-2</v>
      </c>
      <c r="J305" s="33">
        <v>45.919998</v>
      </c>
      <c r="K305" s="17">
        <f t="shared" si="45"/>
        <v>1.1899448834300275E-2</v>
      </c>
      <c r="L305" s="5">
        <v>2731.1999510000001</v>
      </c>
      <c r="M305" s="17">
        <f t="shared" si="46"/>
        <v>1.2069112628291467E-2</v>
      </c>
      <c r="P305" s="34">
        <v>43146</v>
      </c>
      <c r="Q305" s="16">
        <f t="shared" si="47"/>
        <v>105203.756376</v>
      </c>
      <c r="R305" s="17">
        <f t="shared" si="48"/>
        <v>1.5078346544307175E-2</v>
      </c>
      <c r="U305" s="34">
        <v>43146</v>
      </c>
      <c r="V305" s="16">
        <f t="shared" si="40"/>
        <v>110480.72669700001</v>
      </c>
      <c r="W305" s="17">
        <f t="shared" si="49"/>
        <v>1.7537840724458187E-2</v>
      </c>
    </row>
    <row r="306" spans="1:23" x14ac:dyDescent="0.25">
      <c r="A306" s="32">
        <v>43147</v>
      </c>
      <c r="B306" s="33">
        <v>49.779998999999997</v>
      </c>
      <c r="C306" s="17">
        <f t="shared" si="41"/>
        <v>1.4081673990777865E-3</v>
      </c>
      <c r="D306" s="33">
        <v>188.75</v>
      </c>
      <c r="E306" s="17">
        <f t="shared" si="42"/>
        <v>-9.0822975447774068E-3</v>
      </c>
      <c r="F306" s="33">
        <v>81.752831</v>
      </c>
      <c r="G306" s="17">
        <f t="shared" si="43"/>
        <v>-3.7405049704254401E-3</v>
      </c>
      <c r="H306" s="33">
        <v>82.599997999999999</v>
      </c>
      <c r="I306" s="17">
        <f t="shared" si="44"/>
        <v>2.3054725249134211E-3</v>
      </c>
      <c r="J306" s="33">
        <v>45.560001</v>
      </c>
      <c r="K306" s="17">
        <f t="shared" si="45"/>
        <v>-7.8396562647934376E-3</v>
      </c>
      <c r="L306" s="5">
        <v>2732.219971</v>
      </c>
      <c r="M306" s="17">
        <f t="shared" si="46"/>
        <v>3.7346954390016229E-4</v>
      </c>
      <c r="P306" s="34">
        <v>43147</v>
      </c>
      <c r="Q306" s="16">
        <f t="shared" si="47"/>
        <v>104326.211366</v>
      </c>
      <c r="R306" s="17">
        <f t="shared" si="48"/>
        <v>-8.3413847587688883E-3</v>
      </c>
      <c r="U306" s="34">
        <v>43147</v>
      </c>
      <c r="V306" s="16">
        <f t="shared" si="40"/>
        <v>110107.65403399999</v>
      </c>
      <c r="W306" s="17">
        <f t="shared" si="49"/>
        <v>-3.3768121748799507E-3</v>
      </c>
    </row>
    <row r="307" spans="1:23" x14ac:dyDescent="0.25">
      <c r="A307" s="32">
        <v>43151</v>
      </c>
      <c r="B307" s="33">
        <v>48.380001</v>
      </c>
      <c r="C307" s="17">
        <f t="shared" si="41"/>
        <v>-2.8123704863875054E-2</v>
      </c>
      <c r="D307" s="33">
        <v>186.30999800000001</v>
      </c>
      <c r="E307" s="17">
        <f t="shared" si="42"/>
        <v>-1.2927162913907275E-2</v>
      </c>
      <c r="F307" s="33">
        <v>80.945076</v>
      </c>
      <c r="G307" s="17">
        <f t="shared" si="43"/>
        <v>-9.8804529472502622E-3</v>
      </c>
      <c r="H307" s="33">
        <v>81.339995999999999</v>
      </c>
      <c r="I307" s="17">
        <f t="shared" si="44"/>
        <v>-1.5254261870563224E-2</v>
      </c>
      <c r="J307" s="33">
        <v>46.32</v>
      </c>
      <c r="K307" s="17">
        <f t="shared" si="45"/>
        <v>1.6681277070208944E-2</v>
      </c>
      <c r="L307" s="5">
        <v>2716.26001</v>
      </c>
      <c r="M307" s="17">
        <f t="shared" si="46"/>
        <v>-5.8413894815938505E-3</v>
      </c>
      <c r="P307" s="34">
        <v>43151</v>
      </c>
      <c r="Q307" s="16">
        <f t="shared" si="47"/>
        <v>104820.24955400001</v>
      </c>
      <c r="R307" s="17">
        <f t="shared" si="48"/>
        <v>4.7355135543722948E-3</v>
      </c>
      <c r="U307" s="34">
        <v>43151</v>
      </c>
      <c r="V307" s="16">
        <f t="shared" si="40"/>
        <v>109114.528873</v>
      </c>
      <c r="W307" s="17">
        <f t="shared" si="49"/>
        <v>-9.0195833315395157E-3</v>
      </c>
    </row>
    <row r="308" spans="1:23" x14ac:dyDescent="0.25">
      <c r="A308" s="32">
        <v>43152</v>
      </c>
      <c r="B308" s="33">
        <v>47.939999</v>
      </c>
      <c r="C308" s="17">
        <f t="shared" si="41"/>
        <v>-9.0947083692701769E-3</v>
      </c>
      <c r="D308" s="33">
        <v>190.75</v>
      </c>
      <c r="E308" s="17">
        <f t="shared" si="42"/>
        <v>2.3831259984233411E-2</v>
      </c>
      <c r="F308" s="33">
        <v>80.759293</v>
      </c>
      <c r="G308" s="17">
        <f t="shared" si="43"/>
        <v>-2.295173581651877E-3</v>
      </c>
      <c r="H308" s="33">
        <v>80.239998</v>
      </c>
      <c r="I308" s="17">
        <f t="shared" si="44"/>
        <v>-1.3523457758714441E-2</v>
      </c>
      <c r="J308" s="33">
        <v>45.939999</v>
      </c>
      <c r="K308" s="17">
        <f t="shared" si="45"/>
        <v>-8.2038212435233682E-3</v>
      </c>
      <c r="L308" s="5">
        <v>2701.330078</v>
      </c>
      <c r="M308" s="17">
        <f t="shared" si="46"/>
        <v>-5.496503260010055E-3</v>
      </c>
      <c r="P308" s="34">
        <v>43152</v>
      </c>
      <c r="Q308" s="16">
        <f t="shared" si="47"/>
        <v>105291.288634</v>
      </c>
      <c r="R308" s="17">
        <f t="shared" si="48"/>
        <v>4.4937794176622692E-3</v>
      </c>
      <c r="U308" s="34">
        <v>43152</v>
      </c>
      <c r="V308" s="16">
        <f t="shared" si="40"/>
        <v>108783.060168</v>
      </c>
      <c r="W308" s="17">
        <f t="shared" si="49"/>
        <v>-3.037805399735638E-3</v>
      </c>
    </row>
    <row r="309" spans="1:23" x14ac:dyDescent="0.25">
      <c r="A309" s="32">
        <v>43153</v>
      </c>
      <c r="B309" s="33">
        <v>48.169998</v>
      </c>
      <c r="C309" s="17">
        <f t="shared" si="41"/>
        <v>4.7976429870180137E-3</v>
      </c>
      <c r="D309" s="33">
        <v>193.13999899999999</v>
      </c>
      <c r="E309" s="17">
        <f t="shared" si="42"/>
        <v>1.2529483617299997E-2</v>
      </c>
      <c r="F309" s="33">
        <v>82.439414999999997</v>
      </c>
      <c r="G309" s="17">
        <f t="shared" si="43"/>
        <v>2.0804070189173185E-2</v>
      </c>
      <c r="H309" s="33">
        <v>80.839995999999999</v>
      </c>
      <c r="I309" s="17">
        <f t="shared" si="44"/>
        <v>7.477542559260808E-3</v>
      </c>
      <c r="J309" s="33">
        <v>45.799999</v>
      </c>
      <c r="K309" s="17">
        <f t="shared" si="45"/>
        <v>-3.047453266161404E-3</v>
      </c>
      <c r="L309" s="5">
        <v>2703.959961</v>
      </c>
      <c r="M309" s="17">
        <f t="shared" si="46"/>
        <v>9.7355114853159286E-4</v>
      </c>
      <c r="P309" s="34">
        <v>43153</v>
      </c>
      <c r="Q309" s="16">
        <f t="shared" si="47"/>
        <v>105633.018411</v>
      </c>
      <c r="R309" s="17">
        <f t="shared" si="48"/>
        <v>3.2455655300018815E-3</v>
      </c>
      <c r="U309" s="34">
        <v>43153</v>
      </c>
      <c r="V309" s="16">
        <f t="shared" si="40"/>
        <v>109707.93856000001</v>
      </c>
      <c r="W309" s="17">
        <f t="shared" si="49"/>
        <v>8.5020442573657817E-3</v>
      </c>
    </row>
    <row r="310" spans="1:23" x14ac:dyDescent="0.25">
      <c r="A310" s="32">
        <v>43154</v>
      </c>
      <c r="B310" s="33">
        <v>49.119999</v>
      </c>
      <c r="C310" s="17">
        <f t="shared" si="41"/>
        <v>1.9721840137921554E-2</v>
      </c>
      <c r="D310" s="33">
        <v>195.679993</v>
      </c>
      <c r="E310" s="17">
        <f t="shared" si="42"/>
        <v>1.3151051119141943E-2</v>
      </c>
      <c r="F310" s="33">
        <v>82.980614000000003</v>
      </c>
      <c r="G310" s="17">
        <f t="shared" si="43"/>
        <v>6.56480883567645E-3</v>
      </c>
      <c r="H310" s="33">
        <v>81.050003000000004</v>
      </c>
      <c r="I310" s="17">
        <f t="shared" si="44"/>
        <v>2.5978106183974781E-3</v>
      </c>
      <c r="J310" s="33">
        <v>47.73</v>
      </c>
      <c r="K310" s="17">
        <f t="shared" si="45"/>
        <v>4.2139760745409482E-2</v>
      </c>
      <c r="L310" s="5">
        <v>2747.3000489999999</v>
      </c>
      <c r="M310" s="17">
        <f t="shared" si="46"/>
        <v>1.6028376390592625E-2</v>
      </c>
      <c r="P310" s="34">
        <v>43154</v>
      </c>
      <c r="Q310" s="16">
        <f t="shared" si="47"/>
        <v>108835.818439</v>
      </c>
      <c r="R310" s="17">
        <f t="shared" si="48"/>
        <v>3.0320065413055319E-2</v>
      </c>
      <c r="U310" s="34">
        <v>43154</v>
      </c>
      <c r="V310" s="16">
        <f t="shared" si="40"/>
        <v>111640.80795900001</v>
      </c>
      <c r="W310" s="17">
        <f t="shared" si="49"/>
        <v>1.7618318458722193E-2</v>
      </c>
    </row>
    <row r="311" spans="1:23" x14ac:dyDescent="0.25">
      <c r="A311" s="32">
        <v>43157</v>
      </c>
      <c r="B311" s="33">
        <v>49.990001999999997</v>
      </c>
      <c r="C311" s="17">
        <f t="shared" si="41"/>
        <v>1.7711787819865377E-2</v>
      </c>
      <c r="D311" s="33">
        <v>195.88000500000001</v>
      </c>
      <c r="E311" s="17">
        <f t="shared" si="42"/>
        <v>1.0221382213562169E-3</v>
      </c>
      <c r="F311" s="33">
        <v>84.321487000000005</v>
      </c>
      <c r="G311" s="17">
        <f t="shared" si="43"/>
        <v>1.6158870552584803E-2</v>
      </c>
      <c r="H311" s="33">
        <v>81.629997000000003</v>
      </c>
      <c r="I311" s="17">
        <f t="shared" si="44"/>
        <v>7.1560022027390424E-3</v>
      </c>
      <c r="J311" s="33">
        <v>49.110000999999997</v>
      </c>
      <c r="K311" s="17">
        <f t="shared" si="45"/>
        <v>2.8912654514980041E-2</v>
      </c>
      <c r="L311" s="5">
        <v>2779.6000979999999</v>
      </c>
      <c r="M311" s="17">
        <f t="shared" si="46"/>
        <v>1.1757015405636784E-2</v>
      </c>
      <c r="P311" s="34">
        <v>43157</v>
      </c>
      <c r="Q311" s="16">
        <f t="shared" si="47"/>
        <v>110765.502481</v>
      </c>
      <c r="R311" s="17">
        <f t="shared" si="48"/>
        <v>1.7730229529918429E-2</v>
      </c>
      <c r="U311" s="34">
        <v>43157</v>
      </c>
      <c r="V311" s="16">
        <f t="shared" si="40"/>
        <v>113375.02148299999</v>
      </c>
      <c r="W311" s="17">
        <f t="shared" si="49"/>
        <v>1.5533867549909486E-2</v>
      </c>
    </row>
    <row r="312" spans="1:23" x14ac:dyDescent="0.25">
      <c r="A312" s="32">
        <v>43158</v>
      </c>
      <c r="B312" s="33">
        <v>49.470001000000003</v>
      </c>
      <c r="C312" s="17">
        <f t="shared" si="41"/>
        <v>-1.0402100003916614E-2</v>
      </c>
      <c r="D312" s="33">
        <v>192.91999799999999</v>
      </c>
      <c r="E312" s="17">
        <f t="shared" si="42"/>
        <v>-1.5111327978575506E-2</v>
      </c>
      <c r="F312" s="33">
        <v>82.342490999999995</v>
      </c>
      <c r="G312" s="17">
        <f t="shared" si="43"/>
        <v>-2.3469652521663997E-2</v>
      </c>
      <c r="H312" s="33">
        <v>80.540001000000004</v>
      </c>
      <c r="I312" s="17">
        <f t="shared" si="44"/>
        <v>-1.3352885459495978E-2</v>
      </c>
      <c r="J312" s="33">
        <v>49.91</v>
      </c>
      <c r="K312" s="17">
        <f t="shared" si="45"/>
        <v>1.6289940617187026E-2</v>
      </c>
      <c r="L312" s="5">
        <v>2744.280029</v>
      </c>
      <c r="M312" s="17">
        <f t="shared" si="46"/>
        <v>-1.270688867273162E-2</v>
      </c>
      <c r="P312" s="34">
        <v>43158</v>
      </c>
      <c r="Q312" s="16">
        <f t="shared" si="47"/>
        <v>111198.219554</v>
      </c>
      <c r="R312" s="17">
        <f t="shared" si="48"/>
        <v>3.9066050648235429E-3</v>
      </c>
      <c r="U312" s="34">
        <v>43158</v>
      </c>
      <c r="V312" s="16">
        <f t="shared" si="40"/>
        <v>112416.315103</v>
      </c>
      <c r="W312" s="17">
        <f t="shared" si="49"/>
        <v>-8.456063491407928E-3</v>
      </c>
    </row>
    <row r="313" spans="1:23" x14ac:dyDescent="0.25">
      <c r="A313" s="32">
        <v>43159</v>
      </c>
      <c r="B313" s="33">
        <v>49.189999</v>
      </c>
      <c r="C313" s="17">
        <f t="shared" si="41"/>
        <v>-5.6600362712748709E-3</v>
      </c>
      <c r="D313" s="33">
        <v>194.44000199999999</v>
      </c>
      <c r="E313" s="17">
        <f t="shared" si="42"/>
        <v>7.8789343549547919E-3</v>
      </c>
      <c r="F313" s="33">
        <v>80.856216000000003</v>
      </c>
      <c r="G313" s="17">
        <f t="shared" si="43"/>
        <v>-1.8049915444020126E-2</v>
      </c>
      <c r="H313" s="33">
        <v>78.519997000000004</v>
      </c>
      <c r="I313" s="17">
        <f t="shared" si="44"/>
        <v>-2.5080754592987864E-2</v>
      </c>
      <c r="J313" s="33">
        <v>49.290000999999997</v>
      </c>
      <c r="K313" s="17">
        <f t="shared" si="45"/>
        <v>-1.242234021238231E-2</v>
      </c>
      <c r="L313" s="5">
        <v>2713.830078</v>
      </c>
      <c r="M313" s="17">
        <f t="shared" si="46"/>
        <v>-1.1095788577777155E-2</v>
      </c>
      <c r="P313" s="34">
        <v>43159</v>
      </c>
      <c r="Q313" s="16">
        <f t="shared" si="47"/>
        <v>110690.261812</v>
      </c>
      <c r="R313" s="17">
        <f t="shared" si="48"/>
        <v>-4.5680384455555334E-3</v>
      </c>
      <c r="U313" s="34">
        <v>43159</v>
      </c>
      <c r="V313" s="16">
        <f t="shared" si="40"/>
        <v>111127.98733</v>
      </c>
      <c r="W313" s="17">
        <f t="shared" si="49"/>
        <v>-1.1460327371695E-2</v>
      </c>
    </row>
    <row r="314" spans="1:23" x14ac:dyDescent="0.25">
      <c r="A314" s="32">
        <v>43160</v>
      </c>
      <c r="B314" s="33">
        <v>49.09</v>
      </c>
      <c r="C314" s="17">
        <f t="shared" si="41"/>
        <v>-2.0329132350662693E-3</v>
      </c>
      <c r="D314" s="33">
        <v>196.11000100000001</v>
      </c>
      <c r="E314" s="17">
        <f t="shared" si="42"/>
        <v>8.5887625119445143E-3</v>
      </c>
      <c r="F314" s="33">
        <v>79.079162999999994</v>
      </c>
      <c r="G314" s="17">
        <f t="shared" si="43"/>
        <v>-2.1977939210017117E-2</v>
      </c>
      <c r="H314" s="33">
        <v>78.699996999999996</v>
      </c>
      <c r="I314" s="17">
        <f t="shared" si="44"/>
        <v>2.2924096647634062E-3</v>
      </c>
      <c r="J314" s="33">
        <v>47.84</v>
      </c>
      <c r="K314" s="17">
        <f t="shared" si="45"/>
        <v>-2.9417751482699206E-2</v>
      </c>
      <c r="L314" s="5">
        <v>2677.669922</v>
      </c>
      <c r="M314" s="17">
        <f t="shared" si="46"/>
        <v>-1.3324399450480251E-2</v>
      </c>
      <c r="P314" s="34">
        <v>43160</v>
      </c>
      <c r="Q314" s="16">
        <f t="shared" si="47"/>
        <v>109081.97022300001</v>
      </c>
      <c r="R314" s="17">
        <f t="shared" si="48"/>
        <v>-1.452965746644963E-2</v>
      </c>
      <c r="U314" s="34">
        <v>43160</v>
      </c>
      <c r="V314" s="16">
        <f t="shared" si="40"/>
        <v>109908.48902699999</v>
      </c>
      <c r="W314" s="17">
        <f t="shared" si="49"/>
        <v>-1.0973817958014997E-2</v>
      </c>
    </row>
    <row r="315" spans="1:23" x14ac:dyDescent="0.25">
      <c r="A315" s="32">
        <v>43161</v>
      </c>
      <c r="B315" s="33">
        <v>50.029998999999997</v>
      </c>
      <c r="C315" s="17">
        <f t="shared" si="41"/>
        <v>1.9148482379303111E-2</v>
      </c>
      <c r="D315" s="33">
        <v>195</v>
      </c>
      <c r="E315" s="17">
        <f t="shared" si="42"/>
        <v>-5.6600937960323838E-3</v>
      </c>
      <c r="F315" s="33">
        <v>79.135704000000004</v>
      </c>
      <c r="G315" s="17">
        <f t="shared" si="43"/>
        <v>7.1499239312911023E-4</v>
      </c>
      <c r="H315" s="33">
        <v>79.5</v>
      </c>
      <c r="I315" s="17">
        <f t="shared" si="44"/>
        <v>1.0165222750897929E-2</v>
      </c>
      <c r="J315" s="33">
        <v>48.98</v>
      </c>
      <c r="K315" s="17">
        <f t="shared" si="45"/>
        <v>2.382943143812688E-2</v>
      </c>
      <c r="L315" s="5">
        <v>2691.25</v>
      </c>
      <c r="M315" s="17">
        <f t="shared" si="46"/>
        <v>5.0716026977128958E-3</v>
      </c>
      <c r="P315" s="34">
        <v>43161</v>
      </c>
      <c r="Q315" s="16">
        <f t="shared" si="47"/>
        <v>110391.67999999999</v>
      </c>
      <c r="R315" s="17">
        <f t="shared" si="48"/>
        <v>1.2006656776756941E-2</v>
      </c>
      <c r="U315" s="34">
        <v>43161</v>
      </c>
      <c r="V315" s="16">
        <f t="shared" si="40"/>
        <v>111063.941941</v>
      </c>
      <c r="W315" s="17">
        <f t="shared" si="49"/>
        <v>1.0512863239491521E-2</v>
      </c>
    </row>
    <row r="316" spans="1:23" x14ac:dyDescent="0.25">
      <c r="A316" s="32">
        <v>43164</v>
      </c>
      <c r="B316" s="33">
        <v>50.419998</v>
      </c>
      <c r="C316" s="17">
        <f t="shared" si="41"/>
        <v>7.7953029741215651E-3</v>
      </c>
      <c r="D316" s="33">
        <v>197.35000600000001</v>
      </c>
      <c r="E316" s="17">
        <f t="shared" si="42"/>
        <v>1.2051312820512861E-2</v>
      </c>
      <c r="F316" s="33">
        <v>79.620354000000006</v>
      </c>
      <c r="G316" s="17">
        <f t="shared" si="43"/>
        <v>6.1242899917841598E-3</v>
      </c>
      <c r="H316" s="33">
        <v>80.290001000000004</v>
      </c>
      <c r="I316" s="17">
        <f t="shared" si="44"/>
        <v>9.9371194968553844E-3</v>
      </c>
      <c r="J316" s="33">
        <v>49.75</v>
      </c>
      <c r="K316" s="17">
        <f t="shared" si="45"/>
        <v>1.5720702327480574E-2</v>
      </c>
      <c r="L316" s="5">
        <v>2720.9399410000001</v>
      </c>
      <c r="M316" s="17">
        <f t="shared" si="46"/>
        <v>1.1032026381792903E-2</v>
      </c>
      <c r="P316" s="34">
        <v>43164</v>
      </c>
      <c r="Q316" s="16">
        <f t="shared" si="47"/>
        <v>111967.551338</v>
      </c>
      <c r="R316" s="17">
        <f t="shared" si="48"/>
        <v>1.4275272719828314E-2</v>
      </c>
      <c r="U316" s="34">
        <v>43164</v>
      </c>
      <c r="V316" s="16">
        <f t="shared" si="40"/>
        <v>112213.17421099999</v>
      </c>
      <c r="W316" s="17">
        <f t="shared" si="49"/>
        <v>1.0347483169744542E-2</v>
      </c>
    </row>
    <row r="317" spans="1:23" x14ac:dyDescent="0.25">
      <c r="A317" s="32">
        <v>43165</v>
      </c>
      <c r="B317" s="33">
        <v>50.77</v>
      </c>
      <c r="C317" s="17">
        <f t="shared" si="41"/>
        <v>6.9417297477878392E-3</v>
      </c>
      <c r="D317" s="33">
        <v>198.16000399999999</v>
      </c>
      <c r="E317" s="17">
        <f t="shared" si="42"/>
        <v>4.1043728166898497E-3</v>
      </c>
      <c r="F317" s="33">
        <v>80.783524</v>
      </c>
      <c r="G317" s="17">
        <f t="shared" si="43"/>
        <v>1.4608952881570936E-2</v>
      </c>
      <c r="H317" s="33">
        <v>80.019997000000004</v>
      </c>
      <c r="I317" s="17">
        <f t="shared" si="44"/>
        <v>-3.36285959194349E-3</v>
      </c>
      <c r="J317" s="33">
        <v>50.709999000000003</v>
      </c>
      <c r="K317" s="17">
        <f t="shared" si="45"/>
        <v>1.9296462311557905E-2</v>
      </c>
      <c r="L317" s="5">
        <v>2728.1201169999999</v>
      </c>
      <c r="M317" s="17">
        <f t="shared" si="46"/>
        <v>2.6388586869583452E-3</v>
      </c>
      <c r="P317" s="34">
        <v>43165</v>
      </c>
      <c r="Q317" s="16">
        <f t="shared" si="47"/>
        <v>113459.53952600001</v>
      </c>
      <c r="R317" s="17">
        <f t="shared" si="48"/>
        <v>1.3325183681976771E-2</v>
      </c>
      <c r="U317" s="34">
        <v>43165</v>
      </c>
      <c r="V317" s="16">
        <f t="shared" si="40"/>
        <v>113278.98735099999</v>
      </c>
      <c r="W317" s="17">
        <f t="shared" si="49"/>
        <v>9.4981106050515685E-3</v>
      </c>
    </row>
    <row r="318" spans="1:23" x14ac:dyDescent="0.25">
      <c r="A318" s="32">
        <v>43166</v>
      </c>
      <c r="B318" s="33">
        <v>49.959999000000003</v>
      </c>
      <c r="C318" s="17">
        <f t="shared" si="41"/>
        <v>-1.5954323419342109E-2</v>
      </c>
      <c r="D318" s="33">
        <v>198.009995</v>
      </c>
      <c r="E318" s="17">
        <f t="shared" si="42"/>
        <v>-7.5700947200219026E-4</v>
      </c>
      <c r="F318" s="33">
        <v>80.379645999999994</v>
      </c>
      <c r="G318" s="17">
        <f t="shared" si="43"/>
        <v>-4.9995095534580702E-3</v>
      </c>
      <c r="H318" s="33">
        <v>79.160004000000001</v>
      </c>
      <c r="I318" s="17">
        <f t="shared" si="44"/>
        <v>-1.074722609649692E-2</v>
      </c>
      <c r="J318" s="33">
        <v>51.32</v>
      </c>
      <c r="K318" s="17">
        <f t="shared" si="45"/>
        <v>1.2029205522169351E-2</v>
      </c>
      <c r="L318" s="5">
        <v>2726.8000489999999</v>
      </c>
      <c r="M318" s="17">
        <f t="shared" si="46"/>
        <v>-4.8387458886944845E-4</v>
      </c>
      <c r="P318" s="34">
        <v>43166</v>
      </c>
      <c r="Q318" s="16">
        <f t="shared" si="47"/>
        <v>114259.348885</v>
      </c>
      <c r="R318" s="17">
        <f t="shared" si="48"/>
        <v>7.0492914244262295E-3</v>
      </c>
      <c r="U318" s="34">
        <v>43166</v>
      </c>
      <c r="V318" s="16">
        <f t="shared" si="40"/>
        <v>112899.11571</v>
      </c>
      <c r="W318" s="17">
        <f t="shared" si="49"/>
        <v>-3.3534166387182429E-3</v>
      </c>
    </row>
    <row r="319" spans="1:23" x14ac:dyDescent="0.25">
      <c r="A319" s="32">
        <v>43167</v>
      </c>
      <c r="B319" s="33">
        <v>50.98</v>
      </c>
      <c r="C319" s="17">
        <f t="shared" si="41"/>
        <v>2.0416353491119921E-2</v>
      </c>
      <c r="D319" s="33">
        <v>199.80999800000001</v>
      </c>
      <c r="E319" s="17">
        <f t="shared" si="42"/>
        <v>9.0904653575694105E-3</v>
      </c>
      <c r="F319" s="33">
        <v>80.928916999999998</v>
      </c>
      <c r="G319" s="17">
        <f t="shared" si="43"/>
        <v>6.8334588087139991E-3</v>
      </c>
      <c r="H319" s="33">
        <v>79.970000999999996</v>
      </c>
      <c r="I319" s="17">
        <f t="shared" si="44"/>
        <v>1.0232402211601599E-2</v>
      </c>
      <c r="J319" s="33">
        <v>50.740001999999997</v>
      </c>
      <c r="K319" s="17">
        <f t="shared" si="45"/>
        <v>-1.1301597817615083E-2</v>
      </c>
      <c r="L319" s="5">
        <v>2738.969971</v>
      </c>
      <c r="M319" s="17">
        <f t="shared" si="46"/>
        <v>4.4630782533772173E-3</v>
      </c>
      <c r="P319" s="34">
        <v>43167</v>
      </c>
      <c r="Q319" s="16">
        <f t="shared" si="47"/>
        <v>113868.47228599999</v>
      </c>
      <c r="R319" s="17">
        <f t="shared" si="48"/>
        <v>-3.4209594472083271E-3</v>
      </c>
      <c r="U319" s="34">
        <v>43167</v>
      </c>
      <c r="V319" s="16">
        <f t="shared" si="40"/>
        <v>113572.041342</v>
      </c>
      <c r="W319" s="17">
        <f t="shared" si="49"/>
        <v>5.9604154361005968E-3</v>
      </c>
    </row>
    <row r="320" spans="1:23" x14ac:dyDescent="0.25">
      <c r="A320" s="32">
        <v>43168</v>
      </c>
      <c r="B320" s="33">
        <v>50.59</v>
      </c>
      <c r="C320" s="17">
        <f t="shared" si="41"/>
        <v>-7.6500588466064112E-3</v>
      </c>
      <c r="D320" s="33">
        <v>199.96000699999999</v>
      </c>
      <c r="E320" s="17">
        <f t="shared" si="42"/>
        <v>7.507582278238889E-4</v>
      </c>
      <c r="F320" s="33">
        <v>82.948302999999996</v>
      </c>
      <c r="G320" s="17">
        <f t="shared" si="43"/>
        <v>2.4952588949139098E-2</v>
      </c>
      <c r="H320" s="33">
        <v>80.290001000000004</v>
      </c>
      <c r="I320" s="17">
        <f t="shared" si="44"/>
        <v>4.0015005126736725E-3</v>
      </c>
      <c r="J320" s="33">
        <v>52.189999</v>
      </c>
      <c r="K320" s="17">
        <f t="shared" si="45"/>
        <v>2.8576999267757364E-2</v>
      </c>
      <c r="L320" s="5">
        <v>2786.570068</v>
      </c>
      <c r="M320" s="17">
        <f t="shared" si="46"/>
        <v>1.7378831277445883E-2</v>
      </c>
      <c r="P320" s="34">
        <v>43168</v>
      </c>
      <c r="Q320" s="16">
        <f t="shared" si="47"/>
        <v>115882.620195</v>
      </c>
      <c r="R320" s="17">
        <f t="shared" si="48"/>
        <v>1.7688372106557493E-2</v>
      </c>
      <c r="U320" s="34">
        <v>43168</v>
      </c>
      <c r="V320" s="16">
        <f t="shared" si="40"/>
        <v>114929.30218299999</v>
      </c>
      <c r="W320" s="17">
        <f t="shared" si="49"/>
        <v>1.1950659906806438E-2</v>
      </c>
    </row>
    <row r="321" spans="1:23" x14ac:dyDescent="0.25">
      <c r="A321" s="32">
        <v>43171</v>
      </c>
      <c r="B321" s="33">
        <v>50.560001</v>
      </c>
      <c r="C321" s="17">
        <f t="shared" si="41"/>
        <v>-5.9298280292552352E-4</v>
      </c>
      <c r="D321" s="33">
        <v>199.41000399999999</v>
      </c>
      <c r="E321" s="17">
        <f t="shared" si="42"/>
        <v>-2.7505650167335416E-3</v>
      </c>
      <c r="F321" s="33">
        <v>81.987076000000002</v>
      </c>
      <c r="G321" s="17">
        <f t="shared" si="43"/>
        <v>-1.1588266007081516E-2</v>
      </c>
      <c r="H321" s="33">
        <v>79.860000999999997</v>
      </c>
      <c r="I321" s="17">
        <f t="shared" si="44"/>
        <v>-5.3555859340443934E-3</v>
      </c>
      <c r="J321" s="33">
        <v>51.52</v>
      </c>
      <c r="K321" s="17">
        <f t="shared" si="45"/>
        <v>-1.2837689458472634E-2</v>
      </c>
      <c r="L321" s="5">
        <v>2783.0200199999999</v>
      </c>
      <c r="M321" s="17">
        <f t="shared" si="46"/>
        <v>-1.2739848320225677E-3</v>
      </c>
      <c r="P321" s="34">
        <v>43171</v>
      </c>
      <c r="Q321" s="16">
        <f t="shared" si="47"/>
        <v>114844.75089200001</v>
      </c>
      <c r="R321" s="17">
        <f t="shared" si="48"/>
        <v>-8.9562119086842307E-3</v>
      </c>
      <c r="U321" s="34">
        <v>43171</v>
      </c>
      <c r="V321" s="16">
        <f t="shared" si="40"/>
        <v>114088.61659199999</v>
      </c>
      <c r="W321" s="17">
        <f t="shared" si="49"/>
        <v>-7.3148063638408534E-3</v>
      </c>
    </row>
    <row r="322" spans="1:23" x14ac:dyDescent="0.25">
      <c r="A322" s="32">
        <v>43172</v>
      </c>
      <c r="B322" s="33">
        <v>50.740001999999997</v>
      </c>
      <c r="C322" s="17">
        <f t="shared" si="41"/>
        <v>3.5601462903451786E-3</v>
      </c>
      <c r="D322" s="33">
        <v>197.39999399999999</v>
      </c>
      <c r="E322" s="17">
        <f t="shared" si="42"/>
        <v>-1.0079785164639921E-2</v>
      </c>
      <c r="F322" s="33">
        <v>81.276252999999997</v>
      </c>
      <c r="G322" s="17">
        <f t="shared" si="43"/>
        <v>-8.6699396378034921E-3</v>
      </c>
      <c r="H322" s="33">
        <v>79.720000999999996</v>
      </c>
      <c r="I322" s="17">
        <f t="shared" si="44"/>
        <v>-1.7530678468186123E-3</v>
      </c>
      <c r="J322" s="33">
        <v>51.779998999999997</v>
      </c>
      <c r="K322" s="17">
        <f t="shared" si="45"/>
        <v>5.0465644409936061E-3</v>
      </c>
      <c r="L322" s="5">
        <v>2765.3100589999999</v>
      </c>
      <c r="M322" s="17">
        <f t="shared" si="46"/>
        <v>-6.3635765724746607E-3</v>
      </c>
      <c r="P322" s="34">
        <v>43172</v>
      </c>
      <c r="Q322" s="16">
        <f t="shared" si="47"/>
        <v>114751.67729599999</v>
      </c>
      <c r="R322" s="17">
        <f t="shared" si="48"/>
        <v>-8.104296911883857E-4</v>
      </c>
      <c r="U322" s="34">
        <v>43172</v>
      </c>
      <c r="V322" s="16">
        <f t="shared" si="40"/>
        <v>113870.08977799999</v>
      </c>
      <c r="W322" s="17">
        <f t="shared" si="49"/>
        <v>-1.9154129529108666E-3</v>
      </c>
    </row>
    <row r="323" spans="1:23" x14ac:dyDescent="0.25">
      <c r="A323" s="32">
        <v>43173</v>
      </c>
      <c r="B323" s="33">
        <v>49.84</v>
      </c>
      <c r="C323" s="17">
        <f t="shared" si="41"/>
        <v>-1.7737523936242505E-2</v>
      </c>
      <c r="D323" s="33">
        <v>194.61000100000001</v>
      </c>
      <c r="E323" s="17">
        <f t="shared" si="42"/>
        <v>-1.4133703570426537E-2</v>
      </c>
      <c r="F323" s="33">
        <v>79.967690000000005</v>
      </c>
      <c r="G323" s="17">
        <f t="shared" si="43"/>
        <v>-1.6100188575376317E-2</v>
      </c>
      <c r="H323" s="33">
        <v>79</v>
      </c>
      <c r="I323" s="17">
        <f t="shared" si="44"/>
        <v>-9.0316230678421094E-3</v>
      </c>
      <c r="J323" s="33">
        <v>51.860000999999997</v>
      </c>
      <c r="K323" s="17">
        <f t="shared" si="45"/>
        <v>1.5450367235425588E-3</v>
      </c>
      <c r="L323" s="5">
        <v>2749.4799800000001</v>
      </c>
      <c r="M323" s="17">
        <f t="shared" si="46"/>
        <v>-5.7245222641414406E-3</v>
      </c>
      <c r="P323" s="34">
        <v>43173</v>
      </c>
      <c r="Q323" s="16">
        <f t="shared" si="47"/>
        <v>114238.791589</v>
      </c>
      <c r="R323" s="17">
        <f t="shared" si="48"/>
        <v>-4.469526886975328E-3</v>
      </c>
      <c r="U323" s="34">
        <v>43173</v>
      </c>
      <c r="V323" s="16">
        <f t="shared" si="40"/>
        <v>112666.25450499999</v>
      </c>
      <c r="W323" s="17">
        <f t="shared" si="49"/>
        <v>-1.0572006005677093E-2</v>
      </c>
    </row>
    <row r="324" spans="1:23" x14ac:dyDescent="0.25">
      <c r="A324" s="32">
        <v>43174</v>
      </c>
      <c r="B324" s="33">
        <v>49.540000999999997</v>
      </c>
      <c r="C324" s="17">
        <f t="shared" si="41"/>
        <v>-6.0192415730337956E-3</v>
      </c>
      <c r="D324" s="33">
        <v>195.16999799999999</v>
      </c>
      <c r="E324" s="17">
        <f t="shared" si="42"/>
        <v>2.8775345415057441E-3</v>
      </c>
      <c r="F324" s="33">
        <v>80.064621000000002</v>
      </c>
      <c r="G324" s="17">
        <f t="shared" si="43"/>
        <v>1.2121270478113733E-3</v>
      </c>
      <c r="H324" s="33">
        <v>78.669998000000007</v>
      </c>
      <c r="I324" s="17">
        <f t="shared" si="44"/>
        <v>-4.1772405063290607E-3</v>
      </c>
      <c r="J324" s="33">
        <v>50.880001</v>
      </c>
      <c r="K324" s="17">
        <f t="shared" si="45"/>
        <v>-1.8897030102255408E-2</v>
      </c>
      <c r="L324" s="5">
        <v>2747.330078</v>
      </c>
      <c r="M324" s="17">
        <f t="shared" si="46"/>
        <v>-7.8193040707286166E-4</v>
      </c>
      <c r="P324" s="34">
        <v>43174</v>
      </c>
      <c r="Q324" s="16">
        <f t="shared" si="47"/>
        <v>113024.99092</v>
      </c>
      <c r="R324" s="17">
        <f t="shared" si="48"/>
        <v>-1.0625118246759158E-2</v>
      </c>
      <c r="U324" s="34">
        <v>43174</v>
      </c>
      <c r="V324" s="16">
        <f t="shared" si="40"/>
        <v>111998.812928</v>
      </c>
      <c r="W324" s="17">
        <f t="shared" si="49"/>
        <v>-5.9240593373091066E-3</v>
      </c>
    </row>
    <row r="325" spans="1:23" x14ac:dyDescent="0.25">
      <c r="A325" s="32">
        <v>43175</v>
      </c>
      <c r="B325" s="33">
        <v>50.009998000000003</v>
      </c>
      <c r="C325" s="17">
        <f t="shared" si="41"/>
        <v>9.4872222550017593E-3</v>
      </c>
      <c r="D325" s="33">
        <v>198.009995</v>
      </c>
      <c r="E325" s="17">
        <f t="shared" si="42"/>
        <v>1.4551401491534666E-2</v>
      </c>
      <c r="F325" s="33">
        <v>80.840064999999996</v>
      </c>
      <c r="G325" s="17">
        <f t="shared" si="43"/>
        <v>9.6852266371183493E-3</v>
      </c>
      <c r="H325" s="33">
        <v>78.970000999999996</v>
      </c>
      <c r="I325" s="17">
        <f t="shared" si="44"/>
        <v>3.8134359683088537E-3</v>
      </c>
      <c r="J325" s="33">
        <v>51.169998</v>
      </c>
      <c r="K325" s="17">
        <f t="shared" si="45"/>
        <v>5.6996264603059732E-3</v>
      </c>
      <c r="L325" s="5">
        <v>2752.01001</v>
      </c>
      <c r="M325" s="17">
        <f t="shared" si="46"/>
        <v>1.7034472986976468E-3</v>
      </c>
      <c r="P325" s="34">
        <v>43175</v>
      </c>
      <c r="Q325" s="16">
        <f t="shared" si="47"/>
        <v>114054.446153</v>
      </c>
      <c r="R325" s="17">
        <f t="shared" si="48"/>
        <v>9.1082089422918067E-3</v>
      </c>
      <c r="U325" s="34">
        <v>43175</v>
      </c>
      <c r="V325" s="16">
        <f t="shared" si="40"/>
        <v>112943.448793</v>
      </c>
      <c r="W325" s="17">
        <f t="shared" si="49"/>
        <v>8.4343381889884217E-3</v>
      </c>
    </row>
    <row r="326" spans="1:23" x14ac:dyDescent="0.25">
      <c r="A326" s="32">
        <v>43178</v>
      </c>
      <c r="B326" s="33">
        <v>50.189999</v>
      </c>
      <c r="C326" s="17">
        <f t="shared" si="41"/>
        <v>3.5993002839151966E-3</v>
      </c>
      <c r="D326" s="33">
        <v>196.720001</v>
      </c>
      <c r="E326" s="17">
        <f t="shared" si="42"/>
        <v>-6.5147923467197E-3</v>
      </c>
      <c r="F326" s="33">
        <v>80.694671999999997</v>
      </c>
      <c r="G326" s="17">
        <f t="shared" si="43"/>
        <v>-1.7985265103386272E-3</v>
      </c>
      <c r="H326" s="33">
        <v>78.660004000000001</v>
      </c>
      <c r="I326" s="17">
        <f t="shared" si="44"/>
        <v>-3.9255033059958366E-3</v>
      </c>
      <c r="J326" s="33">
        <v>50.830002</v>
      </c>
      <c r="K326" s="17">
        <f t="shared" si="45"/>
        <v>-6.6444403613226122E-3</v>
      </c>
      <c r="L326" s="5">
        <v>2712.919922</v>
      </c>
      <c r="M326" s="17">
        <f t="shared" si="46"/>
        <v>-1.4204195427326871E-2</v>
      </c>
      <c r="P326" s="34">
        <v>43178</v>
      </c>
      <c r="Q326" s="16">
        <f t="shared" si="47"/>
        <v>113302.342955</v>
      </c>
      <c r="R326" s="17">
        <f t="shared" si="48"/>
        <v>-6.5942470755684379E-3</v>
      </c>
      <c r="U326" s="34">
        <v>43178</v>
      </c>
      <c r="V326" s="16">
        <f t="shared" si="40"/>
        <v>112603.750734</v>
      </c>
      <c r="W326" s="17">
        <f t="shared" si="49"/>
        <v>-3.0076827175925525E-3</v>
      </c>
    </row>
    <row r="327" spans="1:23" x14ac:dyDescent="0.25">
      <c r="A327" s="32">
        <v>43179</v>
      </c>
      <c r="B327" s="33">
        <v>49.68</v>
      </c>
      <c r="C327" s="17">
        <f t="shared" si="41"/>
        <v>-1.0161367008594713E-2</v>
      </c>
      <c r="D327" s="33">
        <v>198.029999</v>
      </c>
      <c r="E327" s="17">
        <f t="shared" si="42"/>
        <v>6.6592008608215014E-3</v>
      </c>
      <c r="F327" s="33">
        <v>83.933762000000002</v>
      </c>
      <c r="G327" s="17">
        <f t="shared" si="43"/>
        <v>4.0140072692779638E-2</v>
      </c>
      <c r="H327" s="33">
        <v>78.309997999999993</v>
      </c>
      <c r="I327" s="17">
        <f t="shared" si="44"/>
        <v>-4.4496056725347177E-3</v>
      </c>
      <c r="J327" s="33">
        <v>51.549999</v>
      </c>
      <c r="K327" s="17">
        <f t="shared" si="45"/>
        <v>1.4164803692118699E-2</v>
      </c>
      <c r="L327" s="5">
        <v>2716.9399410000001</v>
      </c>
      <c r="M327" s="17">
        <f t="shared" si="46"/>
        <v>1.4818052561744732E-3</v>
      </c>
      <c r="P327" s="34">
        <v>43179</v>
      </c>
      <c r="Q327" s="16">
        <f t="shared" si="47"/>
        <v>114577.988411</v>
      </c>
      <c r="R327" s="17">
        <f t="shared" si="48"/>
        <v>1.1258773849951664E-2</v>
      </c>
      <c r="U327" s="34">
        <v>43179</v>
      </c>
      <c r="V327" s="16">
        <f t="shared" si="40"/>
        <v>113846.724017</v>
      </c>
      <c r="W327" s="17">
        <f t="shared" si="49"/>
        <v>1.1038471408791883E-2</v>
      </c>
    </row>
    <row r="328" spans="1:23" x14ac:dyDescent="0.25">
      <c r="A328" s="32">
        <v>43180</v>
      </c>
      <c r="B328" s="33">
        <v>48.990001999999997</v>
      </c>
      <c r="C328" s="17">
        <f t="shared" si="41"/>
        <v>-1.3888848631239958E-2</v>
      </c>
      <c r="D328" s="33">
        <v>198.520004</v>
      </c>
      <c r="E328" s="17">
        <f t="shared" si="42"/>
        <v>2.4743978310073356E-3</v>
      </c>
      <c r="F328" s="33">
        <v>83.255249000000006</v>
      </c>
      <c r="G328" s="17">
        <f t="shared" si="43"/>
        <v>-8.0839102624756798E-3</v>
      </c>
      <c r="H328" s="33">
        <v>77.040001000000004</v>
      </c>
      <c r="I328" s="17">
        <f t="shared" si="44"/>
        <v>-1.621755883584608E-2</v>
      </c>
      <c r="J328" s="33">
        <v>51.560001</v>
      </c>
      <c r="K328" s="17">
        <f t="shared" si="45"/>
        <v>1.9402522199851724E-4</v>
      </c>
      <c r="L328" s="5">
        <v>2711.929932</v>
      </c>
      <c r="M328" s="17">
        <f t="shared" si="46"/>
        <v>-1.8439896018298541E-3</v>
      </c>
      <c r="P328" s="34">
        <v>43180</v>
      </c>
      <c r="Q328" s="16">
        <f t="shared" si="47"/>
        <v>114700.92225800001</v>
      </c>
      <c r="R328" s="17">
        <f t="shared" si="48"/>
        <v>1.0729272585849881E-3</v>
      </c>
      <c r="U328" s="34">
        <v>43180</v>
      </c>
      <c r="V328" s="16">
        <f t="shared" si="40"/>
        <v>113064.45746799999</v>
      </c>
      <c r="W328" s="17">
        <f t="shared" si="49"/>
        <v>-6.8712258148350136E-3</v>
      </c>
    </row>
    <row r="329" spans="1:23" x14ac:dyDescent="0.25">
      <c r="A329" s="32">
        <v>43181</v>
      </c>
      <c r="B329" s="33">
        <v>48.380001</v>
      </c>
      <c r="C329" s="17">
        <f t="shared" si="41"/>
        <v>-1.245154062251308E-2</v>
      </c>
      <c r="D329" s="33">
        <v>195.69000199999999</v>
      </c>
      <c r="E329" s="17">
        <f t="shared" si="42"/>
        <v>-1.4255500417983069E-2</v>
      </c>
      <c r="F329" s="33">
        <v>79.951537999999999</v>
      </c>
      <c r="G329" s="17">
        <f t="shared" si="43"/>
        <v>-3.9681714242425836E-2</v>
      </c>
      <c r="H329" s="33">
        <v>76.410004000000001</v>
      </c>
      <c r="I329" s="17">
        <f t="shared" si="44"/>
        <v>-8.1775310465014295E-3</v>
      </c>
      <c r="J329" s="33">
        <v>50.830002</v>
      </c>
      <c r="K329" s="17">
        <f t="shared" si="45"/>
        <v>-1.4158242549297095E-2</v>
      </c>
      <c r="L329" s="5">
        <v>2643.6899410000001</v>
      </c>
      <c r="M329" s="17">
        <f t="shared" si="46"/>
        <v>-2.5162888684839291E-2</v>
      </c>
      <c r="P329" s="34">
        <v>43181</v>
      </c>
      <c r="Q329" s="16">
        <f t="shared" si="47"/>
        <v>113072.65317800001</v>
      </c>
      <c r="R329" s="17">
        <f t="shared" si="48"/>
        <v>-1.4195780190306428E-2</v>
      </c>
      <c r="U329" s="34">
        <v>43181</v>
      </c>
      <c r="V329" s="16">
        <f t="shared" si="40"/>
        <v>110922.489443</v>
      </c>
      <c r="W329" s="17">
        <f t="shared" si="49"/>
        <v>-1.8944662831873793E-2</v>
      </c>
    </row>
    <row r="330" spans="1:23" x14ac:dyDescent="0.25">
      <c r="A330" s="32">
        <v>43182</v>
      </c>
      <c r="B330" s="33">
        <v>47.299999</v>
      </c>
      <c r="C330" s="17">
        <f t="shared" si="41"/>
        <v>-2.2323314958178742E-2</v>
      </c>
      <c r="D330" s="33">
        <v>193.050003</v>
      </c>
      <c r="E330" s="17">
        <f t="shared" si="42"/>
        <v>-1.3490719878473834E-2</v>
      </c>
      <c r="F330" s="33">
        <v>79.44265</v>
      </c>
      <c r="G330" s="17">
        <f t="shared" si="43"/>
        <v>-6.3649557310579974E-3</v>
      </c>
      <c r="H330" s="33">
        <v>75.910004000000001</v>
      </c>
      <c r="I330" s="17">
        <f t="shared" si="44"/>
        <v>-6.543645777063456E-3</v>
      </c>
      <c r="J330" s="33">
        <v>49.360000999999997</v>
      </c>
      <c r="K330" s="17">
        <f t="shared" si="45"/>
        <v>-2.8919947711196325E-2</v>
      </c>
      <c r="L330" s="5">
        <v>2588.26001</v>
      </c>
      <c r="M330" s="17">
        <f t="shared" si="46"/>
        <v>-2.0966880472765737E-2</v>
      </c>
      <c r="P330" s="34">
        <v>43182</v>
      </c>
      <c r="Q330" s="16">
        <f t="shared" si="47"/>
        <v>110475.91203499999</v>
      </c>
      <c r="R330" s="17">
        <f t="shared" si="48"/>
        <v>-2.2965244645955285E-2</v>
      </c>
      <c r="U330" s="34">
        <v>43182</v>
      </c>
      <c r="V330" s="16">
        <f t="shared" si="40"/>
        <v>109114.95726</v>
      </c>
      <c r="W330" s="17">
        <f t="shared" si="49"/>
        <v>-1.6295452726282744E-2</v>
      </c>
    </row>
    <row r="331" spans="1:23" x14ac:dyDescent="0.25">
      <c r="A331" s="32">
        <v>43185</v>
      </c>
      <c r="B331" s="33">
        <v>47.369999</v>
      </c>
      <c r="C331" s="17">
        <f t="shared" si="41"/>
        <v>1.4799154646916168E-3</v>
      </c>
      <c r="D331" s="33">
        <v>196.61000100000001</v>
      </c>
      <c r="E331" s="17">
        <f t="shared" si="42"/>
        <v>1.8440807794237735E-2</v>
      </c>
      <c r="F331" s="33">
        <v>80.621971000000002</v>
      </c>
      <c r="G331" s="17">
        <f t="shared" si="43"/>
        <v>1.4844935308678586E-2</v>
      </c>
      <c r="H331" s="33">
        <v>76.410004000000001</v>
      </c>
      <c r="I331" s="17">
        <f t="shared" si="44"/>
        <v>6.5867471170202307E-3</v>
      </c>
      <c r="J331" s="33">
        <v>52.48</v>
      </c>
      <c r="K331" s="17">
        <f t="shared" si="45"/>
        <v>6.320905463514892E-2</v>
      </c>
      <c r="L331" s="5">
        <v>2658.5500489999999</v>
      </c>
      <c r="M331" s="17">
        <f t="shared" si="46"/>
        <v>2.7157255734905794E-2</v>
      </c>
      <c r="P331" s="34">
        <v>43185</v>
      </c>
      <c r="Q331" s="16">
        <f t="shared" si="47"/>
        <v>115531.710223</v>
      </c>
      <c r="R331" s="17">
        <f t="shared" si="48"/>
        <v>4.576380583668116E-2</v>
      </c>
      <c r="U331" s="34">
        <v>43185</v>
      </c>
      <c r="V331" s="16">
        <f t="shared" si="40"/>
        <v>111666.30721899999</v>
      </c>
      <c r="W331" s="17">
        <f t="shared" si="49"/>
        <v>2.3382220211300764E-2</v>
      </c>
    </row>
    <row r="332" spans="1:23" x14ac:dyDescent="0.25">
      <c r="A332" s="32">
        <v>43186</v>
      </c>
      <c r="B332" s="33">
        <v>48.16</v>
      </c>
      <c r="C332" s="17">
        <f t="shared" si="41"/>
        <v>1.6677243332852809E-2</v>
      </c>
      <c r="D332" s="33">
        <v>198.10000600000001</v>
      </c>
      <c r="E332" s="17">
        <f t="shared" si="42"/>
        <v>7.5784802015232966E-3</v>
      </c>
      <c r="F332" s="33">
        <v>79.248786999999993</v>
      </c>
      <c r="G332" s="17">
        <f t="shared" si="43"/>
        <v>-1.7032379424214428E-2</v>
      </c>
      <c r="H332" s="33">
        <v>77.790001000000004</v>
      </c>
      <c r="I332" s="17">
        <f t="shared" si="44"/>
        <v>1.806042308282052E-2</v>
      </c>
      <c r="J332" s="33">
        <v>51.189999</v>
      </c>
      <c r="K332" s="17">
        <f t="shared" si="45"/>
        <v>-2.4580811737804797E-2</v>
      </c>
      <c r="L332" s="5">
        <v>2612.6201169999999</v>
      </c>
      <c r="M332" s="17">
        <f t="shared" si="46"/>
        <v>-1.7276308947907992E-2</v>
      </c>
      <c r="P332" s="34">
        <v>43186</v>
      </c>
      <c r="Q332" s="16">
        <f t="shared" si="47"/>
        <v>114101.839972</v>
      </c>
      <c r="R332" s="17">
        <f t="shared" si="48"/>
        <v>-1.2376431096190466E-2</v>
      </c>
      <c r="U332" s="34">
        <v>43186</v>
      </c>
      <c r="V332" s="16">
        <f t="shared" si="40"/>
        <v>111334.38842599999</v>
      </c>
      <c r="W332" s="17">
        <f t="shared" si="49"/>
        <v>-2.9724166695066501E-3</v>
      </c>
    </row>
    <row r="333" spans="1:23" x14ac:dyDescent="0.25">
      <c r="A333" s="32">
        <v>43187</v>
      </c>
      <c r="B333" s="33">
        <v>49.240001999999997</v>
      </c>
      <c r="C333" s="17">
        <f t="shared" si="41"/>
        <v>2.2425290697674516E-2</v>
      </c>
      <c r="D333" s="33">
        <v>202.11999499999999</v>
      </c>
      <c r="E333" s="17">
        <f t="shared" si="42"/>
        <v>2.0292725281391366E-2</v>
      </c>
      <c r="F333" s="33">
        <v>77.714057999999994</v>
      </c>
      <c r="G333" s="17">
        <f t="shared" si="43"/>
        <v>-1.9365962030434614E-2</v>
      </c>
      <c r="H333" s="33">
        <v>78.839995999999999</v>
      </c>
      <c r="I333" s="17">
        <f t="shared" si="44"/>
        <v>1.3497814455613488E-2</v>
      </c>
      <c r="J333" s="33">
        <v>49.599997999999999</v>
      </c>
      <c r="K333" s="17">
        <f t="shared" si="45"/>
        <v>-3.1060774195365792E-2</v>
      </c>
      <c r="L333" s="5">
        <v>2605</v>
      </c>
      <c r="M333" s="17">
        <f t="shared" si="46"/>
        <v>-2.9166570946984605E-3</v>
      </c>
      <c r="P333" s="34">
        <v>43187</v>
      </c>
      <c r="Q333" s="16">
        <f t="shared" si="47"/>
        <v>112826.356153</v>
      </c>
      <c r="R333" s="17">
        <f t="shared" si="48"/>
        <v>-1.1178468456888968E-2</v>
      </c>
      <c r="U333" s="34">
        <v>43187</v>
      </c>
      <c r="V333" s="16">
        <f t="shared" si="40"/>
        <v>111064.239151</v>
      </c>
      <c r="W333" s="17">
        <f t="shared" si="49"/>
        <v>-2.4264674986700374E-3</v>
      </c>
    </row>
    <row r="334" spans="1:23" x14ac:dyDescent="0.25">
      <c r="A334" s="32">
        <v>43188</v>
      </c>
      <c r="B334" s="33">
        <v>50.360000999999997</v>
      </c>
      <c r="C334" s="17">
        <f t="shared" si="41"/>
        <v>2.2745713942091239E-2</v>
      </c>
      <c r="D334" s="33">
        <v>200.38999899999999</v>
      </c>
      <c r="E334" s="17">
        <f t="shared" si="42"/>
        <v>-8.5592521412837241E-3</v>
      </c>
      <c r="F334" s="33">
        <v>79.337638999999996</v>
      </c>
      <c r="G334" s="17">
        <f t="shared" si="43"/>
        <v>2.0891728495248563E-2</v>
      </c>
      <c r="H334" s="33">
        <v>79.279999000000004</v>
      </c>
      <c r="I334" s="17">
        <f t="shared" si="44"/>
        <v>5.5809617240467624E-3</v>
      </c>
      <c r="J334" s="33">
        <v>52.080002</v>
      </c>
      <c r="K334" s="17">
        <f t="shared" si="45"/>
        <v>5.0000082661293632E-2</v>
      </c>
      <c r="L334" s="5">
        <v>2640.8701169999999</v>
      </c>
      <c r="M334" s="17">
        <f t="shared" si="46"/>
        <v>1.3769718618042104E-2</v>
      </c>
      <c r="P334" s="34">
        <v>43188</v>
      </c>
      <c r="Q334" s="16">
        <f t="shared" si="47"/>
        <v>115828.25250900001</v>
      </c>
      <c r="R334" s="17">
        <f t="shared" si="48"/>
        <v>2.6606339674120516E-2</v>
      </c>
      <c r="U334" s="34">
        <v>43188</v>
      </c>
      <c r="V334" s="16">
        <f t="shared" si="40"/>
        <v>113398.16861399999</v>
      </c>
      <c r="W334" s="17">
        <f t="shared" si="49"/>
        <v>2.1014229970340415E-2</v>
      </c>
    </row>
    <row r="335" spans="1:23" x14ac:dyDescent="0.25">
      <c r="A335" s="32">
        <v>43192</v>
      </c>
      <c r="B335" s="33">
        <v>48.93</v>
      </c>
      <c r="C335" s="17">
        <f t="shared" si="41"/>
        <v>-2.8395571318594603E-2</v>
      </c>
      <c r="D335" s="33">
        <v>199.41000399999999</v>
      </c>
      <c r="E335" s="17">
        <f t="shared" si="42"/>
        <v>-4.8904386690475921E-3</v>
      </c>
      <c r="F335" s="33">
        <v>77.439414999999997</v>
      </c>
      <c r="G335" s="17">
        <f t="shared" si="43"/>
        <v>-2.3925894744611709E-2</v>
      </c>
      <c r="H335" s="33">
        <v>77.400002000000001</v>
      </c>
      <c r="I335" s="17">
        <f t="shared" si="44"/>
        <v>-2.3713383245627995E-2</v>
      </c>
      <c r="J335" s="33">
        <v>48.919998</v>
      </c>
      <c r="K335" s="17">
        <f t="shared" si="45"/>
        <v>-6.0675957731338048E-2</v>
      </c>
      <c r="L335" s="5">
        <v>2581.8798830000001</v>
      </c>
      <c r="M335" s="17">
        <f t="shared" si="46"/>
        <v>-2.2337423419752311E-2</v>
      </c>
      <c r="P335" s="34">
        <v>43192</v>
      </c>
      <c r="Q335" s="16">
        <f t="shared" si="47"/>
        <v>111293.14815999998</v>
      </c>
      <c r="R335" s="17">
        <f t="shared" si="48"/>
        <v>-3.9153697399066267E-2</v>
      </c>
      <c r="U335" s="34">
        <v>43192</v>
      </c>
      <c r="V335" s="16">
        <f t="shared" si="40"/>
        <v>109881.970783</v>
      </c>
      <c r="W335" s="17">
        <f t="shared" si="49"/>
        <v>-3.1007536311886241E-2</v>
      </c>
    </row>
    <row r="336" spans="1:23" x14ac:dyDescent="0.25">
      <c r="A336" s="32">
        <v>43193</v>
      </c>
      <c r="B336" s="33">
        <v>49.650002000000001</v>
      </c>
      <c r="C336" s="17">
        <f t="shared" si="41"/>
        <v>1.4714939709789432E-2</v>
      </c>
      <c r="D336" s="33">
        <v>200.61999499999999</v>
      </c>
      <c r="E336" s="17">
        <f t="shared" si="42"/>
        <v>6.0678550510435691E-3</v>
      </c>
      <c r="F336" s="33">
        <v>77.940224000000001</v>
      </c>
      <c r="G336" s="17">
        <f t="shared" si="43"/>
        <v>6.4671072218198677E-3</v>
      </c>
      <c r="H336" s="33">
        <v>78.459998999999996</v>
      </c>
      <c r="I336" s="17">
        <f t="shared" si="44"/>
        <v>1.3695051325709251E-2</v>
      </c>
      <c r="J336" s="33">
        <v>49.75</v>
      </c>
      <c r="K336" s="17">
        <f t="shared" si="45"/>
        <v>1.6966517455703878E-2</v>
      </c>
      <c r="L336" s="5">
        <v>2614.4499510000001</v>
      </c>
      <c r="M336" s="17">
        <f t="shared" si="46"/>
        <v>1.2614865708684864E-2</v>
      </c>
      <c r="P336" s="34">
        <v>43193</v>
      </c>
      <c r="Q336" s="16">
        <f t="shared" si="47"/>
        <v>112696.75888499999</v>
      </c>
      <c r="R336" s="17">
        <f t="shared" si="48"/>
        <v>1.2611834135396238E-2</v>
      </c>
      <c r="U336" s="34">
        <v>43193</v>
      </c>
      <c r="V336" s="16">
        <f t="shared" si="40"/>
        <v>111180.54257200001</v>
      </c>
      <c r="W336" s="17">
        <f t="shared" si="49"/>
        <v>1.1817878581414254E-2</v>
      </c>
    </row>
    <row r="337" spans="1:23" x14ac:dyDescent="0.25">
      <c r="A337" s="32">
        <v>43194</v>
      </c>
      <c r="B337" s="33">
        <v>50.470001000000003</v>
      </c>
      <c r="C337" s="17">
        <f t="shared" si="41"/>
        <v>1.6515588458586583E-2</v>
      </c>
      <c r="D337" s="33">
        <v>204.03999300000001</v>
      </c>
      <c r="E337" s="17">
        <f t="shared" si="42"/>
        <v>1.7047144278914184E-2</v>
      </c>
      <c r="F337" s="33">
        <v>78.457190999999995</v>
      </c>
      <c r="G337" s="17">
        <f t="shared" si="43"/>
        <v>6.6328652070590799E-3</v>
      </c>
      <c r="H337" s="33">
        <v>79.050003000000004</v>
      </c>
      <c r="I337" s="17">
        <f t="shared" si="44"/>
        <v>7.5198063665538051E-3</v>
      </c>
      <c r="J337" s="33">
        <v>49.990001999999997</v>
      </c>
      <c r="K337" s="17">
        <f t="shared" si="45"/>
        <v>4.824160804020039E-3</v>
      </c>
      <c r="L337" s="5">
        <v>2644.6899410000001</v>
      </c>
      <c r="M337" s="17">
        <f t="shared" si="46"/>
        <v>1.1566482650942955E-2</v>
      </c>
      <c r="P337" s="34">
        <v>43194</v>
      </c>
      <c r="Q337" s="16">
        <f t="shared" si="47"/>
        <v>113787.26117099999</v>
      </c>
      <c r="R337" s="17">
        <f t="shared" si="48"/>
        <v>9.6764298883944555E-3</v>
      </c>
      <c r="U337" s="34">
        <v>43194</v>
      </c>
      <c r="V337" s="16">
        <f t="shared" si="40"/>
        <v>112292.59432400001</v>
      </c>
      <c r="W337" s="17">
        <f t="shared" si="49"/>
        <v>1.0002215552058935E-2</v>
      </c>
    </row>
    <row r="338" spans="1:23" x14ac:dyDescent="0.25">
      <c r="A338" s="32">
        <v>43195</v>
      </c>
      <c r="B338" s="33">
        <v>49.860000999999997</v>
      </c>
      <c r="C338" s="17">
        <f t="shared" si="41"/>
        <v>-1.2086387713763025E-2</v>
      </c>
      <c r="D338" s="33">
        <v>201.36000100000001</v>
      </c>
      <c r="E338" s="17">
        <f t="shared" si="42"/>
        <v>-1.3134640717224477E-2</v>
      </c>
      <c r="F338" s="33">
        <v>78.909531000000001</v>
      </c>
      <c r="G338" s="17">
        <f t="shared" si="43"/>
        <v>5.7654371031459206E-3</v>
      </c>
      <c r="H338" s="33">
        <v>78.800003000000004</v>
      </c>
      <c r="I338" s="17">
        <f t="shared" si="44"/>
        <v>-3.1625552246974387E-3</v>
      </c>
      <c r="J338" s="33">
        <v>50.380001</v>
      </c>
      <c r="K338" s="17">
        <f t="shared" si="45"/>
        <v>7.8015399959376897E-3</v>
      </c>
      <c r="L338" s="5">
        <v>2662.8400879999999</v>
      </c>
      <c r="M338" s="17">
        <f t="shared" si="46"/>
        <v>6.8628638535741526E-3</v>
      </c>
      <c r="P338" s="34">
        <v>43195</v>
      </c>
      <c r="Q338" s="16">
        <f t="shared" si="47"/>
        <v>113722.36158900001</v>
      </c>
      <c r="R338" s="17">
        <f t="shared" si="48"/>
        <v>-5.7035894292645217E-4</v>
      </c>
      <c r="U338" s="34">
        <v>43195</v>
      </c>
      <c r="V338" s="16">
        <f t="shared" si="40"/>
        <v>112078.76031000001</v>
      </c>
      <c r="W338" s="17">
        <f t="shared" si="49"/>
        <v>-1.9042574916651178E-3</v>
      </c>
    </row>
    <row r="339" spans="1:23" x14ac:dyDescent="0.25">
      <c r="A339" s="32">
        <v>43196</v>
      </c>
      <c r="B339" s="33">
        <v>49.5</v>
      </c>
      <c r="C339" s="17">
        <f t="shared" si="41"/>
        <v>-7.2202365178452022E-3</v>
      </c>
      <c r="D339" s="33">
        <v>199.279999</v>
      </c>
      <c r="E339" s="17">
        <f t="shared" si="42"/>
        <v>-1.0329767529152933E-2</v>
      </c>
      <c r="F339" s="33">
        <v>75.274635000000004</v>
      </c>
      <c r="G339" s="17">
        <f t="shared" si="43"/>
        <v>-4.6064093322262911E-2</v>
      </c>
      <c r="H339" s="33">
        <v>78.430000000000007</v>
      </c>
      <c r="I339" s="17">
        <f t="shared" si="44"/>
        <v>-4.695469364385696E-3</v>
      </c>
      <c r="J339" s="33">
        <v>48.790000999999997</v>
      </c>
      <c r="K339" s="17">
        <f t="shared" si="45"/>
        <v>-3.1560142287412885E-2</v>
      </c>
      <c r="L339" s="5">
        <v>2604.469971</v>
      </c>
      <c r="M339" s="17">
        <f t="shared" si="46"/>
        <v>-2.1920248708528489E-2</v>
      </c>
      <c r="P339" s="34">
        <v>43196</v>
      </c>
      <c r="Q339" s="16">
        <f t="shared" si="47"/>
        <v>111086.58114299999</v>
      </c>
      <c r="R339" s="17">
        <f t="shared" si="48"/>
        <v>-2.3177327740747211E-2</v>
      </c>
      <c r="U339" s="34">
        <v>43196</v>
      </c>
      <c r="V339" s="16">
        <f t="shared" si="40"/>
        <v>109601.37756200001</v>
      </c>
      <c r="W339" s="17">
        <f t="shared" si="49"/>
        <v>-2.2103944950388255E-2</v>
      </c>
    </row>
    <row r="340" spans="1:23" x14ac:dyDescent="0.25">
      <c r="A340" s="32">
        <v>43199</v>
      </c>
      <c r="B340" s="33">
        <v>49.470001000000003</v>
      </c>
      <c r="C340" s="17">
        <f t="shared" si="41"/>
        <v>-6.060404040403311E-4</v>
      </c>
      <c r="D340" s="33">
        <v>199.820007</v>
      </c>
      <c r="E340" s="17">
        <f t="shared" si="42"/>
        <v>2.7097952765444688E-3</v>
      </c>
      <c r="F340" s="33">
        <v>75.121161999999998</v>
      </c>
      <c r="G340" s="17">
        <f t="shared" si="43"/>
        <v>-2.0388408392814084E-3</v>
      </c>
      <c r="H340" s="33">
        <v>78.160004000000001</v>
      </c>
      <c r="I340" s="17">
        <f t="shared" si="44"/>
        <v>-3.4425092439118732E-3</v>
      </c>
      <c r="J340" s="33">
        <v>49.549999</v>
      </c>
      <c r="K340" s="17">
        <f t="shared" si="45"/>
        <v>1.5576921181042813E-2</v>
      </c>
      <c r="L340" s="5">
        <v>2613.1599120000001</v>
      </c>
      <c r="M340" s="17">
        <f t="shared" si="46"/>
        <v>3.3365487399585891E-3</v>
      </c>
      <c r="P340" s="34">
        <v>43199</v>
      </c>
      <c r="Q340" s="16">
        <f t="shared" si="47"/>
        <v>112245.160195</v>
      </c>
      <c r="R340" s="17">
        <f t="shared" si="48"/>
        <v>1.0429513988810202E-2</v>
      </c>
      <c r="U340" s="34">
        <v>43199</v>
      </c>
      <c r="V340" s="16">
        <f t="shared" si="40"/>
        <v>109937.30680200001</v>
      </c>
      <c r="W340" s="17">
        <f t="shared" si="49"/>
        <v>3.0650092861284062E-3</v>
      </c>
    </row>
    <row r="341" spans="1:23" x14ac:dyDescent="0.25">
      <c r="A341" s="32">
        <v>43200</v>
      </c>
      <c r="B341" s="33">
        <v>49.68</v>
      </c>
      <c r="C341" s="17">
        <f t="shared" si="41"/>
        <v>4.2449766677787881E-3</v>
      </c>
      <c r="D341" s="33">
        <v>200.449997</v>
      </c>
      <c r="E341" s="17">
        <f t="shared" si="42"/>
        <v>3.152787398310819E-3</v>
      </c>
      <c r="F341" s="33">
        <v>76.365105</v>
      </c>
      <c r="G341" s="17">
        <f t="shared" si="43"/>
        <v>1.6559155461413066E-2</v>
      </c>
      <c r="H341" s="33">
        <v>78.370002999999997</v>
      </c>
      <c r="I341" s="17">
        <f t="shared" si="44"/>
        <v>2.6867833834809396E-3</v>
      </c>
      <c r="J341" s="33">
        <v>51.27</v>
      </c>
      <c r="K341" s="17">
        <f t="shared" si="45"/>
        <v>3.4712432587536535E-2</v>
      </c>
      <c r="L341" s="5">
        <v>2656.8701169999999</v>
      </c>
      <c r="M341" s="17">
        <f t="shared" si="46"/>
        <v>1.6726953754064633E-2</v>
      </c>
      <c r="P341" s="34">
        <v>43200</v>
      </c>
      <c r="Q341" s="16">
        <f t="shared" si="47"/>
        <v>114735.16933100001</v>
      </c>
      <c r="R341" s="17">
        <f t="shared" si="48"/>
        <v>2.2183665929775387E-2</v>
      </c>
      <c r="U341" s="34">
        <v>43200</v>
      </c>
      <c r="V341" s="16">
        <f t="shared" si="40"/>
        <v>111478.769359</v>
      </c>
      <c r="W341" s="17">
        <f t="shared" si="49"/>
        <v>1.4021287239428304E-2</v>
      </c>
    </row>
    <row r="342" spans="1:23" x14ac:dyDescent="0.25">
      <c r="A342" s="32">
        <v>43201</v>
      </c>
      <c r="B342" s="33">
        <v>49.380001</v>
      </c>
      <c r="C342" s="17">
        <f t="shared" si="41"/>
        <v>-6.0386272141706998E-3</v>
      </c>
      <c r="D342" s="33">
        <v>198.679993</v>
      </c>
      <c r="E342" s="17">
        <f t="shared" si="42"/>
        <v>-8.8301522898002194E-3</v>
      </c>
      <c r="F342" s="33">
        <v>75.565430000000006</v>
      </c>
      <c r="G342" s="17">
        <f t="shared" si="43"/>
        <v>-1.0471733129941874E-2</v>
      </c>
      <c r="H342" s="33">
        <v>78.269997000000004</v>
      </c>
      <c r="I342" s="17">
        <f t="shared" si="44"/>
        <v>-1.2760749798618187E-3</v>
      </c>
      <c r="J342" s="33">
        <v>51.099997999999999</v>
      </c>
      <c r="K342" s="17">
        <f t="shared" si="45"/>
        <v>-3.3158182172811079E-3</v>
      </c>
      <c r="L342" s="5">
        <v>2642.1899410000001</v>
      </c>
      <c r="M342" s="17">
        <f t="shared" si="46"/>
        <v>-5.5253645656476724E-3</v>
      </c>
      <c r="P342" s="34">
        <v>43201</v>
      </c>
      <c r="Q342" s="16">
        <f t="shared" si="47"/>
        <v>114108.235707</v>
      </c>
      <c r="R342" s="17">
        <f t="shared" si="48"/>
        <v>-5.4641800561724407E-3</v>
      </c>
      <c r="U342" s="34">
        <v>43201</v>
      </c>
      <c r="V342" s="16">
        <f t="shared" si="40"/>
        <v>110811.12191500001</v>
      </c>
      <c r="W342" s="17">
        <f t="shared" si="49"/>
        <v>-5.989009816299018E-3</v>
      </c>
    </row>
    <row r="343" spans="1:23" x14ac:dyDescent="0.25">
      <c r="A343" s="32">
        <v>43202</v>
      </c>
      <c r="B343" s="33">
        <v>48.799999</v>
      </c>
      <c r="C343" s="17">
        <f t="shared" si="41"/>
        <v>-1.1745686274895029E-2</v>
      </c>
      <c r="D343" s="33">
        <v>196.30999800000001</v>
      </c>
      <c r="E343" s="17">
        <f t="shared" si="42"/>
        <v>-1.1928704869644258E-2</v>
      </c>
      <c r="F343" s="33">
        <v>75.678512999999995</v>
      </c>
      <c r="G343" s="17">
        <f t="shared" si="43"/>
        <v>1.4964911865120722E-3</v>
      </c>
      <c r="H343" s="33">
        <v>77.790001000000004</v>
      </c>
      <c r="I343" s="17">
        <f t="shared" si="44"/>
        <v>-6.1325669911549419E-3</v>
      </c>
      <c r="J343" s="33">
        <v>52.720001000000003</v>
      </c>
      <c r="K343" s="17">
        <f t="shared" si="45"/>
        <v>3.1702603980532595E-2</v>
      </c>
      <c r="L343" s="5">
        <v>2663.98999</v>
      </c>
      <c r="M343" s="17">
        <f t="shared" si="46"/>
        <v>8.2507501303064057E-3</v>
      </c>
      <c r="P343" s="34">
        <v>43202</v>
      </c>
      <c r="Q343" s="16">
        <f t="shared" si="47"/>
        <v>115792.65092</v>
      </c>
      <c r="R343" s="17">
        <f t="shared" si="48"/>
        <v>1.4761556889943739E-2</v>
      </c>
      <c r="U343" s="34">
        <v>43202</v>
      </c>
      <c r="V343" s="16">
        <f t="shared" ref="V343:V406" si="50">$W$3*B343+$W$4*D343+$W$5*F343+$W$6*H343+$W$7*J343</f>
        <v>111145.899853</v>
      </c>
      <c r="W343" s="17">
        <f t="shared" si="49"/>
        <v>3.0211582755816924E-3</v>
      </c>
    </row>
    <row r="344" spans="1:23" x14ac:dyDescent="0.25">
      <c r="A344" s="32">
        <v>43203</v>
      </c>
      <c r="B344" s="33">
        <v>48.950001</v>
      </c>
      <c r="C344" s="17">
        <f t="shared" ref="C344:C407" si="51">B344/B343-1</f>
        <v>3.0738115383976972E-3</v>
      </c>
      <c r="D344" s="33">
        <v>197.279999</v>
      </c>
      <c r="E344" s="17">
        <f t="shared" ref="E344:E407" si="52">D344/D343-1</f>
        <v>4.9411696290679874E-3</v>
      </c>
      <c r="F344" s="33">
        <v>75.815833999999995</v>
      </c>
      <c r="G344" s="17">
        <f t="shared" ref="G344:G407" si="53">F344/F343-1</f>
        <v>1.8145308959756079E-3</v>
      </c>
      <c r="H344" s="33">
        <v>78.370002999999997</v>
      </c>
      <c r="I344" s="17">
        <f t="shared" ref="I344:I407" si="54">H344/H343-1</f>
        <v>7.4559968189227277E-3</v>
      </c>
      <c r="J344" s="33">
        <v>51.860000999999997</v>
      </c>
      <c r="K344" s="17">
        <f t="shared" ref="K344:K407" si="55">J344/J343-1</f>
        <v>-1.6312594531248337E-2</v>
      </c>
      <c r="L344" s="5">
        <v>2656.3000489999999</v>
      </c>
      <c r="M344" s="17">
        <f t="shared" ref="M344:M407" si="56">L344/L343-1</f>
        <v>-2.8866253360059213E-3</v>
      </c>
      <c r="P344" s="34">
        <v>43203</v>
      </c>
      <c r="Q344" s="16">
        <f t="shared" ref="Q344:Q407" si="57">$R$3*D344+$R$4*J344</f>
        <v>114834.20114299998</v>
      </c>
      <c r="R344" s="17">
        <f t="shared" ref="R344:R407" si="58">Q344/Q343-1</f>
        <v>-8.2772936743817915E-3</v>
      </c>
      <c r="U344" s="34">
        <v>43203</v>
      </c>
      <c r="V344" s="16">
        <f t="shared" si="50"/>
        <v>111012.13600099999</v>
      </c>
      <c r="W344" s="17">
        <f t="shared" ref="W344:W407" si="59">V344/V343-1</f>
        <v>-1.2034978544140928E-3</v>
      </c>
    </row>
    <row r="345" spans="1:23" x14ac:dyDescent="0.25">
      <c r="A345" s="32">
        <v>43206</v>
      </c>
      <c r="B345" s="33">
        <v>50.099997999999999</v>
      </c>
      <c r="C345" s="17">
        <f t="shared" si="51"/>
        <v>2.3493298805039808E-2</v>
      </c>
      <c r="D345" s="33">
        <v>197.08999600000001</v>
      </c>
      <c r="E345" s="17">
        <f t="shared" si="52"/>
        <v>-9.6311334632559475E-4</v>
      </c>
      <c r="F345" s="33">
        <v>76.171242000000007</v>
      </c>
      <c r="G345" s="17">
        <f t="shared" si="53"/>
        <v>4.6877806554237456E-3</v>
      </c>
      <c r="H345" s="33">
        <v>78.610000999999997</v>
      </c>
      <c r="I345" s="17">
        <f t="shared" si="54"/>
        <v>3.0623706879275847E-3</v>
      </c>
      <c r="J345" s="33">
        <v>52.400002000000001</v>
      </c>
      <c r="K345" s="17">
        <f t="shared" si="55"/>
        <v>1.0412668522702173E-2</v>
      </c>
      <c r="L345" s="5">
        <v>2677.8400879999999</v>
      </c>
      <c r="M345" s="17">
        <f t="shared" si="56"/>
        <v>8.1090383626312157E-3</v>
      </c>
      <c r="P345" s="34">
        <v>43206</v>
      </c>
      <c r="Q345" s="16">
        <f t="shared" si="57"/>
        <v>115529.47184000001</v>
      </c>
      <c r="R345" s="17">
        <f t="shared" si="58"/>
        <v>6.0545611854279091E-3</v>
      </c>
      <c r="U345" s="34">
        <v>43206</v>
      </c>
      <c r="V345" s="16">
        <f t="shared" si="50"/>
        <v>111980.39123699999</v>
      </c>
      <c r="W345" s="17">
        <f t="shared" si="59"/>
        <v>8.722066531458017E-3</v>
      </c>
    </row>
    <row r="346" spans="1:23" x14ac:dyDescent="0.25">
      <c r="A346" s="32">
        <v>43207</v>
      </c>
      <c r="B346" s="33">
        <v>50.32</v>
      </c>
      <c r="C346" s="17">
        <f t="shared" si="51"/>
        <v>4.3912576603297726E-3</v>
      </c>
      <c r="D346" s="33">
        <v>198.570007</v>
      </c>
      <c r="E346" s="17">
        <f t="shared" si="52"/>
        <v>7.5093156935270855E-3</v>
      </c>
      <c r="F346" s="33">
        <v>75.928916999999998</v>
      </c>
      <c r="G346" s="17">
        <f t="shared" si="53"/>
        <v>-3.1813187449406533E-3</v>
      </c>
      <c r="H346" s="33">
        <v>78.430000000000007</v>
      </c>
      <c r="I346" s="17">
        <f t="shared" si="54"/>
        <v>-2.2897977065283737E-3</v>
      </c>
      <c r="J346" s="33">
        <v>53.540000999999997</v>
      </c>
      <c r="K346" s="17">
        <f t="shared" si="55"/>
        <v>2.1755705276499615E-2</v>
      </c>
      <c r="L346" s="5">
        <v>2706.389893</v>
      </c>
      <c r="M346" s="17">
        <f t="shared" si="56"/>
        <v>1.0661504817983003E-2</v>
      </c>
      <c r="P346" s="34">
        <v>43207</v>
      </c>
      <c r="Q346" s="16">
        <f t="shared" si="57"/>
        <v>117416.75292699999</v>
      </c>
      <c r="R346" s="17">
        <f t="shared" si="58"/>
        <v>1.6335927594421262E-2</v>
      </c>
      <c r="U346" s="34">
        <v>43207</v>
      </c>
      <c r="V346" s="16">
        <f t="shared" si="50"/>
        <v>112712.84135999999</v>
      </c>
      <c r="W346" s="17">
        <f t="shared" si="59"/>
        <v>6.5408784065579262E-3</v>
      </c>
    </row>
    <row r="347" spans="1:23" x14ac:dyDescent="0.25">
      <c r="A347" s="32">
        <v>43208</v>
      </c>
      <c r="B347" s="33">
        <v>50.27</v>
      </c>
      <c r="C347" s="17">
        <f t="shared" si="51"/>
        <v>-9.9364069952301293E-4</v>
      </c>
      <c r="D347" s="33">
        <v>197.91999799999999</v>
      </c>
      <c r="E347" s="17">
        <f t="shared" si="52"/>
        <v>-3.2734500533104782E-3</v>
      </c>
      <c r="F347" s="33">
        <v>77.536345999999995</v>
      </c>
      <c r="G347" s="17">
        <f t="shared" si="53"/>
        <v>2.1170182105981983E-2</v>
      </c>
      <c r="H347" s="33">
        <v>78.199996999999996</v>
      </c>
      <c r="I347" s="17">
        <f t="shared" si="54"/>
        <v>-2.9325895703176119E-3</v>
      </c>
      <c r="J347" s="33">
        <v>53.610000999999997</v>
      </c>
      <c r="K347" s="17">
        <f t="shared" si="55"/>
        <v>1.3074336700142908E-3</v>
      </c>
      <c r="L347" s="5">
        <v>2708.639893</v>
      </c>
      <c r="M347" s="17">
        <f t="shared" si="56"/>
        <v>8.3136580055209741E-4</v>
      </c>
      <c r="P347" s="34">
        <v>43208</v>
      </c>
      <c r="Q347" s="16">
        <f t="shared" si="57"/>
        <v>117367.42091999999</v>
      </c>
      <c r="R347" s="17">
        <f t="shared" si="58"/>
        <v>-4.2014453449135125E-4</v>
      </c>
      <c r="U347" s="34">
        <v>43208</v>
      </c>
      <c r="V347" s="16">
        <f t="shared" si="50"/>
        <v>113135.349415</v>
      </c>
      <c r="W347" s="17">
        <f t="shared" si="59"/>
        <v>3.7485352148167728E-3</v>
      </c>
    </row>
    <row r="348" spans="1:23" x14ac:dyDescent="0.25">
      <c r="A348" s="32">
        <v>43209</v>
      </c>
      <c r="B348" s="33">
        <v>48.720001000000003</v>
      </c>
      <c r="C348" s="17">
        <f t="shared" si="51"/>
        <v>-3.0833479212253767E-2</v>
      </c>
      <c r="D348" s="33">
        <v>193.78999300000001</v>
      </c>
      <c r="E348" s="17">
        <f t="shared" si="52"/>
        <v>-2.0867042450151918E-2</v>
      </c>
      <c r="F348" s="33">
        <v>77.544426000000001</v>
      </c>
      <c r="G348" s="17">
        <f t="shared" si="53"/>
        <v>1.0420919242193349E-4</v>
      </c>
      <c r="H348" s="33">
        <v>74.949996999999996</v>
      </c>
      <c r="I348" s="17">
        <f t="shared" si="54"/>
        <v>-4.1560103896167711E-2</v>
      </c>
      <c r="J348" s="33">
        <v>52.220001000000003</v>
      </c>
      <c r="K348" s="17">
        <f t="shared" si="55"/>
        <v>-2.5927998024099952E-2</v>
      </c>
      <c r="L348" s="5">
        <v>2693.1298830000001</v>
      </c>
      <c r="M348" s="17">
        <f t="shared" si="56"/>
        <v>-5.7261247757898204E-3</v>
      </c>
      <c r="P348" s="34">
        <v>43209</v>
      </c>
      <c r="Q348" s="16">
        <f t="shared" si="57"/>
        <v>114547.689805</v>
      </c>
      <c r="R348" s="17">
        <f t="shared" si="58"/>
        <v>-2.4024819604087311E-2</v>
      </c>
      <c r="U348" s="34">
        <v>43209</v>
      </c>
      <c r="V348" s="16">
        <f t="shared" si="50"/>
        <v>110542.149261</v>
      </c>
      <c r="W348" s="17">
        <f t="shared" si="59"/>
        <v>-2.2921219295374273E-2</v>
      </c>
    </row>
    <row r="349" spans="1:23" x14ac:dyDescent="0.25">
      <c r="A349" s="32">
        <v>43210</v>
      </c>
      <c r="B349" s="33">
        <v>45.84</v>
      </c>
      <c r="C349" s="17">
        <f t="shared" si="51"/>
        <v>-5.9113319804734776E-2</v>
      </c>
      <c r="D349" s="33">
        <v>192.75</v>
      </c>
      <c r="E349" s="17">
        <f t="shared" si="52"/>
        <v>-5.3665980575168248E-3</v>
      </c>
      <c r="F349" s="33">
        <v>77.560585000000003</v>
      </c>
      <c r="G349" s="17">
        <f t="shared" si="53"/>
        <v>2.0838377216181314E-4</v>
      </c>
      <c r="H349" s="33">
        <v>73.800003000000004</v>
      </c>
      <c r="I349" s="17">
        <f t="shared" si="54"/>
        <v>-1.5343482935696318E-2</v>
      </c>
      <c r="J349" s="33">
        <v>51.529998999999997</v>
      </c>
      <c r="K349" s="17">
        <f t="shared" si="55"/>
        <v>-1.3213366273202576E-2</v>
      </c>
      <c r="L349" s="5">
        <v>2670.139893</v>
      </c>
      <c r="M349" s="17">
        <f t="shared" si="56"/>
        <v>-8.5365322129916654E-3</v>
      </c>
      <c r="P349" s="34">
        <v>43210</v>
      </c>
      <c r="Q349" s="16">
        <f t="shared" si="57"/>
        <v>113373.228634</v>
      </c>
      <c r="R349" s="17">
        <f t="shared" si="58"/>
        <v>-1.0253032365814985E-2</v>
      </c>
      <c r="U349" s="34">
        <v>43210</v>
      </c>
      <c r="V349" s="16">
        <f t="shared" si="50"/>
        <v>108506.63911999999</v>
      </c>
      <c r="W349" s="17">
        <f t="shared" si="59"/>
        <v>-1.8413882438579887E-2</v>
      </c>
    </row>
    <row r="350" spans="1:23" x14ac:dyDescent="0.25">
      <c r="A350" s="32">
        <v>43213</v>
      </c>
      <c r="B350" s="33">
        <v>45.41</v>
      </c>
      <c r="C350" s="17">
        <f t="shared" si="51"/>
        <v>-9.3804537521816611E-3</v>
      </c>
      <c r="D350" s="33">
        <v>192.88999899999999</v>
      </c>
      <c r="E350" s="17">
        <f t="shared" si="52"/>
        <v>7.2632425421526037E-4</v>
      </c>
      <c r="F350" s="33">
        <v>76.833602999999997</v>
      </c>
      <c r="G350" s="17">
        <f t="shared" si="53"/>
        <v>-9.373085569171602E-3</v>
      </c>
      <c r="H350" s="33">
        <v>73</v>
      </c>
      <c r="I350" s="17">
        <f t="shared" si="54"/>
        <v>-1.0840148610834155E-2</v>
      </c>
      <c r="J350" s="33">
        <v>51.099997999999999</v>
      </c>
      <c r="K350" s="17">
        <f t="shared" si="55"/>
        <v>-8.3446731679540642E-3</v>
      </c>
      <c r="L350" s="5">
        <v>2670.290039</v>
      </c>
      <c r="M350" s="17">
        <f t="shared" si="56"/>
        <v>5.6231510713544708E-5</v>
      </c>
      <c r="P350" s="34">
        <v>43213</v>
      </c>
      <c r="Q350" s="16">
        <f t="shared" si="57"/>
        <v>112817.067045</v>
      </c>
      <c r="R350" s="17">
        <f t="shared" si="58"/>
        <v>-4.9055812884666317E-3</v>
      </c>
      <c r="U350" s="34">
        <v>43213</v>
      </c>
      <c r="V350" s="16">
        <f t="shared" si="50"/>
        <v>107665.972588</v>
      </c>
      <c r="W350" s="17">
        <f t="shared" si="59"/>
        <v>-7.7476045596645005E-3</v>
      </c>
    </row>
    <row r="351" spans="1:23" x14ac:dyDescent="0.25">
      <c r="A351" s="32">
        <v>43214</v>
      </c>
      <c r="B351" s="33">
        <v>45.459999000000003</v>
      </c>
      <c r="C351" s="17">
        <f t="shared" si="51"/>
        <v>1.1010570358953586E-3</v>
      </c>
      <c r="D351" s="33">
        <v>193.759995</v>
      </c>
      <c r="E351" s="17">
        <f t="shared" si="52"/>
        <v>4.5103219685329599E-3</v>
      </c>
      <c r="F351" s="33">
        <v>74.709205999999995</v>
      </c>
      <c r="G351" s="17">
        <f t="shared" si="53"/>
        <v>-2.7649321612576272E-2</v>
      </c>
      <c r="H351" s="33">
        <v>72.5</v>
      </c>
      <c r="I351" s="17">
        <f t="shared" si="54"/>
        <v>-6.8493150684931781E-3</v>
      </c>
      <c r="J351" s="33">
        <v>51.450001</v>
      </c>
      <c r="K351" s="17">
        <f t="shared" si="55"/>
        <v>6.8493740449853124E-3</v>
      </c>
      <c r="L351" s="5">
        <v>2634.5600589999999</v>
      </c>
      <c r="M351" s="17">
        <f t="shared" si="56"/>
        <v>-1.3380561466416863E-2</v>
      </c>
      <c r="P351" s="34">
        <v>43214</v>
      </c>
      <c r="Q351" s="16">
        <f t="shared" si="57"/>
        <v>113489.180251</v>
      </c>
      <c r="R351" s="17">
        <f t="shared" si="58"/>
        <v>5.9575490092460548E-3</v>
      </c>
      <c r="U351" s="34">
        <v>43214</v>
      </c>
      <c r="V351" s="16">
        <f t="shared" si="50"/>
        <v>107152.373188</v>
      </c>
      <c r="W351" s="17">
        <f t="shared" si="59"/>
        <v>-4.770303817022814E-3</v>
      </c>
    </row>
    <row r="352" spans="1:23" x14ac:dyDescent="0.25">
      <c r="A352" s="32">
        <v>43215</v>
      </c>
      <c r="B352" s="33">
        <v>45.889999000000003</v>
      </c>
      <c r="C352" s="17">
        <f t="shared" si="51"/>
        <v>9.4588651442777394E-3</v>
      </c>
      <c r="D352" s="33">
        <v>193.71000699999999</v>
      </c>
      <c r="E352" s="17">
        <f t="shared" si="52"/>
        <v>-2.5798927172770991E-4</v>
      </c>
      <c r="F352" s="33">
        <v>76.688209999999998</v>
      </c>
      <c r="G352" s="17">
        <f t="shared" si="53"/>
        <v>2.6489426216094403E-2</v>
      </c>
      <c r="H352" s="33">
        <v>72.300003000000004</v>
      </c>
      <c r="I352" s="17">
        <f t="shared" si="54"/>
        <v>-2.7585793103447331E-3</v>
      </c>
      <c r="J352" s="33">
        <v>51.380001</v>
      </c>
      <c r="K352" s="17">
        <f t="shared" si="55"/>
        <v>-1.360544191243096E-3</v>
      </c>
      <c r="L352" s="5">
        <v>2639.3999020000001</v>
      </c>
      <c r="M352" s="17">
        <f t="shared" si="56"/>
        <v>1.8370592780629913E-3</v>
      </c>
      <c r="P352" s="34">
        <v>43215</v>
      </c>
      <c r="Q352" s="16">
        <f t="shared" si="57"/>
        <v>113382.412927</v>
      </c>
      <c r="R352" s="17">
        <f t="shared" si="58"/>
        <v>-9.4077095070976835E-4</v>
      </c>
      <c r="U352" s="34">
        <v>43215</v>
      </c>
      <c r="V352" s="16">
        <f t="shared" si="50"/>
        <v>107895.453259</v>
      </c>
      <c r="W352" s="17">
        <f t="shared" si="59"/>
        <v>6.9347980720526614E-3</v>
      </c>
    </row>
    <row r="353" spans="1:23" x14ac:dyDescent="0.25">
      <c r="A353" s="32">
        <v>43216</v>
      </c>
      <c r="B353" s="33">
        <v>46.139999000000003</v>
      </c>
      <c r="C353" s="17">
        <f t="shared" si="51"/>
        <v>5.4478100991024458E-3</v>
      </c>
      <c r="D353" s="33">
        <v>199.820007</v>
      </c>
      <c r="E353" s="17">
        <f t="shared" si="52"/>
        <v>3.1541994627050984E-2</v>
      </c>
      <c r="F353" s="33">
        <v>76.033928000000003</v>
      </c>
      <c r="G353" s="17">
        <f t="shared" si="53"/>
        <v>-8.5317156313857723E-3</v>
      </c>
      <c r="H353" s="33">
        <v>72.75</v>
      </c>
      <c r="I353" s="17">
        <f t="shared" si="54"/>
        <v>6.2240246380071973E-3</v>
      </c>
      <c r="J353" s="33">
        <v>53.049999</v>
      </c>
      <c r="K353" s="17">
        <f t="shared" si="55"/>
        <v>3.2502879865650369E-2</v>
      </c>
      <c r="L353" s="5">
        <v>2666.9399410000001</v>
      </c>
      <c r="M353" s="17">
        <f t="shared" si="56"/>
        <v>1.0434204752046705E-2</v>
      </c>
      <c r="P353" s="34">
        <v>43216</v>
      </c>
      <c r="Q353" s="16">
        <f t="shared" si="57"/>
        <v>117026.160195</v>
      </c>
      <c r="R353" s="17">
        <f t="shared" si="58"/>
        <v>3.213679418117521E-2</v>
      </c>
      <c r="U353" s="34">
        <v>43216</v>
      </c>
      <c r="V353" s="16">
        <f t="shared" si="50"/>
        <v>109359.12836999999</v>
      </c>
      <c r="W353" s="17">
        <f t="shared" si="59"/>
        <v>1.3565679245875817E-2</v>
      </c>
    </row>
    <row r="354" spans="1:23" x14ac:dyDescent="0.25">
      <c r="A354" s="32">
        <v>43217</v>
      </c>
      <c r="B354" s="33">
        <v>46.779998999999997</v>
      </c>
      <c r="C354" s="17">
        <f t="shared" si="51"/>
        <v>1.3870828215665876E-2</v>
      </c>
      <c r="D354" s="33">
        <v>202.449997</v>
      </c>
      <c r="E354" s="17">
        <f t="shared" si="52"/>
        <v>1.3161795154976508E-2</v>
      </c>
      <c r="F354" s="33">
        <v>77.011307000000002</v>
      </c>
      <c r="G354" s="17">
        <f t="shared" si="53"/>
        <v>1.2854511475456132E-2</v>
      </c>
      <c r="H354" s="33">
        <v>72.809997999999993</v>
      </c>
      <c r="I354" s="17">
        <f t="shared" si="54"/>
        <v>8.2471477663226267E-4</v>
      </c>
      <c r="J354" s="33">
        <v>52.73</v>
      </c>
      <c r="K354" s="17">
        <f t="shared" si="55"/>
        <v>-6.0320265039025545E-3</v>
      </c>
      <c r="L354" s="5">
        <v>2669.9099120000001</v>
      </c>
      <c r="M354" s="17">
        <f t="shared" si="56"/>
        <v>1.1136250030761019E-3</v>
      </c>
      <c r="P354" s="34">
        <v>43217</v>
      </c>
      <c r="Q354" s="16">
        <f t="shared" si="57"/>
        <v>117175.529331</v>
      </c>
      <c r="R354" s="17">
        <f t="shared" si="58"/>
        <v>1.276373895811922E-3</v>
      </c>
      <c r="U354" s="34">
        <v>43217</v>
      </c>
      <c r="V354" s="16">
        <f t="shared" si="50"/>
        <v>110037.030969</v>
      </c>
      <c r="W354" s="17">
        <f t="shared" si="59"/>
        <v>6.1988661495766539E-3</v>
      </c>
    </row>
    <row r="355" spans="1:23" x14ac:dyDescent="0.25">
      <c r="A355" s="32">
        <v>43220</v>
      </c>
      <c r="B355" s="33">
        <v>46.200001</v>
      </c>
      <c r="C355" s="17">
        <f t="shared" si="51"/>
        <v>-1.239841839244149E-2</v>
      </c>
      <c r="D355" s="33">
        <v>201.779999</v>
      </c>
      <c r="E355" s="17">
        <f t="shared" si="52"/>
        <v>-3.3094492957684851E-3</v>
      </c>
      <c r="F355" s="33">
        <v>74.878838000000002</v>
      </c>
      <c r="G355" s="17">
        <f t="shared" si="53"/>
        <v>-2.769033643332397E-2</v>
      </c>
      <c r="H355" s="33">
        <v>72.339995999999999</v>
      </c>
      <c r="I355" s="17">
        <f t="shared" si="54"/>
        <v>-6.455184904688438E-3</v>
      </c>
      <c r="J355" s="33">
        <v>51.619999</v>
      </c>
      <c r="K355" s="17">
        <f t="shared" si="55"/>
        <v>-2.1050654276502878E-2</v>
      </c>
      <c r="L355" s="5">
        <v>2648.0500489999999</v>
      </c>
      <c r="M355" s="17">
        <f t="shared" si="56"/>
        <v>-8.1874908594294915E-3</v>
      </c>
      <c r="P355" s="34">
        <v>43220</v>
      </c>
      <c r="Q355" s="16">
        <f t="shared" si="57"/>
        <v>115509.85841099999</v>
      </c>
      <c r="R355" s="17">
        <f t="shared" si="58"/>
        <v>-1.4215177260217704E-2</v>
      </c>
      <c r="U355" s="34">
        <v>43220</v>
      </c>
      <c r="V355" s="16">
        <f t="shared" si="50"/>
        <v>108309.58354200001</v>
      </c>
      <c r="W355" s="17">
        <f t="shared" si="59"/>
        <v>-1.5698782598802197E-2</v>
      </c>
    </row>
    <row r="356" spans="1:23" x14ac:dyDescent="0.25">
      <c r="A356" s="32">
        <v>43221</v>
      </c>
      <c r="B356" s="33">
        <v>46.299999</v>
      </c>
      <c r="C356" s="17">
        <f t="shared" si="51"/>
        <v>2.1644588276090726E-3</v>
      </c>
      <c r="D356" s="33">
        <v>204.5</v>
      </c>
      <c r="E356" s="17">
        <f t="shared" si="52"/>
        <v>1.3480032775696538E-2</v>
      </c>
      <c r="F356" s="33">
        <v>74.192245</v>
      </c>
      <c r="G356" s="17">
        <f t="shared" si="53"/>
        <v>-9.1693864159591021E-3</v>
      </c>
      <c r="H356" s="33">
        <v>71.959998999999996</v>
      </c>
      <c r="I356" s="17">
        <f t="shared" si="54"/>
        <v>-5.2529308959320398E-3</v>
      </c>
      <c r="J356" s="33">
        <v>53.330002</v>
      </c>
      <c r="K356" s="17">
        <f t="shared" si="55"/>
        <v>3.3126753838178091E-2</v>
      </c>
      <c r="L356" s="5">
        <v>2654.8000489999999</v>
      </c>
      <c r="M356" s="17">
        <f t="shared" si="56"/>
        <v>2.5490454768968274E-3</v>
      </c>
      <c r="P356" s="34">
        <v>43221</v>
      </c>
      <c r="Q356" s="16">
        <f t="shared" si="57"/>
        <v>118452.28273200001</v>
      </c>
      <c r="R356" s="17">
        <f t="shared" si="58"/>
        <v>2.5473360988206517E-2</v>
      </c>
      <c r="U356" s="34">
        <v>43221</v>
      </c>
      <c r="V356" s="16">
        <f t="shared" si="50"/>
        <v>109218.595539</v>
      </c>
      <c r="W356" s="17">
        <f t="shared" si="59"/>
        <v>8.3927198985813689E-3</v>
      </c>
    </row>
    <row r="357" spans="1:23" x14ac:dyDescent="0.25">
      <c r="A357" s="32">
        <v>43222</v>
      </c>
      <c r="B357" s="33">
        <v>45.869999</v>
      </c>
      <c r="C357" s="17">
        <f t="shared" si="51"/>
        <v>-9.2872572200271009E-3</v>
      </c>
      <c r="D357" s="33">
        <v>204.69000199999999</v>
      </c>
      <c r="E357" s="17">
        <f t="shared" si="52"/>
        <v>9.2910513447419518E-4</v>
      </c>
      <c r="F357" s="33">
        <v>72.512114999999994</v>
      </c>
      <c r="G357" s="17">
        <f t="shared" si="53"/>
        <v>-2.2645628259395645E-2</v>
      </c>
      <c r="H357" s="33">
        <v>70.940002000000007</v>
      </c>
      <c r="I357" s="17">
        <f t="shared" si="54"/>
        <v>-1.417449991904518E-2</v>
      </c>
      <c r="J357" s="33">
        <v>52.310001</v>
      </c>
      <c r="K357" s="17">
        <f t="shared" si="55"/>
        <v>-1.9126213421105875E-2</v>
      </c>
      <c r="L357" s="5">
        <v>2635.669922</v>
      </c>
      <c r="M357" s="17">
        <f t="shared" si="56"/>
        <v>-7.205863585547867E-3</v>
      </c>
      <c r="P357" s="34">
        <v>43222</v>
      </c>
      <c r="Q357" s="16">
        <f t="shared" si="57"/>
        <v>117101.331812</v>
      </c>
      <c r="R357" s="17">
        <f t="shared" si="58"/>
        <v>-1.1405022248972219E-2</v>
      </c>
      <c r="U357" s="34">
        <v>43222</v>
      </c>
      <c r="V357" s="16">
        <f t="shared" si="50"/>
        <v>107700.233892</v>
      </c>
      <c r="W357" s="17">
        <f t="shared" si="59"/>
        <v>-1.3902043324278246E-2</v>
      </c>
    </row>
    <row r="358" spans="1:23" x14ac:dyDescent="0.25">
      <c r="A358" s="32">
        <v>43223</v>
      </c>
      <c r="B358" s="33">
        <v>47.549999</v>
      </c>
      <c r="C358" s="17">
        <f t="shared" si="51"/>
        <v>3.6625246056796179E-2</v>
      </c>
      <c r="D358" s="33">
        <v>205.91000399999999</v>
      </c>
      <c r="E358" s="17">
        <f t="shared" si="52"/>
        <v>5.9602422594142723E-3</v>
      </c>
      <c r="F358" s="33">
        <v>72.310181</v>
      </c>
      <c r="G358" s="17">
        <f t="shared" si="53"/>
        <v>-2.7848311968281525E-3</v>
      </c>
      <c r="H358" s="33">
        <v>71.360000999999997</v>
      </c>
      <c r="I358" s="17">
        <f t="shared" si="54"/>
        <v>5.9204819306319934E-3</v>
      </c>
      <c r="J358" s="33">
        <v>52.279998999999997</v>
      </c>
      <c r="K358" s="17">
        <f t="shared" si="55"/>
        <v>-5.7354233275586086E-4</v>
      </c>
      <c r="L358" s="5">
        <v>2629.7299800000001</v>
      </c>
      <c r="M358" s="17">
        <f t="shared" si="56"/>
        <v>-2.2536744644764406E-3</v>
      </c>
      <c r="P358" s="34">
        <v>43223</v>
      </c>
      <c r="Q358" s="16">
        <f t="shared" si="57"/>
        <v>117332.409526</v>
      </c>
      <c r="R358" s="17">
        <f t="shared" si="58"/>
        <v>1.9733141410465116E-3</v>
      </c>
      <c r="U358" s="34">
        <v>43223</v>
      </c>
      <c r="V358" s="16">
        <f t="shared" si="50"/>
        <v>108584.42805899998</v>
      </c>
      <c r="W358" s="17">
        <f t="shared" si="59"/>
        <v>8.2097701652776855E-3</v>
      </c>
    </row>
    <row r="359" spans="1:23" x14ac:dyDescent="0.25">
      <c r="A359" s="32">
        <v>43224</v>
      </c>
      <c r="B359" s="33">
        <v>47.349997999999999</v>
      </c>
      <c r="C359" s="17">
        <f t="shared" si="51"/>
        <v>-4.2061199622738243E-3</v>
      </c>
      <c r="D359" s="33">
        <v>207.38999899999999</v>
      </c>
      <c r="E359" s="17">
        <f t="shared" si="52"/>
        <v>7.1875818136548641E-3</v>
      </c>
      <c r="F359" s="33">
        <v>73.917609999999996</v>
      </c>
      <c r="G359" s="17">
        <f t="shared" si="53"/>
        <v>2.2229635962327299E-2</v>
      </c>
      <c r="H359" s="33">
        <v>72.430000000000007</v>
      </c>
      <c r="I359" s="17">
        <f t="shared" si="54"/>
        <v>1.4994380395258355E-2</v>
      </c>
      <c r="J359" s="33">
        <v>52.779998999999997</v>
      </c>
      <c r="K359" s="17">
        <f t="shared" si="55"/>
        <v>9.5638869465166643E-3</v>
      </c>
      <c r="L359" s="5">
        <v>2663.419922</v>
      </c>
      <c r="M359" s="17">
        <f t="shared" si="56"/>
        <v>1.2811179191865252E-2</v>
      </c>
      <c r="P359" s="34">
        <v>43224</v>
      </c>
      <c r="Q359" s="16">
        <f t="shared" si="57"/>
        <v>118345.44841099999</v>
      </c>
      <c r="R359" s="17">
        <f t="shared" si="58"/>
        <v>8.6339221114819509E-3</v>
      </c>
      <c r="U359" s="34">
        <v>43224</v>
      </c>
      <c r="V359" s="16">
        <f t="shared" si="50"/>
        <v>109671.73649299999</v>
      </c>
      <c r="W359" s="17">
        <f t="shared" si="59"/>
        <v>1.0013484009044227E-2</v>
      </c>
    </row>
    <row r="360" spans="1:23" x14ac:dyDescent="0.25">
      <c r="A360" s="32">
        <v>43227</v>
      </c>
      <c r="B360" s="33">
        <v>47.52</v>
      </c>
      <c r="C360" s="17">
        <f t="shared" si="51"/>
        <v>3.5903275011754943E-3</v>
      </c>
      <c r="D360" s="33">
        <v>209.979996</v>
      </c>
      <c r="E360" s="17">
        <f t="shared" si="52"/>
        <v>1.2488533740723007E-2</v>
      </c>
      <c r="F360" s="33">
        <v>74.765754999999999</v>
      </c>
      <c r="G360" s="17">
        <f t="shared" si="53"/>
        <v>1.1474194038470609E-2</v>
      </c>
      <c r="H360" s="33">
        <v>71.980002999999996</v>
      </c>
      <c r="I360" s="17">
        <f t="shared" si="54"/>
        <v>-6.2128537898662461E-3</v>
      </c>
      <c r="J360" s="33">
        <v>53.330002</v>
      </c>
      <c r="K360" s="17">
        <f t="shared" si="55"/>
        <v>1.042067090603771E-2</v>
      </c>
      <c r="L360" s="5">
        <v>2672.6298830000001</v>
      </c>
      <c r="M360" s="17">
        <f t="shared" si="56"/>
        <v>3.4579455248213709E-3</v>
      </c>
      <c r="P360" s="34">
        <v>43227</v>
      </c>
      <c r="Q360" s="16">
        <f t="shared" si="57"/>
        <v>119674.32184</v>
      </c>
      <c r="R360" s="17">
        <f t="shared" si="58"/>
        <v>1.1228766689741931E-2</v>
      </c>
      <c r="U360" s="34">
        <v>43227</v>
      </c>
      <c r="V360" s="16">
        <f t="shared" si="50"/>
        <v>110446.52031199999</v>
      </c>
      <c r="W360" s="17">
        <f t="shared" si="59"/>
        <v>7.0645714545556348E-3</v>
      </c>
    </row>
    <row r="361" spans="1:23" x14ac:dyDescent="0.25">
      <c r="A361" s="32">
        <v>43228</v>
      </c>
      <c r="B361" s="33">
        <v>47.73</v>
      </c>
      <c r="C361" s="17">
        <f t="shared" si="51"/>
        <v>4.4191919191918227E-3</v>
      </c>
      <c r="D361" s="33">
        <v>210.029999</v>
      </c>
      <c r="E361" s="17">
        <f t="shared" si="52"/>
        <v>2.3813220760326992E-4</v>
      </c>
      <c r="F361" s="33">
        <v>75.718902999999997</v>
      </c>
      <c r="G361" s="17">
        <f t="shared" si="53"/>
        <v>1.2748456830269372E-2</v>
      </c>
      <c r="H361" s="33">
        <v>71.440002000000007</v>
      </c>
      <c r="I361" s="17">
        <f t="shared" si="54"/>
        <v>-7.5020974922713757E-3</v>
      </c>
      <c r="J361" s="33">
        <v>53.630001</v>
      </c>
      <c r="K361" s="17">
        <f t="shared" si="55"/>
        <v>5.6253326223389966E-3</v>
      </c>
      <c r="L361" s="5">
        <v>2671.919922</v>
      </c>
      <c r="M361" s="17">
        <f t="shared" si="56"/>
        <v>-2.6564134619455615E-4</v>
      </c>
      <c r="P361" s="34">
        <v>43228</v>
      </c>
      <c r="Q361" s="16">
        <f t="shared" si="57"/>
        <v>120095.27114299999</v>
      </c>
      <c r="R361" s="17">
        <f t="shared" si="58"/>
        <v>3.5174571831939616E-3</v>
      </c>
      <c r="U361" s="34">
        <v>43228</v>
      </c>
      <c r="V361" s="16">
        <f t="shared" si="50"/>
        <v>110889.36660000001</v>
      </c>
      <c r="W361" s="17">
        <f t="shared" si="59"/>
        <v>4.0095992770892153E-3</v>
      </c>
    </row>
    <row r="362" spans="1:23" x14ac:dyDescent="0.25">
      <c r="A362" s="32">
        <v>43229</v>
      </c>
      <c r="B362" s="33">
        <v>47.75</v>
      </c>
      <c r="C362" s="17">
        <f t="shared" si="51"/>
        <v>4.1902367483759306E-4</v>
      </c>
      <c r="D362" s="33">
        <v>211.53999300000001</v>
      </c>
      <c r="E362" s="17">
        <f t="shared" si="52"/>
        <v>7.1894205931981592E-3</v>
      </c>
      <c r="F362" s="33">
        <v>76.889999000000003</v>
      </c>
      <c r="G362" s="17">
        <f t="shared" si="53"/>
        <v>1.546636247490274E-2</v>
      </c>
      <c r="H362" s="33">
        <v>72.370002999999997</v>
      </c>
      <c r="I362" s="17">
        <f t="shared" si="54"/>
        <v>1.3017930766575203E-2</v>
      </c>
      <c r="J362" s="33">
        <v>54.34</v>
      </c>
      <c r="K362" s="17">
        <f t="shared" si="55"/>
        <v>1.3238839954524684E-2</v>
      </c>
      <c r="L362" s="5">
        <v>2697.790039</v>
      </c>
      <c r="M362" s="17">
        <f t="shared" si="56"/>
        <v>9.6822201844415368E-3</v>
      </c>
      <c r="P362" s="34">
        <v>43229</v>
      </c>
      <c r="Q362" s="16">
        <f t="shared" si="57"/>
        <v>121401.858439</v>
      </c>
      <c r="R362" s="17">
        <f t="shared" si="58"/>
        <v>1.0879589875310236E-2</v>
      </c>
      <c r="U362" s="34">
        <v>43229</v>
      </c>
      <c r="V362" s="16">
        <f t="shared" si="50"/>
        <v>112019.109765</v>
      </c>
      <c r="W362" s="17">
        <f t="shared" si="59"/>
        <v>1.0188020724071878E-2</v>
      </c>
    </row>
    <row r="363" spans="1:23" x14ac:dyDescent="0.25">
      <c r="A363" s="32">
        <v>43230</v>
      </c>
      <c r="B363" s="33">
        <v>47.77</v>
      </c>
      <c r="C363" s="17">
        <f t="shared" si="51"/>
        <v>4.1884816753934295E-4</v>
      </c>
      <c r="D363" s="33">
        <v>211.85000600000001</v>
      </c>
      <c r="E363" s="17">
        <f t="shared" si="52"/>
        <v>1.4655053902739024E-3</v>
      </c>
      <c r="F363" s="33">
        <v>76.680000000000007</v>
      </c>
      <c r="G363" s="17">
        <f t="shared" si="53"/>
        <v>-2.7311614349220248E-3</v>
      </c>
      <c r="H363" s="33">
        <v>73.150002000000001</v>
      </c>
      <c r="I363" s="17">
        <f t="shared" si="54"/>
        <v>1.0777932398317036E-2</v>
      </c>
      <c r="J363" s="33">
        <v>54.98</v>
      </c>
      <c r="K363" s="17">
        <f t="shared" si="55"/>
        <v>1.1777695988222092E-2</v>
      </c>
      <c r="L363" s="5">
        <v>2723.070068</v>
      </c>
      <c r="M363" s="17">
        <f t="shared" si="56"/>
        <v>9.3706436136782312E-3</v>
      </c>
      <c r="P363" s="34">
        <v>43230</v>
      </c>
      <c r="Q363" s="16">
        <f t="shared" si="57"/>
        <v>122345.231338</v>
      </c>
      <c r="R363" s="17">
        <f t="shared" si="58"/>
        <v>7.7706627487421631E-3</v>
      </c>
      <c r="U363" s="34">
        <v>43230</v>
      </c>
      <c r="V363" s="16">
        <f t="shared" si="50"/>
        <v>112522.19100800001</v>
      </c>
      <c r="W363" s="17">
        <f t="shared" si="59"/>
        <v>4.4910305398373485E-3</v>
      </c>
    </row>
    <row r="364" spans="1:23" x14ac:dyDescent="0.25">
      <c r="A364" s="32">
        <v>43231</v>
      </c>
      <c r="B364" s="33">
        <v>47.459999000000003</v>
      </c>
      <c r="C364" s="17">
        <f t="shared" si="51"/>
        <v>-6.4894494452585327E-3</v>
      </c>
      <c r="D364" s="33">
        <v>211.60000600000001</v>
      </c>
      <c r="E364" s="17">
        <f t="shared" si="52"/>
        <v>-1.1800802120345288E-3</v>
      </c>
      <c r="F364" s="33">
        <v>77.129997000000003</v>
      </c>
      <c r="G364" s="17">
        <f t="shared" si="53"/>
        <v>5.8685054773082168E-3</v>
      </c>
      <c r="H364" s="33">
        <v>73.370002999999997</v>
      </c>
      <c r="I364" s="17">
        <f t="shared" si="54"/>
        <v>3.0075323853031577E-3</v>
      </c>
      <c r="J364" s="33">
        <v>54.669998</v>
      </c>
      <c r="K364" s="17">
        <f t="shared" si="55"/>
        <v>-5.6384503455801926E-3</v>
      </c>
      <c r="L364" s="5">
        <v>2727.719971</v>
      </c>
      <c r="M364" s="17">
        <f t="shared" si="56"/>
        <v>1.707595795878758E-3</v>
      </c>
      <c r="P364" s="34">
        <v>43231</v>
      </c>
      <c r="Q364" s="16">
        <f t="shared" si="57"/>
        <v>121866.018606</v>
      </c>
      <c r="R364" s="17">
        <f t="shared" si="58"/>
        <v>-3.9168893365045809E-3</v>
      </c>
      <c r="U364" s="34">
        <v>43231</v>
      </c>
      <c r="V364" s="16">
        <f t="shared" si="50"/>
        <v>112388.35873300002</v>
      </c>
      <c r="W364" s="17">
        <f t="shared" si="59"/>
        <v>-1.1893856118609936E-3</v>
      </c>
    </row>
    <row r="365" spans="1:23" x14ac:dyDescent="0.25">
      <c r="A365" s="32">
        <v>43234</v>
      </c>
      <c r="B365" s="33">
        <v>47.040000999999997</v>
      </c>
      <c r="C365" s="17">
        <f t="shared" si="51"/>
        <v>-8.84951556783653E-3</v>
      </c>
      <c r="D365" s="33">
        <v>209.44000199999999</v>
      </c>
      <c r="E365" s="17">
        <f t="shared" si="52"/>
        <v>-1.0207958122647742E-2</v>
      </c>
      <c r="F365" s="33">
        <v>77.760002</v>
      </c>
      <c r="G365" s="17">
        <f t="shared" si="53"/>
        <v>8.1680931479874985E-3</v>
      </c>
      <c r="H365" s="33">
        <v>73.279999000000004</v>
      </c>
      <c r="I365" s="17">
        <f t="shared" si="54"/>
        <v>-1.2267138656105736E-3</v>
      </c>
      <c r="J365" s="33">
        <v>54.900002000000001</v>
      </c>
      <c r="K365" s="17">
        <f t="shared" si="55"/>
        <v>4.2071338652691637E-3</v>
      </c>
      <c r="L365" s="5">
        <v>2730.1298830000001</v>
      </c>
      <c r="M365" s="17">
        <f t="shared" si="56"/>
        <v>8.8348951711370027E-4</v>
      </c>
      <c r="P365" s="34">
        <v>43234</v>
      </c>
      <c r="Q365" s="16">
        <f t="shared" si="57"/>
        <v>121698.523178</v>
      </c>
      <c r="R365" s="17">
        <f t="shared" si="58"/>
        <v>-1.3744227465206649E-3</v>
      </c>
      <c r="U365" s="34">
        <v>43234</v>
      </c>
      <c r="V365" s="16">
        <f t="shared" si="50"/>
        <v>112314.44213</v>
      </c>
      <c r="W365" s="17">
        <f t="shared" si="59"/>
        <v>-6.5768913999020295E-4</v>
      </c>
    </row>
    <row r="366" spans="1:23" x14ac:dyDescent="0.25">
      <c r="A366" s="32">
        <v>43235</v>
      </c>
      <c r="B366" s="33">
        <v>46.52</v>
      </c>
      <c r="C366" s="17">
        <f t="shared" si="51"/>
        <v>-1.1054442792209795E-2</v>
      </c>
      <c r="D366" s="33">
        <v>205.91000399999999</v>
      </c>
      <c r="E366" s="17">
        <f t="shared" si="52"/>
        <v>-1.6854459350129303E-2</v>
      </c>
      <c r="F366" s="33">
        <v>76.949996999999996</v>
      </c>
      <c r="G366" s="17">
        <f t="shared" si="53"/>
        <v>-1.0416730699158161E-2</v>
      </c>
      <c r="H366" s="33">
        <v>72.949996999999996</v>
      </c>
      <c r="I366" s="17">
        <f t="shared" si="54"/>
        <v>-4.5033024632001872E-3</v>
      </c>
      <c r="J366" s="33">
        <v>53.919998</v>
      </c>
      <c r="K366" s="17">
        <f t="shared" si="55"/>
        <v>-1.7850709732214587E-2</v>
      </c>
      <c r="L366" s="5">
        <v>2711.4499510000001</v>
      </c>
      <c r="M366" s="17">
        <f t="shared" si="56"/>
        <v>-6.842140411090436E-3</v>
      </c>
      <c r="P366" s="34">
        <v>43235</v>
      </c>
      <c r="Q366" s="16">
        <f t="shared" si="57"/>
        <v>119572.64815999998</v>
      </c>
      <c r="R366" s="17">
        <f t="shared" si="58"/>
        <v>-1.746837153389813E-2</v>
      </c>
      <c r="U366" s="34">
        <v>43235</v>
      </c>
      <c r="V366" s="16">
        <f t="shared" si="50"/>
        <v>110890.827584</v>
      </c>
      <c r="W366" s="17">
        <f t="shared" si="59"/>
        <v>-1.2675258132451184E-2</v>
      </c>
    </row>
    <row r="367" spans="1:23" x14ac:dyDescent="0.25">
      <c r="A367" s="32">
        <v>43236</v>
      </c>
      <c r="B367" s="33">
        <v>46.610000999999997</v>
      </c>
      <c r="C367" s="17">
        <f t="shared" si="51"/>
        <v>1.9346732588132465E-3</v>
      </c>
      <c r="D367" s="33">
        <v>205.60000600000001</v>
      </c>
      <c r="E367" s="17">
        <f t="shared" si="52"/>
        <v>-1.5055023747169161E-3</v>
      </c>
      <c r="F367" s="33">
        <v>77.599997999999999</v>
      </c>
      <c r="G367" s="17">
        <f t="shared" si="53"/>
        <v>8.4470568595345075E-3</v>
      </c>
      <c r="H367" s="33">
        <v>73.529999000000004</v>
      </c>
      <c r="I367" s="17">
        <f t="shared" si="54"/>
        <v>7.9506788739143186E-3</v>
      </c>
      <c r="J367" s="33">
        <v>54.639999000000003</v>
      </c>
      <c r="K367" s="17">
        <f t="shared" si="55"/>
        <v>1.3353134768291364E-2</v>
      </c>
      <c r="L367" s="5">
        <v>2722.459961</v>
      </c>
      <c r="M367" s="17">
        <f t="shared" si="56"/>
        <v>4.0605617654640991E-3</v>
      </c>
      <c r="P367" s="34">
        <v>43236</v>
      </c>
      <c r="Q367" s="16">
        <f t="shared" si="57"/>
        <v>120487.03997200001</v>
      </c>
      <c r="R367" s="17">
        <f t="shared" si="58"/>
        <v>7.6471653515315374E-3</v>
      </c>
      <c r="U367" s="34">
        <v>43236</v>
      </c>
      <c r="V367" s="16">
        <f t="shared" si="50"/>
        <v>111644.35955600001</v>
      </c>
      <c r="W367" s="17">
        <f t="shared" si="59"/>
        <v>6.7952597019731442E-3</v>
      </c>
    </row>
    <row r="368" spans="1:23" x14ac:dyDescent="0.25">
      <c r="A368" s="32">
        <v>43237</v>
      </c>
      <c r="B368" s="33">
        <v>46.689999</v>
      </c>
      <c r="C368" s="17">
        <f t="shared" si="51"/>
        <v>1.7163269316387009E-3</v>
      </c>
      <c r="D368" s="33">
        <v>203.83999600000001</v>
      </c>
      <c r="E368" s="17">
        <f t="shared" si="52"/>
        <v>-8.560359672363016E-3</v>
      </c>
      <c r="F368" s="33">
        <v>77.760002</v>
      </c>
      <c r="G368" s="17">
        <f t="shared" si="53"/>
        <v>2.0619072696368423E-3</v>
      </c>
      <c r="H368" s="33">
        <v>73.959998999999996</v>
      </c>
      <c r="I368" s="17">
        <f t="shared" si="54"/>
        <v>5.8479532959057057E-3</v>
      </c>
      <c r="J368" s="33">
        <v>54.810001</v>
      </c>
      <c r="K368" s="17">
        <f t="shared" si="55"/>
        <v>3.1113104522566548E-3</v>
      </c>
      <c r="L368" s="5">
        <v>2720.1298830000001</v>
      </c>
      <c r="M368" s="17">
        <f t="shared" si="56"/>
        <v>-8.558722748466252E-4</v>
      </c>
      <c r="P368" s="34">
        <v>43237</v>
      </c>
      <c r="Q368" s="16">
        <f t="shared" si="57"/>
        <v>120326.780474</v>
      </c>
      <c r="R368" s="17">
        <f t="shared" si="58"/>
        <v>-1.3300973950165496E-3</v>
      </c>
      <c r="U368" s="34">
        <v>43237</v>
      </c>
      <c r="V368" s="16">
        <f t="shared" si="50"/>
        <v>111770.21014800001</v>
      </c>
      <c r="W368" s="17">
        <f t="shared" si="59"/>
        <v>1.1272454112369878E-3</v>
      </c>
    </row>
    <row r="369" spans="1:23" x14ac:dyDescent="0.25">
      <c r="A369" s="32">
        <v>43238</v>
      </c>
      <c r="B369" s="33">
        <v>46.119999</v>
      </c>
      <c r="C369" s="17">
        <f t="shared" si="51"/>
        <v>-1.22081818849471E-2</v>
      </c>
      <c r="D369" s="33">
        <v>203.58999600000001</v>
      </c>
      <c r="E369" s="17">
        <f t="shared" si="52"/>
        <v>-1.2264521433762443E-3</v>
      </c>
      <c r="F369" s="33">
        <v>79.019997000000004</v>
      </c>
      <c r="G369" s="17">
        <f t="shared" si="53"/>
        <v>1.6203638986531876E-2</v>
      </c>
      <c r="H369" s="33">
        <v>73.449996999999996</v>
      </c>
      <c r="I369" s="17">
        <f t="shared" si="54"/>
        <v>-6.8956463885295749E-3</v>
      </c>
      <c r="J369" s="33">
        <v>53.5</v>
      </c>
      <c r="K369" s="17">
        <f t="shared" si="55"/>
        <v>-2.3900765847459149E-2</v>
      </c>
      <c r="L369" s="5">
        <v>2712.969971</v>
      </c>
      <c r="M369" s="17">
        <f t="shared" si="56"/>
        <v>-2.632194898025797E-3</v>
      </c>
      <c r="P369" s="34">
        <v>43238</v>
      </c>
      <c r="Q369" s="16">
        <f t="shared" si="57"/>
        <v>118481.569108</v>
      </c>
      <c r="R369" s="17">
        <f t="shared" si="58"/>
        <v>-1.5335001557684969E-2</v>
      </c>
      <c r="U369" s="34">
        <v>43238</v>
      </c>
      <c r="V369" s="16">
        <f t="shared" si="50"/>
        <v>111061.737513</v>
      </c>
      <c r="W369" s="17">
        <f t="shared" si="59"/>
        <v>-6.3386535111805697E-3</v>
      </c>
    </row>
    <row r="370" spans="1:23" x14ac:dyDescent="0.25">
      <c r="A370" s="32">
        <v>43241</v>
      </c>
      <c r="B370" s="33">
        <v>46.41</v>
      </c>
      <c r="C370" s="17">
        <f t="shared" si="51"/>
        <v>6.2879663115342765E-3</v>
      </c>
      <c r="D370" s="33">
        <v>204.89999399999999</v>
      </c>
      <c r="E370" s="17">
        <f t="shared" si="52"/>
        <v>6.4344910149709555E-3</v>
      </c>
      <c r="F370" s="33">
        <v>80.389999000000003</v>
      </c>
      <c r="G370" s="17">
        <f t="shared" si="53"/>
        <v>1.7337408909291696E-2</v>
      </c>
      <c r="H370" s="33">
        <v>74.059997999999993</v>
      </c>
      <c r="I370" s="17">
        <f t="shared" si="54"/>
        <v>8.3049833208297397E-3</v>
      </c>
      <c r="J370" s="33">
        <v>54.32</v>
      </c>
      <c r="K370" s="17">
        <f t="shared" si="55"/>
        <v>1.5327102803738279E-2</v>
      </c>
      <c r="L370" s="5">
        <v>2733.01001</v>
      </c>
      <c r="M370" s="17">
        <f t="shared" si="56"/>
        <v>7.38675297338931E-3</v>
      </c>
      <c r="P370" s="34">
        <v>43241</v>
      </c>
      <c r="Q370" s="16">
        <f t="shared" si="57"/>
        <v>119893.81866199999</v>
      </c>
      <c r="R370" s="17">
        <f t="shared" si="58"/>
        <v>1.1919571665299999E-2</v>
      </c>
      <c r="U370" s="34">
        <v>43241</v>
      </c>
      <c r="V370" s="16">
        <f t="shared" si="50"/>
        <v>112343.91866900001</v>
      </c>
      <c r="W370" s="17">
        <f t="shared" si="59"/>
        <v>1.1544760461269732E-2</v>
      </c>
    </row>
    <row r="371" spans="1:23" x14ac:dyDescent="0.25">
      <c r="A371" s="32">
        <v>43242</v>
      </c>
      <c r="B371" s="33">
        <v>46.470001000000003</v>
      </c>
      <c r="C371" s="17">
        <f t="shared" si="51"/>
        <v>1.2928463693171466E-3</v>
      </c>
      <c r="D371" s="33">
        <v>204.11000100000001</v>
      </c>
      <c r="E371" s="17">
        <f t="shared" si="52"/>
        <v>-3.8555052373500098E-3</v>
      </c>
      <c r="F371" s="33">
        <v>79.110000999999997</v>
      </c>
      <c r="G371" s="17">
        <f t="shared" si="53"/>
        <v>-1.5922353724621918E-2</v>
      </c>
      <c r="H371" s="33">
        <v>74.029999000000004</v>
      </c>
      <c r="I371" s="17">
        <f t="shared" si="54"/>
        <v>-4.0506347299640311E-4</v>
      </c>
      <c r="J371" s="33">
        <v>54.450001</v>
      </c>
      <c r="K371" s="17">
        <f t="shared" si="55"/>
        <v>2.3932437407951923E-3</v>
      </c>
      <c r="L371" s="5">
        <v>2724.4399410000001</v>
      </c>
      <c r="M371" s="17">
        <f t="shared" si="56"/>
        <v>-3.1357620237913997E-3</v>
      </c>
      <c r="P371" s="34">
        <v>43242</v>
      </c>
      <c r="Q371" s="16">
        <f t="shared" si="57"/>
        <v>119895.231589</v>
      </c>
      <c r="R371" s="17">
        <f t="shared" si="58"/>
        <v>1.1784819399229818E-5</v>
      </c>
      <c r="U371" s="34">
        <v>43242</v>
      </c>
      <c r="V371" s="16">
        <f t="shared" si="50"/>
        <v>111951.101172</v>
      </c>
      <c r="W371" s="17">
        <f t="shared" si="59"/>
        <v>-3.4965621784778245E-3</v>
      </c>
    </row>
    <row r="372" spans="1:23" x14ac:dyDescent="0.25">
      <c r="A372" s="32">
        <v>43243</v>
      </c>
      <c r="B372" s="33">
        <v>47.09</v>
      </c>
      <c r="C372" s="17">
        <f t="shared" si="51"/>
        <v>1.3341919230860366E-2</v>
      </c>
      <c r="D372" s="33">
        <v>206.66999799999999</v>
      </c>
      <c r="E372" s="17">
        <f t="shared" si="52"/>
        <v>1.2542241866923431E-2</v>
      </c>
      <c r="F372" s="33">
        <v>79.75</v>
      </c>
      <c r="G372" s="17">
        <f t="shared" si="53"/>
        <v>8.0899885211731526E-3</v>
      </c>
      <c r="H372" s="33">
        <v>74.180000000000007</v>
      </c>
      <c r="I372" s="17">
        <f t="shared" si="54"/>
        <v>2.0262191277349295E-3</v>
      </c>
      <c r="J372" s="33">
        <v>55.209999000000003</v>
      </c>
      <c r="K372" s="17">
        <f t="shared" si="55"/>
        <v>1.3957722425018915E-2</v>
      </c>
      <c r="L372" s="5">
        <v>2733.290039</v>
      </c>
      <c r="M372" s="17">
        <f t="shared" si="56"/>
        <v>3.2484100188134857E-3</v>
      </c>
      <c r="P372" s="34">
        <v>43243</v>
      </c>
      <c r="Q372" s="16">
        <f t="shared" si="57"/>
        <v>121504.268188</v>
      </c>
      <c r="R372" s="17">
        <f t="shared" si="58"/>
        <v>1.3420355235775894E-2</v>
      </c>
      <c r="U372" s="34">
        <v>43243</v>
      </c>
      <c r="V372" s="16">
        <f t="shared" si="50"/>
        <v>113115.789276</v>
      </c>
      <c r="W372" s="17">
        <f t="shared" si="59"/>
        <v>1.0403543080925948E-2</v>
      </c>
    </row>
    <row r="373" spans="1:23" x14ac:dyDescent="0.25">
      <c r="A373" s="32">
        <v>43244</v>
      </c>
      <c r="B373" s="33">
        <v>46.73</v>
      </c>
      <c r="C373" s="17">
        <f t="shared" si="51"/>
        <v>-7.6449352304099882E-3</v>
      </c>
      <c r="D373" s="33">
        <v>207.13999899999999</v>
      </c>
      <c r="E373" s="17">
        <f t="shared" si="52"/>
        <v>2.2741617290769067E-3</v>
      </c>
      <c r="F373" s="33">
        <v>80.230002999999996</v>
      </c>
      <c r="G373" s="17">
        <f t="shared" si="53"/>
        <v>6.0188463949841786E-3</v>
      </c>
      <c r="H373" s="33">
        <v>73.769997000000004</v>
      </c>
      <c r="I373" s="17">
        <f t="shared" si="54"/>
        <v>-5.5271366945268685E-3</v>
      </c>
      <c r="J373" s="33">
        <v>54.75</v>
      </c>
      <c r="K373" s="17">
        <f t="shared" si="55"/>
        <v>-8.3318059831879454E-3</v>
      </c>
      <c r="L373" s="5">
        <v>2727.76001</v>
      </c>
      <c r="M373" s="17">
        <f t="shared" si="56"/>
        <v>-2.0232133879297676E-3</v>
      </c>
      <c r="P373" s="34">
        <v>43244</v>
      </c>
      <c r="Q373" s="16">
        <f t="shared" si="57"/>
        <v>120980.71977699999</v>
      </c>
      <c r="R373" s="17">
        <f t="shared" si="58"/>
        <v>-4.3088890522754442E-3</v>
      </c>
      <c r="U373" s="34">
        <v>43244</v>
      </c>
      <c r="V373" s="16">
        <f t="shared" si="50"/>
        <v>112801.97016899999</v>
      </c>
      <c r="W373" s="17">
        <f t="shared" si="59"/>
        <v>-2.7743174406386073E-3</v>
      </c>
    </row>
    <row r="374" spans="1:23" x14ac:dyDescent="0.25">
      <c r="A374" s="32">
        <v>43245</v>
      </c>
      <c r="B374" s="33">
        <v>47.419998</v>
      </c>
      <c r="C374" s="17">
        <f t="shared" si="51"/>
        <v>1.4765632356088298E-2</v>
      </c>
      <c r="D374" s="33">
        <v>208.490005</v>
      </c>
      <c r="E374" s="17">
        <f t="shared" si="52"/>
        <v>6.5173602709152068E-3</v>
      </c>
      <c r="F374" s="33">
        <v>79.139999000000003</v>
      </c>
      <c r="G374" s="17">
        <f t="shared" si="53"/>
        <v>-1.3585989769936746E-2</v>
      </c>
      <c r="H374" s="33">
        <v>74.309997999999993</v>
      </c>
      <c r="I374" s="17">
        <f t="shared" si="54"/>
        <v>7.3200626536555902E-3</v>
      </c>
      <c r="J374" s="33">
        <v>55.439999</v>
      </c>
      <c r="K374" s="17">
        <f t="shared" si="55"/>
        <v>1.2602721461187238E-2</v>
      </c>
      <c r="L374" s="5">
        <v>2721.330078</v>
      </c>
      <c r="M374" s="17">
        <f t="shared" si="56"/>
        <v>-2.3572205679487368E-3</v>
      </c>
      <c r="P374" s="34">
        <v>43245</v>
      </c>
      <c r="Q374" s="16">
        <f t="shared" si="57"/>
        <v>122224.30974899999</v>
      </c>
      <c r="R374" s="17">
        <f t="shared" si="58"/>
        <v>1.027924097568822E-2</v>
      </c>
      <c r="U374" s="34">
        <v>43245</v>
      </c>
      <c r="V374" s="16">
        <f t="shared" si="50"/>
        <v>113385.95819999999</v>
      </c>
      <c r="W374" s="17">
        <f t="shared" si="59"/>
        <v>5.1771084328142702E-3</v>
      </c>
    </row>
    <row r="375" spans="1:23" x14ac:dyDescent="0.25">
      <c r="A375" s="32">
        <v>43249</v>
      </c>
      <c r="B375" s="33">
        <v>47.610000999999997</v>
      </c>
      <c r="C375" s="17">
        <f t="shared" si="51"/>
        <v>4.0068116409450738E-3</v>
      </c>
      <c r="D375" s="33">
        <v>209.85000600000001</v>
      </c>
      <c r="E375" s="17">
        <f t="shared" si="52"/>
        <v>6.5230992727924875E-3</v>
      </c>
      <c r="F375" s="33">
        <v>77.870002999999997</v>
      </c>
      <c r="G375" s="17">
        <f t="shared" si="53"/>
        <v>-1.6047460399892133E-2</v>
      </c>
      <c r="H375" s="33">
        <v>74.050003000000004</v>
      </c>
      <c r="I375" s="17">
        <f t="shared" si="54"/>
        <v>-3.4987889516561177E-3</v>
      </c>
      <c r="J375" s="33">
        <v>55.32</v>
      </c>
      <c r="K375" s="17">
        <f t="shared" si="55"/>
        <v>-2.1644841660261038E-3</v>
      </c>
      <c r="L375" s="5">
        <v>2689.860107</v>
      </c>
      <c r="M375" s="17">
        <f t="shared" si="56"/>
        <v>-1.1564187400276094E-2</v>
      </c>
      <c r="P375" s="34">
        <v>43249</v>
      </c>
      <c r="Q375" s="16">
        <f t="shared" si="57"/>
        <v>122363.671338</v>
      </c>
      <c r="R375" s="17">
        <f t="shared" si="58"/>
        <v>1.1402117081797947E-3</v>
      </c>
      <c r="U375" s="34">
        <v>43249</v>
      </c>
      <c r="V375" s="16">
        <f t="shared" si="50"/>
        <v>113055.342665</v>
      </c>
      <c r="W375" s="17">
        <f t="shared" si="59"/>
        <v>-2.9158419635774147E-3</v>
      </c>
    </row>
    <row r="376" spans="1:23" x14ac:dyDescent="0.25">
      <c r="A376" s="32">
        <v>43250</v>
      </c>
      <c r="B376" s="33">
        <v>48.130001</v>
      </c>
      <c r="C376" s="17">
        <f t="shared" si="51"/>
        <v>1.0922074964879736E-2</v>
      </c>
      <c r="D376" s="33">
        <v>212.229996</v>
      </c>
      <c r="E376" s="17">
        <f t="shared" si="52"/>
        <v>1.1341386380517848E-2</v>
      </c>
      <c r="F376" s="33">
        <v>78.760002</v>
      </c>
      <c r="G376" s="17">
        <f t="shared" si="53"/>
        <v>1.142929197010556E-2</v>
      </c>
      <c r="H376" s="33">
        <v>74.889999000000003</v>
      </c>
      <c r="I376" s="17">
        <f t="shared" si="54"/>
        <v>1.1343632221054722E-2</v>
      </c>
      <c r="J376" s="33">
        <v>55.68</v>
      </c>
      <c r="K376" s="17">
        <f t="shared" si="55"/>
        <v>6.5075921908892553E-3</v>
      </c>
      <c r="L376" s="5">
        <v>2724.01001</v>
      </c>
      <c r="M376" s="17">
        <f t="shared" si="56"/>
        <v>1.2695791469277351E-2</v>
      </c>
      <c r="P376" s="34">
        <v>43250</v>
      </c>
      <c r="Q376" s="16">
        <f t="shared" si="57"/>
        <v>123386.169108</v>
      </c>
      <c r="R376" s="17">
        <f t="shared" si="58"/>
        <v>8.3562201004545589E-3</v>
      </c>
      <c r="U376" s="34">
        <v>43250</v>
      </c>
      <c r="V376" s="16">
        <f t="shared" si="50"/>
        <v>114184.790504</v>
      </c>
      <c r="W376" s="17">
        <f t="shared" si="59"/>
        <v>9.9902208279243343E-3</v>
      </c>
    </row>
    <row r="377" spans="1:23" x14ac:dyDescent="0.25">
      <c r="A377" s="32">
        <v>43251</v>
      </c>
      <c r="B377" s="33">
        <v>46.950001</v>
      </c>
      <c r="C377" s="17">
        <f t="shared" si="51"/>
        <v>-2.4516932796240787E-2</v>
      </c>
      <c r="D377" s="33">
        <v>211.83999600000001</v>
      </c>
      <c r="E377" s="17">
        <f t="shared" si="52"/>
        <v>-1.837629022053866E-3</v>
      </c>
      <c r="F377" s="33">
        <v>77.209998999999996</v>
      </c>
      <c r="G377" s="17">
        <f t="shared" si="53"/>
        <v>-1.968007822041451E-2</v>
      </c>
      <c r="H377" s="33">
        <v>73.169998000000007</v>
      </c>
      <c r="I377" s="17">
        <f t="shared" si="54"/>
        <v>-2.2967031953091577E-2</v>
      </c>
      <c r="J377" s="33">
        <v>55.200001</v>
      </c>
      <c r="K377" s="17">
        <f t="shared" si="55"/>
        <v>-8.62067169540226E-3</v>
      </c>
      <c r="L377" s="5">
        <v>2705.2700199999999</v>
      </c>
      <c r="M377" s="17">
        <f t="shared" si="56"/>
        <v>-6.8795598882546161E-3</v>
      </c>
      <c r="P377" s="34">
        <v>43251</v>
      </c>
      <c r="Q377" s="16">
        <f t="shared" si="57"/>
        <v>122643.52047399999</v>
      </c>
      <c r="R377" s="17">
        <f t="shared" si="58"/>
        <v>-6.0188969263643699E-3</v>
      </c>
      <c r="U377" s="34">
        <v>43251</v>
      </c>
      <c r="V377" s="16">
        <f t="shared" si="50"/>
        <v>112447.529844</v>
      </c>
      <c r="W377" s="17">
        <f t="shared" si="59"/>
        <v>-1.5214466413012717E-2</v>
      </c>
    </row>
    <row r="378" spans="1:23" x14ac:dyDescent="0.25">
      <c r="A378" s="32">
        <v>43252</v>
      </c>
      <c r="B378" s="33">
        <v>47.32</v>
      </c>
      <c r="C378" s="17">
        <f t="shared" si="51"/>
        <v>7.880702707546261E-3</v>
      </c>
      <c r="D378" s="33">
        <v>211.61999499999999</v>
      </c>
      <c r="E378" s="17">
        <f t="shared" si="52"/>
        <v>-1.0385243776157571E-3</v>
      </c>
      <c r="F378" s="33">
        <v>77.959998999999996</v>
      </c>
      <c r="G378" s="17">
        <f t="shared" si="53"/>
        <v>9.7137677724876692E-3</v>
      </c>
      <c r="H378" s="33">
        <v>73.449996999999996</v>
      </c>
      <c r="I378" s="17">
        <f t="shared" si="54"/>
        <v>3.8266913715097051E-3</v>
      </c>
      <c r="J378" s="33">
        <v>57.080002</v>
      </c>
      <c r="K378" s="17">
        <f t="shared" si="55"/>
        <v>3.4057988513442217E-2</v>
      </c>
      <c r="L378" s="5">
        <v>2734.6201169999999</v>
      </c>
      <c r="M378" s="17">
        <f t="shared" si="56"/>
        <v>1.0849230126019016E-2</v>
      </c>
      <c r="P378" s="34">
        <v>43252</v>
      </c>
      <c r="Q378" s="16">
        <f t="shared" si="57"/>
        <v>125162.54161700001</v>
      </c>
      <c r="R378" s="17">
        <f t="shared" si="58"/>
        <v>2.0539374059586279E-2</v>
      </c>
      <c r="U378" s="34">
        <v>43252</v>
      </c>
      <c r="V378" s="16">
        <f t="shared" si="50"/>
        <v>113929.90961300001</v>
      </c>
      <c r="W378" s="17">
        <f t="shared" si="59"/>
        <v>1.3182857560824379E-2</v>
      </c>
    </row>
    <row r="379" spans="1:23" x14ac:dyDescent="0.25">
      <c r="A379" s="32">
        <v>43255</v>
      </c>
      <c r="B379" s="33">
        <v>47.009998000000003</v>
      </c>
      <c r="C379" s="17">
        <f t="shared" si="51"/>
        <v>-6.5511834319526008E-3</v>
      </c>
      <c r="D379" s="33">
        <v>214.050003</v>
      </c>
      <c r="E379" s="17">
        <f t="shared" si="52"/>
        <v>1.1482884686770722E-2</v>
      </c>
      <c r="F379" s="33">
        <v>78.300003000000004</v>
      </c>
      <c r="G379" s="17">
        <f t="shared" si="53"/>
        <v>4.361262241678654E-3</v>
      </c>
      <c r="H379" s="33">
        <v>74.180000000000007</v>
      </c>
      <c r="I379" s="17">
        <f t="shared" si="54"/>
        <v>9.9387750825914445E-3</v>
      </c>
      <c r="J379" s="33">
        <v>56.830002</v>
      </c>
      <c r="K379" s="17">
        <f t="shared" si="55"/>
        <v>-4.3798176461170568E-3</v>
      </c>
      <c r="L379" s="5">
        <v>2746.8701169999999</v>
      </c>
      <c r="M379" s="17">
        <f t="shared" si="56"/>
        <v>4.4795984363044106E-3</v>
      </c>
      <c r="P379" s="34">
        <v>43255</v>
      </c>
      <c r="Q379" s="16">
        <f t="shared" si="57"/>
        <v>125362.93340100002</v>
      </c>
      <c r="R379" s="17">
        <f t="shared" si="58"/>
        <v>1.6010523708700486E-3</v>
      </c>
      <c r="U379" s="34">
        <v>43255</v>
      </c>
      <c r="V379" s="16">
        <f t="shared" si="50"/>
        <v>114152.701426</v>
      </c>
      <c r="W379" s="17">
        <f t="shared" si="59"/>
        <v>1.955516455308226E-3</v>
      </c>
    </row>
    <row r="380" spans="1:23" x14ac:dyDescent="0.25">
      <c r="A380" s="32">
        <v>43256</v>
      </c>
      <c r="B380" s="33">
        <v>46.759998000000003</v>
      </c>
      <c r="C380" s="17">
        <f t="shared" si="51"/>
        <v>-5.3180176693476966E-3</v>
      </c>
      <c r="D380" s="33">
        <v>212.88000500000001</v>
      </c>
      <c r="E380" s="17">
        <f t="shared" si="52"/>
        <v>-5.4660031936556441E-3</v>
      </c>
      <c r="F380" s="33">
        <v>78.349997999999999</v>
      </c>
      <c r="G380" s="17">
        <f t="shared" si="53"/>
        <v>6.3850572266255234E-4</v>
      </c>
      <c r="H380" s="33">
        <v>73.970000999999996</v>
      </c>
      <c r="I380" s="17">
        <f t="shared" si="54"/>
        <v>-2.8309382582908382E-3</v>
      </c>
      <c r="J380" s="33">
        <v>56.529998999999997</v>
      </c>
      <c r="K380" s="17">
        <f t="shared" si="55"/>
        <v>-5.2789545916258618E-3</v>
      </c>
      <c r="L380" s="5">
        <v>2748.8000489999999</v>
      </c>
      <c r="M380" s="17">
        <f t="shared" si="56"/>
        <v>7.0259310334908065E-4</v>
      </c>
      <c r="P380" s="34">
        <v>43256</v>
      </c>
      <c r="Q380" s="16">
        <f t="shared" si="57"/>
        <v>124692.21974900001</v>
      </c>
      <c r="R380" s="17">
        <f t="shared" si="58"/>
        <v>-5.3501751578720613E-3</v>
      </c>
      <c r="U380" s="34">
        <v>43256</v>
      </c>
      <c r="V380" s="16">
        <f t="shared" si="50"/>
        <v>113738.398588</v>
      </c>
      <c r="W380" s="17">
        <f t="shared" si="59"/>
        <v>-3.6293739247912349E-3</v>
      </c>
    </row>
    <row r="381" spans="1:23" x14ac:dyDescent="0.25">
      <c r="A381" s="32">
        <v>43257</v>
      </c>
      <c r="B381" s="33">
        <v>46.740001999999997</v>
      </c>
      <c r="C381" s="17">
        <f t="shared" si="51"/>
        <v>-4.2763047166949342E-4</v>
      </c>
      <c r="D381" s="33">
        <v>213.60000600000001</v>
      </c>
      <c r="E381" s="17">
        <f t="shared" si="52"/>
        <v>3.3821917657319567E-3</v>
      </c>
      <c r="F381" s="33">
        <v>78.769997000000004</v>
      </c>
      <c r="G381" s="17">
        <f t="shared" si="53"/>
        <v>5.3605489562360553E-3</v>
      </c>
      <c r="H381" s="33">
        <v>74.349997999999999</v>
      </c>
      <c r="I381" s="17">
        <f t="shared" si="54"/>
        <v>5.1371771645642994E-3</v>
      </c>
      <c r="J381" s="33">
        <v>57.029998999999997</v>
      </c>
      <c r="K381" s="17">
        <f t="shared" si="55"/>
        <v>8.8448612921432357E-3</v>
      </c>
      <c r="L381" s="5">
        <v>2772.3500979999999</v>
      </c>
      <c r="M381" s="17">
        <f t="shared" si="56"/>
        <v>8.5673925277203189E-3</v>
      </c>
      <c r="P381" s="34">
        <v>43257</v>
      </c>
      <c r="Q381" s="16">
        <f t="shared" si="57"/>
        <v>125535.779972</v>
      </c>
      <c r="R381" s="17">
        <f t="shared" si="58"/>
        <v>6.7651391939131944E-3</v>
      </c>
      <c r="U381" s="34">
        <v>43257</v>
      </c>
      <c r="V381" s="16">
        <f t="shared" si="50"/>
        <v>114292.17944699999</v>
      </c>
      <c r="W381" s="17">
        <f t="shared" si="59"/>
        <v>4.8688997372468013E-3</v>
      </c>
    </row>
    <row r="382" spans="1:23" x14ac:dyDescent="0.25">
      <c r="A382" s="32">
        <v>43258</v>
      </c>
      <c r="B382" s="33">
        <v>47.400002000000001</v>
      </c>
      <c r="C382" s="17">
        <f t="shared" si="51"/>
        <v>1.4120666918242764E-2</v>
      </c>
      <c r="D382" s="33">
        <v>215.13999899999999</v>
      </c>
      <c r="E382" s="17">
        <f t="shared" si="52"/>
        <v>7.209704853659904E-3</v>
      </c>
      <c r="F382" s="33">
        <v>78.930000000000007</v>
      </c>
      <c r="G382" s="17">
        <f t="shared" si="53"/>
        <v>2.0312683266956455E-3</v>
      </c>
      <c r="H382" s="33">
        <v>75.760002</v>
      </c>
      <c r="I382" s="17">
        <f t="shared" si="54"/>
        <v>1.8964412077052017E-2</v>
      </c>
      <c r="J382" s="33">
        <v>55.880001</v>
      </c>
      <c r="K382" s="17">
        <f t="shared" si="55"/>
        <v>-2.0164790814742872E-2</v>
      </c>
      <c r="L382" s="5">
        <v>2770.3701169999999</v>
      </c>
      <c r="M382" s="17">
        <f t="shared" si="56"/>
        <v>-7.1418865944394838E-4</v>
      </c>
      <c r="P382" s="34">
        <v>43258</v>
      </c>
      <c r="Q382" s="16">
        <f t="shared" si="57"/>
        <v>124308.30114299999</v>
      </c>
      <c r="R382" s="17">
        <f t="shared" si="58"/>
        <v>-9.7779201218473055E-3</v>
      </c>
      <c r="U382" s="34">
        <v>43258</v>
      </c>
      <c r="V382" s="16">
        <f t="shared" si="50"/>
        <v>114484.85183299999</v>
      </c>
      <c r="W382" s="17">
        <f t="shared" si="59"/>
        <v>1.6857880122003177E-3</v>
      </c>
    </row>
    <row r="383" spans="1:23" x14ac:dyDescent="0.25">
      <c r="A383" s="32">
        <v>43259</v>
      </c>
      <c r="B383" s="33">
        <v>48.189999</v>
      </c>
      <c r="C383" s="17">
        <f t="shared" si="51"/>
        <v>1.666660267229525E-2</v>
      </c>
      <c r="D383" s="33">
        <v>216.550003</v>
      </c>
      <c r="E383" s="17">
        <f t="shared" si="52"/>
        <v>6.5538905203770259E-3</v>
      </c>
      <c r="F383" s="33">
        <v>78.919998000000007</v>
      </c>
      <c r="G383" s="17">
        <f t="shared" si="53"/>
        <v>-1.2671987837320486E-4</v>
      </c>
      <c r="H383" s="33">
        <v>77.180000000000007</v>
      </c>
      <c r="I383" s="17">
        <f t="shared" si="54"/>
        <v>1.8743373317228862E-2</v>
      </c>
      <c r="J383" s="33">
        <v>55.049999</v>
      </c>
      <c r="K383" s="17">
        <f t="shared" si="55"/>
        <v>-1.4853292504414917E-2</v>
      </c>
      <c r="L383" s="5">
        <v>2779.030029</v>
      </c>
      <c r="M383" s="17">
        <f t="shared" si="56"/>
        <v>3.1259043500577732E-3</v>
      </c>
      <c r="P383" s="34">
        <v>43259</v>
      </c>
      <c r="Q383" s="16">
        <f t="shared" si="57"/>
        <v>123488.949303</v>
      </c>
      <c r="R383" s="17">
        <f t="shared" si="58"/>
        <v>-6.5912882121801353E-3</v>
      </c>
      <c r="U383" s="34">
        <v>43259</v>
      </c>
      <c r="V383" s="16">
        <f t="shared" si="50"/>
        <v>114846.75862400001</v>
      </c>
      <c r="W383" s="17">
        <f t="shared" si="59"/>
        <v>3.16117621856149E-3</v>
      </c>
    </row>
    <row r="384" spans="1:23" x14ac:dyDescent="0.25">
      <c r="A384" s="32">
        <v>43262</v>
      </c>
      <c r="B384" s="33">
        <v>48.849997999999999</v>
      </c>
      <c r="C384" s="17">
        <f t="shared" si="51"/>
        <v>1.3695767040792006E-2</v>
      </c>
      <c r="D384" s="33">
        <v>216.63999899999999</v>
      </c>
      <c r="E384" s="17">
        <f t="shared" si="52"/>
        <v>4.1558992728329969E-4</v>
      </c>
      <c r="F384" s="33">
        <v>79</v>
      </c>
      <c r="G384" s="17">
        <f t="shared" si="53"/>
        <v>1.0137101118525838E-3</v>
      </c>
      <c r="H384" s="33">
        <v>77.529999000000004</v>
      </c>
      <c r="I384" s="17">
        <f t="shared" si="54"/>
        <v>4.5348406322880397E-3</v>
      </c>
      <c r="J384" s="33">
        <v>54.52</v>
      </c>
      <c r="K384" s="17">
        <f t="shared" si="55"/>
        <v>-9.627593272072521E-3</v>
      </c>
      <c r="L384" s="5">
        <v>2782</v>
      </c>
      <c r="M384" s="17">
        <f t="shared" si="56"/>
        <v>1.0687077753774865E-3</v>
      </c>
      <c r="P384" s="34">
        <v>43262</v>
      </c>
      <c r="Q384" s="16">
        <f t="shared" si="57"/>
        <v>122785.039777</v>
      </c>
      <c r="R384" s="17">
        <f t="shared" si="58"/>
        <v>-5.7001823237871063E-3</v>
      </c>
      <c r="U384" s="34">
        <v>43262</v>
      </c>
      <c r="V384" s="16">
        <f t="shared" si="50"/>
        <v>114971.83877199999</v>
      </c>
      <c r="W384" s="17">
        <f t="shared" si="59"/>
        <v>1.0891047296290868E-3</v>
      </c>
    </row>
    <row r="385" spans="1:23" x14ac:dyDescent="0.25">
      <c r="A385" s="32">
        <v>43263</v>
      </c>
      <c r="B385" s="33">
        <v>49.689999</v>
      </c>
      <c r="C385" s="17">
        <f t="shared" si="51"/>
        <v>1.7195517592446974E-2</v>
      </c>
      <c r="D385" s="33">
        <v>215.91999799999999</v>
      </c>
      <c r="E385" s="17">
        <f t="shared" si="52"/>
        <v>-3.3234905987974406E-3</v>
      </c>
      <c r="F385" s="33">
        <v>78.629997000000003</v>
      </c>
      <c r="G385" s="17">
        <f t="shared" si="53"/>
        <v>-4.68358227848098E-3</v>
      </c>
      <c r="H385" s="33">
        <v>77.239998</v>
      </c>
      <c r="I385" s="17">
        <f t="shared" si="54"/>
        <v>-3.7405004996839963E-3</v>
      </c>
      <c r="J385" s="33">
        <v>54.82</v>
      </c>
      <c r="K385" s="17">
        <f t="shared" si="55"/>
        <v>5.5025678650035825E-3</v>
      </c>
      <c r="L385" s="5">
        <v>2786.8500979999999</v>
      </c>
      <c r="M385" s="17">
        <f t="shared" si="56"/>
        <v>1.7433853342918582E-3</v>
      </c>
      <c r="P385" s="34">
        <v>43263</v>
      </c>
      <c r="Q385" s="16">
        <f t="shared" si="57"/>
        <v>123034.27955399999</v>
      </c>
      <c r="R385" s="17">
        <f t="shared" si="58"/>
        <v>2.0298871707224997E-3</v>
      </c>
      <c r="U385" s="34">
        <v>43263</v>
      </c>
      <c r="V385" s="16">
        <f t="shared" si="50"/>
        <v>115262.157928</v>
      </c>
      <c r="W385" s="17">
        <f t="shared" si="59"/>
        <v>2.5251327551238933E-3</v>
      </c>
    </row>
    <row r="386" spans="1:23" x14ac:dyDescent="0.25">
      <c r="A386" s="32">
        <v>43264</v>
      </c>
      <c r="B386" s="33">
        <v>49.630001</v>
      </c>
      <c r="C386" s="17">
        <f t="shared" si="51"/>
        <v>-1.2074461905302591E-3</v>
      </c>
      <c r="D386" s="33">
        <v>212.320007</v>
      </c>
      <c r="E386" s="17">
        <f t="shared" si="52"/>
        <v>-1.6672800265587151E-2</v>
      </c>
      <c r="F386" s="33">
        <v>77.790001000000004</v>
      </c>
      <c r="G386" s="17">
        <f t="shared" si="53"/>
        <v>-1.0682894977091295E-2</v>
      </c>
      <c r="H386" s="33">
        <v>76.470000999999996</v>
      </c>
      <c r="I386" s="17">
        <f t="shared" si="54"/>
        <v>-9.968889434720074E-3</v>
      </c>
      <c r="J386" s="33">
        <v>55.029998999999997</v>
      </c>
      <c r="K386" s="17">
        <f t="shared" si="55"/>
        <v>3.8307004742794692E-3</v>
      </c>
      <c r="L386" s="5">
        <v>2775.6298830000001</v>
      </c>
      <c r="M386" s="17">
        <f t="shared" si="56"/>
        <v>-4.0261279241577963E-3</v>
      </c>
      <c r="P386" s="34">
        <v>43264</v>
      </c>
      <c r="Q386" s="16">
        <f t="shared" si="57"/>
        <v>122518.340195</v>
      </c>
      <c r="R386" s="17">
        <f t="shared" si="58"/>
        <v>-4.19346023620637E-3</v>
      </c>
      <c r="U386" s="34">
        <v>43264</v>
      </c>
      <c r="V386" s="16">
        <f t="shared" si="50"/>
        <v>114575.55108799999</v>
      </c>
      <c r="W386" s="17">
        <f t="shared" si="59"/>
        <v>-5.9569146747097124E-3</v>
      </c>
    </row>
    <row r="387" spans="1:23" x14ac:dyDescent="0.25">
      <c r="A387" s="32">
        <v>43265</v>
      </c>
      <c r="B387" s="33">
        <v>49.799999</v>
      </c>
      <c r="C387" s="17">
        <f t="shared" si="51"/>
        <v>3.4253072048093802E-3</v>
      </c>
      <c r="D387" s="33">
        <v>214.46000699999999</v>
      </c>
      <c r="E387" s="17">
        <f t="shared" si="52"/>
        <v>1.0079125515477072E-2</v>
      </c>
      <c r="F387" s="33">
        <v>76.059997999999993</v>
      </c>
      <c r="G387" s="17">
        <f t="shared" si="53"/>
        <v>-2.2239400665388986E-2</v>
      </c>
      <c r="H387" s="33">
        <v>75.989998</v>
      </c>
      <c r="I387" s="17">
        <f t="shared" si="54"/>
        <v>-6.2770105103044926E-3</v>
      </c>
      <c r="J387" s="33">
        <v>55.540000999999997</v>
      </c>
      <c r="K387" s="17">
        <f t="shared" si="55"/>
        <v>9.2677086910359918E-3</v>
      </c>
      <c r="L387" s="5">
        <v>2782.48999</v>
      </c>
      <c r="M387" s="17">
        <f t="shared" si="56"/>
        <v>2.4715496262726067E-3</v>
      </c>
      <c r="P387" s="34">
        <v>43265</v>
      </c>
      <c r="Q387" s="16">
        <f t="shared" si="57"/>
        <v>123692.222927</v>
      </c>
      <c r="R387" s="17">
        <f t="shared" si="58"/>
        <v>9.5812817095926039E-3</v>
      </c>
      <c r="U387" s="34">
        <v>43265</v>
      </c>
      <c r="V387" s="16">
        <f t="shared" si="50"/>
        <v>114448.58959799999</v>
      </c>
      <c r="W387" s="17">
        <f t="shared" si="59"/>
        <v>-1.10810280897089E-3</v>
      </c>
    </row>
    <row r="388" spans="1:23" x14ac:dyDescent="0.25">
      <c r="A388" s="32">
        <v>43266</v>
      </c>
      <c r="B388" s="33">
        <v>50.259998000000003</v>
      </c>
      <c r="C388" s="17">
        <f t="shared" si="51"/>
        <v>9.2369278963240209E-3</v>
      </c>
      <c r="D388" s="33">
        <v>214.020004</v>
      </c>
      <c r="E388" s="17">
        <f t="shared" si="52"/>
        <v>-2.0516785677433536E-3</v>
      </c>
      <c r="F388" s="33">
        <v>76.819999999999993</v>
      </c>
      <c r="G388" s="17">
        <f t="shared" si="53"/>
        <v>9.9921380487020262E-3</v>
      </c>
      <c r="H388" s="33">
        <v>77.379997000000003</v>
      </c>
      <c r="I388" s="17">
        <f t="shared" si="54"/>
        <v>1.8291867832395559E-2</v>
      </c>
      <c r="J388" s="33">
        <v>55.110000999999997</v>
      </c>
      <c r="K388" s="17">
        <f t="shared" si="55"/>
        <v>-7.7421676675879514E-3</v>
      </c>
      <c r="L388" s="5">
        <v>2779.6599120000001</v>
      </c>
      <c r="M388" s="17">
        <f t="shared" si="56"/>
        <v>-1.0171026706909947E-3</v>
      </c>
      <c r="P388" s="34">
        <v>43266</v>
      </c>
      <c r="Q388" s="16">
        <f t="shared" si="57"/>
        <v>123006.72225799999</v>
      </c>
      <c r="R388" s="17">
        <f t="shared" si="58"/>
        <v>-5.5419868183997911E-3</v>
      </c>
      <c r="U388" s="34">
        <v>43266</v>
      </c>
      <c r="V388" s="16">
        <f t="shared" si="50"/>
        <v>114957.01928899999</v>
      </c>
      <c r="W388" s="17">
        <f t="shared" si="59"/>
        <v>4.4424286291850912E-3</v>
      </c>
    </row>
    <row r="389" spans="1:23" x14ac:dyDescent="0.25">
      <c r="A389" s="32">
        <v>43269</v>
      </c>
      <c r="B389" s="33">
        <v>50.279998999999997</v>
      </c>
      <c r="C389" s="17">
        <f t="shared" si="51"/>
        <v>3.9795067242121007E-4</v>
      </c>
      <c r="D389" s="33">
        <v>214.679993</v>
      </c>
      <c r="E389" s="17">
        <f t="shared" si="52"/>
        <v>3.0837724869867689E-3</v>
      </c>
      <c r="F389" s="33">
        <v>76.489998</v>
      </c>
      <c r="G389" s="17">
        <f t="shared" si="53"/>
        <v>-4.2957823483467106E-3</v>
      </c>
      <c r="H389" s="33">
        <v>75.839995999999999</v>
      </c>
      <c r="I389" s="17">
        <f t="shared" si="54"/>
        <v>-1.9901797101387841E-2</v>
      </c>
      <c r="J389" s="33">
        <v>53.220001000000003</v>
      </c>
      <c r="K389" s="17">
        <f t="shared" si="55"/>
        <v>-3.4295045648792377E-2</v>
      </c>
      <c r="L389" s="5">
        <v>2773.75</v>
      </c>
      <c r="M389" s="17">
        <f t="shared" si="56"/>
        <v>-2.1261277232105247E-3</v>
      </c>
      <c r="P389" s="34">
        <v>43269</v>
      </c>
      <c r="Q389" s="16">
        <f t="shared" si="57"/>
        <v>120572.159805</v>
      </c>
      <c r="R389" s="17">
        <f t="shared" si="58"/>
        <v>-1.9792108986479873E-2</v>
      </c>
      <c r="U389" s="34">
        <v>43269</v>
      </c>
      <c r="V389" s="16">
        <f t="shared" si="50"/>
        <v>113521.26787800001</v>
      </c>
      <c r="W389" s="17">
        <f t="shared" si="59"/>
        <v>-1.248946275642826E-2</v>
      </c>
    </row>
    <row r="390" spans="1:23" x14ac:dyDescent="0.25">
      <c r="A390" s="32">
        <v>43270</v>
      </c>
      <c r="B390" s="33">
        <v>51.439999</v>
      </c>
      <c r="C390" s="17">
        <f t="shared" si="51"/>
        <v>2.3070803959244435E-2</v>
      </c>
      <c r="D390" s="33">
        <v>217.070007</v>
      </c>
      <c r="E390" s="17">
        <f t="shared" si="52"/>
        <v>1.1132914467721244E-2</v>
      </c>
      <c r="F390" s="33">
        <v>74.430000000000007</v>
      </c>
      <c r="G390" s="17">
        <f t="shared" si="53"/>
        <v>-2.6931599606003331E-2</v>
      </c>
      <c r="H390" s="33">
        <v>76.330001999999993</v>
      </c>
      <c r="I390" s="17">
        <f t="shared" si="54"/>
        <v>6.4610499188315629E-3</v>
      </c>
      <c r="J390" s="33">
        <v>52.93</v>
      </c>
      <c r="K390" s="17">
        <f t="shared" si="55"/>
        <v>-5.4490979810392082E-3</v>
      </c>
      <c r="L390" s="5">
        <v>2762.5900879999999</v>
      </c>
      <c r="M390" s="17">
        <f t="shared" si="56"/>
        <v>-4.0234022532672498E-3</v>
      </c>
      <c r="P390" s="34">
        <v>43270</v>
      </c>
      <c r="Q390" s="16">
        <f t="shared" si="57"/>
        <v>120708.991561</v>
      </c>
      <c r="R390" s="17">
        <f t="shared" si="58"/>
        <v>1.1348536529600661E-3</v>
      </c>
      <c r="U390" s="34">
        <v>43270</v>
      </c>
      <c r="V390" s="16">
        <f t="shared" si="50"/>
        <v>113549.55064599999</v>
      </c>
      <c r="W390" s="17">
        <f t="shared" si="59"/>
        <v>2.4914069873127609E-4</v>
      </c>
    </row>
    <row r="391" spans="1:23" x14ac:dyDescent="0.25">
      <c r="A391" s="32">
        <v>43271</v>
      </c>
      <c r="B391" s="33">
        <v>50.75</v>
      </c>
      <c r="C391" s="17">
        <f t="shared" si="51"/>
        <v>-1.3413666668228408E-2</v>
      </c>
      <c r="D391" s="33">
        <v>218.529999</v>
      </c>
      <c r="E391" s="17">
        <f t="shared" si="52"/>
        <v>6.7259038693447959E-3</v>
      </c>
      <c r="F391" s="33">
        <v>73.559997999999993</v>
      </c>
      <c r="G391" s="17">
        <f t="shared" si="53"/>
        <v>-1.1688862018003676E-2</v>
      </c>
      <c r="H391" s="33">
        <v>75.849997999999999</v>
      </c>
      <c r="I391" s="17">
        <f t="shared" si="54"/>
        <v>-6.2885364525471221E-3</v>
      </c>
      <c r="J391" s="33">
        <v>53.459999000000003</v>
      </c>
      <c r="K391" s="17">
        <f t="shared" si="55"/>
        <v>1.0013206121292306E-2</v>
      </c>
      <c r="L391" s="5">
        <v>2767.320068</v>
      </c>
      <c r="M391" s="17">
        <f t="shared" si="56"/>
        <v>1.7121541196234435E-3</v>
      </c>
      <c r="P391" s="34">
        <v>43271</v>
      </c>
      <c r="Q391" s="16">
        <f t="shared" si="57"/>
        <v>121758.548411</v>
      </c>
      <c r="R391" s="17">
        <f t="shared" si="58"/>
        <v>8.694935119805125E-3</v>
      </c>
      <c r="U391" s="34">
        <v>43271</v>
      </c>
      <c r="V391" s="16">
        <f t="shared" si="50"/>
        <v>113262.908245</v>
      </c>
      <c r="W391" s="17">
        <f t="shared" si="59"/>
        <v>-2.5243816410478459E-3</v>
      </c>
    </row>
    <row r="392" spans="1:23" x14ac:dyDescent="0.25">
      <c r="A392" s="32">
        <v>43272</v>
      </c>
      <c r="B392" s="33">
        <v>50.689999</v>
      </c>
      <c r="C392" s="17">
        <f t="shared" si="51"/>
        <v>-1.1822857142856913E-3</v>
      </c>
      <c r="D392" s="33">
        <v>221.83999600000001</v>
      </c>
      <c r="E392" s="17">
        <f t="shared" si="52"/>
        <v>1.5146648126786566E-2</v>
      </c>
      <c r="F392" s="33">
        <v>72.470000999999996</v>
      </c>
      <c r="G392" s="17">
        <f t="shared" si="53"/>
        <v>-1.4817795400157485E-2</v>
      </c>
      <c r="H392" s="33">
        <v>76.440002000000007</v>
      </c>
      <c r="I392" s="17">
        <f t="shared" si="54"/>
        <v>7.778563158300944E-3</v>
      </c>
      <c r="J392" s="33">
        <v>52.189999</v>
      </c>
      <c r="K392" s="17">
        <f t="shared" si="55"/>
        <v>-2.3756079756006021E-2</v>
      </c>
      <c r="L392" s="5">
        <v>2749.76001</v>
      </c>
      <c r="M392" s="17">
        <f t="shared" si="56"/>
        <v>-6.3455103018462689E-3</v>
      </c>
      <c r="P392" s="34">
        <v>43272</v>
      </c>
      <c r="Q392" s="16">
        <f t="shared" si="57"/>
        <v>120761.85774199999</v>
      </c>
      <c r="R392" s="17">
        <f t="shared" si="58"/>
        <v>-8.1857962500968551E-3</v>
      </c>
      <c r="U392" s="34">
        <v>43272</v>
      </c>
      <c r="V392" s="16">
        <f t="shared" si="50"/>
        <v>112624.77944399999</v>
      </c>
      <c r="W392" s="17">
        <f t="shared" si="59"/>
        <v>-5.6340492301298895E-3</v>
      </c>
    </row>
    <row r="393" spans="1:23" x14ac:dyDescent="0.25">
      <c r="A393" s="32">
        <v>43273</v>
      </c>
      <c r="B393" s="33">
        <v>50.630001</v>
      </c>
      <c r="C393" s="17">
        <f t="shared" si="51"/>
        <v>-1.1836259850784847E-3</v>
      </c>
      <c r="D393" s="33">
        <v>225.96000699999999</v>
      </c>
      <c r="E393" s="17">
        <f t="shared" si="52"/>
        <v>1.8571993663396791E-2</v>
      </c>
      <c r="F393" s="33">
        <v>72.940002000000007</v>
      </c>
      <c r="G393" s="17">
        <f t="shared" si="53"/>
        <v>6.4854559612881335E-3</v>
      </c>
      <c r="H393" s="33">
        <v>77.430000000000007</v>
      </c>
      <c r="I393" s="17">
        <f t="shared" si="54"/>
        <v>1.2951307876731821E-2</v>
      </c>
      <c r="J393" s="33">
        <v>52.5</v>
      </c>
      <c r="K393" s="17">
        <f t="shared" si="55"/>
        <v>5.9398544920454821E-3</v>
      </c>
      <c r="L393" s="5">
        <v>2754.8798830000001</v>
      </c>
      <c r="M393" s="17">
        <f t="shared" si="56"/>
        <v>1.8619344893302525E-3</v>
      </c>
      <c r="P393" s="34">
        <v>43273</v>
      </c>
      <c r="Q393" s="16">
        <f t="shared" si="57"/>
        <v>122104.081561</v>
      </c>
      <c r="R393" s="17">
        <f t="shared" si="58"/>
        <v>1.1114633743607882E-2</v>
      </c>
      <c r="U393" s="34">
        <v>43273</v>
      </c>
      <c r="V393" s="16">
        <f t="shared" si="50"/>
        <v>113520.10172000001</v>
      </c>
      <c r="W393" s="17">
        <f t="shared" si="59"/>
        <v>7.9496029241521438E-3</v>
      </c>
    </row>
    <row r="394" spans="1:23" x14ac:dyDescent="0.25">
      <c r="A394" s="32">
        <v>43276</v>
      </c>
      <c r="B394" s="33">
        <v>51.57</v>
      </c>
      <c r="C394" s="17">
        <f t="shared" si="51"/>
        <v>1.8566047431047839E-2</v>
      </c>
      <c r="D394" s="33">
        <v>225.64999399999999</v>
      </c>
      <c r="E394" s="17">
        <f t="shared" si="52"/>
        <v>-1.3719817241818477E-3</v>
      </c>
      <c r="F394" s="33">
        <v>73.080001999999993</v>
      </c>
      <c r="G394" s="17">
        <f t="shared" si="53"/>
        <v>1.9193857439157025E-3</v>
      </c>
      <c r="H394" s="33">
        <v>77.790001000000004</v>
      </c>
      <c r="I394" s="17">
        <f t="shared" si="54"/>
        <v>4.6493736277928299E-3</v>
      </c>
      <c r="J394" s="33">
        <v>50.709999000000003</v>
      </c>
      <c r="K394" s="17">
        <f t="shared" si="55"/>
        <v>-3.4095257142857105E-2</v>
      </c>
      <c r="L394" s="5">
        <v>2717.070068</v>
      </c>
      <c r="M394" s="17">
        <f t="shared" si="56"/>
        <v>-1.3724669170993464E-2</v>
      </c>
      <c r="P394" s="34">
        <v>43276</v>
      </c>
      <c r="Q394" s="16">
        <f t="shared" si="57"/>
        <v>119589.807296</v>
      </c>
      <c r="R394" s="17">
        <f t="shared" si="58"/>
        <v>-2.0591238497985276E-2</v>
      </c>
      <c r="U394" s="34">
        <v>43276</v>
      </c>
      <c r="V394" s="16">
        <f t="shared" si="50"/>
        <v>113069.64980299998</v>
      </c>
      <c r="W394" s="17">
        <f t="shared" si="59"/>
        <v>-3.9680365871330725E-3</v>
      </c>
    </row>
    <row r="395" spans="1:23" x14ac:dyDescent="0.25">
      <c r="A395" s="32">
        <v>43277</v>
      </c>
      <c r="B395" s="33">
        <v>51.689999</v>
      </c>
      <c r="C395" s="17">
        <f t="shared" si="51"/>
        <v>2.326914872988084E-3</v>
      </c>
      <c r="D395" s="33">
        <v>229</v>
      </c>
      <c r="E395" s="17">
        <f t="shared" si="52"/>
        <v>1.4846027427769526E-2</v>
      </c>
      <c r="F395" s="33">
        <v>72.760002</v>
      </c>
      <c r="G395" s="17">
        <f t="shared" si="53"/>
        <v>-4.3787628796178035E-3</v>
      </c>
      <c r="H395" s="33">
        <v>78</v>
      </c>
      <c r="I395" s="17">
        <f t="shared" si="54"/>
        <v>2.6995628911226088E-3</v>
      </c>
      <c r="J395" s="33">
        <v>49.669998</v>
      </c>
      <c r="K395" s="17">
        <f t="shared" si="55"/>
        <v>-2.0508795513878852E-2</v>
      </c>
      <c r="L395" s="5">
        <v>2723.0600589999999</v>
      </c>
      <c r="M395" s="17">
        <f t="shared" si="56"/>
        <v>2.2045773020529236E-3</v>
      </c>
      <c r="P395" s="34">
        <v>43277</v>
      </c>
      <c r="Q395" s="16">
        <f t="shared" si="57"/>
        <v>118916.21726799999</v>
      </c>
      <c r="R395" s="17">
        <f t="shared" si="58"/>
        <v>-5.6325036659085059E-3</v>
      </c>
      <c r="U395" s="34">
        <v>43277</v>
      </c>
      <c r="V395" s="16">
        <f t="shared" si="50"/>
        <v>112800.489103</v>
      </c>
      <c r="W395" s="17">
        <f t="shared" si="59"/>
        <v>-2.3804858374367743E-3</v>
      </c>
    </row>
    <row r="396" spans="1:23" x14ac:dyDescent="0.25">
      <c r="A396" s="32">
        <v>43278</v>
      </c>
      <c r="B396" s="33">
        <v>52.279998999999997</v>
      </c>
      <c r="C396" s="17">
        <f t="shared" si="51"/>
        <v>1.1414200259512342E-2</v>
      </c>
      <c r="D396" s="33">
        <v>227.199997</v>
      </c>
      <c r="E396" s="17">
        <f t="shared" si="52"/>
        <v>-7.8602751091703116E-3</v>
      </c>
      <c r="F396" s="33">
        <v>72.449996999999996</v>
      </c>
      <c r="G396" s="17">
        <f t="shared" si="53"/>
        <v>-4.2606513397293044E-3</v>
      </c>
      <c r="H396" s="33">
        <v>77.690002000000007</v>
      </c>
      <c r="I396" s="17">
        <f t="shared" si="54"/>
        <v>-3.9743333333331909E-3</v>
      </c>
      <c r="J396" s="33">
        <v>48.759998000000003</v>
      </c>
      <c r="K396" s="17">
        <f t="shared" si="55"/>
        <v>-1.8320918796896235E-2</v>
      </c>
      <c r="L396" s="5">
        <v>2699.6298830000001</v>
      </c>
      <c r="M396" s="17">
        <f t="shared" si="56"/>
        <v>-8.6043552078701735E-3</v>
      </c>
      <c r="P396" s="34">
        <v>43278</v>
      </c>
      <c r="Q396" s="16">
        <f t="shared" si="57"/>
        <v>117271.75659900001</v>
      </c>
      <c r="R396" s="17">
        <f t="shared" si="58"/>
        <v>-1.3828733429132489E-2</v>
      </c>
      <c r="U396" s="34">
        <v>43278</v>
      </c>
      <c r="V396" s="16">
        <f t="shared" si="50"/>
        <v>112235.917695</v>
      </c>
      <c r="W396" s="17">
        <f t="shared" si="59"/>
        <v>-5.0050439717905792E-3</v>
      </c>
    </row>
    <row r="397" spans="1:23" x14ac:dyDescent="0.25">
      <c r="A397" s="32">
        <v>43279</v>
      </c>
      <c r="B397" s="33">
        <v>53.169998</v>
      </c>
      <c r="C397" s="17">
        <f t="shared" si="51"/>
        <v>1.7023699637025658E-2</v>
      </c>
      <c r="D397" s="33">
        <v>228.929993</v>
      </c>
      <c r="E397" s="17">
        <f t="shared" si="52"/>
        <v>7.6144191146270135E-3</v>
      </c>
      <c r="F397" s="33">
        <v>72.769997000000004</v>
      </c>
      <c r="G397" s="17">
        <f t="shared" si="53"/>
        <v>4.4168393823398322E-3</v>
      </c>
      <c r="H397" s="33">
        <v>78.050003000000004</v>
      </c>
      <c r="I397" s="17">
        <f t="shared" si="54"/>
        <v>4.6338137563697313E-3</v>
      </c>
      <c r="J397" s="33">
        <v>49.25</v>
      </c>
      <c r="K397" s="17">
        <f t="shared" si="55"/>
        <v>1.0049262102102663E-2</v>
      </c>
      <c r="L397" s="5">
        <v>2716.3100589999999</v>
      </c>
      <c r="M397" s="17">
        <f t="shared" si="56"/>
        <v>6.1786899400682049E-3</v>
      </c>
      <c r="P397" s="34">
        <v>43279</v>
      </c>
      <c r="Q397" s="16">
        <f t="shared" si="57"/>
        <v>118326.888439</v>
      </c>
      <c r="R397" s="17">
        <f t="shared" si="58"/>
        <v>8.9973227194670713E-3</v>
      </c>
      <c r="U397" s="34">
        <v>43279</v>
      </c>
      <c r="V397" s="16">
        <f t="shared" si="50"/>
        <v>113247.49821700001</v>
      </c>
      <c r="W397" s="17">
        <f t="shared" si="59"/>
        <v>9.0129839250656651E-3</v>
      </c>
    </row>
    <row r="398" spans="1:23" x14ac:dyDescent="0.25">
      <c r="A398" s="32">
        <v>43280</v>
      </c>
      <c r="B398" s="33">
        <v>53.16</v>
      </c>
      <c r="C398" s="17">
        <f t="shared" si="51"/>
        <v>-1.8803837457359585E-4</v>
      </c>
      <c r="D398" s="33">
        <v>226.86000100000001</v>
      </c>
      <c r="E398" s="17">
        <f t="shared" si="52"/>
        <v>-9.0420305914218346E-3</v>
      </c>
      <c r="F398" s="33">
        <v>73.199996999999996</v>
      </c>
      <c r="G398" s="17">
        <f t="shared" si="53"/>
        <v>5.9090286893923594E-3</v>
      </c>
      <c r="H398" s="33">
        <v>78.059997999999993</v>
      </c>
      <c r="I398" s="17">
        <f t="shared" si="54"/>
        <v>1.2805893165679372E-4</v>
      </c>
      <c r="J398" s="33">
        <v>49.709999000000003</v>
      </c>
      <c r="K398" s="17">
        <f t="shared" si="55"/>
        <v>9.3400812182742321E-3</v>
      </c>
      <c r="L398" s="5">
        <v>2718.3701169999999</v>
      </c>
      <c r="M398" s="17">
        <f t="shared" si="56"/>
        <v>7.5840311129971028E-4</v>
      </c>
      <c r="P398" s="34">
        <v>43280</v>
      </c>
      <c r="Q398" s="16">
        <f t="shared" si="57"/>
        <v>118493.63885700001</v>
      </c>
      <c r="R398" s="17">
        <f t="shared" si="58"/>
        <v>1.4092352144117193E-3</v>
      </c>
      <c r="U398" s="34">
        <v>43280</v>
      </c>
      <c r="V398" s="16">
        <f t="shared" si="50"/>
        <v>113451.17810000002</v>
      </c>
      <c r="W398" s="17">
        <f t="shared" si="59"/>
        <v>1.798537594267291E-3</v>
      </c>
    </row>
    <row r="399" spans="1:23" x14ac:dyDescent="0.25">
      <c r="A399" s="32">
        <v>43283</v>
      </c>
      <c r="B399" s="33">
        <v>52.939999</v>
      </c>
      <c r="C399" s="17">
        <f t="shared" si="51"/>
        <v>-4.1384687735138703E-3</v>
      </c>
      <c r="D399" s="33">
        <v>226.33999600000001</v>
      </c>
      <c r="E399" s="17">
        <f t="shared" si="52"/>
        <v>-2.2921845971427546E-3</v>
      </c>
      <c r="F399" s="33">
        <v>72.919998000000007</v>
      </c>
      <c r="G399" s="17">
        <f t="shared" si="53"/>
        <v>-3.8251231075868697E-3</v>
      </c>
      <c r="H399" s="33">
        <v>78.129997000000003</v>
      </c>
      <c r="I399" s="17">
        <f t="shared" si="54"/>
        <v>8.9673330506623294E-4</v>
      </c>
      <c r="J399" s="33">
        <v>50.200001</v>
      </c>
      <c r="K399" s="17">
        <f t="shared" si="55"/>
        <v>9.8572120269002639E-3</v>
      </c>
      <c r="L399" s="5">
        <v>2726.709961</v>
      </c>
      <c r="M399" s="17">
        <f t="shared" si="56"/>
        <v>3.067957504331309E-3</v>
      </c>
      <c r="P399" s="34">
        <v>43283</v>
      </c>
      <c r="Q399" s="16">
        <f t="shared" si="57"/>
        <v>119047.02047399999</v>
      </c>
      <c r="R399" s="17">
        <f t="shared" si="58"/>
        <v>4.6701377587687887E-3</v>
      </c>
      <c r="U399" s="34">
        <v>43283</v>
      </c>
      <c r="V399" s="16">
        <f t="shared" si="50"/>
        <v>113499.36838200002</v>
      </c>
      <c r="W399" s="17">
        <f t="shared" si="59"/>
        <v>4.2476669530500111E-4</v>
      </c>
    </row>
    <row r="400" spans="1:23" x14ac:dyDescent="0.25">
      <c r="A400" s="32">
        <v>43284</v>
      </c>
      <c r="B400" s="33">
        <v>53.279998999999997</v>
      </c>
      <c r="C400" s="17">
        <f t="shared" si="51"/>
        <v>6.4223650627570628E-3</v>
      </c>
      <c r="D400" s="33">
        <v>229.44000199999999</v>
      </c>
      <c r="E400" s="17">
        <f t="shared" si="52"/>
        <v>1.3696235993571282E-2</v>
      </c>
      <c r="F400" s="33">
        <v>73.230002999999996</v>
      </c>
      <c r="G400" s="17">
        <f t="shared" si="53"/>
        <v>4.251302914188182E-3</v>
      </c>
      <c r="H400" s="33">
        <v>77.900002000000001</v>
      </c>
      <c r="I400" s="17">
        <f t="shared" si="54"/>
        <v>-2.9437477131862844E-3</v>
      </c>
      <c r="J400" s="33">
        <v>49.470001000000003</v>
      </c>
      <c r="K400" s="17">
        <f t="shared" si="55"/>
        <v>-1.4541832379644681E-2</v>
      </c>
      <c r="L400" s="5">
        <v>2713.219971</v>
      </c>
      <c r="M400" s="17">
        <f t="shared" si="56"/>
        <v>-4.9473505407420237E-3</v>
      </c>
      <c r="P400" s="34">
        <v>43284</v>
      </c>
      <c r="Q400" s="16">
        <f t="shared" si="57"/>
        <v>118741.141812</v>
      </c>
      <c r="R400" s="17">
        <f t="shared" si="58"/>
        <v>-2.5693936797586137E-3</v>
      </c>
      <c r="U400" s="34">
        <v>43284</v>
      </c>
      <c r="V400" s="16">
        <f t="shared" si="50"/>
        <v>113575.65171600001</v>
      </c>
      <c r="W400" s="17">
        <f t="shared" si="59"/>
        <v>6.7210359923097762E-4</v>
      </c>
    </row>
    <row r="401" spans="1:23" x14ac:dyDescent="0.25">
      <c r="A401" s="32">
        <v>43286</v>
      </c>
      <c r="B401" s="33">
        <v>54.310001</v>
      </c>
      <c r="C401" s="17">
        <f t="shared" si="51"/>
        <v>1.9331869732204909E-2</v>
      </c>
      <c r="D401" s="33">
        <v>232.71000699999999</v>
      </c>
      <c r="E401" s="17">
        <f t="shared" si="52"/>
        <v>1.4252113718165038E-2</v>
      </c>
      <c r="F401" s="33">
        <v>72.989998</v>
      </c>
      <c r="G401" s="17">
        <f t="shared" si="53"/>
        <v>-3.2774134940292132E-3</v>
      </c>
      <c r="H401" s="33">
        <v>79.209998999999996</v>
      </c>
      <c r="I401" s="17">
        <f t="shared" si="54"/>
        <v>1.6816392379553458E-2</v>
      </c>
      <c r="J401" s="33">
        <v>50.75</v>
      </c>
      <c r="K401" s="17">
        <f t="shared" si="55"/>
        <v>2.5874246495365849E-2</v>
      </c>
      <c r="L401" s="5">
        <v>2736.610107</v>
      </c>
      <c r="M401" s="17">
        <f t="shared" si="56"/>
        <v>8.6208034180801363E-3</v>
      </c>
      <c r="P401" s="34">
        <v>43286</v>
      </c>
      <c r="Q401" s="16">
        <f t="shared" si="57"/>
        <v>121218.831561</v>
      </c>
      <c r="R401" s="17">
        <f t="shared" si="58"/>
        <v>2.0866312309198332E-2</v>
      </c>
      <c r="U401" s="34">
        <v>43286</v>
      </c>
      <c r="V401" s="16">
        <f t="shared" si="50"/>
        <v>115263.04019100001</v>
      </c>
      <c r="W401" s="17">
        <f t="shared" si="59"/>
        <v>1.4856956130169241E-2</v>
      </c>
    </row>
    <row r="402" spans="1:23" x14ac:dyDescent="0.25">
      <c r="A402" s="32">
        <v>43287</v>
      </c>
      <c r="B402" s="33">
        <v>54.66</v>
      </c>
      <c r="C402" s="17">
        <f t="shared" si="51"/>
        <v>6.4444668303356156E-3</v>
      </c>
      <c r="D402" s="33">
        <v>232.21000699999999</v>
      </c>
      <c r="E402" s="17">
        <f t="shared" si="52"/>
        <v>-2.148596901550559E-3</v>
      </c>
      <c r="F402" s="33">
        <v>72.900002000000001</v>
      </c>
      <c r="G402" s="17">
        <f t="shared" si="53"/>
        <v>-1.2329908544455037E-3</v>
      </c>
      <c r="H402" s="33">
        <v>79.309997999999993</v>
      </c>
      <c r="I402" s="17">
        <f t="shared" si="54"/>
        <v>1.2624542515142778E-3</v>
      </c>
      <c r="J402" s="33">
        <v>51.369999</v>
      </c>
      <c r="K402" s="17">
        <f t="shared" si="55"/>
        <v>1.2216729064039367E-2</v>
      </c>
      <c r="L402" s="5">
        <v>2759.820068</v>
      </c>
      <c r="M402" s="17">
        <f t="shared" si="56"/>
        <v>8.4812816194133056E-3</v>
      </c>
      <c r="P402" s="34">
        <v>43287</v>
      </c>
      <c r="Q402" s="16">
        <f t="shared" si="57"/>
        <v>121954.250195</v>
      </c>
      <c r="R402" s="17">
        <f t="shared" si="58"/>
        <v>6.0668678664002051E-3</v>
      </c>
      <c r="U402" s="34">
        <v>43287</v>
      </c>
      <c r="V402" s="16">
        <f t="shared" si="50"/>
        <v>115709.54024900001</v>
      </c>
      <c r="W402" s="17">
        <f t="shared" si="59"/>
        <v>3.8737487512052748E-3</v>
      </c>
    </row>
    <row r="403" spans="1:23" x14ac:dyDescent="0.25">
      <c r="A403" s="32">
        <v>43290</v>
      </c>
      <c r="B403" s="33">
        <v>53.450001</v>
      </c>
      <c r="C403" s="17">
        <f t="shared" si="51"/>
        <v>-2.2136827661909941E-2</v>
      </c>
      <c r="D403" s="33">
        <v>229.63999899999999</v>
      </c>
      <c r="E403" s="17">
        <f t="shared" si="52"/>
        <v>-1.106760226745962E-2</v>
      </c>
      <c r="F403" s="33">
        <v>74.470000999999996</v>
      </c>
      <c r="G403" s="17">
        <f t="shared" si="53"/>
        <v>2.1536336857713501E-2</v>
      </c>
      <c r="H403" s="33">
        <v>77.860000999999997</v>
      </c>
      <c r="I403" s="17">
        <f t="shared" si="54"/>
        <v>-1.8282650820392155E-2</v>
      </c>
      <c r="J403" s="33">
        <v>51.860000999999997</v>
      </c>
      <c r="K403" s="17">
        <f t="shared" si="55"/>
        <v>9.5386803492052419E-3</v>
      </c>
      <c r="L403" s="5">
        <v>2784.169922</v>
      </c>
      <c r="M403" s="17">
        <f t="shared" si="56"/>
        <v>8.8229860643218583E-3</v>
      </c>
      <c r="P403" s="34">
        <v>43290</v>
      </c>
      <c r="Q403" s="16">
        <f t="shared" si="57"/>
        <v>122050.48114299998</v>
      </c>
      <c r="R403" s="17">
        <f t="shared" si="58"/>
        <v>7.8907416384521589E-4</v>
      </c>
      <c r="U403" s="34">
        <v>43290</v>
      </c>
      <c r="V403" s="16">
        <f t="shared" si="50"/>
        <v>115366.10146799998</v>
      </c>
      <c r="W403" s="17">
        <f t="shared" si="59"/>
        <v>-2.9681111882474687E-3</v>
      </c>
    </row>
    <row r="404" spans="1:23" x14ac:dyDescent="0.25">
      <c r="A404" s="32">
        <v>43291</v>
      </c>
      <c r="B404" s="33">
        <v>54.470001000000003</v>
      </c>
      <c r="C404" s="17">
        <f t="shared" si="51"/>
        <v>1.9083255021828727E-2</v>
      </c>
      <c r="D404" s="33">
        <v>230.71000699999999</v>
      </c>
      <c r="E404" s="17">
        <f t="shared" si="52"/>
        <v>4.659501849240133E-3</v>
      </c>
      <c r="F404" s="33">
        <v>74.660004000000001</v>
      </c>
      <c r="G404" s="17">
        <f t="shared" si="53"/>
        <v>2.5514032153699517E-3</v>
      </c>
      <c r="H404" s="33">
        <v>79.819999999999993</v>
      </c>
      <c r="I404" s="17">
        <f t="shared" si="54"/>
        <v>2.5173374965664186E-2</v>
      </c>
      <c r="J404" s="33">
        <v>52.16</v>
      </c>
      <c r="K404" s="17">
        <f t="shared" si="55"/>
        <v>5.7847858506596683E-3</v>
      </c>
      <c r="L404" s="5">
        <v>2793.8400879999999</v>
      </c>
      <c r="M404" s="17">
        <f t="shared" si="56"/>
        <v>3.4732671751058763E-3</v>
      </c>
      <c r="P404" s="34">
        <v>43291</v>
      </c>
      <c r="Q404" s="16">
        <f t="shared" si="57"/>
        <v>122698.891561</v>
      </c>
      <c r="R404" s="17">
        <f t="shared" si="58"/>
        <v>5.3126412278563517E-3</v>
      </c>
      <c r="U404" s="34">
        <v>43291</v>
      </c>
      <c r="V404" s="16">
        <f t="shared" si="50"/>
        <v>116611.04236599999</v>
      </c>
      <c r="W404" s="17">
        <f t="shared" si="59"/>
        <v>1.0791219276360176E-2</v>
      </c>
    </row>
    <row r="405" spans="1:23" x14ac:dyDescent="0.25">
      <c r="A405" s="32">
        <v>43292</v>
      </c>
      <c r="B405" s="33">
        <v>54.66</v>
      </c>
      <c r="C405" s="17">
        <f t="shared" si="51"/>
        <v>3.4881401966559977E-3</v>
      </c>
      <c r="D405" s="33">
        <v>229.570007</v>
      </c>
      <c r="E405" s="17">
        <f t="shared" si="52"/>
        <v>-4.9412681089294752E-3</v>
      </c>
      <c r="F405" s="33">
        <v>73.339995999999999</v>
      </c>
      <c r="G405" s="17">
        <f t="shared" si="53"/>
        <v>-1.7680256218577273E-2</v>
      </c>
      <c r="H405" s="33">
        <v>79.160004000000001</v>
      </c>
      <c r="I405" s="17">
        <f t="shared" si="54"/>
        <v>-8.2685542470557483E-3</v>
      </c>
      <c r="J405" s="33">
        <v>51.200001</v>
      </c>
      <c r="K405" s="17">
        <f t="shared" si="55"/>
        <v>-1.8404888803680963E-2</v>
      </c>
      <c r="L405" s="5">
        <v>2774.0200199999999</v>
      </c>
      <c r="M405" s="17">
        <f t="shared" si="56"/>
        <v>-7.0942027373471772E-3</v>
      </c>
      <c r="P405" s="34">
        <v>43292</v>
      </c>
      <c r="Q405" s="16">
        <f t="shared" si="57"/>
        <v>121133.31292699999</v>
      </c>
      <c r="R405" s="17">
        <f t="shared" si="58"/>
        <v>-1.2759517336158432E-2</v>
      </c>
      <c r="U405" s="34">
        <v>43292</v>
      </c>
      <c r="V405" s="16">
        <f t="shared" si="50"/>
        <v>115488.33082499998</v>
      </c>
      <c r="W405" s="17">
        <f t="shared" si="59"/>
        <v>-9.6278321351096485E-3</v>
      </c>
    </row>
    <row r="406" spans="1:23" x14ac:dyDescent="0.25">
      <c r="A406" s="32">
        <v>43293</v>
      </c>
      <c r="B406" s="33">
        <v>54.93</v>
      </c>
      <c r="C406" s="17">
        <f t="shared" si="51"/>
        <v>4.9396267837542585E-3</v>
      </c>
      <c r="D406" s="33">
        <v>229.520004</v>
      </c>
      <c r="E406" s="17">
        <f t="shared" si="52"/>
        <v>-2.1781155410249831E-4</v>
      </c>
      <c r="F406" s="33">
        <v>73.889999000000003</v>
      </c>
      <c r="G406" s="17">
        <f t="shared" si="53"/>
        <v>7.4993595581871464E-3</v>
      </c>
      <c r="H406" s="33">
        <v>78.889999000000003</v>
      </c>
      <c r="I406" s="17">
        <f t="shared" si="54"/>
        <v>-3.4108765330531643E-3</v>
      </c>
      <c r="J406" s="33">
        <v>52.349997999999999</v>
      </c>
      <c r="K406" s="17">
        <f t="shared" si="55"/>
        <v>2.2460878467560841E-2</v>
      </c>
      <c r="L406" s="5">
        <v>2798.290039</v>
      </c>
      <c r="M406" s="17">
        <f t="shared" si="56"/>
        <v>8.7490424816760726E-3</v>
      </c>
      <c r="P406" s="34">
        <v>43293</v>
      </c>
      <c r="Q406" s="16">
        <f t="shared" si="57"/>
        <v>122693.05816</v>
      </c>
      <c r="R406" s="17">
        <f t="shared" si="58"/>
        <v>1.2876269915444105E-2</v>
      </c>
      <c r="U406" s="34">
        <v>43293</v>
      </c>
      <c r="V406" s="16">
        <f t="shared" si="50"/>
        <v>116347.208704</v>
      </c>
      <c r="W406" s="17">
        <f t="shared" si="59"/>
        <v>7.4369234784550375E-3</v>
      </c>
    </row>
    <row r="407" spans="1:23" x14ac:dyDescent="0.25">
      <c r="A407" s="32">
        <v>43294</v>
      </c>
      <c r="B407" s="33">
        <v>55.889999000000003</v>
      </c>
      <c r="C407" s="17">
        <f t="shared" si="51"/>
        <v>1.747677043509932E-2</v>
      </c>
      <c r="D407" s="33">
        <v>228.08000200000001</v>
      </c>
      <c r="E407" s="17">
        <f t="shared" si="52"/>
        <v>-6.2739716578255056E-3</v>
      </c>
      <c r="F407" s="33">
        <v>74.910004000000001</v>
      </c>
      <c r="G407" s="17">
        <f t="shared" si="53"/>
        <v>1.3804371549659855E-2</v>
      </c>
      <c r="H407" s="33">
        <v>79.309997999999993</v>
      </c>
      <c r="I407" s="17">
        <f t="shared" si="54"/>
        <v>5.3238560695125781E-3</v>
      </c>
      <c r="J407" s="33">
        <v>52.220001000000003</v>
      </c>
      <c r="K407" s="17">
        <f t="shared" si="55"/>
        <v>-2.4832283661213594E-3</v>
      </c>
      <c r="L407" s="5">
        <v>2801.3100589999999</v>
      </c>
      <c r="M407" s="17">
        <f t="shared" si="56"/>
        <v>1.0792376622543731E-3</v>
      </c>
      <c r="P407" s="34">
        <v>43294</v>
      </c>
      <c r="Q407" s="16">
        <f t="shared" si="57"/>
        <v>122194.361812</v>
      </c>
      <c r="R407" s="17">
        <f t="shared" si="58"/>
        <v>-4.0645848712130839E-3</v>
      </c>
      <c r="U407" s="34">
        <v>43294</v>
      </c>
      <c r="V407" s="16">
        <f t="shared" ref="V407:V470" si="60">$W$3*B407+$W$4*D407+$W$5*F407+$W$6*H407+$W$7*J407</f>
        <v>117010.03109100001</v>
      </c>
      <c r="W407" s="17">
        <f t="shared" si="59"/>
        <v>5.6969341540999974E-3</v>
      </c>
    </row>
    <row r="408" spans="1:23" x14ac:dyDescent="0.25">
      <c r="A408" s="32">
        <v>43297</v>
      </c>
      <c r="B408" s="33">
        <v>54.869999</v>
      </c>
      <c r="C408" s="17">
        <f t="shared" ref="C408:C471" si="61">B408/B407-1</f>
        <v>-1.8250134518699945E-2</v>
      </c>
      <c r="D408" s="33">
        <v>225.53999300000001</v>
      </c>
      <c r="E408" s="17">
        <f t="shared" ref="E408:E471" si="62">D408/D407-1</f>
        <v>-1.1136482715393914E-2</v>
      </c>
      <c r="F408" s="33">
        <v>74.099997999999999</v>
      </c>
      <c r="G408" s="17">
        <f t="shared" ref="G408:G471" si="63">F408/F407-1</f>
        <v>-1.0813055089410994E-2</v>
      </c>
      <c r="H408" s="33">
        <v>79.529999000000004</v>
      </c>
      <c r="I408" s="17">
        <f t="shared" ref="I408:I471" si="64">H408/H407-1</f>
        <v>2.7739377827245004E-3</v>
      </c>
      <c r="J408" s="33">
        <v>52.009998000000003</v>
      </c>
      <c r="K408" s="17">
        <f t="shared" ref="K408:K471" si="65">J408/J407-1</f>
        <v>-4.0215050934219176E-3</v>
      </c>
      <c r="L408" s="5">
        <v>2798.429932</v>
      </c>
      <c r="M408" s="17">
        <f t="shared" ref="M408:M471" si="66">L408/L407-1</f>
        <v>-1.0281357433985505E-3</v>
      </c>
      <c r="P408" s="34">
        <v>43297</v>
      </c>
      <c r="Q408" s="16">
        <f t="shared" ref="Q408:Q471" si="67">$R$3*D408+$R$4*J408</f>
        <v>121341.07570700001</v>
      </c>
      <c r="R408" s="17">
        <f t="shared" ref="R408:R471" si="68">Q408/Q407-1</f>
        <v>-6.9830235400942797E-3</v>
      </c>
      <c r="U408" s="34">
        <v>43297</v>
      </c>
      <c r="V408" s="16">
        <f t="shared" si="60"/>
        <v>115999.796951</v>
      </c>
      <c r="W408" s="17">
        <f t="shared" ref="W408:W471" si="69">V408/V407-1</f>
        <v>-8.6337396083105977E-3</v>
      </c>
    </row>
    <row r="409" spans="1:23" x14ac:dyDescent="0.25">
      <c r="A409" s="32">
        <v>43298</v>
      </c>
      <c r="B409" s="33">
        <v>54.77</v>
      </c>
      <c r="C409" s="17">
        <f t="shared" si="61"/>
        <v>-1.8224713290043715E-3</v>
      </c>
      <c r="D409" s="33">
        <v>219.720001</v>
      </c>
      <c r="E409" s="17">
        <f t="shared" si="62"/>
        <v>-2.5804700632406252E-2</v>
      </c>
      <c r="F409" s="33">
        <v>74.529999000000004</v>
      </c>
      <c r="G409" s="17">
        <f t="shared" si="63"/>
        <v>5.8029826127661277E-3</v>
      </c>
      <c r="H409" s="33">
        <v>80.029999000000004</v>
      </c>
      <c r="I409" s="17">
        <f t="shared" si="64"/>
        <v>6.2869358265678077E-3</v>
      </c>
      <c r="J409" s="33">
        <v>51.75</v>
      </c>
      <c r="K409" s="17">
        <f t="shared" si="65"/>
        <v>-4.9990003845030717E-3</v>
      </c>
      <c r="L409" s="5">
        <v>2809.5500489999999</v>
      </c>
      <c r="M409" s="17">
        <f t="shared" si="66"/>
        <v>3.9736985631984023E-3</v>
      </c>
      <c r="P409" s="34">
        <v>43298</v>
      </c>
      <c r="Q409" s="16">
        <f t="shared" si="67"/>
        <v>119688.06022300001</v>
      </c>
      <c r="R409" s="17">
        <f t="shared" si="68"/>
        <v>-1.3622884702221616E-2</v>
      </c>
      <c r="U409" s="34">
        <v>43298</v>
      </c>
      <c r="V409" s="16">
        <f t="shared" si="60"/>
        <v>115552.149529</v>
      </c>
      <c r="W409" s="17">
        <f t="shared" si="69"/>
        <v>-3.8590362549435486E-3</v>
      </c>
    </row>
    <row r="410" spans="1:23" x14ac:dyDescent="0.25">
      <c r="A410" s="32">
        <v>43299</v>
      </c>
      <c r="B410" s="33">
        <v>53.790000999999997</v>
      </c>
      <c r="C410" s="17">
        <f t="shared" si="61"/>
        <v>-1.7892988862516113E-2</v>
      </c>
      <c r="D410" s="33">
        <v>219.13999899999999</v>
      </c>
      <c r="E410" s="17">
        <f t="shared" si="62"/>
        <v>-2.6397323746598644E-3</v>
      </c>
      <c r="F410" s="33">
        <v>74.190002000000007</v>
      </c>
      <c r="G410" s="17">
        <f t="shared" si="63"/>
        <v>-4.5618811829045702E-3</v>
      </c>
      <c r="H410" s="33">
        <v>79.720000999999996</v>
      </c>
      <c r="I410" s="17">
        <f t="shared" si="64"/>
        <v>-3.8735224774900656E-3</v>
      </c>
      <c r="J410" s="33">
        <v>51.720001000000003</v>
      </c>
      <c r="K410" s="17">
        <f t="shared" si="65"/>
        <v>-5.7969082125597371E-4</v>
      </c>
      <c r="L410" s="5">
        <v>2815.6201169999999</v>
      </c>
      <c r="M410" s="17">
        <f t="shared" si="66"/>
        <v>2.1605124999144465E-3</v>
      </c>
      <c r="P410" s="34">
        <v>43299</v>
      </c>
      <c r="Q410" s="16">
        <f t="shared" si="67"/>
        <v>119517.74114299999</v>
      </c>
      <c r="R410" s="17">
        <f t="shared" si="68"/>
        <v>-1.4230248170342685E-3</v>
      </c>
      <c r="U410" s="34">
        <v>43299</v>
      </c>
      <c r="V410" s="16">
        <f t="shared" si="60"/>
        <v>114858.88179099999</v>
      </c>
      <c r="W410" s="17">
        <f t="shared" si="69"/>
        <v>-5.9996091879366276E-3</v>
      </c>
    </row>
    <row r="411" spans="1:23" x14ac:dyDescent="0.25">
      <c r="A411" s="32">
        <v>43300</v>
      </c>
      <c r="B411" s="33">
        <v>54.139999000000003</v>
      </c>
      <c r="C411" s="17">
        <f t="shared" si="61"/>
        <v>6.5067483452920793E-3</v>
      </c>
      <c r="D411" s="33">
        <v>222.46000699999999</v>
      </c>
      <c r="E411" s="17">
        <f t="shared" si="62"/>
        <v>1.5150168910970985E-2</v>
      </c>
      <c r="F411" s="33">
        <v>78.120002999999997</v>
      </c>
      <c r="G411" s="17">
        <f t="shared" si="63"/>
        <v>5.2972110716481557E-2</v>
      </c>
      <c r="H411" s="33">
        <v>78.730002999999996</v>
      </c>
      <c r="I411" s="17">
        <f t="shared" si="64"/>
        <v>-1.241843938260867E-2</v>
      </c>
      <c r="J411" s="33">
        <v>51.98</v>
      </c>
      <c r="K411" s="17">
        <f t="shared" si="65"/>
        <v>5.0270494000956845E-3</v>
      </c>
      <c r="L411" s="5">
        <v>2804.48999</v>
      </c>
      <c r="M411" s="17">
        <f t="shared" si="66"/>
        <v>-3.9529931373906146E-3</v>
      </c>
      <c r="P411" s="34">
        <v>43300</v>
      </c>
      <c r="Q411" s="16">
        <f t="shared" si="67"/>
        <v>120613.26156099999</v>
      </c>
      <c r="R411" s="17">
        <f t="shared" si="68"/>
        <v>9.1661740551909343E-3</v>
      </c>
      <c r="U411" s="34">
        <v>43300</v>
      </c>
      <c r="V411" s="16">
        <f t="shared" si="60"/>
        <v>116488.93185199999</v>
      </c>
      <c r="W411" s="17">
        <f t="shared" si="69"/>
        <v>1.4191763280144709E-2</v>
      </c>
    </row>
    <row r="412" spans="1:23" x14ac:dyDescent="0.25">
      <c r="A412" s="32">
        <v>43301</v>
      </c>
      <c r="B412" s="33">
        <v>54.98</v>
      </c>
      <c r="C412" s="17">
        <f t="shared" si="61"/>
        <v>1.5515349381517218E-2</v>
      </c>
      <c r="D412" s="33">
        <v>222.11999499999999</v>
      </c>
      <c r="E412" s="17">
        <f t="shared" si="62"/>
        <v>-1.5284185440127551E-3</v>
      </c>
      <c r="F412" s="33">
        <v>80.239998</v>
      </c>
      <c r="G412" s="17">
        <f t="shared" si="63"/>
        <v>2.713767176890669E-2</v>
      </c>
      <c r="H412" s="33">
        <v>78.680000000000007</v>
      </c>
      <c r="I412" s="17">
        <f t="shared" si="64"/>
        <v>-6.351200062826301E-4</v>
      </c>
      <c r="J412" s="33">
        <v>51.91</v>
      </c>
      <c r="K412" s="17">
        <f t="shared" si="65"/>
        <v>-1.3466717968450004E-3</v>
      </c>
      <c r="L412" s="5">
        <v>2801.830078</v>
      </c>
      <c r="M412" s="17">
        <f t="shared" si="66"/>
        <v>-9.4844767122881368E-4</v>
      </c>
      <c r="P412" s="34">
        <v>43301</v>
      </c>
      <c r="Q412" s="16">
        <f t="shared" si="67"/>
        <v>120441.81888499999</v>
      </c>
      <c r="R412" s="17">
        <f t="shared" si="68"/>
        <v>-1.4214247569559468E-3</v>
      </c>
      <c r="U412" s="34">
        <v>43301</v>
      </c>
      <c r="V412" s="16">
        <f t="shared" si="60"/>
        <v>117472.198909</v>
      </c>
      <c r="W412" s="17">
        <f t="shared" si="69"/>
        <v>8.4408625039953389E-3</v>
      </c>
    </row>
    <row r="413" spans="1:23" x14ac:dyDescent="0.25">
      <c r="A413" s="32">
        <v>43304</v>
      </c>
      <c r="B413" s="33">
        <v>54.77</v>
      </c>
      <c r="C413" s="17">
        <f t="shared" si="61"/>
        <v>-3.8195707530009892E-3</v>
      </c>
      <c r="D413" s="33">
        <v>220.61999499999999</v>
      </c>
      <c r="E413" s="17">
        <f t="shared" si="62"/>
        <v>-6.753106580972168E-3</v>
      </c>
      <c r="F413" s="33">
        <v>78.699996999999996</v>
      </c>
      <c r="G413" s="17">
        <f t="shared" si="63"/>
        <v>-1.9192435672792607E-2</v>
      </c>
      <c r="H413" s="33">
        <v>78.510002</v>
      </c>
      <c r="I413" s="17">
        <f t="shared" si="64"/>
        <v>-2.1606253177428592E-3</v>
      </c>
      <c r="J413" s="33">
        <v>52.310001</v>
      </c>
      <c r="K413" s="17">
        <f t="shared" si="65"/>
        <v>7.7056636486225738E-3</v>
      </c>
      <c r="L413" s="5">
        <v>2806.9799800000001</v>
      </c>
      <c r="M413" s="17">
        <f t="shared" si="66"/>
        <v>1.8380493665326458E-3</v>
      </c>
      <c r="P413" s="34">
        <v>43304</v>
      </c>
      <c r="Q413" s="16">
        <f t="shared" si="67"/>
        <v>120653.72025099999</v>
      </c>
      <c r="R413" s="17">
        <f t="shared" si="68"/>
        <v>1.7593670368125647E-3</v>
      </c>
      <c r="U413" s="34">
        <v>43304</v>
      </c>
      <c r="V413" s="16">
        <f t="shared" si="60"/>
        <v>116924.67960599999</v>
      </c>
      <c r="W413" s="17">
        <f t="shared" si="69"/>
        <v>-4.6608415274846937E-3</v>
      </c>
    </row>
    <row r="414" spans="1:23" x14ac:dyDescent="0.25">
      <c r="A414" s="32">
        <v>43305</v>
      </c>
      <c r="B414" s="33">
        <v>54.669998</v>
      </c>
      <c r="C414" s="17">
        <f t="shared" si="61"/>
        <v>-1.8258535694724021E-3</v>
      </c>
      <c r="D414" s="33">
        <v>219.33999600000001</v>
      </c>
      <c r="E414" s="17">
        <f t="shared" si="62"/>
        <v>-5.801826801781873E-3</v>
      </c>
      <c r="F414" s="33">
        <v>79.199996999999996</v>
      </c>
      <c r="G414" s="17">
        <f t="shared" si="63"/>
        <v>6.3532403946597871E-3</v>
      </c>
      <c r="H414" s="33">
        <v>78.989998</v>
      </c>
      <c r="I414" s="17">
        <f t="shared" si="64"/>
        <v>6.1138197398085126E-3</v>
      </c>
      <c r="J414" s="33">
        <v>52.18</v>
      </c>
      <c r="K414" s="17">
        <f t="shared" si="65"/>
        <v>-2.4852035464499878E-3</v>
      </c>
      <c r="L414" s="5">
        <v>2820.3999020000001</v>
      </c>
      <c r="M414" s="17">
        <f t="shared" si="66"/>
        <v>4.7809111912511248E-3</v>
      </c>
      <c r="P414" s="34">
        <v>43305</v>
      </c>
      <c r="Q414" s="16">
        <f t="shared" si="67"/>
        <v>120190.699108</v>
      </c>
      <c r="R414" s="17">
        <f t="shared" si="68"/>
        <v>-3.8376035321310287E-3</v>
      </c>
      <c r="U414" s="34">
        <v>43305</v>
      </c>
      <c r="V414" s="16">
        <f t="shared" si="60"/>
        <v>116969.93729900001</v>
      </c>
      <c r="W414" s="17">
        <f t="shared" si="69"/>
        <v>3.8706706875335506E-4</v>
      </c>
    </row>
    <row r="415" spans="1:23" x14ac:dyDescent="0.25">
      <c r="A415" s="32">
        <v>43306</v>
      </c>
      <c r="B415" s="33">
        <v>54.950001</v>
      </c>
      <c r="C415" s="17">
        <f t="shared" si="61"/>
        <v>5.1216939865261768E-3</v>
      </c>
      <c r="D415" s="33">
        <v>219.66999799999999</v>
      </c>
      <c r="E415" s="17">
        <f t="shared" si="62"/>
        <v>1.50452268632284E-3</v>
      </c>
      <c r="F415" s="33">
        <v>80.860000999999997</v>
      </c>
      <c r="G415" s="17">
        <f t="shared" si="63"/>
        <v>2.0959647258572467E-2</v>
      </c>
      <c r="H415" s="33">
        <v>79.470000999999996</v>
      </c>
      <c r="I415" s="17">
        <f t="shared" si="64"/>
        <v>6.0767567053234828E-3</v>
      </c>
      <c r="J415" s="33">
        <v>52.43</v>
      </c>
      <c r="K415" s="17">
        <f t="shared" si="65"/>
        <v>4.7911077041011829E-3</v>
      </c>
      <c r="L415" s="5">
        <v>2846.070068</v>
      </c>
      <c r="M415" s="17">
        <f t="shared" si="66"/>
        <v>9.1016050531687043E-3</v>
      </c>
      <c r="P415" s="34">
        <v>43306</v>
      </c>
      <c r="Q415" s="16">
        <f t="shared" si="67"/>
        <v>120605.789554</v>
      </c>
      <c r="R415" s="17">
        <f t="shared" si="68"/>
        <v>3.4535987316872685E-3</v>
      </c>
      <c r="U415" s="34">
        <v>43306</v>
      </c>
      <c r="V415" s="16">
        <f t="shared" si="60"/>
        <v>117912.030833</v>
      </c>
      <c r="W415" s="17">
        <f t="shared" si="69"/>
        <v>8.0541509703624392E-3</v>
      </c>
    </row>
    <row r="416" spans="1:23" x14ac:dyDescent="0.25">
      <c r="A416" s="32">
        <v>43307</v>
      </c>
      <c r="B416" s="33">
        <v>55.310001</v>
      </c>
      <c r="C416" s="17">
        <f t="shared" si="61"/>
        <v>6.5514102538415386E-3</v>
      </c>
      <c r="D416" s="33">
        <v>219.08000200000001</v>
      </c>
      <c r="E416" s="17">
        <f t="shared" si="62"/>
        <v>-2.6858287675679549E-3</v>
      </c>
      <c r="F416" s="33">
        <v>81.25</v>
      </c>
      <c r="G416" s="17">
        <f t="shared" si="63"/>
        <v>4.8231386986998803E-3</v>
      </c>
      <c r="H416" s="33">
        <v>80.089995999999999</v>
      </c>
      <c r="I416" s="17">
        <f t="shared" si="64"/>
        <v>7.8016231558875049E-3</v>
      </c>
      <c r="J416" s="33">
        <v>52.16</v>
      </c>
      <c r="K416" s="17">
        <f t="shared" si="65"/>
        <v>-5.1497234407782422E-3</v>
      </c>
      <c r="L416" s="5">
        <v>2837.4399410000001</v>
      </c>
      <c r="M416" s="17">
        <f t="shared" si="66"/>
        <v>-3.032296041138749E-3</v>
      </c>
      <c r="P416" s="34">
        <v>43307</v>
      </c>
      <c r="Q416" s="16">
        <f t="shared" si="67"/>
        <v>120105.400446</v>
      </c>
      <c r="R416" s="17">
        <f t="shared" si="68"/>
        <v>-4.1489642400289739E-3</v>
      </c>
      <c r="U416" s="34">
        <v>43307</v>
      </c>
      <c r="V416" s="16">
        <f t="shared" si="60"/>
        <v>118147.36968100001</v>
      </c>
      <c r="W416" s="17">
        <f t="shared" si="69"/>
        <v>1.9958849520056443E-3</v>
      </c>
    </row>
    <row r="417" spans="1:23" x14ac:dyDescent="0.25">
      <c r="A417" s="32">
        <v>43308</v>
      </c>
      <c r="B417" s="33">
        <v>55.360000999999997</v>
      </c>
      <c r="C417" s="17">
        <f t="shared" si="61"/>
        <v>9.0399564447651848E-4</v>
      </c>
      <c r="D417" s="33">
        <v>215.36000100000001</v>
      </c>
      <c r="E417" s="17">
        <f t="shared" si="62"/>
        <v>-1.6980103003650715E-2</v>
      </c>
      <c r="F417" s="33">
        <v>80.860000999999997</v>
      </c>
      <c r="G417" s="17">
        <f t="shared" si="63"/>
        <v>-4.7999876923077167E-3</v>
      </c>
      <c r="H417" s="33">
        <v>80.580001999999993</v>
      </c>
      <c r="I417" s="17">
        <f t="shared" si="64"/>
        <v>6.118192339527484E-3</v>
      </c>
      <c r="J417" s="33">
        <v>47.68</v>
      </c>
      <c r="K417" s="17">
        <f t="shared" si="65"/>
        <v>-8.5889570552147187E-2</v>
      </c>
      <c r="L417" s="5">
        <v>2818.820068</v>
      </c>
      <c r="M417" s="17">
        <f t="shared" si="66"/>
        <v>-6.5622086765431131E-3</v>
      </c>
      <c r="P417" s="34">
        <v>43308</v>
      </c>
      <c r="Q417" s="16">
        <f t="shared" si="67"/>
        <v>113156.160223</v>
      </c>
      <c r="R417" s="17">
        <f t="shared" si="68"/>
        <v>-5.7859515035915576E-2</v>
      </c>
      <c r="U417" s="34">
        <v>43308</v>
      </c>
      <c r="V417" s="16">
        <f t="shared" si="60"/>
        <v>115382.92133700001</v>
      </c>
      <c r="W417" s="17">
        <f t="shared" si="69"/>
        <v>-2.3398306297161442E-2</v>
      </c>
    </row>
    <row r="418" spans="1:23" x14ac:dyDescent="0.25">
      <c r="A418" s="32">
        <v>43311</v>
      </c>
      <c r="B418" s="33">
        <v>55.290000999999997</v>
      </c>
      <c r="C418" s="17">
        <f t="shared" si="61"/>
        <v>-1.2644508442115621E-3</v>
      </c>
      <c r="D418" s="33">
        <v>214.5</v>
      </c>
      <c r="E418" s="17">
        <f t="shared" si="62"/>
        <v>-3.9933181463907008E-3</v>
      </c>
      <c r="F418" s="33">
        <v>81.010002</v>
      </c>
      <c r="G418" s="17">
        <f t="shared" si="63"/>
        <v>1.8550704692670283E-3</v>
      </c>
      <c r="H418" s="33">
        <v>80.199996999999996</v>
      </c>
      <c r="I418" s="17">
        <f t="shared" si="64"/>
        <v>-4.7158723078710718E-3</v>
      </c>
      <c r="J418" s="33">
        <v>47.689999</v>
      </c>
      <c r="K418" s="17">
        <f t="shared" si="65"/>
        <v>2.097105704697011E-4</v>
      </c>
      <c r="L418" s="5">
        <v>2802.6000979999999</v>
      </c>
      <c r="M418" s="17">
        <f t="shared" si="66"/>
        <v>-5.7541700458760836E-3</v>
      </c>
      <c r="P418" s="34">
        <v>43311</v>
      </c>
      <c r="Q418" s="16">
        <f t="shared" si="67"/>
        <v>112978.038634</v>
      </c>
      <c r="R418" s="17">
        <f t="shared" si="68"/>
        <v>-1.5741218918083888E-3</v>
      </c>
      <c r="U418" s="34">
        <v>43311</v>
      </c>
      <c r="V418" s="16">
        <f t="shared" si="60"/>
        <v>115238.65983999998</v>
      </c>
      <c r="W418" s="17">
        <f t="shared" si="69"/>
        <v>-1.2502846636954779E-3</v>
      </c>
    </row>
    <row r="419" spans="1:23" x14ac:dyDescent="0.25">
      <c r="A419" s="32">
        <v>43312</v>
      </c>
      <c r="B419" s="33">
        <v>55.900002000000001</v>
      </c>
      <c r="C419" s="17">
        <f t="shared" si="61"/>
        <v>1.1032754367286124E-2</v>
      </c>
      <c r="D419" s="33">
        <v>217.83000200000001</v>
      </c>
      <c r="E419" s="17">
        <f t="shared" si="62"/>
        <v>1.5524484848484787E-2</v>
      </c>
      <c r="F419" s="33">
        <v>82.980002999999996</v>
      </c>
      <c r="G419" s="17">
        <f t="shared" si="63"/>
        <v>2.4317997177681683E-2</v>
      </c>
      <c r="H419" s="33">
        <v>80.879997000000003</v>
      </c>
      <c r="I419" s="17">
        <f t="shared" si="64"/>
        <v>8.4788033096809823E-3</v>
      </c>
      <c r="J419" s="33">
        <v>48.099997999999999</v>
      </c>
      <c r="K419" s="17">
        <f t="shared" si="65"/>
        <v>8.597169398137261E-3</v>
      </c>
      <c r="L419" s="5">
        <v>2816.290039</v>
      </c>
      <c r="M419" s="17">
        <f t="shared" si="66"/>
        <v>4.884728652428727E-3</v>
      </c>
      <c r="P419" s="34">
        <v>43312</v>
      </c>
      <c r="Q419" s="16">
        <f t="shared" si="67"/>
        <v>114280.687714</v>
      </c>
      <c r="R419" s="17">
        <f t="shared" si="68"/>
        <v>1.1530108822476848E-2</v>
      </c>
      <c r="U419" s="34">
        <v>43312</v>
      </c>
      <c r="V419" s="16">
        <f t="shared" si="60"/>
        <v>116831.470246</v>
      </c>
      <c r="W419" s="17">
        <f t="shared" si="69"/>
        <v>1.3821840762566318E-2</v>
      </c>
    </row>
    <row r="420" spans="1:23" x14ac:dyDescent="0.25">
      <c r="A420" s="32">
        <v>43313</v>
      </c>
      <c r="B420" s="33">
        <v>55.150002000000001</v>
      </c>
      <c r="C420" s="17">
        <f t="shared" si="61"/>
        <v>-1.3416815262367932E-2</v>
      </c>
      <c r="D420" s="33">
        <v>217.479996</v>
      </c>
      <c r="E420" s="17">
        <f t="shared" si="62"/>
        <v>-1.6067850929001315E-3</v>
      </c>
      <c r="F420" s="33">
        <v>81.419998000000007</v>
      </c>
      <c r="G420" s="17">
        <f t="shared" si="63"/>
        <v>-1.8799770349489986E-2</v>
      </c>
      <c r="H420" s="33">
        <v>80.650002000000001</v>
      </c>
      <c r="I420" s="17">
        <f t="shared" si="64"/>
        <v>-2.8436573755066252E-3</v>
      </c>
      <c r="J420" s="33">
        <v>48.810001</v>
      </c>
      <c r="K420" s="17">
        <f t="shared" si="65"/>
        <v>1.4760977744739279E-2</v>
      </c>
      <c r="L420" s="5">
        <v>2813.360107</v>
      </c>
      <c r="M420" s="17">
        <f t="shared" si="66"/>
        <v>-1.0403516539227997E-3</v>
      </c>
      <c r="P420" s="34">
        <v>43313</v>
      </c>
      <c r="Q420" s="16">
        <f t="shared" si="67"/>
        <v>115172.500474</v>
      </c>
      <c r="R420" s="17">
        <f t="shared" si="68"/>
        <v>7.8037048764691974E-3</v>
      </c>
      <c r="U420" s="34">
        <v>43313</v>
      </c>
      <c r="V420" s="16">
        <f t="shared" si="60"/>
        <v>116291.34092000002</v>
      </c>
      <c r="W420" s="17">
        <f t="shared" si="69"/>
        <v>-4.6231492667402341E-3</v>
      </c>
    </row>
    <row r="421" spans="1:23" x14ac:dyDescent="0.25">
      <c r="A421" s="32">
        <v>43314</v>
      </c>
      <c r="B421" s="33">
        <v>56.790000999999997</v>
      </c>
      <c r="C421" s="17">
        <f t="shared" si="61"/>
        <v>2.9737061478257054E-2</v>
      </c>
      <c r="D421" s="33">
        <v>210.21000699999999</v>
      </c>
      <c r="E421" s="17">
        <f t="shared" si="62"/>
        <v>-3.3428311264085186E-2</v>
      </c>
      <c r="F421" s="33">
        <v>81.779999000000004</v>
      </c>
      <c r="G421" s="17">
        <f t="shared" si="63"/>
        <v>4.4215304451369342E-3</v>
      </c>
      <c r="H421" s="33">
        <v>82</v>
      </c>
      <c r="I421" s="17">
        <f t="shared" si="64"/>
        <v>1.6738970446646739E-2</v>
      </c>
      <c r="J421" s="33">
        <v>49.48</v>
      </c>
      <c r="K421" s="17">
        <f t="shared" si="65"/>
        <v>1.3726674580481824E-2</v>
      </c>
      <c r="L421" s="5">
        <v>2827.219971</v>
      </c>
      <c r="M421" s="17">
        <f t="shared" si="66"/>
        <v>4.9264450595978282E-3</v>
      </c>
      <c r="P421" s="34">
        <v>43314</v>
      </c>
      <c r="Q421" s="16">
        <f t="shared" si="67"/>
        <v>114466.51156099999</v>
      </c>
      <c r="R421" s="17">
        <f t="shared" si="68"/>
        <v>-6.1298392419585346E-3</v>
      </c>
      <c r="U421" s="34">
        <v>43314</v>
      </c>
      <c r="V421" s="16">
        <f t="shared" si="60"/>
        <v>117186.000751</v>
      </c>
      <c r="W421" s="17">
        <f t="shared" si="69"/>
        <v>7.6932626618815281E-3</v>
      </c>
    </row>
    <row r="422" spans="1:23" x14ac:dyDescent="0.25">
      <c r="A422" s="32">
        <v>43315</v>
      </c>
      <c r="B422" s="33">
        <v>57.169998</v>
      </c>
      <c r="C422" s="17">
        <f t="shared" si="61"/>
        <v>6.69126595014502E-3</v>
      </c>
      <c r="D422" s="33">
        <v>213.979996</v>
      </c>
      <c r="E422" s="17">
        <f t="shared" si="62"/>
        <v>1.7934393580035568E-2</v>
      </c>
      <c r="F422" s="33">
        <v>82.239998</v>
      </c>
      <c r="G422" s="17">
        <f t="shared" si="63"/>
        <v>5.6248349917440432E-3</v>
      </c>
      <c r="H422" s="33">
        <v>82.330001999999993</v>
      </c>
      <c r="I422" s="17">
        <f t="shared" si="64"/>
        <v>4.0244146341461562E-3</v>
      </c>
      <c r="J422" s="33">
        <v>49.630001</v>
      </c>
      <c r="K422" s="17">
        <f t="shared" si="65"/>
        <v>3.0315481002425315E-3</v>
      </c>
      <c r="L422" s="5">
        <v>2840.3500979999999</v>
      </c>
      <c r="M422" s="17">
        <f t="shared" si="66"/>
        <v>4.6441830259693617E-3</v>
      </c>
      <c r="P422" s="34">
        <v>43315</v>
      </c>
      <c r="Q422" s="16">
        <f t="shared" si="67"/>
        <v>115512.120474</v>
      </c>
      <c r="R422" s="17">
        <f t="shared" si="68"/>
        <v>9.1346272262591288E-3</v>
      </c>
      <c r="U422" s="34">
        <v>43315</v>
      </c>
      <c r="V422" s="16">
        <f t="shared" si="60"/>
        <v>118001.599116</v>
      </c>
      <c r="W422" s="17">
        <f t="shared" si="69"/>
        <v>6.9598617562947052E-3</v>
      </c>
    </row>
    <row r="423" spans="1:23" x14ac:dyDescent="0.25">
      <c r="A423" s="32">
        <v>43318</v>
      </c>
      <c r="B423" s="33">
        <v>57.459999000000003</v>
      </c>
      <c r="C423" s="17">
        <f t="shared" si="61"/>
        <v>5.0726081886518504E-3</v>
      </c>
      <c r="D423" s="33">
        <v>215.820007</v>
      </c>
      <c r="E423" s="17">
        <f t="shared" si="62"/>
        <v>8.5989860472752699E-3</v>
      </c>
      <c r="F423" s="33">
        <v>82.660004000000001</v>
      </c>
      <c r="G423" s="17">
        <f t="shared" si="63"/>
        <v>5.1070769724483878E-3</v>
      </c>
      <c r="H423" s="33">
        <v>82.519997000000004</v>
      </c>
      <c r="I423" s="17">
        <f t="shared" si="64"/>
        <v>2.3077249530494282E-3</v>
      </c>
      <c r="J423" s="33">
        <v>49.299999</v>
      </c>
      <c r="K423" s="17">
        <f t="shared" si="65"/>
        <v>-6.6492442746475255E-3</v>
      </c>
      <c r="L423" s="5">
        <v>2850.3999020000001</v>
      </c>
      <c r="M423" s="17">
        <f t="shared" si="66"/>
        <v>3.5382272090600519E-3</v>
      </c>
      <c r="P423" s="34">
        <v>43318</v>
      </c>
      <c r="Q423" s="16">
        <f t="shared" si="67"/>
        <v>115471.660195</v>
      </c>
      <c r="R423" s="17">
        <f t="shared" si="68"/>
        <v>-3.5026868898224706E-4</v>
      </c>
      <c r="U423" s="34">
        <v>43318</v>
      </c>
      <c r="V423" s="16">
        <f t="shared" si="60"/>
        <v>118296.66020700001</v>
      </c>
      <c r="W423" s="17">
        <f t="shared" si="69"/>
        <v>2.5004838342059799E-3</v>
      </c>
    </row>
    <row r="424" spans="1:23" x14ac:dyDescent="0.25">
      <c r="A424" s="32">
        <v>43319</v>
      </c>
      <c r="B424" s="33">
        <v>56.470001000000003</v>
      </c>
      <c r="C424" s="17">
        <f t="shared" si="61"/>
        <v>-1.7229342450910901E-2</v>
      </c>
      <c r="D424" s="33">
        <v>216.85000600000001</v>
      </c>
      <c r="E424" s="17">
        <f t="shared" si="62"/>
        <v>4.772490809899832E-3</v>
      </c>
      <c r="F424" s="33">
        <v>83.089995999999999</v>
      </c>
      <c r="G424" s="17">
        <f t="shared" si="63"/>
        <v>5.2019353882442054E-3</v>
      </c>
      <c r="H424" s="33">
        <v>82.639999000000003</v>
      </c>
      <c r="I424" s="17">
        <f t="shared" si="64"/>
        <v>1.4542172123443997E-3</v>
      </c>
      <c r="J424" s="33">
        <v>49.700001</v>
      </c>
      <c r="K424" s="17">
        <f t="shared" si="65"/>
        <v>8.1136309962197561E-3</v>
      </c>
      <c r="L424" s="5">
        <v>2858.4499510000001</v>
      </c>
      <c r="M424" s="17">
        <f t="shared" si="66"/>
        <v>2.8241823171377689E-3</v>
      </c>
      <c r="P424" s="34">
        <v>43319</v>
      </c>
      <c r="Q424" s="16">
        <f t="shared" si="67"/>
        <v>116247.752704</v>
      </c>
      <c r="R424" s="17">
        <f t="shared" si="68"/>
        <v>6.7210647849818006E-3</v>
      </c>
      <c r="U424" s="34">
        <v>43319</v>
      </c>
      <c r="V424" s="16">
        <f t="shared" si="60"/>
        <v>118327.57000199999</v>
      </c>
      <c r="W424" s="17">
        <f t="shared" si="69"/>
        <v>2.6129051273215964E-4</v>
      </c>
    </row>
    <row r="425" spans="1:23" x14ac:dyDescent="0.25">
      <c r="A425" s="32">
        <v>43320</v>
      </c>
      <c r="B425" s="33">
        <v>55.939999</v>
      </c>
      <c r="C425" s="17">
        <f t="shared" si="61"/>
        <v>-9.3855496832734309E-3</v>
      </c>
      <c r="D425" s="33">
        <v>217.220001</v>
      </c>
      <c r="E425" s="17">
        <f t="shared" si="62"/>
        <v>1.706225454289223E-3</v>
      </c>
      <c r="F425" s="33">
        <v>83.080001999999993</v>
      </c>
      <c r="G425" s="17">
        <f t="shared" si="63"/>
        <v>-1.2027922109913991E-4</v>
      </c>
      <c r="H425" s="33">
        <v>82.349997999999999</v>
      </c>
      <c r="I425" s="17">
        <f t="shared" si="64"/>
        <v>-3.5092086581463011E-3</v>
      </c>
      <c r="J425" s="33">
        <v>49.959999000000003</v>
      </c>
      <c r="K425" s="17">
        <f t="shared" si="65"/>
        <v>5.2313479832726273E-3</v>
      </c>
      <c r="L425" s="5">
        <v>2857.6999510000001</v>
      </c>
      <c r="M425" s="17">
        <f t="shared" si="66"/>
        <v>-2.6237996566547128E-4</v>
      </c>
      <c r="P425" s="34">
        <v>43320</v>
      </c>
      <c r="Q425" s="16">
        <f t="shared" si="67"/>
        <v>116685.41885700001</v>
      </c>
      <c r="R425" s="17">
        <f t="shared" si="68"/>
        <v>3.7649429156230152E-3</v>
      </c>
      <c r="U425" s="34">
        <v>43320</v>
      </c>
      <c r="V425" s="16">
        <f t="shared" si="60"/>
        <v>118191.46926399998</v>
      </c>
      <c r="W425" s="17">
        <f t="shared" si="69"/>
        <v>-1.1502031014217762E-3</v>
      </c>
    </row>
    <row r="426" spans="1:23" x14ac:dyDescent="0.25">
      <c r="A426" s="32">
        <v>43321</v>
      </c>
      <c r="B426" s="33">
        <v>55.57</v>
      </c>
      <c r="C426" s="17">
        <f t="shared" si="61"/>
        <v>-6.6142117735825678E-3</v>
      </c>
      <c r="D426" s="33">
        <v>215.78999300000001</v>
      </c>
      <c r="E426" s="17">
        <f t="shared" si="62"/>
        <v>-6.5832243505052901E-3</v>
      </c>
      <c r="F426" s="33">
        <v>82.419998000000007</v>
      </c>
      <c r="G426" s="17">
        <f t="shared" si="63"/>
        <v>-7.9441981717812693E-3</v>
      </c>
      <c r="H426" s="33">
        <v>81.400002000000001</v>
      </c>
      <c r="I426" s="17">
        <f t="shared" si="64"/>
        <v>-1.1536077997233218E-2</v>
      </c>
      <c r="J426" s="33">
        <v>50.139999000000003</v>
      </c>
      <c r="K426" s="17">
        <f t="shared" si="65"/>
        <v>3.6028823779599151E-3</v>
      </c>
      <c r="L426" s="5">
        <v>2853.580078</v>
      </c>
      <c r="M426" s="17">
        <f t="shared" si="66"/>
        <v>-1.4416744482073085E-3</v>
      </c>
      <c r="P426" s="34">
        <v>43321</v>
      </c>
      <c r="Q426" s="16">
        <f t="shared" si="67"/>
        <v>116612.40707300001</v>
      </c>
      <c r="R426" s="17">
        <f t="shared" si="68"/>
        <v>-6.2571471838723802E-4</v>
      </c>
      <c r="U426" s="34">
        <v>43321</v>
      </c>
      <c r="V426" s="16">
        <f t="shared" si="60"/>
        <v>117557.27865900002</v>
      </c>
      <c r="W426" s="17">
        <f t="shared" si="69"/>
        <v>-5.3657900096274469E-3</v>
      </c>
    </row>
    <row r="427" spans="1:23" x14ac:dyDescent="0.25">
      <c r="A427" s="32">
        <v>43322</v>
      </c>
      <c r="B427" s="33">
        <v>55.740001999999997</v>
      </c>
      <c r="C427" s="17">
        <f t="shared" si="61"/>
        <v>3.0592405974445569E-3</v>
      </c>
      <c r="D427" s="33">
        <v>214.729996</v>
      </c>
      <c r="E427" s="17">
        <f t="shared" si="62"/>
        <v>-4.9121693979572445E-3</v>
      </c>
      <c r="F427" s="33">
        <v>81.550003000000004</v>
      </c>
      <c r="G427" s="17">
        <f t="shared" si="63"/>
        <v>-1.0555629957671231E-2</v>
      </c>
      <c r="H427" s="33">
        <v>81.430000000000007</v>
      </c>
      <c r="I427" s="17">
        <f t="shared" si="64"/>
        <v>3.6852578947121906E-4</v>
      </c>
      <c r="J427" s="33">
        <v>48.849997999999999</v>
      </c>
      <c r="K427" s="17">
        <f t="shared" si="65"/>
        <v>-2.5727982164499119E-2</v>
      </c>
      <c r="L427" s="5">
        <v>2833.280029</v>
      </c>
      <c r="M427" s="17">
        <f t="shared" si="66"/>
        <v>-7.1138879740945127E-3</v>
      </c>
      <c r="P427" s="34">
        <v>43322</v>
      </c>
      <c r="Q427" s="16">
        <f t="shared" si="67"/>
        <v>114613.88637599999</v>
      </c>
      <c r="R427" s="17">
        <f t="shared" si="68"/>
        <v>-1.7138148050995339E-2</v>
      </c>
      <c r="U427" s="34">
        <v>43322</v>
      </c>
      <c r="V427" s="16">
        <f t="shared" si="60"/>
        <v>116561.370423</v>
      </c>
      <c r="W427" s="17">
        <f t="shared" si="69"/>
        <v>-8.4716850148331968E-3</v>
      </c>
    </row>
    <row r="428" spans="1:23" x14ac:dyDescent="0.25">
      <c r="A428" s="32">
        <v>43325</v>
      </c>
      <c r="B428" s="33">
        <v>55.889999000000003</v>
      </c>
      <c r="C428" s="17">
        <f t="shared" si="61"/>
        <v>2.6910117441332204E-3</v>
      </c>
      <c r="D428" s="33">
        <v>215.199997</v>
      </c>
      <c r="E428" s="17">
        <f t="shared" si="62"/>
        <v>2.18879992900467E-3</v>
      </c>
      <c r="F428" s="33">
        <v>81.5</v>
      </c>
      <c r="G428" s="17">
        <f t="shared" si="63"/>
        <v>-6.1315754948532142E-4</v>
      </c>
      <c r="H428" s="33">
        <v>81.519997000000004</v>
      </c>
      <c r="I428" s="17">
        <f t="shared" si="64"/>
        <v>1.1052069261943132E-3</v>
      </c>
      <c r="J428" s="33">
        <v>48.450001</v>
      </c>
      <c r="K428" s="17">
        <f t="shared" si="65"/>
        <v>-8.1882705501850062E-3</v>
      </c>
      <c r="L428" s="5">
        <v>2821.929932</v>
      </c>
      <c r="M428" s="17">
        <f t="shared" si="66"/>
        <v>-4.0059919541401978E-3</v>
      </c>
      <c r="P428" s="34">
        <v>43325</v>
      </c>
      <c r="Q428" s="16">
        <f t="shared" si="67"/>
        <v>114172.300697</v>
      </c>
      <c r="R428" s="17">
        <f t="shared" si="68"/>
        <v>-3.8528113212332737E-3</v>
      </c>
      <c r="U428" s="34">
        <v>43325</v>
      </c>
      <c r="V428" s="16">
        <f t="shared" si="60"/>
        <v>116457.629117</v>
      </c>
      <c r="W428" s="17">
        <f t="shared" si="69"/>
        <v>-8.9001446725889277E-4</v>
      </c>
    </row>
    <row r="429" spans="1:23" x14ac:dyDescent="0.25">
      <c r="A429" s="32">
        <v>43326</v>
      </c>
      <c r="B429" s="33">
        <v>55.450001</v>
      </c>
      <c r="C429" s="17">
        <f t="shared" si="61"/>
        <v>-7.8725712627047972E-3</v>
      </c>
      <c r="D429" s="33">
        <v>215.929993</v>
      </c>
      <c r="E429" s="17">
        <f t="shared" si="62"/>
        <v>3.3921747684781955E-3</v>
      </c>
      <c r="F429" s="33">
        <v>81.779999000000004</v>
      </c>
      <c r="G429" s="17">
        <f t="shared" si="63"/>
        <v>3.4355705521473823E-3</v>
      </c>
      <c r="H429" s="33">
        <v>81.309997999999993</v>
      </c>
      <c r="I429" s="17">
        <f t="shared" si="64"/>
        <v>-2.5760427837112632E-3</v>
      </c>
      <c r="J429" s="33">
        <v>48.119999</v>
      </c>
      <c r="K429" s="17">
        <f t="shared" si="65"/>
        <v>-6.8111866499238616E-3</v>
      </c>
      <c r="L429" s="5">
        <v>2839.959961</v>
      </c>
      <c r="M429" s="17">
        <f t="shared" si="66"/>
        <v>6.3892546712602805E-3</v>
      </c>
      <c r="P429" s="34">
        <v>43326</v>
      </c>
      <c r="Q429" s="16">
        <f t="shared" si="67"/>
        <v>113884.307073</v>
      </c>
      <c r="R429" s="17">
        <f t="shared" si="68"/>
        <v>-2.5224474083630488E-3</v>
      </c>
      <c r="U429" s="34">
        <v>43326</v>
      </c>
      <c r="V429" s="16">
        <f t="shared" si="60"/>
        <v>116184.64848500001</v>
      </c>
      <c r="W429" s="17">
        <f t="shared" si="69"/>
        <v>-2.3440339123316223E-3</v>
      </c>
    </row>
    <row r="430" spans="1:23" x14ac:dyDescent="0.25">
      <c r="A430" s="32">
        <v>43327</v>
      </c>
      <c r="B430" s="33">
        <v>56.060001</v>
      </c>
      <c r="C430" s="17">
        <f t="shared" si="61"/>
        <v>1.1000901514861994E-2</v>
      </c>
      <c r="D430" s="33">
        <v>219.21000699999999</v>
      </c>
      <c r="E430" s="17">
        <f t="shared" si="62"/>
        <v>1.5190173233599724E-2</v>
      </c>
      <c r="F430" s="33">
        <v>82.349997999999999</v>
      </c>
      <c r="G430" s="17">
        <f t="shared" si="63"/>
        <v>6.9699071529703005E-3</v>
      </c>
      <c r="H430" s="33">
        <v>82.300003000000004</v>
      </c>
      <c r="I430" s="17">
        <f t="shared" si="64"/>
        <v>1.2175685947009907E-2</v>
      </c>
      <c r="J430" s="33">
        <v>47.459999000000003</v>
      </c>
      <c r="K430" s="17">
        <f t="shared" si="65"/>
        <v>-1.371571100822333E-2</v>
      </c>
      <c r="L430" s="5">
        <v>2818.3701169999999</v>
      </c>
      <c r="M430" s="17">
        <f t="shared" si="66"/>
        <v>-7.6021649236202027E-3</v>
      </c>
      <c r="P430" s="34">
        <v>43327</v>
      </c>
      <c r="Q430" s="16">
        <f t="shared" si="67"/>
        <v>113714.190195</v>
      </c>
      <c r="R430" s="17">
        <f t="shared" si="68"/>
        <v>-1.4937692678848036E-3</v>
      </c>
      <c r="U430" s="34">
        <v>43327</v>
      </c>
      <c r="V430" s="16">
        <f t="shared" si="60"/>
        <v>116810.060593</v>
      </c>
      <c r="W430" s="17">
        <f t="shared" si="69"/>
        <v>5.3829151798892028E-3</v>
      </c>
    </row>
    <row r="431" spans="1:23" x14ac:dyDescent="0.25">
      <c r="A431" s="32">
        <v>43328</v>
      </c>
      <c r="B431" s="33">
        <v>56.849997999999999</v>
      </c>
      <c r="C431" s="17">
        <f t="shared" si="61"/>
        <v>1.4091990472850702E-2</v>
      </c>
      <c r="D431" s="33">
        <v>220.86999499999999</v>
      </c>
      <c r="E431" s="17">
        <f t="shared" si="62"/>
        <v>7.5725922494040976E-3</v>
      </c>
      <c r="F431" s="33">
        <v>82.940002000000007</v>
      </c>
      <c r="G431" s="17">
        <f t="shared" si="63"/>
        <v>7.1645903379378151E-3</v>
      </c>
      <c r="H431" s="33">
        <v>83.690002000000007</v>
      </c>
      <c r="I431" s="17">
        <f t="shared" si="64"/>
        <v>1.6889416152269243E-2</v>
      </c>
      <c r="J431" s="33">
        <v>47.169998</v>
      </c>
      <c r="K431" s="17">
        <f t="shared" si="65"/>
        <v>-6.1104299644002547E-3</v>
      </c>
      <c r="L431" s="5">
        <v>2840.6899410000001</v>
      </c>
      <c r="M431" s="17">
        <f t="shared" si="66"/>
        <v>7.9194084074942772E-3</v>
      </c>
      <c r="P431" s="34">
        <v>43328</v>
      </c>
      <c r="Q431" s="16">
        <f t="shared" si="67"/>
        <v>113688.226153</v>
      </c>
      <c r="R431" s="17">
        <f t="shared" si="68"/>
        <v>-2.2832719430598836E-4</v>
      </c>
      <c r="U431" s="34">
        <v>43328</v>
      </c>
      <c r="V431" s="16">
        <f t="shared" si="60"/>
        <v>117675.74868100001</v>
      </c>
      <c r="W431" s="17">
        <f t="shared" si="69"/>
        <v>7.4110747276838751E-3</v>
      </c>
    </row>
    <row r="432" spans="1:23" x14ac:dyDescent="0.25">
      <c r="A432" s="32">
        <v>43329</v>
      </c>
      <c r="B432" s="33">
        <v>57.150002000000001</v>
      </c>
      <c r="C432" s="17">
        <f t="shared" si="61"/>
        <v>5.2771154011299615E-3</v>
      </c>
      <c r="D432" s="33">
        <v>223.570007</v>
      </c>
      <c r="E432" s="17">
        <f t="shared" si="62"/>
        <v>1.2224439992403635E-2</v>
      </c>
      <c r="F432" s="33">
        <v>83.949996999999996</v>
      </c>
      <c r="G432" s="17">
        <f t="shared" si="63"/>
        <v>1.2177417116531863E-2</v>
      </c>
      <c r="H432" s="33">
        <v>83.690002000000007</v>
      </c>
      <c r="I432" s="17">
        <f t="shared" si="64"/>
        <v>0</v>
      </c>
      <c r="J432" s="33">
        <v>47.099997999999999</v>
      </c>
      <c r="K432" s="17">
        <f t="shared" si="65"/>
        <v>-1.4839941269448875E-3</v>
      </c>
      <c r="L432" s="5">
        <v>2850.1298830000001</v>
      </c>
      <c r="M432" s="17">
        <f t="shared" si="66"/>
        <v>3.3231159317150816E-3</v>
      </c>
      <c r="P432" s="34">
        <v>43329</v>
      </c>
      <c r="Q432" s="16">
        <f t="shared" si="67"/>
        <v>114194.708829</v>
      </c>
      <c r="R432" s="17">
        <f t="shared" si="68"/>
        <v>4.4550143241604001E-3</v>
      </c>
      <c r="U432" s="34">
        <v>43329</v>
      </c>
      <c r="V432" s="16">
        <f t="shared" si="60"/>
        <v>118339.35993799999</v>
      </c>
      <c r="W432" s="17">
        <f t="shared" si="69"/>
        <v>5.6393204584483936E-3</v>
      </c>
    </row>
    <row r="433" spans="1:23" x14ac:dyDescent="0.25">
      <c r="A433" s="32">
        <v>43332</v>
      </c>
      <c r="B433" s="33">
        <v>57.630001</v>
      </c>
      <c r="C433" s="17">
        <f t="shared" si="61"/>
        <v>8.3989323394948467E-3</v>
      </c>
      <c r="D433" s="33">
        <v>222.479996</v>
      </c>
      <c r="E433" s="17">
        <f t="shared" si="62"/>
        <v>-4.875479562873597E-3</v>
      </c>
      <c r="F433" s="33">
        <v>84.389999000000003</v>
      </c>
      <c r="G433" s="17">
        <f t="shared" si="63"/>
        <v>5.2412390199372272E-3</v>
      </c>
      <c r="H433" s="33">
        <v>83.639999000000003</v>
      </c>
      <c r="I433" s="17">
        <f t="shared" si="64"/>
        <v>-5.974787764971845E-4</v>
      </c>
      <c r="J433" s="33">
        <v>46.5</v>
      </c>
      <c r="K433" s="17">
        <f t="shared" si="65"/>
        <v>-1.2738811581265885E-2</v>
      </c>
      <c r="L433" s="5">
        <v>2857.0500489999999</v>
      </c>
      <c r="M433" s="17">
        <f t="shared" si="66"/>
        <v>2.4280177690414462E-3</v>
      </c>
      <c r="P433" s="34">
        <v>43332</v>
      </c>
      <c r="Q433" s="16">
        <f t="shared" si="67"/>
        <v>113132.039108</v>
      </c>
      <c r="R433" s="17">
        <f t="shared" si="68"/>
        <v>-9.3057702226053696E-3</v>
      </c>
      <c r="U433" s="34">
        <v>43332</v>
      </c>
      <c r="V433" s="16">
        <f t="shared" si="60"/>
        <v>118261.49953500001</v>
      </c>
      <c r="W433" s="17">
        <f t="shared" si="69"/>
        <v>-6.579417282700506E-4</v>
      </c>
    </row>
    <row r="434" spans="1:23" x14ac:dyDescent="0.25">
      <c r="A434" s="32">
        <v>43333</v>
      </c>
      <c r="B434" s="33">
        <v>56.790000999999997</v>
      </c>
      <c r="C434" s="17">
        <f t="shared" si="61"/>
        <v>-1.457574154822594E-2</v>
      </c>
      <c r="D434" s="33">
        <v>220.86000100000001</v>
      </c>
      <c r="E434" s="17">
        <f t="shared" si="62"/>
        <v>-7.2815310550436996E-3</v>
      </c>
      <c r="F434" s="33">
        <v>84.669998000000007</v>
      </c>
      <c r="G434" s="17">
        <f t="shared" si="63"/>
        <v>3.3179168541050963E-3</v>
      </c>
      <c r="H434" s="33">
        <v>83.900002000000001</v>
      </c>
      <c r="I434" s="17">
        <f t="shared" si="64"/>
        <v>3.1085964025416857E-3</v>
      </c>
      <c r="J434" s="33">
        <v>47.619999</v>
      </c>
      <c r="K434" s="17">
        <f t="shared" si="65"/>
        <v>2.4086000000000052E-2</v>
      </c>
      <c r="L434" s="5">
        <v>2862.959961</v>
      </c>
      <c r="M434" s="17">
        <f t="shared" si="66"/>
        <v>2.0685363919574762E-3</v>
      </c>
      <c r="P434" s="34">
        <v>43333</v>
      </c>
      <c r="Q434" s="16">
        <f t="shared" si="67"/>
        <v>114300.69885700001</v>
      </c>
      <c r="R434" s="17">
        <f t="shared" si="68"/>
        <v>1.0330051135066798E-2</v>
      </c>
      <c r="U434" s="34">
        <v>43333</v>
      </c>
      <c r="V434" s="16">
        <f t="shared" si="60"/>
        <v>118502.05982200001</v>
      </c>
      <c r="W434" s="17">
        <f t="shared" si="69"/>
        <v>2.0341386499060921E-3</v>
      </c>
    </row>
    <row r="435" spans="1:23" x14ac:dyDescent="0.25">
      <c r="A435" s="32">
        <v>43334</v>
      </c>
      <c r="B435" s="33">
        <v>56.360000999999997</v>
      </c>
      <c r="C435" s="17">
        <f t="shared" si="61"/>
        <v>-7.5717554574440404E-3</v>
      </c>
      <c r="D435" s="33">
        <v>211.03999300000001</v>
      </c>
      <c r="E435" s="17">
        <f t="shared" si="62"/>
        <v>-4.4462591485725844E-2</v>
      </c>
      <c r="F435" s="33">
        <v>83.919998000000007</v>
      </c>
      <c r="G435" s="17">
        <f t="shared" si="63"/>
        <v>-8.8579191888016329E-3</v>
      </c>
      <c r="H435" s="33">
        <v>83.389999000000003</v>
      </c>
      <c r="I435" s="17">
        <f t="shared" si="64"/>
        <v>-6.0787006894230666E-3</v>
      </c>
      <c r="J435" s="33">
        <v>47.049999</v>
      </c>
      <c r="K435" s="17">
        <f t="shared" si="65"/>
        <v>-1.1969760856147871E-2</v>
      </c>
      <c r="L435" s="5">
        <v>2861.820068</v>
      </c>
      <c r="M435" s="17">
        <f t="shared" si="66"/>
        <v>-3.9815191812941908E-4</v>
      </c>
      <c r="P435" s="34">
        <v>43334</v>
      </c>
      <c r="Q435" s="16">
        <f t="shared" si="67"/>
        <v>111332.21707300001</v>
      </c>
      <c r="R435" s="17">
        <f t="shared" si="68"/>
        <v>-2.5970810447220716E-2</v>
      </c>
      <c r="U435" s="34">
        <v>43334</v>
      </c>
      <c r="V435" s="16">
        <f t="shared" si="60"/>
        <v>116759.808399</v>
      </c>
      <c r="W435" s="17">
        <f t="shared" si="69"/>
        <v>-1.4702288092013016E-2</v>
      </c>
    </row>
    <row r="436" spans="1:23" x14ac:dyDescent="0.25">
      <c r="A436" s="32">
        <v>43335</v>
      </c>
      <c r="B436" s="33">
        <v>56.52</v>
      </c>
      <c r="C436" s="17">
        <f t="shared" si="61"/>
        <v>2.8388750383452344E-3</v>
      </c>
      <c r="D436" s="33">
        <v>211.66999799999999</v>
      </c>
      <c r="E436" s="17">
        <f t="shared" si="62"/>
        <v>2.9852398639909072E-3</v>
      </c>
      <c r="F436" s="33">
        <v>84</v>
      </c>
      <c r="G436" s="17">
        <f t="shared" si="63"/>
        <v>9.5331270146115088E-4</v>
      </c>
      <c r="H436" s="33">
        <v>83.239998</v>
      </c>
      <c r="I436" s="17">
        <f t="shared" si="64"/>
        <v>-1.7987888451708178E-3</v>
      </c>
      <c r="J436" s="33">
        <v>46.98</v>
      </c>
      <c r="K436" s="17">
        <f t="shared" si="65"/>
        <v>-1.4877577361904759E-3</v>
      </c>
      <c r="L436" s="5">
        <v>2856.9799800000001</v>
      </c>
      <c r="M436" s="17">
        <f t="shared" si="66"/>
        <v>-1.6912621635861713E-3</v>
      </c>
      <c r="P436" s="34">
        <v>43335</v>
      </c>
      <c r="Q436" s="16">
        <f t="shared" si="67"/>
        <v>111377.08955399999</v>
      </c>
      <c r="R436" s="17">
        <f t="shared" si="68"/>
        <v>4.0305027762599366E-4</v>
      </c>
      <c r="U436" s="34">
        <v>43335</v>
      </c>
      <c r="V436" s="16">
        <f t="shared" si="60"/>
        <v>116840.10934800001</v>
      </c>
      <c r="W436" s="17">
        <f t="shared" si="69"/>
        <v>6.8774478222510815E-4</v>
      </c>
    </row>
    <row r="437" spans="1:23" x14ac:dyDescent="0.25">
      <c r="A437" s="32">
        <v>43336</v>
      </c>
      <c r="B437" s="33">
        <v>56.330002</v>
      </c>
      <c r="C437" s="17">
        <f t="shared" si="61"/>
        <v>-3.3616065109696169E-3</v>
      </c>
      <c r="D437" s="33">
        <v>213.300003</v>
      </c>
      <c r="E437" s="17">
        <f t="shared" si="62"/>
        <v>7.7006898256786194E-3</v>
      </c>
      <c r="F437" s="33">
        <v>84.260002</v>
      </c>
      <c r="G437" s="17">
        <f t="shared" si="63"/>
        <v>3.0952619047619478E-3</v>
      </c>
      <c r="H437" s="33">
        <v>83.360000999999997</v>
      </c>
      <c r="I437" s="17">
        <f t="shared" si="64"/>
        <v>1.4416506833649922E-3</v>
      </c>
      <c r="J437" s="33">
        <v>47.66</v>
      </c>
      <c r="K437" s="17">
        <f t="shared" si="65"/>
        <v>1.447424435930178E-2</v>
      </c>
      <c r="L437" s="5">
        <v>2874.6899410000001</v>
      </c>
      <c r="M437" s="17">
        <f t="shared" si="66"/>
        <v>6.1988397272563223E-3</v>
      </c>
      <c r="P437" s="34">
        <v>43336</v>
      </c>
      <c r="Q437" s="16">
        <f t="shared" si="67"/>
        <v>112669.46066899999</v>
      </c>
      <c r="R437" s="17">
        <f t="shared" si="68"/>
        <v>1.1603563355580437E-2</v>
      </c>
      <c r="U437" s="34">
        <v>43336</v>
      </c>
      <c r="V437" s="16">
        <f t="shared" si="60"/>
        <v>117383.19205200001</v>
      </c>
      <c r="W437" s="17">
        <f t="shared" si="69"/>
        <v>4.648084523632745E-3</v>
      </c>
    </row>
    <row r="438" spans="1:23" x14ac:dyDescent="0.25">
      <c r="A438" s="32">
        <v>43339</v>
      </c>
      <c r="B438" s="33">
        <v>56.200001</v>
      </c>
      <c r="C438" s="17">
        <f t="shared" si="61"/>
        <v>-2.3078465362028622E-3</v>
      </c>
      <c r="D438" s="33">
        <v>212.990005</v>
      </c>
      <c r="E438" s="17">
        <f t="shared" si="62"/>
        <v>-1.4533426893575951E-3</v>
      </c>
      <c r="F438" s="33">
        <v>85.089995999999999</v>
      </c>
      <c r="G438" s="17">
        <f t="shared" si="63"/>
        <v>9.8503914110992241E-3</v>
      </c>
      <c r="H438" s="33">
        <v>83.440002000000007</v>
      </c>
      <c r="I438" s="17">
        <f t="shared" si="64"/>
        <v>9.5970488292107525E-4</v>
      </c>
      <c r="J438" s="33">
        <v>48.349997999999999</v>
      </c>
      <c r="K438" s="17">
        <f t="shared" si="65"/>
        <v>1.447750734368447E-2</v>
      </c>
      <c r="L438" s="5">
        <v>2896.73999</v>
      </c>
      <c r="M438" s="17">
        <f t="shared" si="66"/>
        <v>7.6704094885202689E-3</v>
      </c>
      <c r="P438" s="34">
        <v>43339</v>
      </c>
      <c r="Q438" s="16">
        <f t="shared" si="67"/>
        <v>113542.86838299999</v>
      </c>
      <c r="R438" s="17">
        <f t="shared" si="68"/>
        <v>7.7519472340947804E-3</v>
      </c>
      <c r="U438" s="34">
        <v>43339</v>
      </c>
      <c r="V438" s="16">
        <f t="shared" si="60"/>
        <v>117960.75898599999</v>
      </c>
      <c r="W438" s="17">
        <f t="shared" si="69"/>
        <v>4.9203546428020495E-3</v>
      </c>
    </row>
    <row r="439" spans="1:23" x14ac:dyDescent="0.25">
      <c r="A439" s="32">
        <v>43340</v>
      </c>
      <c r="B439" s="33">
        <v>56.450001</v>
      </c>
      <c r="C439" s="17">
        <f t="shared" si="61"/>
        <v>4.4483984973595625E-3</v>
      </c>
      <c r="D439" s="33">
        <v>214.66000399999999</v>
      </c>
      <c r="E439" s="17">
        <f t="shared" si="62"/>
        <v>7.8407388177674786E-3</v>
      </c>
      <c r="F439" s="33">
        <v>85.190002000000007</v>
      </c>
      <c r="G439" s="17">
        <f t="shared" si="63"/>
        <v>1.175296799873049E-3</v>
      </c>
      <c r="H439" s="33">
        <v>83.480002999999996</v>
      </c>
      <c r="I439" s="17">
        <f t="shared" si="64"/>
        <v>4.7939835859533986E-4</v>
      </c>
      <c r="J439" s="33">
        <v>48.57</v>
      </c>
      <c r="K439" s="17">
        <f t="shared" si="65"/>
        <v>4.5501966721901432E-3</v>
      </c>
      <c r="L439" s="5">
        <v>2897.5200199999999</v>
      </c>
      <c r="M439" s="17">
        <f t="shared" si="66"/>
        <v>2.6927856925129667E-4</v>
      </c>
      <c r="P439" s="34">
        <v>43340</v>
      </c>
      <c r="Q439" s="16">
        <f t="shared" si="67"/>
        <v>114215.800892</v>
      </c>
      <c r="R439" s="17">
        <f t="shared" si="68"/>
        <v>5.9266823058414797E-3</v>
      </c>
      <c r="U439" s="34">
        <v>43340</v>
      </c>
      <c r="V439" s="16">
        <f t="shared" si="60"/>
        <v>118384.042164</v>
      </c>
      <c r="W439" s="17">
        <f t="shared" si="69"/>
        <v>3.5883388818331863E-3</v>
      </c>
    </row>
    <row r="440" spans="1:23" x14ac:dyDescent="0.25">
      <c r="A440" s="32">
        <v>43341</v>
      </c>
      <c r="B440" s="33">
        <v>56.5</v>
      </c>
      <c r="C440" s="17">
        <f t="shared" si="61"/>
        <v>8.8572186207747094E-4</v>
      </c>
      <c r="D440" s="33">
        <v>212.679993</v>
      </c>
      <c r="E440" s="17">
        <f t="shared" si="62"/>
        <v>-9.2239400125977422E-3</v>
      </c>
      <c r="F440" s="33">
        <v>86.769997000000004</v>
      </c>
      <c r="G440" s="17">
        <f t="shared" si="63"/>
        <v>1.8546718663065676E-2</v>
      </c>
      <c r="H440" s="33">
        <v>83.489998</v>
      </c>
      <c r="I440" s="17">
        <f t="shared" si="64"/>
        <v>1.1972927217085427E-4</v>
      </c>
      <c r="J440" s="33">
        <v>48.75</v>
      </c>
      <c r="K440" s="17">
        <f t="shared" si="65"/>
        <v>3.7059913526868993E-3</v>
      </c>
      <c r="L440" s="5">
        <v>2914.040039</v>
      </c>
      <c r="M440" s="17">
        <f t="shared" si="66"/>
        <v>5.7014339455712104E-3</v>
      </c>
      <c r="P440" s="34">
        <v>43341</v>
      </c>
      <c r="Q440" s="16">
        <f t="shared" si="67"/>
        <v>114020.138439</v>
      </c>
      <c r="R440" s="17">
        <f t="shared" si="68"/>
        <v>-1.7130944359003974E-3</v>
      </c>
      <c r="U440" s="34">
        <v>43341</v>
      </c>
      <c r="V440" s="16">
        <f t="shared" si="60"/>
        <v>118841.35793400001</v>
      </c>
      <c r="W440" s="17">
        <f t="shared" si="69"/>
        <v>3.8629849229721014E-3</v>
      </c>
    </row>
    <row r="441" spans="1:23" x14ac:dyDescent="0.25">
      <c r="A441" s="32">
        <v>43342</v>
      </c>
      <c r="B441" s="33">
        <v>56.380001</v>
      </c>
      <c r="C441" s="17">
        <f t="shared" si="61"/>
        <v>-2.1238761061946887E-3</v>
      </c>
      <c r="D441" s="33">
        <v>211.64999399999999</v>
      </c>
      <c r="E441" s="17">
        <f t="shared" si="62"/>
        <v>-4.8429520119459557E-3</v>
      </c>
      <c r="F441" s="33">
        <v>85.519997000000004</v>
      </c>
      <c r="G441" s="17">
        <f t="shared" si="63"/>
        <v>-1.4405901154980971E-2</v>
      </c>
      <c r="H441" s="33">
        <v>83.410004000000001</v>
      </c>
      <c r="I441" s="17">
        <f t="shared" si="64"/>
        <v>-9.5812674471495995E-4</v>
      </c>
      <c r="J441" s="33">
        <v>48.240001999999997</v>
      </c>
      <c r="K441" s="17">
        <f t="shared" si="65"/>
        <v>-1.0461497435897527E-2</v>
      </c>
      <c r="L441" s="5">
        <v>2901.1298830000001</v>
      </c>
      <c r="M441" s="17">
        <f t="shared" si="66"/>
        <v>-4.4303289684483049E-3</v>
      </c>
      <c r="P441" s="34">
        <v>43342</v>
      </c>
      <c r="Q441" s="16">
        <f t="shared" si="67"/>
        <v>113093.79139399999</v>
      </c>
      <c r="R441" s="17">
        <f t="shared" si="68"/>
        <v>-8.124416069671847E-3</v>
      </c>
      <c r="U441" s="34">
        <v>43342</v>
      </c>
      <c r="V441" s="16">
        <f t="shared" si="60"/>
        <v>117994.40098800001</v>
      </c>
      <c r="W441" s="17">
        <f t="shared" si="69"/>
        <v>-7.1267861687542844E-3</v>
      </c>
    </row>
    <row r="442" spans="1:23" x14ac:dyDescent="0.25">
      <c r="A442" s="32">
        <v>43343</v>
      </c>
      <c r="B442" s="33">
        <v>56.580002</v>
      </c>
      <c r="C442" s="17">
        <f t="shared" si="61"/>
        <v>3.5473748927390414E-3</v>
      </c>
      <c r="D442" s="33">
        <v>212.58000200000001</v>
      </c>
      <c r="E442" s="17">
        <f t="shared" si="62"/>
        <v>4.3940846981551651E-3</v>
      </c>
      <c r="F442" s="33">
        <v>85.870002999999997</v>
      </c>
      <c r="G442" s="17">
        <f t="shared" si="63"/>
        <v>4.0926802184053646E-3</v>
      </c>
      <c r="H442" s="33">
        <v>82.949996999999996</v>
      </c>
      <c r="I442" s="17">
        <f t="shared" si="64"/>
        <v>-5.5150099261475072E-3</v>
      </c>
      <c r="J442" s="33">
        <v>48.43</v>
      </c>
      <c r="K442" s="17">
        <f t="shared" si="65"/>
        <v>3.9385985100084397E-3</v>
      </c>
      <c r="L442" s="5">
        <v>2901.5200199999999</v>
      </c>
      <c r="M442" s="17">
        <f t="shared" si="66"/>
        <v>1.3447760553075838E-4</v>
      </c>
      <c r="P442" s="34">
        <v>43343</v>
      </c>
      <c r="Q442" s="16">
        <f t="shared" si="67"/>
        <v>113560.72044600001</v>
      </c>
      <c r="R442" s="17">
        <f t="shared" si="68"/>
        <v>4.128688641919398E-3</v>
      </c>
      <c r="U442" s="34">
        <v>43343</v>
      </c>
      <c r="V442" s="16">
        <f t="shared" si="60"/>
        <v>118275.14133799999</v>
      </c>
      <c r="W442" s="17">
        <f t="shared" si="69"/>
        <v>2.3792684029857458E-3</v>
      </c>
    </row>
    <row r="443" spans="1:23" x14ac:dyDescent="0.25">
      <c r="A443" s="32">
        <v>43347</v>
      </c>
      <c r="B443" s="33">
        <v>56.48</v>
      </c>
      <c r="C443" s="17">
        <f t="shared" si="61"/>
        <v>-1.7674442641413268E-3</v>
      </c>
      <c r="D443" s="33">
        <v>213.10000600000001</v>
      </c>
      <c r="E443" s="17">
        <f t="shared" si="62"/>
        <v>2.4461567179776544E-3</v>
      </c>
      <c r="F443" s="33">
        <v>86.080001999999993</v>
      </c>
      <c r="G443" s="17">
        <f t="shared" si="63"/>
        <v>2.4455455067353693E-3</v>
      </c>
      <c r="H443" s="33">
        <v>82.699996999999996</v>
      </c>
      <c r="I443" s="17">
        <f t="shared" si="64"/>
        <v>-3.0138638823579145E-3</v>
      </c>
      <c r="J443" s="33">
        <v>47.959999000000003</v>
      </c>
      <c r="K443" s="17">
        <f t="shared" si="65"/>
        <v>-9.704749122444678E-3</v>
      </c>
      <c r="L443" s="5">
        <v>2896.719971</v>
      </c>
      <c r="M443" s="17">
        <f t="shared" si="66"/>
        <v>-1.6543222059174356E-3</v>
      </c>
      <c r="P443" s="34">
        <v>43347</v>
      </c>
      <c r="Q443" s="16">
        <f t="shared" si="67"/>
        <v>113034.65997200001</v>
      </c>
      <c r="R443" s="17">
        <f t="shared" si="68"/>
        <v>-4.6324157854400472E-3</v>
      </c>
      <c r="U443" s="34">
        <v>43347</v>
      </c>
      <c r="V443" s="16">
        <f t="shared" si="60"/>
        <v>118028.27992299999</v>
      </c>
      <c r="W443" s="17">
        <f t="shared" si="69"/>
        <v>-2.0871792010336288E-3</v>
      </c>
    </row>
    <row r="444" spans="1:23" x14ac:dyDescent="0.25">
      <c r="A444" s="32">
        <v>43348</v>
      </c>
      <c r="B444" s="33">
        <v>57.700001</v>
      </c>
      <c r="C444" s="17">
        <f t="shared" si="61"/>
        <v>2.1600584277620349E-2</v>
      </c>
      <c r="D444" s="33">
        <v>215.699997</v>
      </c>
      <c r="E444" s="17">
        <f t="shared" si="62"/>
        <v>1.2200802096645535E-2</v>
      </c>
      <c r="F444" s="33">
        <v>86.900002000000001</v>
      </c>
      <c r="G444" s="17">
        <f t="shared" si="63"/>
        <v>9.5260220835033937E-3</v>
      </c>
      <c r="H444" s="33">
        <v>83.290001000000004</v>
      </c>
      <c r="I444" s="17">
        <f t="shared" si="64"/>
        <v>7.1342686989457338E-3</v>
      </c>
      <c r="J444" s="33">
        <v>47.720001000000003</v>
      </c>
      <c r="K444" s="17">
        <f t="shared" si="65"/>
        <v>-5.0041285447065542E-3</v>
      </c>
      <c r="L444" s="5">
        <v>2888.6000979999999</v>
      </c>
      <c r="M444" s="17">
        <f t="shared" si="66"/>
        <v>-2.8031266678487654E-3</v>
      </c>
      <c r="P444" s="34">
        <v>43348</v>
      </c>
      <c r="Q444" s="16">
        <f t="shared" si="67"/>
        <v>113286.62069700001</v>
      </c>
      <c r="R444" s="17">
        <f t="shared" si="68"/>
        <v>2.2290572207004367E-3</v>
      </c>
      <c r="U444" s="34">
        <v>43348</v>
      </c>
      <c r="V444" s="16">
        <f t="shared" si="60"/>
        <v>119083.551613</v>
      </c>
      <c r="W444" s="17">
        <f t="shared" si="69"/>
        <v>8.9408376593174133E-3</v>
      </c>
    </row>
    <row r="445" spans="1:23" x14ac:dyDescent="0.25">
      <c r="A445" s="32">
        <v>43349</v>
      </c>
      <c r="B445" s="33">
        <v>58.119999</v>
      </c>
      <c r="C445" s="17">
        <f t="shared" si="61"/>
        <v>7.2789946745408507E-3</v>
      </c>
      <c r="D445" s="33">
        <v>214.75</v>
      </c>
      <c r="E445" s="17">
        <f t="shared" si="62"/>
        <v>-4.4042513361740587E-3</v>
      </c>
      <c r="F445" s="33">
        <v>86.339995999999999</v>
      </c>
      <c r="G445" s="17">
        <f t="shared" si="63"/>
        <v>-6.4442576192346168E-3</v>
      </c>
      <c r="H445" s="33">
        <v>82.650002000000001</v>
      </c>
      <c r="I445" s="17">
        <f t="shared" si="64"/>
        <v>-7.6839835792534839E-3</v>
      </c>
      <c r="J445" s="33">
        <v>47.259998000000003</v>
      </c>
      <c r="K445" s="17">
        <f t="shared" si="65"/>
        <v>-9.6396267887756126E-3</v>
      </c>
      <c r="L445" s="5">
        <v>2878.0500489999999</v>
      </c>
      <c r="M445" s="17">
        <f t="shared" si="66"/>
        <v>-3.6523051450786381E-3</v>
      </c>
      <c r="P445" s="34">
        <v>43349</v>
      </c>
      <c r="Q445" s="16">
        <f t="shared" si="67"/>
        <v>112446.40726800001</v>
      </c>
      <c r="R445" s="17">
        <f t="shared" si="68"/>
        <v>-7.416704848556277E-3</v>
      </c>
      <c r="U445" s="34">
        <v>43349</v>
      </c>
      <c r="V445" s="16">
        <f t="shared" si="60"/>
        <v>118604.69763900001</v>
      </c>
      <c r="W445" s="17">
        <f t="shared" si="69"/>
        <v>-4.0211596607077071E-3</v>
      </c>
    </row>
    <row r="446" spans="1:23" x14ac:dyDescent="0.25">
      <c r="A446" s="32">
        <v>43350</v>
      </c>
      <c r="B446" s="33">
        <v>58.689999</v>
      </c>
      <c r="C446" s="17">
        <f t="shared" si="61"/>
        <v>9.8072954199466267E-3</v>
      </c>
      <c r="D446" s="33">
        <v>209.11000100000001</v>
      </c>
      <c r="E446" s="17">
        <f t="shared" si="62"/>
        <v>-2.6263091967403951E-2</v>
      </c>
      <c r="F446" s="33">
        <v>84.739998</v>
      </c>
      <c r="G446" s="17">
        <f t="shared" si="63"/>
        <v>-1.8531365231937214E-2</v>
      </c>
      <c r="H446" s="33">
        <v>81.910004000000001</v>
      </c>
      <c r="I446" s="17">
        <f t="shared" si="64"/>
        <v>-8.9533936127430547E-3</v>
      </c>
      <c r="J446" s="33">
        <v>46.450001</v>
      </c>
      <c r="K446" s="17">
        <f t="shared" si="65"/>
        <v>-1.7139167039321501E-2</v>
      </c>
      <c r="L446" s="5">
        <v>2871.679932</v>
      </c>
      <c r="M446" s="17">
        <f t="shared" si="66"/>
        <v>-2.2133447617470603E-3</v>
      </c>
      <c r="P446" s="34">
        <v>43350</v>
      </c>
      <c r="Q446" s="16">
        <f t="shared" si="67"/>
        <v>110082.231589</v>
      </c>
      <c r="R446" s="17">
        <f t="shared" si="68"/>
        <v>-2.1024910768072225E-2</v>
      </c>
      <c r="U446" s="34">
        <v>43350</v>
      </c>
      <c r="V446" s="16">
        <f t="shared" si="60"/>
        <v>117225.370486</v>
      </c>
      <c r="W446" s="17">
        <f t="shared" si="69"/>
        <v>-1.1629616536760645E-2</v>
      </c>
    </row>
    <row r="447" spans="1:23" x14ac:dyDescent="0.25">
      <c r="A447" s="32">
        <v>43353</v>
      </c>
      <c r="B447" s="33">
        <v>58.48</v>
      </c>
      <c r="C447" s="17">
        <f t="shared" si="61"/>
        <v>-3.5781053599950319E-3</v>
      </c>
      <c r="D447" s="33">
        <v>211.71000699999999</v>
      </c>
      <c r="E447" s="17">
        <f t="shared" si="62"/>
        <v>1.2433675996204485E-2</v>
      </c>
      <c r="F447" s="33">
        <v>85.529999000000004</v>
      </c>
      <c r="G447" s="17">
        <f t="shared" si="63"/>
        <v>9.3226459599398126E-3</v>
      </c>
      <c r="H447" s="33">
        <v>82.379997000000003</v>
      </c>
      <c r="I447" s="17">
        <f t="shared" si="64"/>
        <v>5.7379193877222789E-3</v>
      </c>
      <c r="J447" s="33">
        <v>46.299999</v>
      </c>
      <c r="K447" s="17">
        <f t="shared" si="65"/>
        <v>-3.2293217819306941E-3</v>
      </c>
      <c r="L447" s="5">
        <v>2877.1298830000001</v>
      </c>
      <c r="M447" s="17">
        <f t="shared" si="66"/>
        <v>1.8978267526508219E-3</v>
      </c>
      <c r="P447" s="34">
        <v>43353</v>
      </c>
      <c r="Q447" s="16">
        <f t="shared" si="67"/>
        <v>110457.13019500001</v>
      </c>
      <c r="R447" s="17">
        <f t="shared" si="68"/>
        <v>3.4056232380872409E-3</v>
      </c>
      <c r="U447" s="34">
        <v>43353</v>
      </c>
      <c r="V447" s="16">
        <f t="shared" si="60"/>
        <v>117646.71904299999</v>
      </c>
      <c r="W447" s="17">
        <f t="shared" si="69"/>
        <v>3.5943461321823467E-3</v>
      </c>
    </row>
    <row r="448" spans="1:23" x14ac:dyDescent="0.25">
      <c r="A448" s="32">
        <v>43354</v>
      </c>
      <c r="B448" s="33">
        <v>59</v>
      </c>
      <c r="C448" s="17">
        <f t="shared" si="61"/>
        <v>8.8919288645692429E-3</v>
      </c>
      <c r="D448" s="33">
        <v>208.33999600000001</v>
      </c>
      <c r="E448" s="17">
        <f t="shared" si="62"/>
        <v>-1.5918052470708099E-2</v>
      </c>
      <c r="F448" s="33">
        <v>87.25</v>
      </c>
      <c r="G448" s="17">
        <f t="shared" si="63"/>
        <v>2.0109914884951507E-2</v>
      </c>
      <c r="H448" s="33">
        <v>82.010002</v>
      </c>
      <c r="I448" s="17">
        <f t="shared" si="64"/>
        <v>-4.4913208724686182E-3</v>
      </c>
      <c r="J448" s="33">
        <v>44.93</v>
      </c>
      <c r="K448" s="17">
        <f t="shared" si="65"/>
        <v>-2.958961187018605E-2</v>
      </c>
      <c r="L448" s="5">
        <v>2887.889893</v>
      </c>
      <c r="M448" s="17">
        <f t="shared" si="66"/>
        <v>3.7398415912945904E-3</v>
      </c>
      <c r="P448" s="34">
        <v>43354</v>
      </c>
      <c r="Q448" s="16">
        <f t="shared" si="67"/>
        <v>107834.199108</v>
      </c>
      <c r="R448" s="17">
        <f t="shared" si="68"/>
        <v>-2.3746145516993833E-2</v>
      </c>
      <c r="U448" s="34">
        <v>43354</v>
      </c>
      <c r="V448" s="16">
        <f t="shared" si="60"/>
        <v>117301.160118</v>
      </c>
      <c r="W448" s="17">
        <f t="shared" si="69"/>
        <v>-2.937259345699994E-3</v>
      </c>
    </row>
    <row r="449" spans="1:23" x14ac:dyDescent="0.25">
      <c r="A449" s="32">
        <v>43355</v>
      </c>
      <c r="B449" s="33">
        <v>59.43</v>
      </c>
      <c r="C449" s="17">
        <f t="shared" si="61"/>
        <v>7.2881355932203906E-3</v>
      </c>
      <c r="D449" s="33">
        <v>209.770004</v>
      </c>
      <c r="E449" s="17">
        <f t="shared" si="62"/>
        <v>6.8638188895808749E-3</v>
      </c>
      <c r="F449" s="33">
        <v>87.760002</v>
      </c>
      <c r="G449" s="17">
        <f t="shared" si="63"/>
        <v>5.8452951289398314E-3</v>
      </c>
      <c r="H449" s="33">
        <v>83.110000999999997</v>
      </c>
      <c r="I449" s="17">
        <f t="shared" si="64"/>
        <v>1.3412985894086349E-2</v>
      </c>
      <c r="J449" s="33">
        <v>44.93</v>
      </c>
      <c r="K449" s="17">
        <f t="shared" si="65"/>
        <v>0</v>
      </c>
      <c r="L449" s="5">
        <v>2888.919922</v>
      </c>
      <c r="M449" s="17">
        <f t="shared" si="66"/>
        <v>3.5667183935816915E-4</v>
      </c>
      <c r="P449" s="34">
        <v>43355</v>
      </c>
      <c r="Q449" s="16">
        <f t="shared" si="67"/>
        <v>108153.09089200001</v>
      </c>
      <c r="R449" s="17">
        <f t="shared" si="68"/>
        <v>2.9572416416856484E-3</v>
      </c>
      <c r="U449" s="34">
        <v>43355</v>
      </c>
      <c r="V449" s="16">
        <f t="shared" si="60"/>
        <v>118047.79123899998</v>
      </c>
      <c r="W449" s="17">
        <f t="shared" si="69"/>
        <v>6.3650787447362411E-3</v>
      </c>
    </row>
    <row r="450" spans="1:23" x14ac:dyDescent="0.25">
      <c r="A450" s="32">
        <v>43356</v>
      </c>
      <c r="B450" s="33">
        <v>59.450001</v>
      </c>
      <c r="C450" s="17">
        <f t="shared" si="61"/>
        <v>3.3654719838471792E-4</v>
      </c>
      <c r="D450" s="33">
        <v>209.91999799999999</v>
      </c>
      <c r="E450" s="17">
        <f t="shared" si="62"/>
        <v>7.1504026857915903E-4</v>
      </c>
      <c r="F450" s="33">
        <v>88</v>
      </c>
      <c r="G450" s="17">
        <f t="shared" si="63"/>
        <v>2.73470823302846E-3</v>
      </c>
      <c r="H450" s="33">
        <v>83.449996999999996</v>
      </c>
      <c r="I450" s="17">
        <f t="shared" si="64"/>
        <v>4.090915604729739E-3</v>
      </c>
      <c r="J450" s="33">
        <v>45.57</v>
      </c>
      <c r="K450" s="17">
        <f t="shared" si="65"/>
        <v>1.4244380146895219E-2</v>
      </c>
      <c r="L450" s="5">
        <v>2904.179932</v>
      </c>
      <c r="M450" s="17">
        <f t="shared" si="66"/>
        <v>5.2822544106503333E-3</v>
      </c>
      <c r="P450" s="34">
        <v>43356</v>
      </c>
      <c r="Q450" s="16">
        <f t="shared" si="67"/>
        <v>109060.77955400001</v>
      </c>
      <c r="R450" s="17">
        <f t="shared" si="68"/>
        <v>8.3926280286006349E-3</v>
      </c>
      <c r="U450" s="34">
        <v>43356</v>
      </c>
      <c r="V450" s="16">
        <f t="shared" si="60"/>
        <v>118577.69956199999</v>
      </c>
      <c r="W450" s="17">
        <f t="shared" si="69"/>
        <v>4.4889304360398175E-3</v>
      </c>
    </row>
    <row r="451" spans="1:23" x14ac:dyDescent="0.25">
      <c r="A451" s="32">
        <v>43357</v>
      </c>
      <c r="B451" s="33">
        <v>59.549999</v>
      </c>
      <c r="C451" s="17">
        <f t="shared" si="61"/>
        <v>1.6820521163658508E-3</v>
      </c>
      <c r="D451" s="33">
        <v>206.58000200000001</v>
      </c>
      <c r="E451" s="17">
        <f t="shared" si="62"/>
        <v>-1.5910804267442846E-2</v>
      </c>
      <c r="F451" s="33">
        <v>88.480002999999996</v>
      </c>
      <c r="G451" s="17">
        <f t="shared" si="63"/>
        <v>5.4545795454545853E-3</v>
      </c>
      <c r="H451" s="33">
        <v>83.610000999999997</v>
      </c>
      <c r="I451" s="17">
        <f t="shared" si="64"/>
        <v>1.9173637597613702E-3</v>
      </c>
      <c r="J451" s="33">
        <v>45.540000999999997</v>
      </c>
      <c r="K451" s="17">
        <f t="shared" si="65"/>
        <v>-6.5830590300641756E-4</v>
      </c>
      <c r="L451" s="5">
        <v>2904.9799800000001</v>
      </c>
      <c r="M451" s="17">
        <f t="shared" si="66"/>
        <v>2.7548155373735561E-4</v>
      </c>
      <c r="P451" s="34">
        <v>43357</v>
      </c>
      <c r="Q451" s="16">
        <f t="shared" si="67"/>
        <v>108274.981812</v>
      </c>
      <c r="R451" s="17">
        <f t="shared" si="68"/>
        <v>-7.2051359362503842E-3</v>
      </c>
      <c r="U451" s="34">
        <v>43357</v>
      </c>
      <c r="V451" s="16">
        <f t="shared" si="60"/>
        <v>118502.12147899999</v>
      </c>
      <c r="W451" s="17">
        <f t="shared" si="69"/>
        <v>-6.3737181003820087E-4</v>
      </c>
    </row>
    <row r="452" spans="1:23" x14ac:dyDescent="0.25">
      <c r="A452" s="32">
        <v>43360</v>
      </c>
      <c r="B452" s="33">
        <v>59.799999</v>
      </c>
      <c r="C452" s="17">
        <f t="shared" si="61"/>
        <v>4.1981528832604198E-3</v>
      </c>
      <c r="D452" s="33">
        <v>208.220001</v>
      </c>
      <c r="E452" s="17">
        <f t="shared" si="62"/>
        <v>7.9388081330349358E-3</v>
      </c>
      <c r="F452" s="33">
        <v>88.529999000000004</v>
      </c>
      <c r="G452" s="17">
        <f t="shared" si="63"/>
        <v>5.6505423038921698E-4</v>
      </c>
      <c r="H452" s="33">
        <v>84.25</v>
      </c>
      <c r="I452" s="17">
        <f t="shared" si="64"/>
        <v>7.6545747200744696E-3</v>
      </c>
      <c r="J452" s="33">
        <v>45.419998</v>
      </c>
      <c r="K452" s="17">
        <f t="shared" si="65"/>
        <v>-2.6351119315960458E-3</v>
      </c>
      <c r="L452" s="5">
        <v>2888.8000489999999</v>
      </c>
      <c r="M452" s="17">
        <f t="shared" si="66"/>
        <v>-5.5697220329897767E-3</v>
      </c>
      <c r="P452" s="34">
        <v>43360</v>
      </c>
      <c r="Q452" s="16">
        <f t="shared" si="67"/>
        <v>108476.777491</v>
      </c>
      <c r="R452" s="17">
        <f t="shared" si="68"/>
        <v>1.8637332061655076E-3</v>
      </c>
      <c r="U452" s="34">
        <v>43360</v>
      </c>
      <c r="V452" s="16">
        <f t="shared" si="60"/>
        <v>118863.138223</v>
      </c>
      <c r="W452" s="17">
        <f t="shared" si="69"/>
        <v>3.0465002608750513E-3</v>
      </c>
    </row>
    <row r="453" spans="1:23" x14ac:dyDescent="0.25">
      <c r="A453" s="32">
        <v>43361</v>
      </c>
      <c r="B453" s="33">
        <v>59.720001000000003</v>
      </c>
      <c r="C453" s="17">
        <f t="shared" si="61"/>
        <v>-1.3377592196949228E-3</v>
      </c>
      <c r="D453" s="33">
        <v>205.44000199999999</v>
      </c>
      <c r="E453" s="17">
        <f t="shared" si="62"/>
        <v>-1.3351258220385853E-2</v>
      </c>
      <c r="F453" s="33">
        <v>88.790001000000004</v>
      </c>
      <c r="G453" s="17">
        <f t="shared" si="63"/>
        <v>2.9368801867941663E-3</v>
      </c>
      <c r="H453" s="33">
        <v>84</v>
      </c>
      <c r="I453" s="17">
        <f t="shared" si="64"/>
        <v>-2.9673590504450953E-3</v>
      </c>
      <c r="J453" s="33">
        <v>46.099997999999999</v>
      </c>
      <c r="K453" s="17">
        <f t="shared" si="65"/>
        <v>1.4971378906709853E-2</v>
      </c>
      <c r="L453" s="5">
        <v>2904.3100589999999</v>
      </c>
      <c r="M453" s="17">
        <f t="shared" si="66"/>
        <v>5.3690147247709152E-3</v>
      </c>
      <c r="P453" s="34">
        <v>43361</v>
      </c>
      <c r="Q453" s="16">
        <f t="shared" si="67"/>
        <v>108785.717714</v>
      </c>
      <c r="R453" s="17">
        <f t="shared" si="68"/>
        <v>2.8479848880615943E-3</v>
      </c>
      <c r="U453" s="34">
        <v>43361</v>
      </c>
      <c r="V453" s="16">
        <f t="shared" si="60"/>
        <v>118975.64986</v>
      </c>
      <c r="W453" s="17">
        <f t="shared" si="69"/>
        <v>9.4656458412623046E-4</v>
      </c>
    </row>
    <row r="454" spans="1:23" x14ac:dyDescent="0.25">
      <c r="A454" s="32">
        <v>43362</v>
      </c>
      <c r="B454" s="33">
        <v>58.990001999999997</v>
      </c>
      <c r="C454" s="17">
        <f t="shared" si="61"/>
        <v>-1.2223693700206151E-2</v>
      </c>
      <c r="D454" s="33">
        <v>204.10000600000001</v>
      </c>
      <c r="E454" s="17">
        <f t="shared" si="62"/>
        <v>-6.522566135878427E-3</v>
      </c>
      <c r="F454" s="33">
        <v>88.410004000000001</v>
      </c>
      <c r="G454" s="17">
        <f t="shared" si="63"/>
        <v>-4.2797273985840656E-3</v>
      </c>
      <c r="H454" s="33">
        <v>84</v>
      </c>
      <c r="I454" s="17">
        <f t="shared" si="64"/>
        <v>0</v>
      </c>
      <c r="J454" s="33">
        <v>46.150002000000001</v>
      </c>
      <c r="K454" s="17">
        <f t="shared" si="65"/>
        <v>1.084685513435435E-3</v>
      </c>
      <c r="L454" s="5">
        <v>2907.9499510000001</v>
      </c>
      <c r="M454" s="17">
        <f t="shared" si="66"/>
        <v>1.2532725246467979E-3</v>
      </c>
      <c r="P454" s="34">
        <v>43362</v>
      </c>
      <c r="Q454" s="16">
        <f t="shared" si="67"/>
        <v>108555.20407000001</v>
      </c>
      <c r="R454" s="17">
        <f t="shared" si="68"/>
        <v>-2.1189697401824414E-3</v>
      </c>
      <c r="U454" s="34">
        <v>43362</v>
      </c>
      <c r="V454" s="16">
        <f t="shared" si="60"/>
        <v>118431.72382</v>
      </c>
      <c r="W454" s="17">
        <f t="shared" si="69"/>
        <v>-4.5717425426131664E-3</v>
      </c>
    </row>
    <row r="455" spans="1:23" x14ac:dyDescent="0.25">
      <c r="A455" s="32">
        <v>43363</v>
      </c>
      <c r="B455" s="33">
        <v>59.66</v>
      </c>
      <c r="C455" s="17">
        <f t="shared" si="61"/>
        <v>1.1357822974815246E-2</v>
      </c>
      <c r="D455" s="33">
        <v>205.020004</v>
      </c>
      <c r="E455" s="17">
        <f t="shared" si="62"/>
        <v>4.5075843848823016E-3</v>
      </c>
      <c r="F455" s="33">
        <v>89.360000999999997</v>
      </c>
      <c r="G455" s="17">
        <f t="shared" si="63"/>
        <v>1.0745356373923487E-2</v>
      </c>
      <c r="H455" s="33">
        <v>85.360000999999997</v>
      </c>
      <c r="I455" s="17">
        <f t="shared" si="64"/>
        <v>1.6190488095238154E-2</v>
      </c>
      <c r="J455" s="33">
        <v>47.200001</v>
      </c>
      <c r="K455" s="17">
        <f t="shared" si="65"/>
        <v>2.275187333686346E-2</v>
      </c>
      <c r="L455" s="5">
        <v>2930.75</v>
      </c>
      <c r="M455" s="17">
        <f t="shared" si="66"/>
        <v>7.8405919579733752E-3</v>
      </c>
      <c r="P455" s="34">
        <v>43363</v>
      </c>
      <c r="Q455" s="16">
        <f t="shared" si="67"/>
        <v>110194.662258</v>
      </c>
      <c r="R455" s="17">
        <f t="shared" si="68"/>
        <v>1.5102529648811869E-2</v>
      </c>
      <c r="U455" s="34">
        <v>43363</v>
      </c>
      <c r="V455" s="16">
        <f t="shared" si="60"/>
        <v>120018.24146200001</v>
      </c>
      <c r="W455" s="17">
        <f t="shared" si="69"/>
        <v>1.3396052939424363E-2</v>
      </c>
    </row>
    <row r="456" spans="1:23" x14ac:dyDescent="0.25">
      <c r="A456" s="32">
        <v>43364</v>
      </c>
      <c r="B456" s="33">
        <v>60.040000999999997</v>
      </c>
      <c r="C456" s="17">
        <f t="shared" si="61"/>
        <v>6.3694435132417571E-3</v>
      </c>
      <c r="D456" s="33">
        <v>204.229996</v>
      </c>
      <c r="E456" s="17">
        <f t="shared" si="62"/>
        <v>-3.8533215519789277E-3</v>
      </c>
      <c r="F456" s="33">
        <v>89.300003000000004</v>
      </c>
      <c r="G456" s="17">
        <f t="shared" si="63"/>
        <v>-6.7141897189537669E-4</v>
      </c>
      <c r="H456" s="33">
        <v>85.82</v>
      </c>
      <c r="I456" s="17">
        <f t="shared" si="64"/>
        <v>5.3889291777304837E-3</v>
      </c>
      <c r="J456" s="33">
        <v>46.66</v>
      </c>
      <c r="K456" s="17">
        <f t="shared" si="65"/>
        <v>-1.1440698910154756E-2</v>
      </c>
      <c r="L456" s="5">
        <v>2929.669922</v>
      </c>
      <c r="M456" s="17">
        <f t="shared" si="66"/>
        <v>-3.6853296937644497E-4</v>
      </c>
      <c r="P456" s="34">
        <v>43364</v>
      </c>
      <c r="Q456" s="16">
        <f t="shared" si="67"/>
        <v>109280.84910799999</v>
      </c>
      <c r="R456" s="17">
        <f t="shared" si="68"/>
        <v>-8.2927170089280855E-3</v>
      </c>
      <c r="U456" s="34">
        <v>43364</v>
      </c>
      <c r="V456" s="16">
        <f t="shared" si="60"/>
        <v>119914.111064</v>
      </c>
      <c r="W456" s="17">
        <f t="shared" si="69"/>
        <v>-8.6762142763918693E-4</v>
      </c>
    </row>
    <row r="457" spans="1:23" x14ac:dyDescent="0.25">
      <c r="A457" s="32">
        <v>43367</v>
      </c>
      <c r="B457" s="33">
        <v>59.099997999999999</v>
      </c>
      <c r="C457" s="17">
        <f t="shared" si="61"/>
        <v>-1.5656278886471031E-2</v>
      </c>
      <c r="D457" s="33">
        <v>201.929993</v>
      </c>
      <c r="E457" s="17">
        <f t="shared" si="62"/>
        <v>-1.1261827572086935E-2</v>
      </c>
      <c r="F457" s="33">
        <v>88.510002</v>
      </c>
      <c r="G457" s="17">
        <f t="shared" si="63"/>
        <v>-8.8465954474827857E-3</v>
      </c>
      <c r="H457" s="33">
        <v>84.269997000000004</v>
      </c>
      <c r="I457" s="17">
        <f t="shared" si="64"/>
        <v>-1.8061092985317995E-2</v>
      </c>
      <c r="J457" s="33">
        <v>46.91</v>
      </c>
      <c r="K457" s="17">
        <f t="shared" si="65"/>
        <v>5.35790827261029E-3</v>
      </c>
      <c r="L457" s="5">
        <v>2919.3701169999999</v>
      </c>
      <c r="M457" s="17">
        <f t="shared" si="66"/>
        <v>-3.5156878673106018E-3</v>
      </c>
      <c r="P457" s="34">
        <v>43367</v>
      </c>
      <c r="Q457" s="16">
        <f t="shared" si="67"/>
        <v>109109.448439</v>
      </c>
      <c r="R457" s="17">
        <f t="shared" si="68"/>
        <v>-1.5684419584862663E-3</v>
      </c>
      <c r="U457" s="34">
        <v>43367</v>
      </c>
      <c r="V457" s="16">
        <f t="shared" si="60"/>
        <v>118799.44841</v>
      </c>
      <c r="W457" s="17">
        <f t="shared" si="69"/>
        <v>-9.2955086278802002E-3</v>
      </c>
    </row>
    <row r="458" spans="1:23" x14ac:dyDescent="0.25">
      <c r="A458" s="32">
        <v>43368</v>
      </c>
      <c r="B458" s="33">
        <v>59.009998000000003</v>
      </c>
      <c r="C458" s="17">
        <f t="shared" si="61"/>
        <v>-1.5228426911282344E-3</v>
      </c>
      <c r="D458" s="33">
        <v>202.36000100000001</v>
      </c>
      <c r="E458" s="17">
        <f t="shared" si="62"/>
        <v>2.1294904912911861E-3</v>
      </c>
      <c r="F458" s="33">
        <v>88.809997999999993</v>
      </c>
      <c r="G458" s="17">
        <f t="shared" si="63"/>
        <v>3.3894022508325072E-3</v>
      </c>
      <c r="H458" s="33">
        <v>83.120002999999997</v>
      </c>
      <c r="I458" s="17">
        <f t="shared" si="64"/>
        <v>-1.3646541366318155E-2</v>
      </c>
      <c r="J458" s="33">
        <v>45.91</v>
      </c>
      <c r="K458" s="17">
        <f t="shared" si="65"/>
        <v>-2.1317416329140859E-2</v>
      </c>
      <c r="L458" s="5">
        <v>2915.5600589999999</v>
      </c>
      <c r="M458" s="17">
        <f t="shared" si="66"/>
        <v>-1.3050959101805759E-3</v>
      </c>
      <c r="P458" s="34">
        <v>43368</v>
      </c>
      <c r="Q458" s="16">
        <f t="shared" si="67"/>
        <v>107839.34022300001</v>
      </c>
      <c r="R458" s="17">
        <f t="shared" si="68"/>
        <v>-1.1640680382598356E-2</v>
      </c>
      <c r="U458" s="34">
        <v>43368</v>
      </c>
      <c r="V458" s="16">
        <f t="shared" si="60"/>
        <v>118075.479252</v>
      </c>
      <c r="W458" s="17">
        <f t="shared" si="69"/>
        <v>-6.0940447762133365E-3</v>
      </c>
    </row>
    <row r="459" spans="1:23" x14ac:dyDescent="0.25">
      <c r="A459" s="32">
        <v>43369</v>
      </c>
      <c r="B459" s="33">
        <v>59.400002000000001</v>
      </c>
      <c r="C459" s="17">
        <f t="shared" si="61"/>
        <v>6.609117322796676E-3</v>
      </c>
      <c r="D459" s="33">
        <v>201.14999399999999</v>
      </c>
      <c r="E459" s="17">
        <f t="shared" si="62"/>
        <v>-5.9794771398524738E-3</v>
      </c>
      <c r="F459" s="33">
        <v>88.839995999999999</v>
      </c>
      <c r="G459" s="17">
        <f t="shared" si="63"/>
        <v>3.3777728494044368E-4</v>
      </c>
      <c r="H459" s="33">
        <v>83.260002</v>
      </c>
      <c r="I459" s="17">
        <f t="shared" si="64"/>
        <v>1.6842997467167997E-3</v>
      </c>
      <c r="J459" s="33">
        <v>45.700001</v>
      </c>
      <c r="K459" s="17">
        <f t="shared" si="65"/>
        <v>-4.5741450664342764E-3</v>
      </c>
      <c r="L459" s="5">
        <v>2905.969971</v>
      </c>
      <c r="M459" s="17">
        <f t="shared" si="66"/>
        <v>-3.2892781510009961E-3</v>
      </c>
      <c r="P459" s="34">
        <v>43369</v>
      </c>
      <c r="Q459" s="16">
        <f t="shared" si="67"/>
        <v>107282.650028</v>
      </c>
      <c r="R459" s="17">
        <f t="shared" si="68"/>
        <v>-5.1622181093544661E-3</v>
      </c>
      <c r="U459" s="34">
        <v>43369</v>
      </c>
      <c r="V459" s="16">
        <f t="shared" si="60"/>
        <v>118071.89009599999</v>
      </c>
      <c r="W459" s="17">
        <f t="shared" si="69"/>
        <v>-3.0397132603221522E-5</v>
      </c>
    </row>
    <row r="460" spans="1:23" x14ac:dyDescent="0.25">
      <c r="A460" s="32">
        <v>43370</v>
      </c>
      <c r="B460" s="33">
        <v>58.889999000000003</v>
      </c>
      <c r="C460" s="17">
        <f t="shared" si="61"/>
        <v>-8.585908801821196E-3</v>
      </c>
      <c r="D460" s="33">
        <v>199.490005</v>
      </c>
      <c r="E460" s="17">
        <f t="shared" si="62"/>
        <v>-8.2524934104646341E-3</v>
      </c>
      <c r="F460" s="33">
        <v>88.980002999999996</v>
      </c>
      <c r="G460" s="17">
        <f t="shared" si="63"/>
        <v>1.5759455909925002E-3</v>
      </c>
      <c r="H460" s="33">
        <v>82.860000999999997</v>
      </c>
      <c r="I460" s="17">
        <f t="shared" si="64"/>
        <v>-4.8042396155599798E-3</v>
      </c>
      <c r="J460" s="33">
        <v>45.880001</v>
      </c>
      <c r="K460" s="17">
        <f t="shared" si="65"/>
        <v>3.9387307672049676E-3</v>
      </c>
      <c r="L460" s="5">
        <v>2914</v>
      </c>
      <c r="M460" s="17">
        <f t="shared" si="66"/>
        <v>2.7632869851152986E-3</v>
      </c>
      <c r="P460" s="34">
        <v>43370</v>
      </c>
      <c r="Q460" s="16">
        <f t="shared" si="67"/>
        <v>107158.35248099999</v>
      </c>
      <c r="R460" s="17">
        <f t="shared" si="68"/>
        <v>-1.1585987759210603E-3</v>
      </c>
      <c r="U460" s="34">
        <v>43370</v>
      </c>
      <c r="V460" s="16">
        <f t="shared" si="60"/>
        <v>117742.84174599999</v>
      </c>
      <c r="W460" s="17">
        <f t="shared" si="69"/>
        <v>-2.7868474853113279E-3</v>
      </c>
    </row>
    <row r="461" spans="1:23" x14ac:dyDescent="0.25">
      <c r="A461" s="32">
        <v>43371</v>
      </c>
      <c r="B461" s="33">
        <v>59.369999</v>
      </c>
      <c r="C461" s="17">
        <f t="shared" si="61"/>
        <v>8.1507897461501333E-3</v>
      </c>
      <c r="D461" s="33">
        <v>201.63000500000001</v>
      </c>
      <c r="E461" s="17">
        <f t="shared" si="62"/>
        <v>1.0727354485754903E-2</v>
      </c>
      <c r="F461" s="33">
        <v>88.529999000000004</v>
      </c>
      <c r="G461" s="17">
        <f t="shared" si="63"/>
        <v>-5.0573610342539155E-3</v>
      </c>
      <c r="H461" s="33">
        <v>83.230002999999996</v>
      </c>
      <c r="I461" s="17">
        <f t="shared" si="64"/>
        <v>4.46538734654367E-3</v>
      </c>
      <c r="J461" s="33">
        <v>47.290000999999997</v>
      </c>
      <c r="K461" s="17">
        <f t="shared" si="65"/>
        <v>3.0732344578632276E-2</v>
      </c>
      <c r="L461" s="5">
        <v>2913.9799800000001</v>
      </c>
      <c r="M461" s="17">
        <f t="shared" si="66"/>
        <v>-6.8702814001175838E-6</v>
      </c>
      <c r="P461" s="34">
        <v>43371</v>
      </c>
      <c r="Q461" s="16">
        <f t="shared" si="67"/>
        <v>109561.63248100001</v>
      </c>
      <c r="R461" s="17">
        <f t="shared" si="68"/>
        <v>2.2427369816329756E-2</v>
      </c>
      <c r="U461" s="34">
        <v>43371</v>
      </c>
      <c r="V461" s="16">
        <f t="shared" si="60"/>
        <v>118861.980928</v>
      </c>
      <c r="W461" s="17">
        <f t="shared" si="69"/>
        <v>9.5049445503809782E-3</v>
      </c>
    </row>
    <row r="462" spans="1:23" x14ac:dyDescent="0.25">
      <c r="A462" s="32">
        <v>43374</v>
      </c>
      <c r="B462" s="33">
        <v>59.549999</v>
      </c>
      <c r="C462" s="17">
        <f t="shared" si="61"/>
        <v>3.0318343107940127E-3</v>
      </c>
      <c r="D462" s="33">
        <v>199.19000199999999</v>
      </c>
      <c r="E462" s="17">
        <f t="shared" si="62"/>
        <v>-1.2101388382150802E-2</v>
      </c>
      <c r="F462" s="33">
        <v>88.150002000000001</v>
      </c>
      <c r="G462" s="17">
        <f t="shared" si="63"/>
        <v>-4.2922964451858059E-3</v>
      </c>
      <c r="H462" s="33">
        <v>83.669998000000007</v>
      </c>
      <c r="I462" s="17">
        <f t="shared" si="64"/>
        <v>5.2864950635651553E-3</v>
      </c>
      <c r="J462" s="33">
        <v>46.450001</v>
      </c>
      <c r="K462" s="17">
        <f t="shared" si="65"/>
        <v>-1.7762740161498369E-2</v>
      </c>
      <c r="L462" s="5">
        <v>2924.5900879999999</v>
      </c>
      <c r="M462" s="17">
        <f t="shared" si="66"/>
        <v>3.6411053174085772E-3</v>
      </c>
      <c r="P462" s="34">
        <v>43374</v>
      </c>
      <c r="Q462" s="16">
        <f t="shared" si="67"/>
        <v>107870.07181200001</v>
      </c>
      <c r="R462" s="17">
        <f t="shared" si="68"/>
        <v>-1.5439352542445439E-2</v>
      </c>
      <c r="U462" s="34">
        <v>43374</v>
      </c>
      <c r="V462" s="16">
        <f t="shared" si="60"/>
        <v>118248.90044500001</v>
      </c>
      <c r="W462" s="17">
        <f t="shared" si="69"/>
        <v>-5.1579191110012745E-3</v>
      </c>
    </row>
    <row r="463" spans="1:23" x14ac:dyDescent="0.25">
      <c r="A463" s="32">
        <v>43375</v>
      </c>
      <c r="B463" s="33">
        <v>60.139999000000003</v>
      </c>
      <c r="C463" s="17">
        <f t="shared" si="61"/>
        <v>9.9076408044944664E-3</v>
      </c>
      <c r="D463" s="33">
        <v>200.240005</v>
      </c>
      <c r="E463" s="17">
        <f t="shared" si="62"/>
        <v>5.2713639713704019E-3</v>
      </c>
      <c r="F463" s="33">
        <v>88.150002000000001</v>
      </c>
      <c r="G463" s="17">
        <f t="shared" si="63"/>
        <v>0</v>
      </c>
      <c r="H463" s="33">
        <v>84.360000999999997</v>
      </c>
      <c r="I463" s="17">
        <f t="shared" si="64"/>
        <v>8.2467194513378139E-3</v>
      </c>
      <c r="J463" s="33">
        <v>48.099997999999999</v>
      </c>
      <c r="K463" s="17">
        <f t="shared" si="65"/>
        <v>3.552200138811612E-2</v>
      </c>
      <c r="L463" s="5">
        <v>2923.429932</v>
      </c>
      <c r="M463" s="17">
        <f t="shared" si="66"/>
        <v>-3.9669012240728385E-4</v>
      </c>
      <c r="P463" s="34">
        <v>43375</v>
      </c>
      <c r="Q463" s="16">
        <f t="shared" si="67"/>
        <v>110358.11838299999</v>
      </c>
      <c r="R463" s="17">
        <f t="shared" si="68"/>
        <v>2.3065216599987393E-2</v>
      </c>
      <c r="U463" s="34">
        <v>43375</v>
      </c>
      <c r="V463" s="16">
        <f t="shared" si="60"/>
        <v>119672.869785</v>
      </c>
      <c r="W463" s="17">
        <f t="shared" si="69"/>
        <v>1.2042135991465752E-2</v>
      </c>
    </row>
    <row r="464" spans="1:23" x14ac:dyDescent="0.25">
      <c r="A464" s="32">
        <v>43376</v>
      </c>
      <c r="B464" s="33">
        <v>59.09</v>
      </c>
      <c r="C464" s="17">
        <f t="shared" si="61"/>
        <v>-1.7459245385088917E-2</v>
      </c>
      <c r="D464" s="33">
        <v>197.69000199999999</v>
      </c>
      <c r="E464" s="17">
        <f t="shared" si="62"/>
        <v>-1.2734733002029208E-2</v>
      </c>
      <c r="F464" s="33">
        <v>88.099997999999999</v>
      </c>
      <c r="G464" s="17">
        <f t="shared" si="63"/>
        <v>-5.6726033880294402E-4</v>
      </c>
      <c r="H464" s="33">
        <v>83.029999000000004</v>
      </c>
      <c r="I464" s="17">
        <f t="shared" si="64"/>
        <v>-1.5765789286797061E-2</v>
      </c>
      <c r="J464" s="33">
        <v>48.759998000000003</v>
      </c>
      <c r="K464" s="17">
        <f t="shared" si="65"/>
        <v>1.372141429195084E-2</v>
      </c>
      <c r="L464" s="5">
        <v>2925.51001</v>
      </c>
      <c r="M464" s="17">
        <f t="shared" si="66"/>
        <v>7.1151970404059739E-4</v>
      </c>
      <c r="P464" s="34">
        <v>43376</v>
      </c>
      <c r="Q464" s="16">
        <f t="shared" si="67"/>
        <v>110691.02771400001</v>
      </c>
      <c r="R464" s="17">
        <f t="shared" si="68"/>
        <v>3.0166274659073622E-3</v>
      </c>
      <c r="U464" s="34">
        <v>43376</v>
      </c>
      <c r="V464" s="16">
        <f t="shared" si="60"/>
        <v>119001.36820300001</v>
      </c>
      <c r="W464" s="17">
        <f t="shared" si="69"/>
        <v>-5.611142970051497E-3</v>
      </c>
    </row>
    <row r="465" spans="1:23" x14ac:dyDescent="0.25">
      <c r="A465" s="32">
        <v>43377</v>
      </c>
      <c r="B465" s="33">
        <v>58.299999</v>
      </c>
      <c r="C465" s="17">
        <f t="shared" si="61"/>
        <v>-1.3369453376205875E-2</v>
      </c>
      <c r="D465" s="33">
        <v>197.759995</v>
      </c>
      <c r="E465" s="17">
        <f t="shared" si="62"/>
        <v>3.5405432390045455E-4</v>
      </c>
      <c r="F465" s="33">
        <v>88.160004000000001</v>
      </c>
      <c r="G465" s="17">
        <f t="shared" si="63"/>
        <v>6.8111238776658034E-4</v>
      </c>
      <c r="H465" s="33">
        <v>81.919998000000007</v>
      </c>
      <c r="I465" s="17">
        <f t="shared" si="64"/>
        <v>-1.3368674134272784E-2</v>
      </c>
      <c r="J465" s="33">
        <v>48.130001</v>
      </c>
      <c r="K465" s="17">
        <f t="shared" si="65"/>
        <v>-1.2920365583280025E-2</v>
      </c>
      <c r="L465" s="5">
        <v>2901.610107</v>
      </c>
      <c r="M465" s="17">
        <f t="shared" si="66"/>
        <v>-8.1694825580173047E-3</v>
      </c>
      <c r="P465" s="34">
        <v>43377</v>
      </c>
      <c r="Q465" s="16">
        <f t="shared" si="67"/>
        <v>109846.060251</v>
      </c>
      <c r="R465" s="17">
        <f t="shared" si="68"/>
        <v>-7.6335677827764625E-3</v>
      </c>
      <c r="U465" s="34">
        <v>43377</v>
      </c>
      <c r="V465" s="16">
        <f t="shared" si="60"/>
        <v>118063.64046800003</v>
      </c>
      <c r="W465" s="17">
        <f t="shared" si="69"/>
        <v>-7.8799743999610206E-3</v>
      </c>
    </row>
    <row r="466" spans="1:23" x14ac:dyDescent="0.25">
      <c r="A466" s="32">
        <v>43378</v>
      </c>
      <c r="B466" s="33">
        <v>59.189999</v>
      </c>
      <c r="C466" s="17">
        <f t="shared" si="61"/>
        <v>1.5265866471112721E-2</v>
      </c>
      <c r="D466" s="33">
        <v>199.009995</v>
      </c>
      <c r="E466" s="17">
        <f t="shared" si="62"/>
        <v>6.3207930400686063E-3</v>
      </c>
      <c r="F466" s="33">
        <v>87.43</v>
      </c>
      <c r="G466" s="17">
        <f t="shared" si="63"/>
        <v>-8.2804442703972025E-3</v>
      </c>
      <c r="H466" s="33">
        <v>82.150002000000001</v>
      </c>
      <c r="I466" s="17">
        <f t="shared" si="64"/>
        <v>2.8076660841713785E-3</v>
      </c>
      <c r="J466" s="33">
        <v>47.029998999999997</v>
      </c>
      <c r="K466" s="17">
        <f t="shared" si="65"/>
        <v>-2.2854809415025823E-2</v>
      </c>
      <c r="L466" s="5">
        <v>2885.570068</v>
      </c>
      <c r="M466" s="17">
        <f t="shared" si="66"/>
        <v>-5.5279787457674923E-3</v>
      </c>
      <c r="P466" s="34">
        <v>43378</v>
      </c>
      <c r="Q466" s="16">
        <f t="shared" si="67"/>
        <v>108622.20751899999</v>
      </c>
      <c r="R466" s="17">
        <f t="shared" si="68"/>
        <v>-1.1141525960999377E-2</v>
      </c>
      <c r="U466" s="34">
        <v>43378</v>
      </c>
      <c r="V466" s="16">
        <f t="shared" si="60"/>
        <v>117794.399032</v>
      </c>
      <c r="W466" s="17">
        <f t="shared" si="69"/>
        <v>-2.2804771641189436E-3</v>
      </c>
    </row>
    <row r="467" spans="1:23" x14ac:dyDescent="0.25">
      <c r="A467" s="32">
        <v>43381</v>
      </c>
      <c r="B467" s="33">
        <v>59.799999</v>
      </c>
      <c r="C467" s="17">
        <f t="shared" si="61"/>
        <v>1.0305795071900548E-2</v>
      </c>
      <c r="D467" s="33">
        <v>201.19000199999999</v>
      </c>
      <c r="E467" s="17">
        <f t="shared" si="62"/>
        <v>1.0954258855189636E-2</v>
      </c>
      <c r="F467" s="33">
        <v>87.379997000000003</v>
      </c>
      <c r="G467" s="17">
        <f t="shared" si="63"/>
        <v>-5.7192039345765888E-4</v>
      </c>
      <c r="H467" s="33">
        <v>82.400002000000001</v>
      </c>
      <c r="I467" s="17">
        <f t="shared" si="64"/>
        <v>3.0432135595079846E-3</v>
      </c>
      <c r="J467" s="33">
        <v>47.029998999999997</v>
      </c>
      <c r="K467" s="17">
        <f t="shared" si="65"/>
        <v>0</v>
      </c>
      <c r="L467" s="5">
        <v>2884.429932</v>
      </c>
      <c r="M467" s="17">
        <f t="shared" si="66"/>
        <v>-3.951163801717561E-4</v>
      </c>
      <c r="P467" s="34">
        <v>43381</v>
      </c>
      <c r="Q467" s="16">
        <f t="shared" si="67"/>
        <v>109108.34907999999</v>
      </c>
      <c r="R467" s="17">
        <f t="shared" si="68"/>
        <v>4.4755264333489198E-3</v>
      </c>
      <c r="U467" s="34">
        <v>43381</v>
      </c>
      <c r="V467" s="16">
        <f t="shared" si="60"/>
        <v>118306.628686</v>
      </c>
      <c r="W467" s="17">
        <f t="shared" si="69"/>
        <v>4.3485060258328101E-3</v>
      </c>
    </row>
    <row r="468" spans="1:23" x14ac:dyDescent="0.25">
      <c r="A468" s="32">
        <v>43382</v>
      </c>
      <c r="B468" s="33">
        <v>59.419998</v>
      </c>
      <c r="C468" s="17">
        <f t="shared" si="61"/>
        <v>-6.3545318788382765E-3</v>
      </c>
      <c r="D468" s="33">
        <v>200.94000199999999</v>
      </c>
      <c r="E468" s="17">
        <f t="shared" si="62"/>
        <v>-1.2426064790237445E-3</v>
      </c>
      <c r="F468" s="33">
        <v>85.660004000000001</v>
      </c>
      <c r="G468" s="17">
        <f t="shared" si="63"/>
        <v>-1.9684058812682315E-2</v>
      </c>
      <c r="H468" s="33">
        <v>82.199996999999996</v>
      </c>
      <c r="I468" s="17">
        <f t="shared" si="64"/>
        <v>-2.4272450867174333E-3</v>
      </c>
      <c r="J468" s="33">
        <v>46.549999</v>
      </c>
      <c r="K468" s="17">
        <f t="shared" si="65"/>
        <v>-1.020625154595467E-2</v>
      </c>
      <c r="L468" s="5">
        <v>2880.3400879999999</v>
      </c>
      <c r="M468" s="17">
        <f t="shared" si="66"/>
        <v>-1.4179037440387177E-3</v>
      </c>
      <c r="P468" s="34">
        <v>43382</v>
      </c>
      <c r="Q468" s="16">
        <f t="shared" si="67"/>
        <v>108396.91907999999</v>
      </c>
      <c r="R468" s="17">
        <f t="shared" si="68"/>
        <v>-6.5203992728215532E-3</v>
      </c>
      <c r="U468" s="34">
        <v>43382</v>
      </c>
      <c r="V468" s="16">
        <f t="shared" si="60"/>
        <v>117247.95931099998</v>
      </c>
      <c r="W468" s="17">
        <f t="shared" si="69"/>
        <v>-8.9485212008690862E-3</v>
      </c>
    </row>
    <row r="469" spans="1:23" x14ac:dyDescent="0.25">
      <c r="A469" s="32">
        <v>43383</v>
      </c>
      <c r="B469" s="33">
        <v>55.959999000000003</v>
      </c>
      <c r="C469" s="17">
        <f t="shared" si="61"/>
        <v>-5.8229537469859816E-2</v>
      </c>
      <c r="D469" s="33">
        <v>198.679993</v>
      </c>
      <c r="E469" s="17">
        <f t="shared" si="62"/>
        <v>-1.1247183126832039E-2</v>
      </c>
      <c r="F469" s="33">
        <v>82.760002</v>
      </c>
      <c r="G469" s="17">
        <f t="shared" si="63"/>
        <v>-3.3854796457866154E-2</v>
      </c>
      <c r="H469" s="33">
        <v>81.440002000000007</v>
      </c>
      <c r="I469" s="17">
        <f t="shared" si="64"/>
        <v>-9.2456816026402766E-3</v>
      </c>
      <c r="J469" s="33">
        <v>44.799999</v>
      </c>
      <c r="K469" s="17">
        <f t="shared" si="65"/>
        <v>-3.7593985770010385E-2</v>
      </c>
      <c r="L469" s="5">
        <v>2785.679932</v>
      </c>
      <c r="M469" s="17">
        <f t="shared" si="66"/>
        <v>-3.2864228913235149E-2</v>
      </c>
      <c r="P469" s="34">
        <v>43383</v>
      </c>
      <c r="Q469" s="16">
        <f t="shared" si="67"/>
        <v>105502.43707300001</v>
      </c>
      <c r="R469" s="17">
        <f t="shared" si="68"/>
        <v>-2.6702622469036874E-2</v>
      </c>
      <c r="U469" s="34">
        <v>43383</v>
      </c>
      <c r="V469" s="16">
        <f t="shared" si="60"/>
        <v>113414.03950000001</v>
      </c>
      <c r="W469" s="17">
        <f t="shared" si="69"/>
        <v>-3.2699245543630351E-2</v>
      </c>
    </row>
    <row r="470" spans="1:23" x14ac:dyDescent="0.25">
      <c r="A470" s="32">
        <v>43384</v>
      </c>
      <c r="B470" s="33">
        <v>54.869999</v>
      </c>
      <c r="C470" s="17">
        <f t="shared" si="61"/>
        <v>-1.9478199061440327E-2</v>
      </c>
      <c r="D470" s="33">
        <v>195.679993</v>
      </c>
      <c r="E470" s="17">
        <f t="shared" si="62"/>
        <v>-1.5099658273090455E-2</v>
      </c>
      <c r="F470" s="33">
        <v>81.339995999999999</v>
      </c>
      <c r="G470" s="17">
        <f t="shared" si="63"/>
        <v>-1.7158119450021325E-2</v>
      </c>
      <c r="H470" s="33">
        <v>78.870002999999997</v>
      </c>
      <c r="I470" s="17">
        <f t="shared" si="64"/>
        <v>-3.1556961405772133E-2</v>
      </c>
      <c r="J470" s="33">
        <v>44.23</v>
      </c>
      <c r="K470" s="17">
        <f t="shared" si="65"/>
        <v>-1.2723192248285553E-2</v>
      </c>
      <c r="L470" s="5">
        <v>2728.3701169999999</v>
      </c>
      <c r="M470" s="17">
        <f t="shared" si="66"/>
        <v>-2.0573007811006461E-2</v>
      </c>
      <c r="P470" s="34">
        <v>43384</v>
      </c>
      <c r="Q470" s="16">
        <f t="shared" si="67"/>
        <v>104054.818439</v>
      </c>
      <c r="R470" s="17">
        <f t="shared" si="68"/>
        <v>-1.372118667740696E-2</v>
      </c>
      <c r="U470" s="34">
        <v>43384</v>
      </c>
      <c r="V470" s="16">
        <f t="shared" si="60"/>
        <v>111276.478345</v>
      </c>
      <c r="W470" s="17">
        <f t="shared" si="69"/>
        <v>-1.8847412228889193E-2</v>
      </c>
    </row>
    <row r="471" spans="1:23" x14ac:dyDescent="0.25">
      <c r="A471" s="32">
        <v>43385</v>
      </c>
      <c r="B471" s="33">
        <v>56.07</v>
      </c>
      <c r="C471" s="17">
        <f t="shared" si="61"/>
        <v>2.1869892871694718E-2</v>
      </c>
      <c r="D471" s="33">
        <v>196.85000600000001</v>
      </c>
      <c r="E471" s="17">
        <f t="shared" si="62"/>
        <v>5.9792162809408911E-3</v>
      </c>
      <c r="F471" s="33">
        <v>82.18</v>
      </c>
      <c r="G471" s="17">
        <f t="shared" si="63"/>
        <v>1.0327072059359343E-2</v>
      </c>
      <c r="H471" s="33">
        <v>79.059997999999993</v>
      </c>
      <c r="I471" s="17">
        <f t="shared" si="64"/>
        <v>2.4089640265385626E-3</v>
      </c>
      <c r="J471" s="33">
        <v>44.880001</v>
      </c>
      <c r="K471" s="17">
        <f t="shared" si="65"/>
        <v>1.4695930364006404E-2</v>
      </c>
      <c r="L471" s="5">
        <v>2767.1298830000001</v>
      </c>
      <c r="M471" s="17">
        <f t="shared" si="66"/>
        <v>1.4206197963573475E-2</v>
      </c>
      <c r="P471" s="34">
        <v>43385</v>
      </c>
      <c r="Q471" s="16">
        <f t="shared" si="67"/>
        <v>105203.632704</v>
      </c>
      <c r="R471" s="17">
        <f t="shared" si="68"/>
        <v>1.1040471572909105E-2</v>
      </c>
      <c r="U471" s="34">
        <v>43385</v>
      </c>
      <c r="V471" s="16">
        <f t="shared" ref="V471:V534" si="70">$W$3*B471+$W$4*D471+$W$5*F471+$W$6*H471+$W$7*J471</f>
        <v>112593.06060600001</v>
      </c>
      <c r="W471" s="17">
        <f t="shared" si="69"/>
        <v>1.1831631271777887E-2</v>
      </c>
    </row>
    <row r="472" spans="1:23" x14ac:dyDescent="0.25">
      <c r="A472" s="32">
        <v>43388</v>
      </c>
      <c r="B472" s="33">
        <v>57.049999</v>
      </c>
      <c r="C472" s="17">
        <f t="shared" ref="C472:C535" si="71">B472/B471-1</f>
        <v>1.7478134474763651E-2</v>
      </c>
      <c r="D472" s="33">
        <v>198.270004</v>
      </c>
      <c r="E472" s="17">
        <f t="shared" ref="E472:E535" si="72">D472/D471-1</f>
        <v>7.2136040473373964E-3</v>
      </c>
      <c r="F472" s="33">
        <v>82.029999000000004</v>
      </c>
      <c r="G472" s="17">
        <f t="shared" ref="G472:G535" si="73">F472/F471-1</f>
        <v>-1.8252737892431314E-3</v>
      </c>
      <c r="H472" s="33">
        <v>80.129997000000003</v>
      </c>
      <c r="I472" s="17">
        <f t="shared" ref="I472:I535" si="74">H472/H471-1</f>
        <v>1.3534012485049818E-2</v>
      </c>
      <c r="J472" s="33">
        <v>44.529998999999997</v>
      </c>
      <c r="K472" s="17">
        <f t="shared" ref="K472:K535" si="75">J472/J471-1</f>
        <v>-7.7986183645585294E-3</v>
      </c>
      <c r="L472" s="5">
        <v>2750.790039</v>
      </c>
      <c r="M472" s="17">
        <f t="shared" ref="M472:M535" si="76">L472/L471-1</f>
        <v>-5.9049790544292158E-3</v>
      </c>
      <c r="P472" s="34">
        <v>43388</v>
      </c>
      <c r="Q472" s="16">
        <f t="shared" ref="Q472:Q535" si="77">$R$3*D472+$R$4*J472</f>
        <v>105042.189526</v>
      </c>
      <c r="R472" s="17">
        <f t="shared" ref="R472:R535" si="78">Q472/Q471-1</f>
        <v>-1.5345779784452507E-3</v>
      </c>
      <c r="U472" s="34">
        <v>43388</v>
      </c>
      <c r="V472" s="16">
        <f t="shared" si="70"/>
        <v>113175.458325</v>
      </c>
      <c r="W472" s="17">
        <f t="shared" ref="W472:W535" si="79">V472/V471-1</f>
        <v>5.1725898191716801E-3</v>
      </c>
    </row>
    <row r="473" spans="1:23" x14ac:dyDescent="0.25">
      <c r="A473" s="32">
        <v>43389</v>
      </c>
      <c r="B473" s="33">
        <v>58.509998000000003</v>
      </c>
      <c r="C473" s="17">
        <f t="shared" si="71"/>
        <v>2.5591569247880308E-2</v>
      </c>
      <c r="D473" s="33">
        <v>199.11000100000001</v>
      </c>
      <c r="E473" s="17">
        <f t="shared" si="72"/>
        <v>4.2366317801658671E-3</v>
      </c>
      <c r="F473" s="33">
        <v>83.239998</v>
      </c>
      <c r="G473" s="17">
        <f t="shared" si="73"/>
        <v>1.475068895222087E-2</v>
      </c>
      <c r="H473" s="33">
        <v>81.010002</v>
      </c>
      <c r="I473" s="17">
        <f t="shared" si="74"/>
        <v>1.098221680951772E-2</v>
      </c>
      <c r="J473" s="33">
        <v>45.939999</v>
      </c>
      <c r="K473" s="17">
        <f t="shared" si="75"/>
        <v>3.1664047421155361E-2</v>
      </c>
      <c r="L473" s="5">
        <v>2809.919922</v>
      </c>
      <c r="M473" s="17">
        <f t="shared" si="76"/>
        <v>2.1495600231814072E-2</v>
      </c>
      <c r="P473" s="34">
        <v>43389</v>
      </c>
      <c r="Q473" s="16">
        <f t="shared" si="77"/>
        <v>107155.56885700001</v>
      </c>
      <c r="R473" s="17">
        <f t="shared" si="78"/>
        <v>2.0119338149143351E-2</v>
      </c>
      <c r="U473" s="34">
        <v>43389</v>
      </c>
      <c r="V473" s="16">
        <f t="shared" si="70"/>
        <v>115277.92846899999</v>
      </c>
      <c r="W473" s="17">
        <f t="shared" si="79"/>
        <v>1.8577085307332597E-2</v>
      </c>
    </row>
    <row r="474" spans="1:23" x14ac:dyDescent="0.25">
      <c r="A474" s="32">
        <v>43390</v>
      </c>
      <c r="B474" s="33">
        <v>58.509998000000003</v>
      </c>
      <c r="C474" s="17">
        <f t="shared" si="71"/>
        <v>0</v>
      </c>
      <c r="D474" s="33">
        <v>198.13000500000001</v>
      </c>
      <c r="E474" s="17">
        <f t="shared" si="72"/>
        <v>-4.9218823518563104E-3</v>
      </c>
      <c r="F474" s="33">
        <v>82.230002999999996</v>
      </c>
      <c r="G474" s="17">
        <f t="shared" si="73"/>
        <v>-1.2133529844630786E-2</v>
      </c>
      <c r="H474" s="33">
        <v>81.860000999999997</v>
      </c>
      <c r="I474" s="17">
        <f t="shared" si="74"/>
        <v>1.0492519183001647E-2</v>
      </c>
      <c r="J474" s="33">
        <v>45.889999000000003</v>
      </c>
      <c r="K474" s="17">
        <f t="shared" si="75"/>
        <v>-1.0883761664861602E-3</v>
      </c>
      <c r="L474" s="5">
        <v>2809.209961</v>
      </c>
      <c r="M474" s="17">
        <f t="shared" si="76"/>
        <v>-2.5266236039023227E-4</v>
      </c>
      <c r="P474" s="34">
        <v>43390</v>
      </c>
      <c r="Q474" s="16">
        <f t="shared" si="77"/>
        <v>106868.72974900001</v>
      </c>
      <c r="R474" s="17">
        <f t="shared" si="78"/>
        <v>-2.6768474196874337E-3</v>
      </c>
      <c r="U474" s="34">
        <v>43390</v>
      </c>
      <c r="V474" s="16">
        <f t="shared" si="70"/>
        <v>115038.63020300001</v>
      </c>
      <c r="W474" s="17">
        <f t="shared" si="79"/>
        <v>-2.0758376662218803E-3</v>
      </c>
    </row>
    <row r="475" spans="1:23" x14ac:dyDescent="0.25">
      <c r="A475" s="32">
        <v>43391</v>
      </c>
      <c r="B475" s="33">
        <v>59.07</v>
      </c>
      <c r="C475" s="17">
        <f t="shared" si="71"/>
        <v>9.5710480113158081E-3</v>
      </c>
      <c r="D475" s="33">
        <v>198.13999899999999</v>
      </c>
      <c r="E475" s="17">
        <f t="shared" si="72"/>
        <v>5.0441627960307045E-5</v>
      </c>
      <c r="F475" s="33">
        <v>83.489998</v>
      </c>
      <c r="G475" s="17">
        <f t="shared" si="73"/>
        <v>1.5322813499107024E-2</v>
      </c>
      <c r="H475" s="33">
        <v>80.239998</v>
      </c>
      <c r="I475" s="17">
        <f t="shared" si="74"/>
        <v>-1.9789921575984359E-2</v>
      </c>
      <c r="J475" s="33">
        <v>44.970001000000003</v>
      </c>
      <c r="K475" s="17">
        <f t="shared" si="75"/>
        <v>-2.0047897582216145E-2</v>
      </c>
      <c r="L475" s="5">
        <v>2768.780029</v>
      </c>
      <c r="M475" s="17">
        <f t="shared" si="76"/>
        <v>-1.4391922484002562E-2</v>
      </c>
      <c r="P475" s="34">
        <v>43391</v>
      </c>
      <c r="Q475" s="16">
        <f t="shared" si="77"/>
        <v>105614.24114300001</v>
      </c>
      <c r="R475" s="17">
        <f t="shared" si="78"/>
        <v>-1.1738593777116946E-2</v>
      </c>
      <c r="U475" s="34">
        <v>43391</v>
      </c>
      <c r="V475" s="16">
        <f t="shared" si="70"/>
        <v>114812.799337</v>
      </c>
      <c r="W475" s="17">
        <f t="shared" si="79"/>
        <v>-1.9630872307979663E-3</v>
      </c>
    </row>
    <row r="476" spans="1:23" x14ac:dyDescent="0.25">
      <c r="A476" s="32">
        <v>43392</v>
      </c>
      <c r="B476" s="33">
        <v>60.330002</v>
      </c>
      <c r="C476" s="17">
        <f t="shared" si="71"/>
        <v>2.1330658540714476E-2</v>
      </c>
      <c r="D476" s="33">
        <v>199.96000699999999</v>
      </c>
      <c r="E476" s="17">
        <f t="shared" si="72"/>
        <v>9.185464869210902E-3</v>
      </c>
      <c r="F476" s="33">
        <v>82.410004000000001</v>
      </c>
      <c r="G476" s="17">
        <f t="shared" si="73"/>
        <v>-1.2935609364848721E-2</v>
      </c>
      <c r="H476" s="33">
        <v>87.300003000000004</v>
      </c>
      <c r="I476" s="17">
        <f t="shared" si="74"/>
        <v>8.7986106380511186E-2</v>
      </c>
      <c r="J476" s="33">
        <v>44</v>
      </c>
      <c r="K476" s="17">
        <f t="shared" si="75"/>
        <v>-2.1569957269958806E-2</v>
      </c>
      <c r="L476" s="5">
        <v>2767.780029</v>
      </c>
      <c r="M476" s="17">
        <f t="shared" si="76"/>
        <v>-3.6116989776224795E-4</v>
      </c>
      <c r="P476" s="34">
        <v>43392</v>
      </c>
      <c r="Q476" s="16">
        <f t="shared" si="77"/>
        <v>104695.081561</v>
      </c>
      <c r="R476" s="17">
        <f t="shared" si="78"/>
        <v>-8.702989029249153E-3</v>
      </c>
      <c r="U476" s="34">
        <v>43392</v>
      </c>
      <c r="V476" s="16">
        <f t="shared" si="70"/>
        <v>116337.80352800002</v>
      </c>
      <c r="W476" s="17">
        <f t="shared" si="79"/>
        <v>1.3282527730412719E-2</v>
      </c>
    </row>
    <row r="477" spans="1:23" x14ac:dyDescent="0.25">
      <c r="A477" s="32">
        <v>43395</v>
      </c>
      <c r="B477" s="33">
        <v>59.889999000000003</v>
      </c>
      <c r="C477" s="17">
        <f t="shared" si="71"/>
        <v>-7.2932701046487525E-3</v>
      </c>
      <c r="D477" s="33">
        <v>196.570007</v>
      </c>
      <c r="E477" s="17">
        <f t="shared" si="72"/>
        <v>-1.6953390084648245E-2</v>
      </c>
      <c r="F477" s="33">
        <v>82.760002</v>
      </c>
      <c r="G477" s="17">
        <f t="shared" si="73"/>
        <v>4.2470329209061131E-3</v>
      </c>
      <c r="H477" s="33">
        <v>86.599997999999999</v>
      </c>
      <c r="I477" s="17">
        <f t="shared" si="74"/>
        <v>-8.0183846041792517E-3</v>
      </c>
      <c r="J477" s="33">
        <v>45.009998000000003</v>
      </c>
      <c r="K477" s="17">
        <f t="shared" si="75"/>
        <v>2.2954499999999989E-2</v>
      </c>
      <c r="L477" s="5">
        <v>2755.8798830000001</v>
      </c>
      <c r="M477" s="17">
        <f t="shared" si="76"/>
        <v>-4.2995273740376039E-3</v>
      </c>
      <c r="P477" s="34">
        <v>43395</v>
      </c>
      <c r="Q477" s="16">
        <f t="shared" si="77"/>
        <v>105318.76882900001</v>
      </c>
      <c r="R477" s="17">
        <f t="shared" si="78"/>
        <v>5.9571783000773593E-3</v>
      </c>
      <c r="U477" s="34">
        <v>43395</v>
      </c>
      <c r="V477" s="16">
        <f t="shared" si="70"/>
        <v>116336.259252</v>
      </c>
      <c r="W477" s="17">
        <f t="shared" si="79"/>
        <v>-1.3274068730750876E-5</v>
      </c>
    </row>
    <row r="478" spans="1:23" x14ac:dyDescent="0.25">
      <c r="A478" s="32">
        <v>43396</v>
      </c>
      <c r="B478" s="33">
        <v>59.459999000000003</v>
      </c>
      <c r="C478" s="17">
        <f t="shared" si="71"/>
        <v>-7.1798298076445333E-3</v>
      </c>
      <c r="D478" s="33">
        <v>197.61999499999999</v>
      </c>
      <c r="E478" s="17">
        <f t="shared" si="72"/>
        <v>5.3415473500999511E-3</v>
      </c>
      <c r="F478" s="33">
        <v>82.610000999999997</v>
      </c>
      <c r="G478" s="17">
        <f t="shared" si="73"/>
        <v>-1.8124818315011781E-3</v>
      </c>
      <c r="H478" s="33">
        <v>87.160004000000001</v>
      </c>
      <c r="I478" s="17">
        <f t="shared" si="74"/>
        <v>6.466582135487009E-3</v>
      </c>
      <c r="J478" s="33">
        <v>44.5</v>
      </c>
      <c r="K478" s="17">
        <f t="shared" si="75"/>
        <v>-1.1330771443269216E-2</v>
      </c>
      <c r="L478" s="5">
        <v>2740.6899410000001</v>
      </c>
      <c r="M478" s="17">
        <f t="shared" si="76"/>
        <v>-5.5118302120862328E-3</v>
      </c>
      <c r="P478" s="34">
        <v>43396</v>
      </c>
      <c r="Q478" s="16">
        <f t="shared" si="77"/>
        <v>104856.25888499999</v>
      </c>
      <c r="R478" s="17">
        <f t="shared" si="78"/>
        <v>-4.3915244086357719E-3</v>
      </c>
      <c r="U478" s="34">
        <v>43396</v>
      </c>
      <c r="V478" s="16">
        <f t="shared" si="70"/>
        <v>116041.590375</v>
      </c>
      <c r="W478" s="17">
        <f t="shared" si="79"/>
        <v>-2.5329065838511911E-3</v>
      </c>
    </row>
    <row r="479" spans="1:23" x14ac:dyDescent="0.25">
      <c r="A479" s="32">
        <v>43397</v>
      </c>
      <c r="B479" s="33">
        <v>59.919998</v>
      </c>
      <c r="C479" s="17">
        <f t="shared" si="71"/>
        <v>7.7362766185045118E-3</v>
      </c>
      <c r="D479" s="33">
        <v>200.71000699999999</v>
      </c>
      <c r="E479" s="17">
        <f t="shared" si="72"/>
        <v>1.5636130341972754E-2</v>
      </c>
      <c r="F479" s="33">
        <v>80.860000999999997</v>
      </c>
      <c r="G479" s="17">
        <f t="shared" si="73"/>
        <v>-2.1183875787630146E-2</v>
      </c>
      <c r="H479" s="33">
        <v>89.459998999999996</v>
      </c>
      <c r="I479" s="17">
        <f t="shared" si="74"/>
        <v>2.6388192914722719E-2</v>
      </c>
      <c r="J479" s="33">
        <v>42.419998</v>
      </c>
      <c r="K479" s="17">
        <f t="shared" si="75"/>
        <v>-4.6741617977528072E-2</v>
      </c>
      <c r="L479" s="5">
        <v>2656.1000979999999</v>
      </c>
      <c r="M479" s="17">
        <f t="shared" si="76"/>
        <v>-3.0864433708665207E-2</v>
      </c>
      <c r="P479" s="34">
        <v>43397</v>
      </c>
      <c r="Q479" s="16">
        <f t="shared" si="77"/>
        <v>102704.04882900001</v>
      </c>
      <c r="R479" s="17">
        <f t="shared" si="78"/>
        <v>-2.0525337055562809E-2</v>
      </c>
      <c r="U479" s="34">
        <v>43397</v>
      </c>
      <c r="V479" s="16">
        <f t="shared" si="70"/>
        <v>115368.228715</v>
      </c>
      <c r="W479" s="17">
        <f t="shared" si="79"/>
        <v>-5.8027613877400519E-3</v>
      </c>
    </row>
    <row r="480" spans="1:23" x14ac:dyDescent="0.25">
      <c r="A480" s="32">
        <v>43398</v>
      </c>
      <c r="B480" s="33">
        <v>59.279998999999997</v>
      </c>
      <c r="C480" s="17">
        <f t="shared" si="71"/>
        <v>-1.0680891544756155E-2</v>
      </c>
      <c r="D480" s="33">
        <v>201.729996</v>
      </c>
      <c r="E480" s="17">
        <f t="shared" si="72"/>
        <v>5.081904062710807E-3</v>
      </c>
      <c r="F480" s="33">
        <v>81.720000999999996</v>
      </c>
      <c r="G480" s="17">
        <f t="shared" si="73"/>
        <v>1.0635666452687875E-2</v>
      </c>
      <c r="H480" s="33">
        <v>89</v>
      </c>
      <c r="I480" s="17">
        <f t="shared" si="74"/>
        <v>-5.141951767739239E-3</v>
      </c>
      <c r="J480" s="33">
        <v>44.310001</v>
      </c>
      <c r="K480" s="17">
        <f t="shared" si="75"/>
        <v>4.4554528267540139E-2</v>
      </c>
      <c r="L480" s="5">
        <v>2705.570068</v>
      </c>
      <c r="M480" s="17">
        <f t="shared" si="76"/>
        <v>1.8625039785680642E-2</v>
      </c>
      <c r="P480" s="34">
        <v>43398</v>
      </c>
      <c r="Q480" s="16">
        <f t="shared" si="77"/>
        <v>105513.250474</v>
      </c>
      <c r="R480" s="17">
        <f t="shared" si="78"/>
        <v>2.7352394350852238E-2</v>
      </c>
      <c r="U480" s="34">
        <v>43398</v>
      </c>
      <c r="V480" s="16">
        <f t="shared" si="70"/>
        <v>116371.070062</v>
      </c>
      <c r="W480" s="17">
        <f t="shared" si="79"/>
        <v>8.6925261674717369E-3</v>
      </c>
    </row>
    <row r="481" spans="1:23" x14ac:dyDescent="0.25">
      <c r="A481" s="32">
        <v>43399</v>
      </c>
      <c r="B481" s="33">
        <v>58.029998999999997</v>
      </c>
      <c r="C481" s="17">
        <f t="shared" si="71"/>
        <v>-2.1086370126288334E-2</v>
      </c>
      <c r="D481" s="33">
        <v>200.820007</v>
      </c>
      <c r="E481" s="17">
        <f t="shared" si="72"/>
        <v>-4.5109255839176354E-3</v>
      </c>
      <c r="F481" s="33">
        <v>82.059997999999993</v>
      </c>
      <c r="G481" s="17">
        <f t="shared" si="73"/>
        <v>4.1605114517802022E-3</v>
      </c>
      <c r="H481" s="33">
        <v>87.860000999999997</v>
      </c>
      <c r="I481" s="17">
        <f t="shared" si="74"/>
        <v>-1.280897752808996E-2</v>
      </c>
      <c r="J481" s="33">
        <v>45.689999</v>
      </c>
      <c r="K481" s="17">
        <f t="shared" si="75"/>
        <v>3.1144165399590085E-2</v>
      </c>
      <c r="L481" s="5">
        <v>2658.6899410000001</v>
      </c>
      <c r="M481" s="17">
        <f t="shared" si="76"/>
        <v>-1.7327264059605163E-2</v>
      </c>
      <c r="P481" s="34">
        <v>43399</v>
      </c>
      <c r="Q481" s="16">
        <f t="shared" si="77"/>
        <v>107195.40019499999</v>
      </c>
      <c r="R481" s="17">
        <f t="shared" si="78"/>
        <v>1.5942544784121715E-2</v>
      </c>
      <c r="U481" s="34">
        <v>43399</v>
      </c>
      <c r="V481" s="16">
        <f t="shared" si="70"/>
        <v>116319.44921699999</v>
      </c>
      <c r="W481" s="17">
        <f t="shared" si="79"/>
        <v>-4.4358829881441242E-4</v>
      </c>
    </row>
    <row r="482" spans="1:23" x14ac:dyDescent="0.25">
      <c r="A482" s="32">
        <v>43402</v>
      </c>
      <c r="B482" s="33">
        <v>58.880001</v>
      </c>
      <c r="C482" s="17">
        <f t="shared" si="71"/>
        <v>1.4647630788344523E-2</v>
      </c>
      <c r="D482" s="33">
        <v>206.03999300000001</v>
      </c>
      <c r="E482" s="17">
        <f t="shared" si="72"/>
        <v>2.5993356329282458E-2</v>
      </c>
      <c r="F482" s="33">
        <v>81.599997999999999</v>
      </c>
      <c r="G482" s="17">
        <f t="shared" si="73"/>
        <v>-5.6056545358432741E-3</v>
      </c>
      <c r="H482" s="33">
        <v>88.239998</v>
      </c>
      <c r="I482" s="17">
        <f t="shared" si="74"/>
        <v>4.3250284051328247E-3</v>
      </c>
      <c r="J482" s="33">
        <v>45.400002000000001</v>
      </c>
      <c r="K482" s="17">
        <f t="shared" si="75"/>
        <v>-6.3470563875477337E-3</v>
      </c>
      <c r="L482" s="5">
        <v>2641.25</v>
      </c>
      <c r="M482" s="17">
        <f t="shared" si="76"/>
        <v>-6.5595994219019849E-3</v>
      </c>
      <c r="P482" s="34">
        <v>43402</v>
      </c>
      <c r="Q482" s="16">
        <f t="shared" si="77"/>
        <v>107963.321171</v>
      </c>
      <c r="R482" s="17">
        <f t="shared" si="78"/>
        <v>7.1637493269587349E-3</v>
      </c>
      <c r="U482" s="34">
        <v>43402</v>
      </c>
      <c r="V482" s="16">
        <f t="shared" si="70"/>
        <v>116950.51980000001</v>
      </c>
      <c r="W482" s="17">
        <f t="shared" si="79"/>
        <v>5.4253229984155826E-3</v>
      </c>
    </row>
    <row r="483" spans="1:23" x14ac:dyDescent="0.25">
      <c r="A483" s="32">
        <v>43403</v>
      </c>
      <c r="B483" s="33">
        <v>60.23</v>
      </c>
      <c r="C483" s="17">
        <f t="shared" si="71"/>
        <v>2.2927971757337406E-2</v>
      </c>
      <c r="D483" s="33">
        <v>207.71000699999999</v>
      </c>
      <c r="E483" s="17">
        <f t="shared" si="72"/>
        <v>8.1052905102747541E-3</v>
      </c>
      <c r="F483" s="33">
        <v>83.029999000000004</v>
      </c>
      <c r="G483" s="17">
        <f t="shared" si="73"/>
        <v>1.7524522488346239E-2</v>
      </c>
      <c r="H483" s="33">
        <v>89.190002000000007</v>
      </c>
      <c r="I483" s="17">
        <f t="shared" si="74"/>
        <v>1.076613805000326E-2</v>
      </c>
      <c r="J483" s="33">
        <v>47.759998000000003</v>
      </c>
      <c r="K483" s="17">
        <f t="shared" si="75"/>
        <v>5.1982288458930048E-2</v>
      </c>
      <c r="L483" s="5">
        <v>2682.6298830000001</v>
      </c>
      <c r="M483" s="17">
        <f t="shared" si="76"/>
        <v>1.5666780123047896E-2</v>
      </c>
      <c r="P483" s="34">
        <v>43403</v>
      </c>
      <c r="Q483" s="16">
        <f t="shared" si="77"/>
        <v>111559.48882900001</v>
      </c>
      <c r="R483" s="17">
        <f t="shared" si="78"/>
        <v>3.3309161102075935E-2</v>
      </c>
      <c r="U483" s="34">
        <v>43403</v>
      </c>
      <c r="V483" s="16">
        <f t="shared" si="70"/>
        <v>119683.599682</v>
      </c>
      <c r="W483" s="17">
        <f t="shared" si="79"/>
        <v>2.3369540269456701E-2</v>
      </c>
    </row>
    <row r="484" spans="1:23" x14ac:dyDescent="0.25">
      <c r="A484" s="32">
        <v>43404</v>
      </c>
      <c r="B484" s="33">
        <v>59.369999</v>
      </c>
      <c r="C484" s="17">
        <f t="shared" si="71"/>
        <v>-1.427861530798602E-2</v>
      </c>
      <c r="D484" s="33">
        <v>205.470001</v>
      </c>
      <c r="E484" s="17">
        <f t="shared" si="72"/>
        <v>-1.0784295048432591E-2</v>
      </c>
      <c r="F484" s="33">
        <v>82.839995999999999</v>
      </c>
      <c r="G484" s="17">
        <f t="shared" si="73"/>
        <v>-2.2883656785303019E-3</v>
      </c>
      <c r="H484" s="33">
        <v>88.68</v>
      </c>
      <c r="I484" s="17">
        <f t="shared" si="74"/>
        <v>-5.7181521309978001E-3</v>
      </c>
      <c r="J484" s="33">
        <v>46.880001</v>
      </c>
      <c r="K484" s="17">
        <f t="shared" si="75"/>
        <v>-1.8425398594028475E-2</v>
      </c>
      <c r="L484" s="5">
        <v>2711.73999</v>
      </c>
      <c r="M484" s="17">
        <f t="shared" si="76"/>
        <v>1.0851331816018606E-2</v>
      </c>
      <c r="P484" s="34">
        <v>43404</v>
      </c>
      <c r="Q484" s="16">
        <f t="shared" si="77"/>
        <v>109857.89158900001</v>
      </c>
      <c r="R484" s="17">
        <f t="shared" si="78"/>
        <v>-1.5252823922564218E-2</v>
      </c>
      <c r="U484" s="34">
        <v>43404</v>
      </c>
      <c r="V484" s="16">
        <f t="shared" si="70"/>
        <v>118433.65889200001</v>
      </c>
      <c r="W484" s="17">
        <f t="shared" si="79"/>
        <v>-1.0443709859338179E-2</v>
      </c>
    </row>
    <row r="485" spans="1:23" x14ac:dyDescent="0.25">
      <c r="A485" s="32">
        <v>43405</v>
      </c>
      <c r="B485" s="33">
        <v>64.870002999999997</v>
      </c>
      <c r="C485" s="17">
        <f t="shared" si="71"/>
        <v>9.263944909279842E-2</v>
      </c>
      <c r="D485" s="33">
        <v>206.11000100000001</v>
      </c>
      <c r="E485" s="17">
        <f t="shared" si="72"/>
        <v>3.114809932764917E-3</v>
      </c>
      <c r="F485" s="33">
        <v>83.400002000000001</v>
      </c>
      <c r="G485" s="17">
        <f t="shared" si="73"/>
        <v>6.7600920695360944E-3</v>
      </c>
      <c r="H485" s="33">
        <v>89.589995999999999</v>
      </c>
      <c r="I485" s="17">
        <f t="shared" si="74"/>
        <v>1.0261569688768457E-2</v>
      </c>
      <c r="J485" s="33">
        <v>48.220001000000003</v>
      </c>
      <c r="K485" s="17">
        <f t="shared" si="75"/>
        <v>2.8583617137721617E-2</v>
      </c>
      <c r="L485" s="5">
        <v>2740.3701169999999</v>
      </c>
      <c r="M485" s="17">
        <f t="shared" si="76"/>
        <v>1.0557843711262338E-2</v>
      </c>
      <c r="P485" s="34">
        <v>43405</v>
      </c>
      <c r="Q485" s="16">
        <f t="shared" si="77"/>
        <v>111831.05158900001</v>
      </c>
      <c r="R485" s="17">
        <f t="shared" si="78"/>
        <v>1.7961021929876253E-2</v>
      </c>
      <c r="U485" s="34">
        <v>43405</v>
      </c>
      <c r="V485" s="16">
        <f t="shared" si="70"/>
        <v>122099.311686</v>
      </c>
      <c r="W485" s="17">
        <f t="shared" si="79"/>
        <v>3.0951106537565609E-2</v>
      </c>
    </row>
    <row r="486" spans="1:23" x14ac:dyDescent="0.25">
      <c r="A486" s="32">
        <v>43406</v>
      </c>
      <c r="B486" s="33">
        <v>66.059997999999993</v>
      </c>
      <c r="C486" s="17">
        <f t="shared" si="71"/>
        <v>1.8344303144243623E-2</v>
      </c>
      <c r="D486" s="33">
        <v>199.229996</v>
      </c>
      <c r="E486" s="17">
        <f t="shared" si="72"/>
        <v>-3.3380257952645431E-2</v>
      </c>
      <c r="F486" s="33">
        <v>84.57</v>
      </c>
      <c r="G486" s="17">
        <f t="shared" si="73"/>
        <v>1.4028752661180866E-2</v>
      </c>
      <c r="H486" s="33">
        <v>89.809997999999993</v>
      </c>
      <c r="I486" s="17">
        <f t="shared" si="74"/>
        <v>2.4556536423998576E-3</v>
      </c>
      <c r="J486" s="33">
        <v>47.110000999999997</v>
      </c>
      <c r="K486" s="17">
        <f t="shared" si="75"/>
        <v>-2.3019493508513289E-2</v>
      </c>
      <c r="L486" s="5">
        <v>2723.0600589999999</v>
      </c>
      <c r="M486" s="17">
        <f t="shared" si="76"/>
        <v>-6.3166861631632765E-3</v>
      </c>
      <c r="P486" s="34">
        <v>43406</v>
      </c>
      <c r="Q486" s="16">
        <f t="shared" si="77"/>
        <v>108780.55047399999</v>
      </c>
      <c r="R486" s="17">
        <f t="shared" si="78"/>
        <v>-2.7277764732206777E-2</v>
      </c>
      <c r="U486" s="34">
        <v>43406</v>
      </c>
      <c r="V486" s="16">
        <f t="shared" si="70"/>
        <v>121847.66881399999</v>
      </c>
      <c r="W486" s="17">
        <f t="shared" si="79"/>
        <v>-2.0609688009310956E-3</v>
      </c>
    </row>
    <row r="487" spans="1:23" x14ac:dyDescent="0.25">
      <c r="A487" s="32">
        <v>43409</v>
      </c>
      <c r="B487" s="33">
        <v>66.589995999999999</v>
      </c>
      <c r="C487" s="17">
        <f t="shared" si="71"/>
        <v>8.0229793527999416E-3</v>
      </c>
      <c r="D487" s="33">
        <v>201.60000600000001</v>
      </c>
      <c r="E487" s="17">
        <f t="shared" si="72"/>
        <v>1.189584925755871E-2</v>
      </c>
      <c r="F487" s="33">
        <v>84.760002</v>
      </c>
      <c r="G487" s="17">
        <f t="shared" si="73"/>
        <v>2.2466832210004117E-3</v>
      </c>
      <c r="H487" s="33">
        <v>91.199996999999996</v>
      </c>
      <c r="I487" s="17">
        <f t="shared" si="74"/>
        <v>1.5477107571030047E-2</v>
      </c>
      <c r="J487" s="33">
        <v>47.970001000000003</v>
      </c>
      <c r="K487" s="17">
        <f t="shared" si="75"/>
        <v>1.8255147139563999E-2</v>
      </c>
      <c r="L487" s="5">
        <v>2738.3100589999999</v>
      </c>
      <c r="M487" s="17">
        <f t="shared" si="76"/>
        <v>5.6003171687664111E-3</v>
      </c>
      <c r="P487" s="34">
        <v>43409</v>
      </c>
      <c r="Q487" s="16">
        <f t="shared" si="77"/>
        <v>110483.82270400002</v>
      </c>
      <c r="R487" s="17">
        <f t="shared" si="78"/>
        <v>1.5657874708099984E-2</v>
      </c>
      <c r="U487" s="34">
        <v>43409</v>
      </c>
      <c r="V487" s="16">
        <f t="shared" si="70"/>
        <v>123157.98921099999</v>
      </c>
      <c r="W487" s="17">
        <f t="shared" si="79"/>
        <v>1.0753758440797068E-2</v>
      </c>
    </row>
    <row r="488" spans="1:23" x14ac:dyDescent="0.25">
      <c r="A488" s="32">
        <v>43410</v>
      </c>
      <c r="B488" s="33">
        <v>67.879997000000003</v>
      </c>
      <c r="C488" s="17">
        <f t="shared" si="71"/>
        <v>1.9372294300783688E-2</v>
      </c>
      <c r="D488" s="33">
        <v>202.800003</v>
      </c>
      <c r="E488" s="17">
        <f t="shared" si="72"/>
        <v>5.9523658942748359E-3</v>
      </c>
      <c r="F488" s="33">
        <v>85.82</v>
      </c>
      <c r="G488" s="17">
        <f t="shared" si="73"/>
        <v>1.2505875117841514E-2</v>
      </c>
      <c r="H488" s="33">
        <v>91.510002</v>
      </c>
      <c r="I488" s="17">
        <f t="shared" si="74"/>
        <v>3.399177743394155E-3</v>
      </c>
      <c r="J488" s="33">
        <v>47.25</v>
      </c>
      <c r="K488" s="17">
        <f t="shared" si="75"/>
        <v>-1.5009401396510413E-2</v>
      </c>
      <c r="L488" s="5">
        <v>2755.4499510000001</v>
      </c>
      <c r="M488" s="17">
        <f t="shared" si="76"/>
        <v>6.2592955621174617E-3</v>
      </c>
      <c r="P488" s="34">
        <v>43410</v>
      </c>
      <c r="Q488" s="16">
        <f t="shared" si="77"/>
        <v>109767.900669</v>
      </c>
      <c r="R488" s="17">
        <f t="shared" si="78"/>
        <v>-6.4798811036622661E-3</v>
      </c>
      <c r="U488" s="34">
        <v>43410</v>
      </c>
      <c r="V488" s="16">
        <f t="shared" si="70"/>
        <v>123869.30938799999</v>
      </c>
      <c r="W488" s="17">
        <f t="shared" si="79"/>
        <v>5.7756722203488042E-3</v>
      </c>
    </row>
    <row r="489" spans="1:23" x14ac:dyDescent="0.25">
      <c r="A489" s="32">
        <v>43411</v>
      </c>
      <c r="B489" s="33">
        <v>66.110000999999997</v>
      </c>
      <c r="C489" s="17">
        <f t="shared" si="71"/>
        <v>-2.6075369449412356E-2</v>
      </c>
      <c r="D489" s="33">
        <v>203.46000699999999</v>
      </c>
      <c r="E489" s="17">
        <f t="shared" si="72"/>
        <v>3.2544575455455416E-3</v>
      </c>
      <c r="F489" s="33">
        <v>86.849997999999999</v>
      </c>
      <c r="G489" s="17">
        <f t="shared" si="73"/>
        <v>1.2001841062689422E-2</v>
      </c>
      <c r="H489" s="33">
        <v>91.290001000000004</v>
      </c>
      <c r="I489" s="17">
        <f t="shared" si="74"/>
        <v>-2.4041197157880223E-3</v>
      </c>
      <c r="J489" s="33">
        <v>48.720001000000003</v>
      </c>
      <c r="K489" s="17">
        <f t="shared" si="75"/>
        <v>3.1111132275132292E-2</v>
      </c>
      <c r="L489" s="5">
        <v>2813.889893</v>
      </c>
      <c r="M489" s="17">
        <f t="shared" si="76"/>
        <v>2.1208856280910071E-2</v>
      </c>
      <c r="P489" s="34">
        <v>43411</v>
      </c>
      <c r="Q489" s="16">
        <f t="shared" si="77"/>
        <v>111923.102927</v>
      </c>
      <c r="R489" s="17">
        <f t="shared" si="78"/>
        <v>1.9634175791508612E-2</v>
      </c>
      <c r="U489" s="34">
        <v>43411</v>
      </c>
      <c r="V489" s="16">
        <f t="shared" si="70"/>
        <v>124212.95121099999</v>
      </c>
      <c r="W489" s="17">
        <f t="shared" si="79"/>
        <v>2.7742289409524723E-3</v>
      </c>
    </row>
    <row r="490" spans="1:23" x14ac:dyDescent="0.25">
      <c r="A490" s="32">
        <v>43412</v>
      </c>
      <c r="B490" s="33">
        <v>64.430000000000007</v>
      </c>
      <c r="C490" s="17">
        <f t="shared" si="71"/>
        <v>-2.5412206543454552E-2</v>
      </c>
      <c r="D490" s="33">
        <v>205.03999300000001</v>
      </c>
      <c r="E490" s="17">
        <f t="shared" si="72"/>
        <v>7.7655851058731074E-3</v>
      </c>
      <c r="F490" s="33">
        <v>86.769997000000004</v>
      </c>
      <c r="G490" s="17">
        <f t="shared" si="73"/>
        <v>-9.2113991758524527E-4</v>
      </c>
      <c r="H490" s="33">
        <v>91.360000999999997</v>
      </c>
      <c r="I490" s="17">
        <f t="shared" si="74"/>
        <v>7.6678715339251191E-4</v>
      </c>
      <c r="J490" s="33">
        <v>48.990001999999997</v>
      </c>
      <c r="K490" s="17">
        <f t="shared" si="75"/>
        <v>5.5418923328838243E-3</v>
      </c>
      <c r="L490" s="5">
        <v>2806.830078</v>
      </c>
      <c r="M490" s="17">
        <f t="shared" si="76"/>
        <v>-2.5089165775684652E-3</v>
      </c>
      <c r="P490" s="34">
        <v>43412</v>
      </c>
      <c r="Q490" s="16">
        <f t="shared" si="77"/>
        <v>112644.26117099999</v>
      </c>
      <c r="R490" s="17">
        <f t="shared" si="78"/>
        <v>6.4433367655143403E-3</v>
      </c>
      <c r="U490" s="34">
        <v>43412</v>
      </c>
      <c r="V490" s="16">
        <f t="shared" si="70"/>
        <v>123734.059737</v>
      </c>
      <c r="W490" s="17">
        <f t="shared" si="79"/>
        <v>-3.8554069388988532E-3</v>
      </c>
    </row>
    <row r="491" spans="1:23" x14ac:dyDescent="0.25">
      <c r="A491" s="32">
        <v>43413</v>
      </c>
      <c r="B491" s="33">
        <v>65.550003000000004</v>
      </c>
      <c r="C491" s="17">
        <f t="shared" si="71"/>
        <v>1.7383253142945865E-2</v>
      </c>
      <c r="D491" s="33">
        <v>206.35000600000001</v>
      </c>
      <c r="E491" s="17">
        <f t="shared" si="72"/>
        <v>6.3890608892089862E-3</v>
      </c>
      <c r="F491" s="33">
        <v>86.419998000000007</v>
      </c>
      <c r="G491" s="17">
        <f t="shared" si="73"/>
        <v>-4.0336407986737433E-3</v>
      </c>
      <c r="H491" s="33">
        <v>92.410004000000001</v>
      </c>
      <c r="I491" s="17">
        <f t="shared" si="74"/>
        <v>1.1493027457388116E-2</v>
      </c>
      <c r="J491" s="33">
        <v>48.110000999999997</v>
      </c>
      <c r="K491" s="17">
        <f t="shared" si="75"/>
        <v>-1.7962869240136015E-2</v>
      </c>
      <c r="L491" s="5">
        <v>2781.01001</v>
      </c>
      <c r="M491" s="17">
        <f t="shared" si="76"/>
        <v>-9.1990135784770777E-3</v>
      </c>
      <c r="P491" s="34">
        <v>43413</v>
      </c>
      <c r="Q491" s="16">
        <f t="shared" si="77"/>
        <v>111734.312704</v>
      </c>
      <c r="R491" s="17">
        <f t="shared" si="78"/>
        <v>-8.0780721320427018E-3</v>
      </c>
      <c r="U491" s="34">
        <v>43413</v>
      </c>
      <c r="V491" s="16">
        <f t="shared" si="70"/>
        <v>124011.092735</v>
      </c>
      <c r="W491" s="17">
        <f t="shared" si="79"/>
        <v>2.2389388870682758E-3</v>
      </c>
    </row>
    <row r="492" spans="1:23" x14ac:dyDescent="0.25">
      <c r="A492" s="32">
        <v>43416</v>
      </c>
      <c r="B492" s="33">
        <v>66.010002</v>
      </c>
      <c r="C492" s="17">
        <f t="shared" si="71"/>
        <v>7.017528282950547E-3</v>
      </c>
      <c r="D492" s="33">
        <v>207.820007</v>
      </c>
      <c r="E492" s="17">
        <f t="shared" si="72"/>
        <v>7.1238233935404516E-3</v>
      </c>
      <c r="F492" s="33">
        <v>85.290001000000004</v>
      </c>
      <c r="G492" s="17">
        <f t="shared" si="73"/>
        <v>-1.3075642515057773E-2</v>
      </c>
      <c r="H492" s="33">
        <v>92.699996999999996</v>
      </c>
      <c r="I492" s="17">
        <f t="shared" si="74"/>
        <v>3.1381126225251688E-3</v>
      </c>
      <c r="J492" s="33">
        <v>46.650002000000001</v>
      </c>
      <c r="K492" s="17">
        <f t="shared" si="75"/>
        <v>-3.0347099764142516E-2</v>
      </c>
      <c r="L492" s="5">
        <v>2726.219971</v>
      </c>
      <c r="M492" s="17">
        <f t="shared" si="76"/>
        <v>-1.970148931610638E-2</v>
      </c>
      <c r="P492" s="34">
        <v>43416</v>
      </c>
      <c r="Q492" s="16">
        <f t="shared" si="77"/>
        <v>110067.764293</v>
      </c>
      <c r="R492" s="17">
        <f t="shared" si="78"/>
        <v>-1.4915278670169285E-2</v>
      </c>
      <c r="U492" s="34">
        <v>43416</v>
      </c>
      <c r="V492" s="16">
        <f t="shared" si="70"/>
        <v>123255.96222900001</v>
      </c>
      <c r="W492" s="17">
        <f t="shared" si="79"/>
        <v>-6.0892174187484605E-3</v>
      </c>
    </row>
    <row r="493" spans="1:23" x14ac:dyDescent="0.25">
      <c r="A493" s="32">
        <v>43417</v>
      </c>
      <c r="B493" s="33">
        <v>65.540001000000004</v>
      </c>
      <c r="C493" s="17">
        <f t="shared" si="71"/>
        <v>-7.120148246624769E-3</v>
      </c>
      <c r="D493" s="33">
        <v>208.38000500000001</v>
      </c>
      <c r="E493" s="17">
        <f t="shared" si="72"/>
        <v>2.6946298774785937E-3</v>
      </c>
      <c r="F493" s="33">
        <v>85.32</v>
      </c>
      <c r="G493" s="17">
        <f t="shared" si="73"/>
        <v>3.517293897088436E-4</v>
      </c>
      <c r="H493" s="33">
        <v>93.470000999999996</v>
      </c>
      <c r="I493" s="17">
        <f t="shared" si="74"/>
        <v>8.3064080358061787E-3</v>
      </c>
      <c r="J493" s="33">
        <v>47.389999000000003</v>
      </c>
      <c r="K493" s="17">
        <f t="shared" si="75"/>
        <v>1.5862743157009973E-2</v>
      </c>
      <c r="L493" s="5">
        <v>2722.179932</v>
      </c>
      <c r="M493" s="17">
        <f t="shared" si="76"/>
        <v>-1.481919670083709E-3</v>
      </c>
      <c r="P493" s="34">
        <v>43417</v>
      </c>
      <c r="Q493" s="16">
        <f t="shared" si="77"/>
        <v>111203.47974900001</v>
      </c>
      <c r="R493" s="17">
        <f t="shared" si="78"/>
        <v>1.0318329469986676E-2</v>
      </c>
      <c r="U493" s="34">
        <v>43417</v>
      </c>
      <c r="V493" s="16">
        <f t="shared" si="70"/>
        <v>123690.05058700001</v>
      </c>
      <c r="W493" s="17">
        <f t="shared" si="79"/>
        <v>3.521844705520083E-3</v>
      </c>
    </row>
    <row r="494" spans="1:23" x14ac:dyDescent="0.25">
      <c r="A494" s="32">
        <v>43418</v>
      </c>
      <c r="B494" s="33">
        <v>65.480002999999996</v>
      </c>
      <c r="C494" s="17">
        <f t="shared" si="71"/>
        <v>-9.1544093812279126E-4</v>
      </c>
      <c r="D494" s="33">
        <v>209.11999499999999</v>
      </c>
      <c r="E494" s="17">
        <f t="shared" si="72"/>
        <v>3.5511564557260122E-3</v>
      </c>
      <c r="F494" s="33">
        <v>84.75</v>
      </c>
      <c r="G494" s="17">
        <f t="shared" si="73"/>
        <v>-6.680731364275605E-3</v>
      </c>
      <c r="H494" s="33">
        <v>93.489998</v>
      </c>
      <c r="I494" s="17">
        <f t="shared" si="74"/>
        <v>2.1394029941235182E-4</v>
      </c>
      <c r="J494" s="33">
        <v>47.09</v>
      </c>
      <c r="K494" s="17">
        <f t="shared" si="75"/>
        <v>-6.3304284939951216E-3</v>
      </c>
      <c r="L494" s="5">
        <v>2701.580078</v>
      </c>
      <c r="M494" s="17">
        <f t="shared" si="76"/>
        <v>-7.5674108672402207E-3</v>
      </c>
      <c r="P494" s="34">
        <v>43418</v>
      </c>
      <c r="Q494" s="16">
        <f t="shared" si="77"/>
        <v>110958.69888499999</v>
      </c>
      <c r="R494" s="17">
        <f t="shared" si="78"/>
        <v>-2.2011978811500299E-3</v>
      </c>
      <c r="U494" s="34">
        <v>43418</v>
      </c>
      <c r="V494" s="16">
        <f t="shared" si="70"/>
        <v>123385.68043399999</v>
      </c>
      <c r="W494" s="17">
        <f t="shared" si="79"/>
        <v>-2.4607488763691565E-3</v>
      </c>
    </row>
    <row r="495" spans="1:23" x14ac:dyDescent="0.25">
      <c r="A495" s="32">
        <v>43419</v>
      </c>
      <c r="B495" s="33">
        <v>65.809997999999993</v>
      </c>
      <c r="C495" s="17">
        <f t="shared" si="71"/>
        <v>5.0396301906094898E-3</v>
      </c>
      <c r="D495" s="33">
        <v>207.35000600000001</v>
      </c>
      <c r="E495" s="17">
        <f t="shared" si="72"/>
        <v>-8.4639873867632387E-3</v>
      </c>
      <c r="F495" s="33">
        <v>86.190002000000007</v>
      </c>
      <c r="G495" s="17">
        <f t="shared" si="73"/>
        <v>1.6991174041298018E-2</v>
      </c>
      <c r="H495" s="33">
        <v>93.830001999999993</v>
      </c>
      <c r="I495" s="17">
        <f t="shared" si="74"/>
        <v>3.6367954569855865E-3</v>
      </c>
      <c r="J495" s="33">
        <v>48.110000999999997</v>
      </c>
      <c r="K495" s="17">
        <f t="shared" si="75"/>
        <v>2.1660671055425684E-2</v>
      </c>
      <c r="L495" s="5">
        <v>2730.1999510000001</v>
      </c>
      <c r="M495" s="17">
        <f t="shared" si="76"/>
        <v>1.0593753349405599E-2</v>
      </c>
      <c r="P495" s="34">
        <v>43419</v>
      </c>
      <c r="Q495" s="16">
        <f t="shared" si="77"/>
        <v>111957.312704</v>
      </c>
      <c r="R495" s="17">
        <f t="shared" si="78"/>
        <v>8.9998695824200503E-3</v>
      </c>
      <c r="U495" s="34">
        <v>43419</v>
      </c>
      <c r="V495" s="16">
        <f t="shared" si="70"/>
        <v>124479.60129799999</v>
      </c>
      <c r="W495" s="17">
        <f t="shared" si="79"/>
        <v>8.8658656349116516E-3</v>
      </c>
    </row>
    <row r="496" spans="1:23" x14ac:dyDescent="0.25">
      <c r="A496" s="32">
        <v>43420</v>
      </c>
      <c r="B496" s="33">
        <v>65.400002000000001</v>
      </c>
      <c r="C496" s="17">
        <f t="shared" si="71"/>
        <v>-6.229995630754992E-3</v>
      </c>
      <c r="D496" s="33">
        <v>211.36999499999999</v>
      </c>
      <c r="E496" s="17">
        <f t="shared" si="72"/>
        <v>1.9387455431276734E-2</v>
      </c>
      <c r="F496" s="33">
        <v>87.620002999999997</v>
      </c>
      <c r="G496" s="17">
        <f t="shared" si="73"/>
        <v>1.65912631026508E-2</v>
      </c>
      <c r="H496" s="33">
        <v>93.82</v>
      </c>
      <c r="I496" s="17">
        <f t="shared" si="74"/>
        <v>-1.0659703492277295E-4</v>
      </c>
      <c r="J496" s="33">
        <v>48.830002</v>
      </c>
      <c r="K496" s="17">
        <f t="shared" si="75"/>
        <v>1.4965724070552522E-2</v>
      </c>
      <c r="L496" s="5">
        <v>2736.2700199999999</v>
      </c>
      <c r="M496" s="17">
        <f t="shared" si="76"/>
        <v>2.2233056585385658E-3</v>
      </c>
      <c r="P496" s="34">
        <v>43420</v>
      </c>
      <c r="Q496" s="16">
        <f t="shared" si="77"/>
        <v>113837.29161700001</v>
      </c>
      <c r="R496" s="17">
        <f t="shared" si="78"/>
        <v>1.6791926026041848E-2</v>
      </c>
      <c r="U496" s="34">
        <v>43420</v>
      </c>
      <c r="V496" s="16">
        <f t="shared" si="70"/>
        <v>125505.11251799999</v>
      </c>
      <c r="W496" s="17">
        <f t="shared" si="79"/>
        <v>8.2383877302512065E-3</v>
      </c>
    </row>
    <row r="497" spans="1:23" x14ac:dyDescent="0.25">
      <c r="A497" s="32">
        <v>43423</v>
      </c>
      <c r="B497" s="33">
        <v>64.819999999999993</v>
      </c>
      <c r="C497" s="17">
        <f t="shared" si="71"/>
        <v>-8.8685318388829204E-3</v>
      </c>
      <c r="D497" s="33">
        <v>212.05999800000001</v>
      </c>
      <c r="E497" s="17">
        <f t="shared" si="72"/>
        <v>3.2644321158261658E-3</v>
      </c>
      <c r="F497" s="33">
        <v>86.540001000000004</v>
      </c>
      <c r="G497" s="17">
        <f t="shared" si="73"/>
        <v>-1.232597538258462E-2</v>
      </c>
      <c r="H497" s="33">
        <v>93.290001000000004</v>
      </c>
      <c r="I497" s="17">
        <f t="shared" si="74"/>
        <v>-5.6491046685140933E-3</v>
      </c>
      <c r="J497" s="33">
        <v>48</v>
      </c>
      <c r="K497" s="17">
        <f t="shared" si="75"/>
        <v>-1.6997787548728716E-2</v>
      </c>
      <c r="L497" s="5">
        <v>2690.7299800000001</v>
      </c>
      <c r="M497" s="17">
        <f t="shared" si="76"/>
        <v>-1.6643108928262818E-2</v>
      </c>
      <c r="P497" s="34">
        <v>43423</v>
      </c>
      <c r="Q497" s="16">
        <f t="shared" si="77"/>
        <v>112857.379554</v>
      </c>
      <c r="R497" s="17">
        <f t="shared" si="78"/>
        <v>-8.6080057692946577E-3</v>
      </c>
      <c r="U497" s="34">
        <v>43423</v>
      </c>
      <c r="V497" s="16">
        <f t="shared" si="70"/>
        <v>124377.310382</v>
      </c>
      <c r="W497" s="17">
        <f t="shared" si="79"/>
        <v>-8.9861051344680698E-3</v>
      </c>
    </row>
    <row r="498" spans="1:23" x14ac:dyDescent="0.25">
      <c r="A498" s="32">
        <v>43424</v>
      </c>
      <c r="B498" s="33">
        <v>64.419998000000007</v>
      </c>
      <c r="C498" s="17">
        <f t="shared" si="71"/>
        <v>-6.1709657513111527E-3</v>
      </c>
      <c r="D498" s="33">
        <v>211.229996</v>
      </c>
      <c r="E498" s="17">
        <f t="shared" si="72"/>
        <v>-3.9139960757710313E-3</v>
      </c>
      <c r="F498" s="33">
        <v>84.790001000000004</v>
      </c>
      <c r="G498" s="17">
        <f t="shared" si="73"/>
        <v>-2.0221862488769782E-2</v>
      </c>
      <c r="H498" s="33">
        <v>92.099997999999999</v>
      </c>
      <c r="I498" s="17">
        <f t="shared" si="74"/>
        <v>-1.2755954413592563E-2</v>
      </c>
      <c r="J498" s="33">
        <v>47.389999000000003</v>
      </c>
      <c r="K498" s="17">
        <f t="shared" si="75"/>
        <v>-1.2708354166666602E-2</v>
      </c>
      <c r="L498" s="5">
        <v>2641.889893</v>
      </c>
      <c r="M498" s="17">
        <f t="shared" si="76"/>
        <v>-1.8151240504630684E-2</v>
      </c>
      <c r="P498" s="34">
        <v>43424</v>
      </c>
      <c r="Q498" s="16">
        <f t="shared" si="77"/>
        <v>111839.02774200001</v>
      </c>
      <c r="R498" s="17">
        <f t="shared" si="78"/>
        <v>-9.0233515612749837E-3</v>
      </c>
      <c r="U498" s="34">
        <v>43424</v>
      </c>
      <c r="V498" s="16">
        <f t="shared" si="70"/>
        <v>122942.69804500001</v>
      </c>
      <c r="W498" s="17">
        <f t="shared" si="79"/>
        <v>-1.1534357292289577E-2</v>
      </c>
    </row>
    <row r="499" spans="1:23" x14ac:dyDescent="0.25">
      <c r="A499" s="32">
        <v>43425</v>
      </c>
      <c r="B499" s="33">
        <v>65.529999000000004</v>
      </c>
      <c r="C499" s="17">
        <f t="shared" si="71"/>
        <v>1.7230689761896567E-2</v>
      </c>
      <c r="D499" s="33">
        <v>208.699997</v>
      </c>
      <c r="E499" s="17">
        <f t="shared" si="72"/>
        <v>-1.1977460814798335E-2</v>
      </c>
      <c r="F499" s="33">
        <v>85.019997000000004</v>
      </c>
      <c r="G499" s="17">
        <f t="shared" si="73"/>
        <v>2.7125368237701508E-3</v>
      </c>
      <c r="H499" s="33">
        <v>91.410004000000001</v>
      </c>
      <c r="I499" s="17">
        <f t="shared" si="74"/>
        <v>-7.4917916936327877E-3</v>
      </c>
      <c r="J499" s="33">
        <v>47.029998999999997</v>
      </c>
      <c r="K499" s="17">
        <f t="shared" si="75"/>
        <v>-7.596539514592604E-3</v>
      </c>
      <c r="L499" s="5">
        <v>2649.929932</v>
      </c>
      <c r="M499" s="17">
        <f t="shared" si="76"/>
        <v>3.0432907220330208E-3</v>
      </c>
      <c r="P499" s="34">
        <v>43425</v>
      </c>
      <c r="Q499" s="16">
        <f t="shared" si="77"/>
        <v>110783.07796499999</v>
      </c>
      <c r="R499" s="17">
        <f t="shared" si="78"/>
        <v>-9.4416931040921526E-3</v>
      </c>
      <c r="U499" s="34">
        <v>43425</v>
      </c>
      <c r="V499" s="16">
        <f t="shared" si="70"/>
        <v>122932.33871500001</v>
      </c>
      <c r="W499" s="17">
        <f t="shared" si="79"/>
        <v>-8.4261449965983282E-5</v>
      </c>
    </row>
    <row r="500" spans="1:23" x14ac:dyDescent="0.25">
      <c r="A500" s="32">
        <v>43427</v>
      </c>
      <c r="B500" s="33">
        <v>65.940002000000007</v>
      </c>
      <c r="C500" s="17">
        <f t="shared" si="71"/>
        <v>6.2567222074885187E-3</v>
      </c>
      <c r="D500" s="33">
        <v>207.66000399999999</v>
      </c>
      <c r="E500" s="17">
        <f t="shared" si="72"/>
        <v>-4.9831960467158209E-3</v>
      </c>
      <c r="F500" s="33">
        <v>84.559997999999993</v>
      </c>
      <c r="G500" s="17">
        <f t="shared" si="73"/>
        <v>-5.4104800779987139E-3</v>
      </c>
      <c r="H500" s="33">
        <v>91.540001000000004</v>
      </c>
      <c r="I500" s="17">
        <f t="shared" si="74"/>
        <v>1.4221309956403694E-3</v>
      </c>
      <c r="J500" s="33">
        <v>46.540000999999997</v>
      </c>
      <c r="K500" s="17">
        <f t="shared" si="75"/>
        <v>-1.0418839260447399E-2</v>
      </c>
      <c r="L500" s="5">
        <v>2632.5600589999999</v>
      </c>
      <c r="M500" s="17">
        <f t="shared" si="76"/>
        <v>-6.5548423715832138E-3</v>
      </c>
      <c r="P500" s="34">
        <v>43427</v>
      </c>
      <c r="Q500" s="16">
        <f t="shared" si="77"/>
        <v>109881.822258</v>
      </c>
      <c r="R500" s="17">
        <f t="shared" si="78"/>
        <v>-8.135319252320472E-3</v>
      </c>
      <c r="U500" s="34">
        <v>43427</v>
      </c>
      <c r="V500" s="16">
        <f t="shared" si="70"/>
        <v>122639.381395</v>
      </c>
      <c r="W500" s="17">
        <f t="shared" si="79"/>
        <v>-2.3830777406682602E-3</v>
      </c>
    </row>
    <row r="501" spans="1:23" x14ac:dyDescent="0.25">
      <c r="A501" s="32">
        <v>43430</v>
      </c>
      <c r="B501" s="33">
        <v>65.639999000000003</v>
      </c>
      <c r="C501" s="17">
        <f t="shared" si="71"/>
        <v>-4.5496358947638704E-3</v>
      </c>
      <c r="D501" s="33">
        <v>206.66000399999999</v>
      </c>
      <c r="E501" s="17">
        <f t="shared" si="72"/>
        <v>-4.8155638097743259E-3</v>
      </c>
      <c r="F501" s="33">
        <v>83.959998999999996</v>
      </c>
      <c r="G501" s="17">
        <f t="shared" si="73"/>
        <v>-7.0955417950695487E-3</v>
      </c>
      <c r="H501" s="33">
        <v>91.940002000000007</v>
      </c>
      <c r="I501" s="17">
        <f t="shared" si="74"/>
        <v>4.3696853357038101E-3</v>
      </c>
      <c r="J501" s="33">
        <v>47.450001</v>
      </c>
      <c r="K501" s="17">
        <f t="shared" si="75"/>
        <v>1.9553072205563682E-2</v>
      </c>
      <c r="L501" s="5">
        <v>2673.4499510000001</v>
      </c>
      <c r="M501" s="17">
        <f t="shared" si="76"/>
        <v>1.5532368144919984E-2</v>
      </c>
      <c r="P501" s="34">
        <v>43430</v>
      </c>
      <c r="Q501" s="16">
        <f t="shared" si="77"/>
        <v>110901.882258</v>
      </c>
      <c r="R501" s="17">
        <f t="shared" si="78"/>
        <v>9.2832461187704052E-3</v>
      </c>
      <c r="U501" s="34">
        <v>43430</v>
      </c>
      <c r="V501" s="16">
        <f t="shared" si="70"/>
        <v>122812.94060199999</v>
      </c>
      <c r="W501" s="17">
        <f t="shared" si="79"/>
        <v>1.4151996285840518E-3</v>
      </c>
    </row>
    <row r="502" spans="1:23" x14ac:dyDescent="0.25">
      <c r="A502" s="32">
        <v>43431</v>
      </c>
      <c r="B502" s="33">
        <v>66.209998999999996</v>
      </c>
      <c r="C502" s="17">
        <f t="shared" si="71"/>
        <v>8.6837295655655122E-3</v>
      </c>
      <c r="D502" s="33">
        <v>208.61000100000001</v>
      </c>
      <c r="E502" s="17">
        <f t="shared" si="72"/>
        <v>9.4357735520029795E-3</v>
      </c>
      <c r="F502" s="33">
        <v>83.370002999999997</v>
      </c>
      <c r="G502" s="17">
        <f t="shared" si="73"/>
        <v>-7.0271082304323995E-3</v>
      </c>
      <c r="H502" s="33">
        <v>92.720000999999996</v>
      </c>
      <c r="I502" s="17">
        <f t="shared" si="74"/>
        <v>8.4837827173420699E-3</v>
      </c>
      <c r="J502" s="33">
        <v>48.07</v>
      </c>
      <c r="K502" s="17">
        <f t="shared" si="75"/>
        <v>1.3066364318938595E-2</v>
      </c>
      <c r="L502" s="5">
        <v>2682.169922</v>
      </c>
      <c r="M502" s="17">
        <f t="shared" si="76"/>
        <v>3.2616922552592964E-3</v>
      </c>
      <c r="P502" s="34">
        <v>43431</v>
      </c>
      <c r="Q502" s="16">
        <f t="shared" si="77"/>
        <v>112183.650223</v>
      </c>
      <c r="R502" s="17">
        <f t="shared" si="78"/>
        <v>1.1557675477663398E-2</v>
      </c>
      <c r="U502" s="34">
        <v>43431</v>
      </c>
      <c r="V502" s="16">
        <f t="shared" si="70"/>
        <v>123576.370844</v>
      </c>
      <c r="W502" s="17">
        <f t="shared" si="79"/>
        <v>6.2162035878130517E-3</v>
      </c>
    </row>
    <row r="503" spans="1:23" x14ac:dyDescent="0.25">
      <c r="A503" s="32">
        <v>43432</v>
      </c>
      <c r="B503" s="33">
        <v>66.349997999999999</v>
      </c>
      <c r="C503" s="17">
        <f t="shared" si="71"/>
        <v>2.1144691453627296E-3</v>
      </c>
      <c r="D503" s="33">
        <v>210.36999499999999</v>
      </c>
      <c r="E503" s="17">
        <f t="shared" si="72"/>
        <v>8.4367671327512106E-3</v>
      </c>
      <c r="F503" s="33">
        <v>84.400002000000001</v>
      </c>
      <c r="G503" s="17">
        <f t="shared" si="73"/>
        <v>1.2354551552553161E-2</v>
      </c>
      <c r="H503" s="33">
        <v>93.010002</v>
      </c>
      <c r="I503" s="17">
        <f t="shared" si="74"/>
        <v>3.1277070413320285E-3</v>
      </c>
      <c r="J503" s="33">
        <v>48.860000999999997</v>
      </c>
      <c r="K503" s="17">
        <f t="shared" si="75"/>
        <v>1.643438735177849E-2</v>
      </c>
      <c r="L503" s="5">
        <v>2743.790039</v>
      </c>
      <c r="M503" s="17">
        <f t="shared" si="76"/>
        <v>2.2973979573244874E-2</v>
      </c>
      <c r="P503" s="34">
        <v>43432</v>
      </c>
      <c r="Q503" s="16">
        <f t="shared" si="77"/>
        <v>113655.27025099998</v>
      </c>
      <c r="R503" s="17">
        <f t="shared" si="78"/>
        <v>1.3117954577825497E-2</v>
      </c>
      <c r="U503" s="34">
        <v>43432</v>
      </c>
      <c r="V503" s="16">
        <f t="shared" si="70"/>
        <v>124628.91031899999</v>
      </c>
      <c r="W503" s="17">
        <f t="shared" si="79"/>
        <v>8.5173198388281968E-3</v>
      </c>
    </row>
    <row r="504" spans="1:23" x14ac:dyDescent="0.25">
      <c r="A504" s="32">
        <v>43433</v>
      </c>
      <c r="B504" s="33">
        <v>65.959998999999996</v>
      </c>
      <c r="C504" s="17">
        <f t="shared" si="71"/>
        <v>-5.877905226161495E-3</v>
      </c>
      <c r="D504" s="33">
        <v>211.86000100000001</v>
      </c>
      <c r="E504" s="17">
        <f t="shared" si="72"/>
        <v>7.082787638037491E-3</v>
      </c>
      <c r="F504" s="33">
        <v>84.040001000000004</v>
      </c>
      <c r="G504" s="17">
        <f t="shared" si="73"/>
        <v>-4.2654145908669339E-3</v>
      </c>
      <c r="H504" s="33">
        <v>92.82</v>
      </c>
      <c r="I504" s="17">
        <f t="shared" si="74"/>
        <v>-2.0428125568690003E-3</v>
      </c>
      <c r="J504" s="33">
        <v>47.700001</v>
      </c>
      <c r="K504" s="17">
        <f t="shared" si="75"/>
        <v>-2.3741301192359732E-2</v>
      </c>
      <c r="L504" s="5">
        <v>2737.8000489999999</v>
      </c>
      <c r="M504" s="17">
        <f t="shared" si="76"/>
        <v>-2.1831080056632368E-3</v>
      </c>
      <c r="P504" s="34">
        <v>43433</v>
      </c>
      <c r="Q504" s="16">
        <f t="shared" si="77"/>
        <v>112402.981589</v>
      </c>
      <c r="R504" s="17">
        <f t="shared" si="78"/>
        <v>-1.1018307019413864E-2</v>
      </c>
      <c r="U504" s="34">
        <v>43433</v>
      </c>
      <c r="V504" s="16">
        <f t="shared" si="70"/>
        <v>123790.96050700001</v>
      </c>
      <c r="W504" s="17">
        <f t="shared" si="79"/>
        <v>-6.7235588424480186E-3</v>
      </c>
    </row>
    <row r="505" spans="1:23" x14ac:dyDescent="0.25">
      <c r="A505" s="32">
        <v>43434</v>
      </c>
      <c r="B505" s="33">
        <v>66.190002000000007</v>
      </c>
      <c r="C505" s="17">
        <f t="shared" si="71"/>
        <v>3.4870073300032889E-3</v>
      </c>
      <c r="D505" s="33">
        <v>213.259995</v>
      </c>
      <c r="E505" s="17">
        <f t="shared" si="72"/>
        <v>6.608109097478998E-3</v>
      </c>
      <c r="F505" s="33">
        <v>84.889999000000003</v>
      </c>
      <c r="G505" s="17">
        <f t="shared" si="73"/>
        <v>1.0114207399878561E-2</v>
      </c>
      <c r="H505" s="33">
        <v>94.510002</v>
      </c>
      <c r="I505" s="17">
        <f t="shared" si="74"/>
        <v>1.8207304460245766E-2</v>
      </c>
      <c r="J505" s="33">
        <v>49.310001</v>
      </c>
      <c r="K505" s="17">
        <f t="shared" si="75"/>
        <v>3.3752619837471354E-2</v>
      </c>
      <c r="L505" s="5">
        <v>2760.169922</v>
      </c>
      <c r="M505" s="17">
        <f t="shared" si="76"/>
        <v>8.1707475343828495E-3</v>
      </c>
      <c r="P505" s="34">
        <v>43434</v>
      </c>
      <c r="Q505" s="16">
        <f t="shared" si="77"/>
        <v>114914.44025100001</v>
      </c>
      <c r="R505" s="17">
        <f t="shared" si="78"/>
        <v>2.2343345581197438E-2</v>
      </c>
      <c r="U505" s="34">
        <v>43434</v>
      </c>
      <c r="V505" s="16">
        <f t="shared" si="70"/>
        <v>125573.43115400001</v>
      </c>
      <c r="W505" s="17">
        <f t="shared" si="79"/>
        <v>1.4399037213215671E-2</v>
      </c>
    </row>
    <row r="506" spans="1:23" x14ac:dyDescent="0.25">
      <c r="A506" s="32">
        <v>43437</v>
      </c>
      <c r="B506" s="33">
        <v>66.410004000000001</v>
      </c>
      <c r="C506" s="17">
        <f t="shared" si="71"/>
        <v>3.3237950347848599E-3</v>
      </c>
      <c r="D506" s="33">
        <v>212.41999799999999</v>
      </c>
      <c r="E506" s="17">
        <f t="shared" si="72"/>
        <v>-3.9388400060687001E-3</v>
      </c>
      <c r="F506" s="33">
        <v>86.160004000000001</v>
      </c>
      <c r="G506" s="17">
        <f t="shared" si="73"/>
        <v>1.4960596241731627E-2</v>
      </c>
      <c r="H506" s="33">
        <v>93.32</v>
      </c>
      <c r="I506" s="17">
        <f t="shared" si="74"/>
        <v>-1.2591281079435412E-2</v>
      </c>
      <c r="J506" s="33">
        <v>50.130001</v>
      </c>
      <c r="K506" s="17">
        <f t="shared" si="75"/>
        <v>1.6629486582245168E-2</v>
      </c>
      <c r="L506" s="5">
        <v>2790.3701169999999</v>
      </c>
      <c r="M506" s="17">
        <f t="shared" si="76"/>
        <v>1.0941426018481248E-2</v>
      </c>
      <c r="P506" s="34">
        <v>43437</v>
      </c>
      <c r="Q506" s="16">
        <f t="shared" si="77"/>
        <v>115847.24092</v>
      </c>
      <c r="R506" s="17">
        <f t="shared" si="78"/>
        <v>8.1173494554951375E-3</v>
      </c>
      <c r="U506" s="34">
        <v>43437</v>
      </c>
      <c r="V506" s="16">
        <f t="shared" si="70"/>
        <v>126173.79346399999</v>
      </c>
      <c r="W506" s="17">
        <f t="shared" si="79"/>
        <v>4.7809660410067512E-3</v>
      </c>
    </row>
    <row r="507" spans="1:23" x14ac:dyDescent="0.25">
      <c r="A507" s="32">
        <v>43438</v>
      </c>
      <c r="B507" s="33">
        <v>66.599997999999999</v>
      </c>
      <c r="C507" s="17">
        <f t="shared" si="71"/>
        <v>2.8609243872352863E-3</v>
      </c>
      <c r="D507" s="33">
        <v>211.80999800000001</v>
      </c>
      <c r="E507" s="17">
        <f t="shared" si="72"/>
        <v>-2.8716693613751731E-3</v>
      </c>
      <c r="F507" s="33">
        <v>83.489998</v>
      </c>
      <c r="G507" s="17">
        <f t="shared" si="73"/>
        <v>-3.0988926137932915E-2</v>
      </c>
      <c r="H507" s="33">
        <v>93.309997999999993</v>
      </c>
      <c r="I507" s="17">
        <f t="shared" si="74"/>
        <v>-1.0717959708528291E-4</v>
      </c>
      <c r="J507" s="33">
        <v>47.75</v>
      </c>
      <c r="K507" s="17">
        <f t="shared" si="75"/>
        <v>-4.7476579942617558E-2</v>
      </c>
      <c r="L507" s="5">
        <v>2700.0600589999999</v>
      </c>
      <c r="M507" s="17">
        <f t="shared" si="76"/>
        <v>-3.2364902938788132E-2</v>
      </c>
      <c r="P507" s="34">
        <v>43438</v>
      </c>
      <c r="Q507" s="16">
        <f t="shared" si="77"/>
        <v>112460.129554</v>
      </c>
      <c r="R507" s="17">
        <f t="shared" si="78"/>
        <v>-2.9237738759259835E-2</v>
      </c>
      <c r="U507" s="34">
        <v>43438</v>
      </c>
      <c r="V507" s="16">
        <f t="shared" si="70"/>
        <v>124040.9278</v>
      </c>
      <c r="W507" s="17">
        <f t="shared" si="79"/>
        <v>-1.6904189098574829E-2</v>
      </c>
    </row>
    <row r="508" spans="1:23" x14ac:dyDescent="0.25">
      <c r="A508" s="32">
        <v>43440</v>
      </c>
      <c r="B508" s="33">
        <v>66.720000999999996</v>
      </c>
      <c r="C508" s="17">
        <f t="shared" si="71"/>
        <v>1.8018469009564164E-3</v>
      </c>
      <c r="D508" s="33">
        <v>216.229996</v>
      </c>
      <c r="E508" s="17">
        <f t="shared" si="72"/>
        <v>2.0867749595087526E-2</v>
      </c>
      <c r="F508" s="33">
        <v>81.839995999999999</v>
      </c>
      <c r="G508" s="17">
        <f t="shared" si="73"/>
        <v>-1.9762870278185907E-2</v>
      </c>
      <c r="H508" s="33">
        <v>93.550003000000004</v>
      </c>
      <c r="I508" s="17">
        <f t="shared" si="74"/>
        <v>2.5721252292816299E-3</v>
      </c>
      <c r="J508" s="33">
        <v>48.369999</v>
      </c>
      <c r="K508" s="17">
        <f t="shared" si="75"/>
        <v>1.2984272251308937E-2</v>
      </c>
      <c r="L508" s="5">
        <v>2695.9499510000001</v>
      </c>
      <c r="M508" s="17">
        <f t="shared" si="76"/>
        <v>-1.5222283616617149E-3</v>
      </c>
      <c r="P508" s="34">
        <v>43440</v>
      </c>
      <c r="Q508" s="16">
        <f t="shared" si="77"/>
        <v>114292.707742</v>
      </c>
      <c r="R508" s="17">
        <f t="shared" si="78"/>
        <v>1.6295359033176693E-2</v>
      </c>
      <c r="U508" s="34">
        <v>43440</v>
      </c>
      <c r="V508" s="16">
        <f t="shared" si="70"/>
        <v>124350.878968</v>
      </c>
      <c r="W508" s="17">
        <f t="shared" si="79"/>
        <v>2.498781438492248E-3</v>
      </c>
    </row>
    <row r="509" spans="1:23" x14ac:dyDescent="0.25">
      <c r="A509" s="32">
        <v>43441</v>
      </c>
      <c r="B509" s="33">
        <v>66.809997999999993</v>
      </c>
      <c r="C509" s="17">
        <f t="shared" si="71"/>
        <v>1.3488758790636268E-3</v>
      </c>
      <c r="D509" s="33">
        <v>214.13999899999999</v>
      </c>
      <c r="E509" s="17">
        <f t="shared" si="72"/>
        <v>-9.665620120531293E-3</v>
      </c>
      <c r="F509" s="33">
        <v>79.5</v>
      </c>
      <c r="G509" s="17">
        <f t="shared" si="73"/>
        <v>-2.8592327888188107E-2</v>
      </c>
      <c r="H509" s="33">
        <v>92.449996999999996</v>
      </c>
      <c r="I509" s="17">
        <f t="shared" si="74"/>
        <v>-1.1758481718060487E-2</v>
      </c>
      <c r="J509" s="33">
        <v>46.240001999999997</v>
      </c>
      <c r="K509" s="17">
        <f t="shared" si="75"/>
        <v>-4.403549811940255E-2</v>
      </c>
      <c r="L509" s="5">
        <v>2633.080078</v>
      </c>
      <c r="M509" s="17">
        <f t="shared" si="76"/>
        <v>-2.332011874948936E-2</v>
      </c>
      <c r="P509" s="34">
        <v>43441</v>
      </c>
      <c r="Q509" s="16">
        <f t="shared" si="77"/>
        <v>110917.062509</v>
      </c>
      <c r="R509" s="17">
        <f t="shared" si="78"/>
        <v>-2.9535088455687419E-2</v>
      </c>
      <c r="U509" s="34">
        <v>43441</v>
      </c>
      <c r="V509" s="16">
        <f t="shared" si="70"/>
        <v>122025.95939</v>
      </c>
      <c r="W509" s="17">
        <f t="shared" si="79"/>
        <v>-1.8696446678099332E-2</v>
      </c>
    </row>
    <row r="510" spans="1:23" x14ac:dyDescent="0.25">
      <c r="A510" s="32">
        <v>43444</v>
      </c>
      <c r="B510" s="33">
        <v>66.580001999999993</v>
      </c>
      <c r="C510" s="17">
        <f t="shared" si="71"/>
        <v>-3.4425386451889528E-3</v>
      </c>
      <c r="D510" s="33">
        <v>213.94000199999999</v>
      </c>
      <c r="E510" s="17">
        <f t="shared" si="72"/>
        <v>-9.3395442670196616E-4</v>
      </c>
      <c r="F510" s="33">
        <v>78.199996999999996</v>
      </c>
      <c r="G510" s="17">
        <f t="shared" si="73"/>
        <v>-1.6352238993710744E-2</v>
      </c>
      <c r="H510" s="33">
        <v>93.029999000000004</v>
      </c>
      <c r="I510" s="17">
        <f t="shared" si="74"/>
        <v>6.2736832755116989E-3</v>
      </c>
      <c r="J510" s="33">
        <v>47.209999000000003</v>
      </c>
      <c r="K510" s="17">
        <f t="shared" si="75"/>
        <v>2.0977442864297702E-2</v>
      </c>
      <c r="L510" s="5">
        <v>2637.719971</v>
      </c>
      <c r="M510" s="17">
        <f t="shared" si="76"/>
        <v>1.7621541550396636E-3</v>
      </c>
      <c r="P510" s="34">
        <v>43444</v>
      </c>
      <c r="Q510" s="16">
        <f t="shared" si="77"/>
        <v>112197.47908</v>
      </c>
      <c r="R510" s="17">
        <f t="shared" si="78"/>
        <v>1.154390985513265E-2</v>
      </c>
      <c r="U510" s="34">
        <v>43444</v>
      </c>
      <c r="V510" s="16">
        <f t="shared" si="70"/>
        <v>122151.60932799999</v>
      </c>
      <c r="W510" s="17">
        <f t="shared" si="79"/>
        <v>1.0296984234183792E-3</v>
      </c>
    </row>
    <row r="511" spans="1:23" x14ac:dyDescent="0.25">
      <c r="A511" s="32">
        <v>43445</v>
      </c>
      <c r="B511" s="33">
        <v>68.400002000000001</v>
      </c>
      <c r="C511" s="17">
        <f t="shared" si="71"/>
        <v>2.7335535375922815E-2</v>
      </c>
      <c r="D511" s="33">
        <v>210.740005</v>
      </c>
      <c r="E511" s="17">
        <f t="shared" si="72"/>
        <v>-1.4957450547280038E-2</v>
      </c>
      <c r="F511" s="33">
        <v>78.370002999999997</v>
      </c>
      <c r="G511" s="17">
        <f t="shared" si="73"/>
        <v>2.1739898532220359E-3</v>
      </c>
      <c r="H511" s="33">
        <v>93.910004000000001</v>
      </c>
      <c r="I511" s="17">
        <f t="shared" si="74"/>
        <v>9.4593680475048014E-3</v>
      </c>
      <c r="J511" s="33">
        <v>47.380001</v>
      </c>
      <c r="K511" s="17">
        <f t="shared" si="75"/>
        <v>3.6009744461125148E-3</v>
      </c>
      <c r="L511" s="5">
        <v>2636.780029</v>
      </c>
      <c r="M511" s="17">
        <f t="shared" si="76"/>
        <v>-3.5634639398196555E-4</v>
      </c>
      <c r="P511" s="34">
        <v>43445</v>
      </c>
      <c r="Q511" s="16">
        <f t="shared" si="77"/>
        <v>111716.10248099999</v>
      </c>
      <c r="R511" s="17">
        <f t="shared" si="78"/>
        <v>-4.2904404176209443E-3</v>
      </c>
      <c r="U511" s="34">
        <v>43445</v>
      </c>
      <c r="V511" s="16">
        <f t="shared" si="70"/>
        <v>123043.92381000001</v>
      </c>
      <c r="W511" s="17">
        <f t="shared" si="79"/>
        <v>7.3049752427247761E-3</v>
      </c>
    </row>
    <row r="512" spans="1:23" x14ac:dyDescent="0.25">
      <c r="A512" s="32">
        <v>43446</v>
      </c>
      <c r="B512" s="33">
        <v>67.839995999999999</v>
      </c>
      <c r="C512" s="17">
        <f t="shared" si="71"/>
        <v>-8.1872219828298398E-3</v>
      </c>
      <c r="D512" s="33">
        <v>204.28999300000001</v>
      </c>
      <c r="E512" s="17">
        <f t="shared" si="72"/>
        <v>-3.0606490685050503E-2</v>
      </c>
      <c r="F512" s="33">
        <v>78.339995999999999</v>
      </c>
      <c r="G512" s="17">
        <f t="shared" si="73"/>
        <v>-3.8288884587633909E-4</v>
      </c>
      <c r="H512" s="33">
        <v>94.029999000000004</v>
      </c>
      <c r="I512" s="17">
        <f t="shared" si="74"/>
        <v>1.2777658916935941E-3</v>
      </c>
      <c r="J512" s="33">
        <v>47.830002</v>
      </c>
      <c r="K512" s="17">
        <f t="shared" si="75"/>
        <v>9.4976992507873614E-3</v>
      </c>
      <c r="L512" s="5">
        <v>2651.070068</v>
      </c>
      <c r="M512" s="17">
        <f t="shared" si="76"/>
        <v>5.4195036532567187E-3</v>
      </c>
      <c r="P512" s="34">
        <v>43446</v>
      </c>
      <c r="Q512" s="16">
        <f t="shared" si="77"/>
        <v>110892.45117099999</v>
      </c>
      <c r="R512" s="17">
        <f t="shared" si="78"/>
        <v>-7.3727179136068299E-3</v>
      </c>
      <c r="U512" s="34">
        <v>43446</v>
      </c>
      <c r="V512" s="16">
        <f t="shared" si="70"/>
        <v>122481.757136</v>
      </c>
      <c r="W512" s="17">
        <f t="shared" si="79"/>
        <v>-4.5688292163705846E-3</v>
      </c>
    </row>
    <row r="513" spans="1:23" x14ac:dyDescent="0.25">
      <c r="A513" s="32">
        <v>43447</v>
      </c>
      <c r="B513" s="33">
        <v>69.180000000000007</v>
      </c>
      <c r="C513" s="17">
        <f t="shared" si="71"/>
        <v>1.9752418617477563E-2</v>
      </c>
      <c r="D513" s="33">
        <v>199.050003</v>
      </c>
      <c r="E513" s="17">
        <f t="shared" si="72"/>
        <v>-2.5649763471282783E-2</v>
      </c>
      <c r="F513" s="33">
        <v>78.129997000000003</v>
      </c>
      <c r="G513" s="17">
        <f t="shared" si="73"/>
        <v>-2.6806102977079416E-3</v>
      </c>
      <c r="H513" s="33">
        <v>96.489998</v>
      </c>
      <c r="I513" s="17">
        <f t="shared" si="74"/>
        <v>2.6161852878462621E-2</v>
      </c>
      <c r="J513" s="33">
        <v>48.290000999999997</v>
      </c>
      <c r="K513" s="17">
        <f t="shared" si="75"/>
        <v>9.6173736308853286E-3</v>
      </c>
      <c r="L513" s="5">
        <v>2650.540039</v>
      </c>
      <c r="M513" s="17">
        <f t="shared" si="76"/>
        <v>-1.9993021172759473E-4</v>
      </c>
      <c r="P513" s="34">
        <v>43447</v>
      </c>
      <c r="Q513" s="16">
        <f t="shared" si="77"/>
        <v>110352.29203499999</v>
      </c>
      <c r="R513" s="17">
        <f t="shared" si="78"/>
        <v>-4.8710180927199476E-3</v>
      </c>
      <c r="U513" s="34">
        <v>43447</v>
      </c>
      <c r="V513" s="16">
        <f t="shared" si="70"/>
        <v>123386.08937</v>
      </c>
      <c r="W513" s="17">
        <f t="shared" si="79"/>
        <v>7.3834034973538909E-3</v>
      </c>
    </row>
    <row r="514" spans="1:23" x14ac:dyDescent="0.25">
      <c r="A514" s="32">
        <v>43448</v>
      </c>
      <c r="B514" s="33">
        <v>68.730002999999996</v>
      </c>
      <c r="C514" s="17">
        <f t="shared" si="71"/>
        <v>-6.5047267996531932E-3</v>
      </c>
      <c r="D514" s="33">
        <v>203.470001</v>
      </c>
      <c r="E514" s="17">
        <f t="shared" si="72"/>
        <v>2.2205465628654109E-2</v>
      </c>
      <c r="F514" s="33">
        <v>76.319999999999993</v>
      </c>
      <c r="G514" s="17">
        <f t="shared" si="73"/>
        <v>-2.3166479834883513E-2</v>
      </c>
      <c r="H514" s="33">
        <v>96.639999000000003</v>
      </c>
      <c r="I514" s="17">
        <f t="shared" si="74"/>
        <v>1.5545756359121032E-3</v>
      </c>
      <c r="J514" s="33">
        <v>47.860000999999997</v>
      </c>
      <c r="K514" s="17">
        <f t="shared" si="75"/>
        <v>-8.9045349160378207E-3</v>
      </c>
      <c r="L514" s="5">
        <v>2599.9499510000001</v>
      </c>
      <c r="M514" s="17">
        <f t="shared" si="76"/>
        <v>-1.9086709597145535E-2</v>
      </c>
      <c r="P514" s="34">
        <v>43448</v>
      </c>
      <c r="Q514" s="16">
        <f t="shared" si="77"/>
        <v>110750.571589</v>
      </c>
      <c r="R514" s="17">
        <f t="shared" si="78"/>
        <v>3.60916431054914E-3</v>
      </c>
      <c r="U514" s="34">
        <v>43448</v>
      </c>
      <c r="V514" s="16">
        <f t="shared" si="70"/>
        <v>122792.66175099998</v>
      </c>
      <c r="W514" s="17">
        <f t="shared" si="79"/>
        <v>-4.8095180099314572E-3</v>
      </c>
    </row>
    <row r="515" spans="1:23" x14ac:dyDescent="0.25">
      <c r="A515" s="32">
        <v>43451</v>
      </c>
      <c r="B515" s="33">
        <v>65.470000999999996</v>
      </c>
      <c r="C515" s="17">
        <f t="shared" si="71"/>
        <v>-4.7432007241437146E-2</v>
      </c>
      <c r="D515" s="33">
        <v>199.570007</v>
      </c>
      <c r="E515" s="17">
        <f t="shared" si="72"/>
        <v>-1.9167415249582653E-2</v>
      </c>
      <c r="F515" s="33">
        <v>74.330001999999993</v>
      </c>
      <c r="G515" s="17">
        <f t="shared" si="73"/>
        <v>-2.6074397274633121E-2</v>
      </c>
      <c r="H515" s="33">
        <v>92.769997000000004</v>
      </c>
      <c r="I515" s="17">
        <f t="shared" si="74"/>
        <v>-4.0045550911067318E-2</v>
      </c>
      <c r="J515" s="33">
        <v>47.080002</v>
      </c>
      <c r="K515" s="17">
        <f t="shared" si="75"/>
        <v>-1.6297513240753903E-2</v>
      </c>
      <c r="L515" s="5">
        <v>2545.9399410000001</v>
      </c>
      <c r="M515" s="17">
        <f t="shared" si="76"/>
        <v>-2.077348065074347E-2</v>
      </c>
      <c r="P515" s="34">
        <v>43451</v>
      </c>
      <c r="Q515" s="16">
        <f t="shared" si="77"/>
        <v>108815.39429299999</v>
      </c>
      <c r="R515" s="17">
        <f t="shared" si="78"/>
        <v>-1.7473293981556393E-2</v>
      </c>
      <c r="U515" s="34">
        <v>43451</v>
      </c>
      <c r="V515" s="16">
        <f t="shared" si="70"/>
        <v>118989.462101</v>
      </c>
      <c r="W515" s="17">
        <f t="shared" si="79"/>
        <v>-3.0972532037070288E-2</v>
      </c>
    </row>
    <row r="516" spans="1:23" x14ac:dyDescent="0.25">
      <c r="A516" s="32">
        <v>43452</v>
      </c>
      <c r="B516" s="33">
        <v>65.519997000000004</v>
      </c>
      <c r="C516" s="17">
        <f t="shared" si="71"/>
        <v>7.6364746046064802E-4</v>
      </c>
      <c r="D516" s="33">
        <v>204.13999899999999</v>
      </c>
      <c r="E516" s="17">
        <f t="shared" si="72"/>
        <v>2.2899192462322082E-2</v>
      </c>
      <c r="F516" s="33">
        <v>73.949996999999996</v>
      </c>
      <c r="G516" s="17">
        <f t="shared" si="73"/>
        <v>-5.112404006123894E-3</v>
      </c>
      <c r="H516" s="33">
        <v>92.489998</v>
      </c>
      <c r="I516" s="17">
        <f t="shared" si="74"/>
        <v>-3.018206414300173E-3</v>
      </c>
      <c r="J516" s="33">
        <v>47.740001999999997</v>
      </c>
      <c r="K516" s="17">
        <f t="shared" si="75"/>
        <v>1.4018690993258698E-2</v>
      </c>
      <c r="L516" s="5">
        <v>2546.1599120000001</v>
      </c>
      <c r="M516" s="17">
        <f t="shared" si="76"/>
        <v>8.6400702725697442E-5</v>
      </c>
      <c r="P516" s="34">
        <v>43452</v>
      </c>
      <c r="Q516" s="16">
        <f t="shared" si="77"/>
        <v>110736.062509</v>
      </c>
      <c r="R516" s="17">
        <f t="shared" si="78"/>
        <v>1.7650703087362274E-2</v>
      </c>
      <c r="U516" s="34">
        <v>43452</v>
      </c>
      <c r="V516" s="16">
        <f t="shared" si="70"/>
        <v>119589.998207</v>
      </c>
      <c r="W516" s="17">
        <f t="shared" si="79"/>
        <v>5.0469688272920532E-3</v>
      </c>
    </row>
    <row r="517" spans="1:23" x14ac:dyDescent="0.25">
      <c r="A517" s="32">
        <v>43453</v>
      </c>
      <c r="B517" s="33">
        <v>64.760002</v>
      </c>
      <c r="C517" s="17">
        <f t="shared" si="71"/>
        <v>-1.1599435818045012E-2</v>
      </c>
      <c r="D517" s="33">
        <v>203.25</v>
      </c>
      <c r="E517" s="17">
        <f t="shared" si="72"/>
        <v>-4.3597482333679327E-3</v>
      </c>
      <c r="F517" s="33">
        <v>71.699996999999996</v>
      </c>
      <c r="G517" s="17">
        <f t="shared" si="73"/>
        <v>-3.0425964723162835E-2</v>
      </c>
      <c r="H517" s="33">
        <v>91.760002</v>
      </c>
      <c r="I517" s="17">
        <f t="shared" si="74"/>
        <v>-7.8927020843918561E-3</v>
      </c>
      <c r="J517" s="33">
        <v>45.57</v>
      </c>
      <c r="K517" s="17">
        <f t="shared" si="75"/>
        <v>-4.5454585443879925E-2</v>
      </c>
      <c r="L517" s="5">
        <v>2506.959961</v>
      </c>
      <c r="M517" s="17">
        <f t="shared" si="76"/>
        <v>-1.5395714469955912E-2</v>
      </c>
      <c r="P517" s="34">
        <v>43453</v>
      </c>
      <c r="Q517" s="16">
        <f t="shared" si="77"/>
        <v>107573.37</v>
      </c>
      <c r="R517" s="17">
        <f t="shared" si="78"/>
        <v>-2.8560637224598451E-2</v>
      </c>
      <c r="U517" s="34">
        <v>43453</v>
      </c>
      <c r="V517" s="16">
        <f t="shared" si="70"/>
        <v>117083.450407</v>
      </c>
      <c r="W517" s="17">
        <f t="shared" si="79"/>
        <v>-2.0959510306717943E-2</v>
      </c>
    </row>
    <row r="518" spans="1:23" x14ac:dyDescent="0.25">
      <c r="A518" s="32">
        <v>43454</v>
      </c>
      <c r="B518" s="33">
        <v>64.660004000000001</v>
      </c>
      <c r="C518" s="17">
        <f t="shared" si="71"/>
        <v>-1.5441321326703505E-3</v>
      </c>
      <c r="D518" s="33">
        <v>202.929993</v>
      </c>
      <c r="E518" s="17">
        <f t="shared" si="72"/>
        <v>-1.5744501845018632E-3</v>
      </c>
      <c r="F518" s="33">
        <v>70.059997999999993</v>
      </c>
      <c r="G518" s="17">
        <f t="shared" si="73"/>
        <v>-2.2873069297339121E-2</v>
      </c>
      <c r="H518" s="33">
        <v>90.980002999999996</v>
      </c>
      <c r="I518" s="17">
        <f t="shared" si="74"/>
        <v>-8.5004248365208035E-3</v>
      </c>
      <c r="J518" s="33">
        <v>45.540000999999997</v>
      </c>
      <c r="K518" s="17">
        <f t="shared" si="75"/>
        <v>-6.5830590300641756E-4</v>
      </c>
      <c r="L518" s="5">
        <v>2467.419922</v>
      </c>
      <c r="M518" s="17">
        <f t="shared" si="76"/>
        <v>-1.5772106302099798E-2</v>
      </c>
      <c r="P518" s="34">
        <v>43454</v>
      </c>
      <c r="Q518" s="16">
        <f t="shared" si="77"/>
        <v>107461.029805</v>
      </c>
      <c r="R518" s="17">
        <f t="shared" si="78"/>
        <v>-1.0443123144696642E-3</v>
      </c>
      <c r="U518" s="34">
        <v>43454</v>
      </c>
      <c r="V518" s="16">
        <f t="shared" si="70"/>
        <v>116278.911792</v>
      </c>
      <c r="W518" s="17">
        <f t="shared" si="79"/>
        <v>-6.8714973141233981E-3</v>
      </c>
    </row>
    <row r="519" spans="1:23" x14ac:dyDescent="0.25">
      <c r="A519" s="32">
        <v>43455</v>
      </c>
      <c r="B519" s="33">
        <v>64.900002000000001</v>
      </c>
      <c r="C519" s="17">
        <f t="shared" si="71"/>
        <v>3.7116916973898295E-3</v>
      </c>
      <c r="D519" s="33">
        <v>203.300003</v>
      </c>
      <c r="E519" s="17">
        <f t="shared" si="72"/>
        <v>1.8233381597760889E-3</v>
      </c>
      <c r="F519" s="33">
        <v>68.989998</v>
      </c>
      <c r="G519" s="17">
        <f t="shared" si="73"/>
        <v>-1.527262390158779E-2</v>
      </c>
      <c r="H519" s="33">
        <v>90.970000999999996</v>
      </c>
      <c r="I519" s="17">
        <f t="shared" si="74"/>
        <v>-1.0993624610011743E-4</v>
      </c>
      <c r="J519" s="33">
        <v>44.84</v>
      </c>
      <c r="K519" s="17">
        <f t="shared" si="75"/>
        <v>-1.5371123948811349E-2</v>
      </c>
      <c r="L519" s="5">
        <v>2416.6201169999999</v>
      </c>
      <c r="M519" s="17">
        <f t="shared" si="76"/>
        <v>-2.0588228435321931E-2</v>
      </c>
      <c r="P519" s="34">
        <v>43455</v>
      </c>
      <c r="Q519" s="16">
        <f t="shared" si="77"/>
        <v>106587.340669</v>
      </c>
      <c r="R519" s="17">
        <f t="shared" si="78"/>
        <v>-8.1302881387365078E-3</v>
      </c>
      <c r="U519" s="34">
        <v>43455</v>
      </c>
      <c r="V519" s="16">
        <f t="shared" si="70"/>
        <v>115689.90076</v>
      </c>
      <c r="W519" s="17">
        <f t="shared" si="79"/>
        <v>-5.0655017571339389E-3</v>
      </c>
    </row>
    <row r="520" spans="1:23" x14ac:dyDescent="0.25">
      <c r="A520" s="32">
        <v>43458</v>
      </c>
      <c r="B520" s="33">
        <v>62.66</v>
      </c>
      <c r="C520" s="17">
        <f t="shared" si="71"/>
        <v>-3.4514667657483344E-2</v>
      </c>
      <c r="D520" s="33">
        <v>196.66999799999999</v>
      </c>
      <c r="E520" s="17">
        <f t="shared" si="72"/>
        <v>-3.2611927703709909E-2</v>
      </c>
      <c r="F520" s="33">
        <v>66.529999000000004</v>
      </c>
      <c r="G520" s="17">
        <f t="shared" si="73"/>
        <v>-3.5657328182557624E-2</v>
      </c>
      <c r="H520" s="33">
        <v>87.360000999999997</v>
      </c>
      <c r="I520" s="17">
        <f t="shared" si="74"/>
        <v>-3.9683411677658431E-2</v>
      </c>
      <c r="J520" s="33">
        <v>43.59</v>
      </c>
      <c r="K520" s="17">
        <f t="shared" si="75"/>
        <v>-2.787689562890272E-2</v>
      </c>
      <c r="L520" s="5">
        <v>2351.1000979999999</v>
      </c>
      <c r="M520" s="17">
        <f t="shared" si="76"/>
        <v>-2.7112254234371247E-2</v>
      </c>
      <c r="P520" s="34">
        <v>43458</v>
      </c>
      <c r="Q520" s="16">
        <f t="shared" si="77"/>
        <v>103401.349554</v>
      </c>
      <c r="R520" s="17">
        <f t="shared" si="78"/>
        <v>-2.9890896001373068E-2</v>
      </c>
      <c r="U520" s="34">
        <v>43458</v>
      </c>
      <c r="V520" s="16">
        <f t="shared" si="70"/>
        <v>111756.93973600001</v>
      </c>
      <c r="W520" s="17">
        <f t="shared" si="79"/>
        <v>-3.3995716118375485E-2</v>
      </c>
    </row>
    <row r="521" spans="1:23" x14ac:dyDescent="0.25">
      <c r="A521" s="32">
        <v>43460</v>
      </c>
      <c r="B521" s="33">
        <v>64.860000999999997</v>
      </c>
      <c r="C521" s="17">
        <f t="shared" si="71"/>
        <v>3.5110134056814513E-2</v>
      </c>
      <c r="D521" s="33">
        <v>200.39999399999999</v>
      </c>
      <c r="E521" s="17">
        <f t="shared" si="72"/>
        <v>1.8965760095243311E-2</v>
      </c>
      <c r="F521" s="33">
        <v>68.610000999999997</v>
      </c>
      <c r="G521" s="17">
        <f t="shared" si="73"/>
        <v>3.1264121918895382E-2</v>
      </c>
      <c r="H521" s="33">
        <v>90.089995999999999</v>
      </c>
      <c r="I521" s="17">
        <f t="shared" si="74"/>
        <v>3.1249942407853171E-2</v>
      </c>
      <c r="J521" s="33">
        <v>46.189999</v>
      </c>
      <c r="K521" s="17">
        <f t="shared" si="75"/>
        <v>5.9646685019499879E-2</v>
      </c>
      <c r="L521" s="5">
        <v>2467.6999510000001</v>
      </c>
      <c r="M521" s="17">
        <f t="shared" si="76"/>
        <v>4.9593742562976217E-2</v>
      </c>
      <c r="P521" s="34">
        <v>43460</v>
      </c>
      <c r="Q521" s="16">
        <f t="shared" si="77"/>
        <v>107784.73729599999</v>
      </c>
      <c r="R521" s="17">
        <f t="shared" si="78"/>
        <v>4.239197806321493E-2</v>
      </c>
      <c r="U521" s="34">
        <v>43460</v>
      </c>
      <c r="V521" s="16">
        <f t="shared" si="70"/>
        <v>115819.558746</v>
      </c>
      <c r="W521" s="17">
        <f t="shared" si="79"/>
        <v>3.6352275031841241E-2</v>
      </c>
    </row>
    <row r="522" spans="1:23" x14ac:dyDescent="0.25">
      <c r="A522" s="32">
        <v>43461</v>
      </c>
      <c r="B522" s="33">
        <v>65.709998999999996</v>
      </c>
      <c r="C522" s="17">
        <f t="shared" si="71"/>
        <v>1.3105118515184699E-2</v>
      </c>
      <c r="D522" s="33">
        <v>201.71000699999999</v>
      </c>
      <c r="E522" s="17">
        <f t="shared" si="72"/>
        <v>6.5369912136823416E-3</v>
      </c>
      <c r="F522" s="33">
        <v>70.110000999999997</v>
      </c>
      <c r="G522" s="17">
        <f t="shared" si="73"/>
        <v>2.1862701911343763E-2</v>
      </c>
      <c r="H522" s="33">
        <v>92.019997000000004</v>
      </c>
      <c r="I522" s="17">
        <f t="shared" si="74"/>
        <v>2.1423033474216258E-2</v>
      </c>
      <c r="J522" s="33">
        <v>46.360000999999997</v>
      </c>
      <c r="K522" s="17">
        <f t="shared" si="75"/>
        <v>3.6804936930177057E-3</v>
      </c>
      <c r="L522" s="5">
        <v>2488.830078</v>
      </c>
      <c r="M522" s="17">
        <f t="shared" si="76"/>
        <v>8.562680803813727E-3</v>
      </c>
      <c r="P522" s="34">
        <v>43461</v>
      </c>
      <c r="Q522" s="16">
        <f t="shared" si="77"/>
        <v>108309.09292699999</v>
      </c>
      <c r="R522" s="17">
        <f t="shared" si="78"/>
        <v>4.8648412025165122E-3</v>
      </c>
      <c r="U522" s="34">
        <v>43461</v>
      </c>
      <c r="V522" s="16">
        <f t="shared" si="70"/>
        <v>117354.23032999999</v>
      </c>
      <c r="W522" s="17">
        <f t="shared" si="79"/>
        <v>1.3250539033442754E-2</v>
      </c>
    </row>
    <row r="523" spans="1:23" x14ac:dyDescent="0.25">
      <c r="A523" s="32">
        <v>43462</v>
      </c>
      <c r="B523" s="33">
        <v>65.75</v>
      </c>
      <c r="C523" s="17">
        <f t="shared" si="71"/>
        <v>6.0875057995368742E-4</v>
      </c>
      <c r="D523" s="33">
        <v>201.89999399999999</v>
      </c>
      <c r="E523" s="17">
        <f t="shared" si="72"/>
        <v>9.418818769859616E-4</v>
      </c>
      <c r="F523" s="33">
        <v>69.800003000000004</v>
      </c>
      <c r="G523" s="17">
        <f t="shared" si="73"/>
        <v>-4.4215945739323192E-3</v>
      </c>
      <c r="H523" s="33">
        <v>91.18</v>
      </c>
      <c r="I523" s="17">
        <f t="shared" si="74"/>
        <v>-9.1284180328760067E-3</v>
      </c>
      <c r="J523" s="33">
        <v>46.75</v>
      </c>
      <c r="K523" s="17">
        <f t="shared" si="75"/>
        <v>8.412402752105308E-3</v>
      </c>
      <c r="L523" s="5">
        <v>2485.73999</v>
      </c>
      <c r="M523" s="17">
        <f t="shared" si="76"/>
        <v>-1.2415825521053803E-3</v>
      </c>
      <c r="P523" s="34">
        <v>43462</v>
      </c>
      <c r="Q523" s="16">
        <f t="shared" si="77"/>
        <v>108884.198662</v>
      </c>
      <c r="R523" s="17">
        <f t="shared" si="78"/>
        <v>5.3098564437947804E-3</v>
      </c>
      <c r="U523" s="34">
        <v>43462</v>
      </c>
      <c r="V523" s="16">
        <f t="shared" si="70"/>
        <v>117302.910435</v>
      </c>
      <c r="W523" s="17">
        <f t="shared" si="79"/>
        <v>-4.3730758452997787E-4</v>
      </c>
    </row>
    <row r="524" spans="1:23" x14ac:dyDescent="0.25">
      <c r="A524" s="32">
        <v>43465</v>
      </c>
      <c r="B524" s="33">
        <v>65.760002</v>
      </c>
      <c r="C524" s="17">
        <f t="shared" si="71"/>
        <v>1.521216730038244E-4</v>
      </c>
      <c r="D524" s="33">
        <v>202.41000399999999</v>
      </c>
      <c r="E524" s="17">
        <f t="shared" si="72"/>
        <v>2.5260525763066699E-3</v>
      </c>
      <c r="F524" s="33">
        <v>70.949996999999996</v>
      </c>
      <c r="G524" s="17">
        <f t="shared" si="73"/>
        <v>1.6475558031136428E-2</v>
      </c>
      <c r="H524" s="33">
        <v>91.919998000000007</v>
      </c>
      <c r="I524" s="17">
        <f t="shared" si="74"/>
        <v>8.1157929370476722E-3</v>
      </c>
      <c r="J524" s="33">
        <v>46.93</v>
      </c>
      <c r="K524" s="17">
        <f t="shared" si="75"/>
        <v>3.8502673796791953E-3</v>
      </c>
      <c r="L524" s="5">
        <v>2506.8500979999999</v>
      </c>
      <c r="M524" s="17">
        <f t="shared" si="76"/>
        <v>8.4924843647866677E-3</v>
      </c>
      <c r="P524" s="34">
        <v>43465</v>
      </c>
      <c r="Q524" s="16">
        <f t="shared" si="77"/>
        <v>109243.81089199999</v>
      </c>
      <c r="R524" s="17">
        <f t="shared" si="78"/>
        <v>3.3027035549604289E-3</v>
      </c>
      <c r="U524" s="34">
        <v>43465</v>
      </c>
      <c r="V524" s="16">
        <f t="shared" si="70"/>
        <v>117997.919815</v>
      </c>
      <c r="W524" s="17">
        <f t="shared" si="79"/>
        <v>5.9249116447550598E-3</v>
      </c>
    </row>
    <row r="525" spans="1:23" x14ac:dyDescent="0.25">
      <c r="A525" s="32">
        <v>43467</v>
      </c>
      <c r="B525" s="33">
        <v>64.430000000000007</v>
      </c>
      <c r="C525" s="17">
        <f t="shared" si="71"/>
        <v>-2.0225090625757502E-2</v>
      </c>
      <c r="D525" s="33">
        <v>195.05999800000001</v>
      </c>
      <c r="E525" s="17">
        <f t="shared" si="72"/>
        <v>-3.6312464081567741E-2</v>
      </c>
      <c r="F525" s="33">
        <v>71.25</v>
      </c>
      <c r="G525" s="17">
        <f t="shared" si="73"/>
        <v>4.2283722718128303E-3</v>
      </c>
      <c r="H525" s="33">
        <v>91.279999000000004</v>
      </c>
      <c r="I525" s="17">
        <f t="shared" si="74"/>
        <v>-6.96256542564333E-3</v>
      </c>
      <c r="J525" s="33">
        <v>47.080002</v>
      </c>
      <c r="K525" s="17">
        <f t="shared" si="75"/>
        <v>3.196292350309049E-3</v>
      </c>
      <c r="L525" s="5">
        <v>2510.030029</v>
      </c>
      <c r="M525" s="17">
        <f t="shared" si="76"/>
        <v>1.2684966694007649E-3</v>
      </c>
      <c r="P525" s="34">
        <v>43467</v>
      </c>
      <c r="Q525" s="16">
        <f t="shared" si="77"/>
        <v>107809.66228600001</v>
      </c>
      <c r="R525" s="17">
        <f t="shared" si="78"/>
        <v>-1.3127962072082999E-2</v>
      </c>
      <c r="U525" s="34">
        <v>43467</v>
      </c>
      <c r="V525" s="16">
        <f t="shared" si="70"/>
        <v>116771.060677</v>
      </c>
      <c r="W525" s="17">
        <f t="shared" si="79"/>
        <v>-1.0397294629629905E-2</v>
      </c>
    </row>
    <row r="526" spans="1:23" x14ac:dyDescent="0.25">
      <c r="A526" s="32">
        <v>43468</v>
      </c>
      <c r="B526" s="33">
        <v>64.290001000000004</v>
      </c>
      <c r="C526" s="17">
        <f t="shared" si="71"/>
        <v>-2.1728853018780914E-3</v>
      </c>
      <c r="D526" s="33">
        <v>198.800003</v>
      </c>
      <c r="E526" s="17">
        <f t="shared" si="72"/>
        <v>1.9173613443797866E-2</v>
      </c>
      <c r="F526" s="33">
        <v>69.790001000000004</v>
      </c>
      <c r="G526" s="17">
        <f t="shared" si="73"/>
        <v>-2.049121403508769E-2</v>
      </c>
      <c r="H526" s="33">
        <v>90.639999000000003</v>
      </c>
      <c r="I526" s="17">
        <f t="shared" si="74"/>
        <v>-7.0113935912728964E-3</v>
      </c>
      <c r="J526" s="33">
        <v>44.490001999999997</v>
      </c>
      <c r="K526" s="17">
        <f t="shared" si="75"/>
        <v>-5.5012741928090914E-2</v>
      </c>
      <c r="L526" s="5">
        <v>2447.889893</v>
      </c>
      <c r="M526" s="17">
        <f t="shared" si="76"/>
        <v>-2.4756730111614167E-2</v>
      </c>
      <c r="P526" s="34">
        <v>43468</v>
      </c>
      <c r="Q526" s="16">
        <f t="shared" si="77"/>
        <v>105105.743401</v>
      </c>
      <c r="R526" s="17">
        <f t="shared" si="78"/>
        <v>-2.5080487478265079E-2</v>
      </c>
      <c r="U526" s="34">
        <v>43468</v>
      </c>
      <c r="V526" s="16">
        <f t="shared" si="70"/>
        <v>115003.38189600001</v>
      </c>
      <c r="W526" s="17">
        <f t="shared" si="79"/>
        <v>-1.5137986850094376E-2</v>
      </c>
    </row>
    <row r="527" spans="1:23" x14ac:dyDescent="0.25">
      <c r="A527" s="32">
        <v>43469</v>
      </c>
      <c r="B527" s="33">
        <v>65.059997999999993</v>
      </c>
      <c r="C527" s="17">
        <f t="shared" si="71"/>
        <v>1.1976932462638867E-2</v>
      </c>
      <c r="D527" s="33">
        <v>196.60000600000001</v>
      </c>
      <c r="E527" s="17">
        <f t="shared" si="72"/>
        <v>-1.1066383132801061E-2</v>
      </c>
      <c r="F527" s="33">
        <v>72.959998999999996</v>
      </c>
      <c r="G527" s="17">
        <f t="shared" si="73"/>
        <v>4.5421950918155041E-2</v>
      </c>
      <c r="H527" s="33">
        <v>92.489998</v>
      </c>
      <c r="I527" s="17">
        <f t="shared" si="74"/>
        <v>2.0410404020414941E-2</v>
      </c>
      <c r="J527" s="33">
        <v>47.220001000000003</v>
      </c>
      <c r="K527" s="17">
        <f t="shared" si="75"/>
        <v>6.1362078608133253E-2</v>
      </c>
      <c r="L527" s="5">
        <v>2531.9399410000001</v>
      </c>
      <c r="M527" s="17">
        <f t="shared" si="76"/>
        <v>3.4335714298404429E-2</v>
      </c>
      <c r="P527" s="34">
        <v>43469</v>
      </c>
      <c r="Q527" s="16">
        <f t="shared" si="77"/>
        <v>108344.32270400002</v>
      </c>
      <c r="R527" s="17">
        <f t="shared" si="78"/>
        <v>3.0812581674477757E-2</v>
      </c>
      <c r="U527" s="34">
        <v>43469</v>
      </c>
      <c r="V527" s="16">
        <f t="shared" si="70"/>
        <v>118107.78938100001</v>
      </c>
      <c r="W527" s="17">
        <f t="shared" si="79"/>
        <v>2.6994053860149858E-2</v>
      </c>
    </row>
    <row r="528" spans="1:23" x14ac:dyDescent="0.25">
      <c r="A528" s="32">
        <v>43472</v>
      </c>
      <c r="B528" s="33">
        <v>65.879997000000003</v>
      </c>
      <c r="C528" s="17">
        <f t="shared" si="71"/>
        <v>1.2603735401283123E-2</v>
      </c>
      <c r="D528" s="33">
        <v>196.050003</v>
      </c>
      <c r="E528" s="17">
        <f t="shared" si="72"/>
        <v>-2.7975736684362484E-3</v>
      </c>
      <c r="F528" s="33">
        <v>73.930000000000007</v>
      </c>
      <c r="G528" s="17">
        <f t="shared" si="73"/>
        <v>1.3294970028714159E-2</v>
      </c>
      <c r="H528" s="33">
        <v>92.120002999999997</v>
      </c>
      <c r="I528" s="17">
        <f t="shared" si="74"/>
        <v>-4.0003785057926011E-3</v>
      </c>
      <c r="J528" s="33">
        <v>47.439999</v>
      </c>
      <c r="K528" s="17">
        <f t="shared" si="75"/>
        <v>4.6590003248834222E-3</v>
      </c>
      <c r="L528" s="5">
        <v>2549.6899410000001</v>
      </c>
      <c r="M528" s="17">
        <f t="shared" si="76"/>
        <v>7.010434849805236E-3</v>
      </c>
      <c r="P528" s="34">
        <v>43472</v>
      </c>
      <c r="Q528" s="16">
        <f t="shared" si="77"/>
        <v>108522.18930299999</v>
      </c>
      <c r="R528" s="17">
        <f t="shared" si="78"/>
        <v>1.6416789967472756E-3</v>
      </c>
      <c r="U528" s="34">
        <v>43472</v>
      </c>
      <c r="V528" s="16">
        <f t="shared" si="70"/>
        <v>118774.399079</v>
      </c>
      <c r="W528" s="17">
        <f t="shared" si="79"/>
        <v>5.6440790357152881E-3</v>
      </c>
    </row>
    <row r="529" spans="1:23" x14ac:dyDescent="0.25">
      <c r="A529" s="32">
        <v>43473</v>
      </c>
      <c r="B529" s="33">
        <v>65.720000999999996</v>
      </c>
      <c r="C529" s="17">
        <f t="shared" si="71"/>
        <v>-2.4285975605009558E-3</v>
      </c>
      <c r="D529" s="33">
        <v>199.570007</v>
      </c>
      <c r="E529" s="17">
        <f t="shared" si="72"/>
        <v>1.7954623545708426E-2</v>
      </c>
      <c r="F529" s="33">
        <v>75.559997999999993</v>
      </c>
      <c r="G529" s="17">
        <f t="shared" si="73"/>
        <v>2.2047856080075645E-2</v>
      </c>
      <c r="H529" s="33">
        <v>92.459998999999996</v>
      </c>
      <c r="I529" s="17">
        <f t="shared" si="74"/>
        <v>3.6907944955233418E-3</v>
      </c>
      <c r="J529" s="33">
        <v>47.740001999999997</v>
      </c>
      <c r="K529" s="17">
        <f t="shared" si="75"/>
        <v>6.3238407741113001E-3</v>
      </c>
      <c r="L529" s="5">
        <v>2574.4099120000001</v>
      </c>
      <c r="M529" s="17">
        <f t="shared" si="76"/>
        <v>9.6952851413394381E-3</v>
      </c>
      <c r="P529" s="34">
        <v>43473</v>
      </c>
      <c r="Q529" s="16">
        <f t="shared" si="77"/>
        <v>109716.95429299999</v>
      </c>
      <c r="R529" s="17">
        <f t="shared" si="78"/>
        <v>1.1009407363356205E-2</v>
      </c>
      <c r="U529" s="34">
        <v>43473</v>
      </c>
      <c r="V529" s="16">
        <f t="shared" si="70"/>
        <v>119786.39128299999</v>
      </c>
      <c r="W529" s="17">
        <f t="shared" si="79"/>
        <v>8.5202889835451767E-3</v>
      </c>
    </row>
    <row r="530" spans="1:23" x14ac:dyDescent="0.25">
      <c r="A530" s="32">
        <v>43474</v>
      </c>
      <c r="B530" s="33">
        <v>65.819999999999993</v>
      </c>
      <c r="C530" s="17">
        <f t="shared" si="71"/>
        <v>1.5215915775776967E-3</v>
      </c>
      <c r="D530" s="33">
        <v>198.179993</v>
      </c>
      <c r="E530" s="17">
        <f t="shared" si="72"/>
        <v>-6.9650446021179979E-3</v>
      </c>
      <c r="F530" s="33">
        <v>76.349997999999999</v>
      </c>
      <c r="G530" s="17">
        <f t="shared" si="73"/>
        <v>1.0455267613956432E-2</v>
      </c>
      <c r="H530" s="33">
        <v>90.949996999999996</v>
      </c>
      <c r="I530" s="17">
        <f t="shared" si="74"/>
        <v>-1.6331408353140953E-2</v>
      </c>
      <c r="J530" s="33">
        <v>48.009998000000003</v>
      </c>
      <c r="K530" s="17">
        <f t="shared" si="75"/>
        <v>5.6555506637809838E-3</v>
      </c>
      <c r="L530" s="5">
        <v>2584.959961</v>
      </c>
      <c r="M530" s="17">
        <f t="shared" si="76"/>
        <v>4.0980455174692842E-3</v>
      </c>
      <c r="P530" s="34">
        <v>43474</v>
      </c>
      <c r="Q530" s="16">
        <f t="shared" si="77"/>
        <v>109775.79570700001</v>
      </c>
      <c r="R530" s="17">
        <f t="shared" si="78"/>
        <v>5.3630192689180234E-4</v>
      </c>
      <c r="U530" s="34">
        <v>43474</v>
      </c>
      <c r="V530" s="16">
        <f t="shared" si="70"/>
        <v>119752.49692800001</v>
      </c>
      <c r="W530" s="17">
        <f t="shared" si="79"/>
        <v>-2.829566417098528E-4</v>
      </c>
    </row>
    <row r="531" spans="1:23" x14ac:dyDescent="0.25">
      <c r="A531" s="32">
        <v>43475</v>
      </c>
      <c r="B531" s="33">
        <v>67.029999000000004</v>
      </c>
      <c r="C531" s="17">
        <f t="shared" si="71"/>
        <v>1.8383454876937266E-2</v>
      </c>
      <c r="D531" s="33">
        <v>200.91999799999999</v>
      </c>
      <c r="E531" s="17">
        <f t="shared" si="72"/>
        <v>1.3825840633670872E-2</v>
      </c>
      <c r="F531" s="33">
        <v>77.480002999999996</v>
      </c>
      <c r="G531" s="17">
        <f t="shared" si="73"/>
        <v>1.4800327827120485E-2</v>
      </c>
      <c r="H531" s="33">
        <v>91.169998000000007</v>
      </c>
      <c r="I531" s="17">
        <f t="shared" si="74"/>
        <v>2.4189225646704671E-3</v>
      </c>
      <c r="J531" s="33">
        <v>48.560001</v>
      </c>
      <c r="K531" s="17">
        <f t="shared" si="75"/>
        <v>1.145600964199156E-2</v>
      </c>
      <c r="L531" s="5">
        <v>2596.639893</v>
      </c>
      <c r="M531" s="17">
        <f t="shared" si="76"/>
        <v>4.5184189218472337E-3</v>
      </c>
      <c r="P531" s="34">
        <v>43475</v>
      </c>
      <c r="Q531" s="16">
        <f t="shared" si="77"/>
        <v>111138.12092</v>
      </c>
      <c r="R531" s="17">
        <f t="shared" si="78"/>
        <v>1.2410069125220913E-2</v>
      </c>
      <c r="U531" s="34">
        <v>43475</v>
      </c>
      <c r="V531" s="16">
        <f t="shared" si="70"/>
        <v>121259.50041199999</v>
      </c>
      <c r="W531" s="17">
        <f t="shared" si="79"/>
        <v>1.2584317844379189E-2</v>
      </c>
    </row>
    <row r="532" spans="1:23" x14ac:dyDescent="0.25">
      <c r="A532" s="32">
        <v>43476</v>
      </c>
      <c r="B532" s="33">
        <v>67.150002000000001</v>
      </c>
      <c r="C532" s="17">
        <f t="shared" si="71"/>
        <v>1.7902879574860364E-3</v>
      </c>
      <c r="D532" s="33">
        <v>200.699997</v>
      </c>
      <c r="E532" s="17">
        <f t="shared" si="72"/>
        <v>-1.094968157425491E-3</v>
      </c>
      <c r="F532" s="33">
        <v>77.860000999999997</v>
      </c>
      <c r="G532" s="17">
        <f t="shared" si="73"/>
        <v>4.9044654786603026E-3</v>
      </c>
      <c r="H532" s="33">
        <v>91.769997000000004</v>
      </c>
      <c r="I532" s="17">
        <f t="shared" si="74"/>
        <v>6.5811013838126264E-3</v>
      </c>
      <c r="J532" s="33">
        <v>48.93</v>
      </c>
      <c r="K532" s="17">
        <f t="shared" si="75"/>
        <v>7.6194191182161752E-3</v>
      </c>
      <c r="L532" s="5">
        <v>2596.26001</v>
      </c>
      <c r="M532" s="17">
        <f t="shared" si="76"/>
        <v>-1.462979140943732E-4</v>
      </c>
      <c r="P532" s="34">
        <v>43476</v>
      </c>
      <c r="Q532" s="16">
        <f t="shared" si="77"/>
        <v>111594.47933100001</v>
      </c>
      <c r="R532" s="17">
        <f t="shared" si="78"/>
        <v>4.106227523214212E-3</v>
      </c>
      <c r="U532" s="34">
        <v>43476</v>
      </c>
      <c r="V532" s="16">
        <f t="shared" si="70"/>
        <v>121761.000247</v>
      </c>
      <c r="W532" s="17">
        <f t="shared" si="79"/>
        <v>4.1357570606515015E-3</v>
      </c>
    </row>
    <row r="533" spans="1:23" x14ac:dyDescent="0.25">
      <c r="A533" s="32">
        <v>43479</v>
      </c>
      <c r="B533" s="33">
        <v>66.690002000000007</v>
      </c>
      <c r="C533" s="17">
        <f t="shared" si="71"/>
        <v>-6.8503348667062758E-3</v>
      </c>
      <c r="D533" s="33">
        <v>200.949997</v>
      </c>
      <c r="E533" s="17">
        <f t="shared" si="72"/>
        <v>1.2456402777125675E-3</v>
      </c>
      <c r="F533" s="33">
        <v>78.059997999999993</v>
      </c>
      <c r="G533" s="17">
        <f t="shared" si="73"/>
        <v>2.5686745110624631E-3</v>
      </c>
      <c r="H533" s="33">
        <v>91.150002000000001</v>
      </c>
      <c r="I533" s="17">
        <f t="shared" si="74"/>
        <v>-6.7559662228168227E-3</v>
      </c>
      <c r="J533" s="33">
        <v>48.349997999999999</v>
      </c>
      <c r="K533" s="17">
        <f t="shared" si="75"/>
        <v>-1.1853709380748034E-2</v>
      </c>
      <c r="L533" s="5">
        <v>2582.610107</v>
      </c>
      <c r="M533" s="17">
        <f t="shared" si="76"/>
        <v>-5.2575254201908672E-3</v>
      </c>
      <c r="P533" s="34">
        <v>43479</v>
      </c>
      <c r="Q533" s="16">
        <f t="shared" si="77"/>
        <v>110857.94659899999</v>
      </c>
      <c r="R533" s="17">
        <f t="shared" si="78"/>
        <v>-6.6000821583243052E-3</v>
      </c>
      <c r="U533" s="34">
        <v>43479</v>
      </c>
      <c r="V533" s="16">
        <f t="shared" si="70"/>
        <v>121176.769371</v>
      </c>
      <c r="W533" s="17">
        <f t="shared" si="79"/>
        <v>-4.798177370544332E-3</v>
      </c>
    </row>
    <row r="534" spans="1:23" x14ac:dyDescent="0.25">
      <c r="A534" s="32">
        <v>43480</v>
      </c>
      <c r="B534" s="33">
        <v>67.379997000000003</v>
      </c>
      <c r="C534" s="17">
        <f t="shared" si="71"/>
        <v>1.0346303483391717E-2</v>
      </c>
      <c r="D534" s="33">
        <v>204.009995</v>
      </c>
      <c r="E534" s="17">
        <f t="shared" si="72"/>
        <v>1.5227658848882664E-2</v>
      </c>
      <c r="F534" s="33">
        <v>78.099997999999999</v>
      </c>
      <c r="G534" s="17">
        <f t="shared" si="73"/>
        <v>5.1242635184300944E-4</v>
      </c>
      <c r="H534" s="33">
        <v>92.010002</v>
      </c>
      <c r="I534" s="17">
        <f t="shared" si="74"/>
        <v>9.4349970502469738E-3</v>
      </c>
      <c r="J534" s="33">
        <v>48.599997999999999</v>
      </c>
      <c r="K534" s="17">
        <f t="shared" si="75"/>
        <v>5.1706310308430314E-3</v>
      </c>
      <c r="L534" s="5">
        <v>2610.3000489999999</v>
      </c>
      <c r="M534" s="17">
        <f t="shared" si="76"/>
        <v>1.0721688854600231E-2</v>
      </c>
      <c r="P534" s="34">
        <v>43480</v>
      </c>
      <c r="Q534" s="16">
        <f t="shared" si="77"/>
        <v>111881.826153</v>
      </c>
      <c r="R534" s="17">
        <f t="shared" si="78"/>
        <v>9.235959941632732E-3</v>
      </c>
      <c r="U534" s="34">
        <v>43480</v>
      </c>
      <c r="V534" s="16">
        <f t="shared" si="70"/>
        <v>122113.536938</v>
      </c>
      <c r="W534" s="17">
        <f t="shared" si="79"/>
        <v>7.730587074259665E-3</v>
      </c>
    </row>
    <row r="535" spans="1:23" x14ac:dyDescent="0.25">
      <c r="A535" s="32">
        <v>43481</v>
      </c>
      <c r="B535" s="33">
        <v>67.370002999999997</v>
      </c>
      <c r="C535" s="17">
        <f t="shared" si="71"/>
        <v>-1.4832295109790117E-4</v>
      </c>
      <c r="D535" s="33">
        <v>204.30999800000001</v>
      </c>
      <c r="E535" s="17">
        <f t="shared" si="72"/>
        <v>1.4705308923712579E-3</v>
      </c>
      <c r="F535" s="33">
        <v>77.730002999999996</v>
      </c>
      <c r="G535" s="17">
        <f t="shared" si="73"/>
        <v>-4.7374521059526664E-3</v>
      </c>
      <c r="H535" s="33">
        <v>91.370002999999997</v>
      </c>
      <c r="I535" s="17">
        <f t="shared" si="74"/>
        <v>-6.9557546580643059E-3</v>
      </c>
      <c r="J535" s="33">
        <v>48.130001</v>
      </c>
      <c r="K535" s="17">
        <f t="shared" si="75"/>
        <v>-9.6707205625811143E-3</v>
      </c>
      <c r="L535" s="5">
        <v>2616.1000979999999</v>
      </c>
      <c r="M535" s="17">
        <f t="shared" si="76"/>
        <v>2.2219855538148092E-3</v>
      </c>
      <c r="P535" s="34">
        <v>43481</v>
      </c>
      <c r="Q535" s="16">
        <f t="shared" si="77"/>
        <v>111306.71092</v>
      </c>
      <c r="R535" s="17">
        <f t="shared" si="78"/>
        <v>-5.1403811751653539E-3</v>
      </c>
      <c r="U535" s="34">
        <v>43481</v>
      </c>
      <c r="V535" s="16">
        <f t="shared" ref="V535:V598" si="80">$W$3*B535+$W$4*D535+$W$5*F535+$W$6*H535+$W$7*J535</f>
        <v>121607.92340100001</v>
      </c>
      <c r="W535" s="17">
        <f t="shared" si="79"/>
        <v>-4.1405199593613773E-3</v>
      </c>
    </row>
    <row r="536" spans="1:23" x14ac:dyDescent="0.25">
      <c r="A536" s="32">
        <v>43482</v>
      </c>
      <c r="B536" s="33">
        <v>67.389999000000003</v>
      </c>
      <c r="C536" s="17">
        <f t="shared" ref="C536:C599" si="81">B536/B535-1</f>
        <v>2.9680865532988321E-4</v>
      </c>
      <c r="D536" s="33">
        <v>204.94000199999999</v>
      </c>
      <c r="E536" s="17">
        <f t="shared" ref="E536:E599" si="82">D536/D535-1</f>
        <v>3.083569116377749E-3</v>
      </c>
      <c r="F536" s="33">
        <v>79.059997999999993</v>
      </c>
      <c r="G536" s="17">
        <f t="shared" ref="G536:G599" si="83">F536/F535-1</f>
        <v>1.711044575670484E-2</v>
      </c>
      <c r="H536" s="33">
        <v>90.639999000000003</v>
      </c>
      <c r="I536" s="17">
        <f t="shared" ref="I536:I599" si="84">H536/H535-1</f>
        <v>-7.9895367848460408E-3</v>
      </c>
      <c r="J536" s="33">
        <v>48.470001000000003</v>
      </c>
      <c r="K536" s="17">
        <f t="shared" ref="K536:K599" si="85">J536/J535-1</f>
        <v>7.0642009751880064E-3</v>
      </c>
      <c r="L536" s="5">
        <v>2635.959961</v>
      </c>
      <c r="M536" s="17">
        <f t="shared" ref="M536:M599" si="86">L536/L535-1</f>
        <v>7.5914002737063058E-3</v>
      </c>
      <c r="P536" s="34">
        <v>43482</v>
      </c>
      <c r="Q536" s="16">
        <f t="shared" ref="Q536:Q599" si="87">$R$3*D536+$R$4*J536</f>
        <v>111911.641812</v>
      </c>
      <c r="R536" s="17">
        <f t="shared" ref="R536:R599" si="88">Q536/Q535-1</f>
        <v>5.4348105967734206E-3</v>
      </c>
      <c r="U536" s="34">
        <v>43482</v>
      </c>
      <c r="V536" s="16">
        <f t="shared" si="80"/>
        <v>122115.22939000001</v>
      </c>
      <c r="W536" s="17">
        <f t="shared" ref="W536:W599" si="89">V536/V535-1</f>
        <v>4.1716524286592449E-3</v>
      </c>
    </row>
    <row r="537" spans="1:23" x14ac:dyDescent="0.25">
      <c r="A537" s="32">
        <v>43483</v>
      </c>
      <c r="B537" s="33">
        <v>68.360000999999997</v>
      </c>
      <c r="C537" s="17">
        <f t="shared" si="81"/>
        <v>1.4393856868880395E-2</v>
      </c>
      <c r="D537" s="33">
        <v>203.13000500000001</v>
      </c>
      <c r="E537" s="17">
        <f t="shared" si="82"/>
        <v>-8.8318385007138955E-3</v>
      </c>
      <c r="F537" s="33">
        <v>80.690002000000007</v>
      </c>
      <c r="G537" s="17">
        <f t="shared" si="83"/>
        <v>2.0617303835499978E-2</v>
      </c>
      <c r="H537" s="33">
        <v>91.419998000000007</v>
      </c>
      <c r="I537" s="17">
        <f t="shared" si="84"/>
        <v>8.6054612599897329E-3</v>
      </c>
      <c r="J537" s="33">
        <v>49.189999</v>
      </c>
      <c r="K537" s="17">
        <f t="shared" si="85"/>
        <v>1.4854507636589354E-2</v>
      </c>
      <c r="L537" s="5">
        <v>2670.709961</v>
      </c>
      <c r="M537" s="17">
        <f t="shared" si="86"/>
        <v>1.3183053048657412E-2</v>
      </c>
      <c r="P537" s="34">
        <v>43483</v>
      </c>
      <c r="Q537" s="16">
        <f t="shared" si="87"/>
        <v>112491.52974900001</v>
      </c>
      <c r="R537" s="17">
        <f t="shared" si="88"/>
        <v>5.1816587408677339E-3</v>
      </c>
      <c r="U537" s="34">
        <v>43483</v>
      </c>
      <c r="V537" s="16">
        <f t="shared" si="80"/>
        <v>123496.080522</v>
      </c>
      <c r="W537" s="17">
        <f t="shared" si="89"/>
        <v>1.1307771675144407E-2</v>
      </c>
    </row>
    <row r="538" spans="1:23" x14ac:dyDescent="0.25">
      <c r="A538" s="32">
        <v>43487</v>
      </c>
      <c r="B538" s="33">
        <v>66.239998</v>
      </c>
      <c r="C538" s="17">
        <f t="shared" si="81"/>
        <v>-3.1012331319304698E-2</v>
      </c>
      <c r="D538" s="33">
        <v>201.509995</v>
      </c>
      <c r="E538" s="17">
        <f t="shared" si="82"/>
        <v>-7.9752373363058959E-3</v>
      </c>
      <c r="F538" s="33">
        <v>79.290001000000004</v>
      </c>
      <c r="G538" s="17">
        <f t="shared" si="83"/>
        <v>-1.7350365166678317E-2</v>
      </c>
      <c r="H538" s="33">
        <v>90.440002000000007</v>
      </c>
      <c r="I538" s="17">
        <f t="shared" si="84"/>
        <v>-1.0719711457442771E-2</v>
      </c>
      <c r="J538" s="33">
        <v>48.27</v>
      </c>
      <c r="K538" s="17">
        <f t="shared" si="85"/>
        <v>-1.870296846316255E-2</v>
      </c>
      <c r="L538" s="5">
        <v>2632.8999020000001</v>
      </c>
      <c r="M538" s="17">
        <f t="shared" si="86"/>
        <v>-1.4157306316348373E-2</v>
      </c>
      <c r="P538" s="34">
        <v>43487</v>
      </c>
      <c r="Q538" s="16">
        <f t="shared" si="87"/>
        <v>110873.54888500001</v>
      </c>
      <c r="R538" s="17">
        <f t="shared" si="88"/>
        <v>-1.4383135046791229E-2</v>
      </c>
      <c r="U538" s="34">
        <v>43487</v>
      </c>
      <c r="V538" s="16">
        <f t="shared" si="80"/>
        <v>121208.99945</v>
      </c>
      <c r="W538" s="17">
        <f t="shared" si="89"/>
        <v>-1.8519462822891519E-2</v>
      </c>
    </row>
    <row r="539" spans="1:23" x14ac:dyDescent="0.25">
      <c r="A539" s="32">
        <v>43488</v>
      </c>
      <c r="B539" s="33">
        <v>65.510002</v>
      </c>
      <c r="C539" s="17">
        <f t="shared" si="81"/>
        <v>-1.1020471347236493E-2</v>
      </c>
      <c r="D539" s="33">
        <v>201.83000200000001</v>
      </c>
      <c r="E539" s="17">
        <f t="shared" si="82"/>
        <v>1.5880452977035109E-3</v>
      </c>
      <c r="F539" s="33">
        <v>78.819999999999993</v>
      </c>
      <c r="G539" s="17">
        <f t="shared" si="83"/>
        <v>-5.9276200538831425E-3</v>
      </c>
      <c r="H539" s="33">
        <v>94.839995999999999</v>
      </c>
      <c r="I539" s="17">
        <f t="shared" si="84"/>
        <v>4.865097194491419E-2</v>
      </c>
      <c r="J539" s="33">
        <v>47.939999</v>
      </c>
      <c r="K539" s="17">
        <f t="shared" si="85"/>
        <v>-6.8365651543402794E-3</v>
      </c>
      <c r="L539" s="5">
        <v>2638.6999510000001</v>
      </c>
      <c r="M539" s="17">
        <f t="shared" si="86"/>
        <v>2.2029128397909048E-3</v>
      </c>
      <c r="P539" s="34">
        <v>43488</v>
      </c>
      <c r="Q539" s="16">
        <f t="shared" si="87"/>
        <v>110494.12908</v>
      </c>
      <c r="R539" s="17">
        <f t="shared" si="88"/>
        <v>-3.422094889318994E-3</v>
      </c>
      <c r="U539" s="34">
        <v>43488</v>
      </c>
      <c r="V539" s="16">
        <f t="shared" si="80"/>
        <v>121619.059586</v>
      </c>
      <c r="W539" s="17">
        <f t="shared" si="89"/>
        <v>3.3830832517445231E-3</v>
      </c>
    </row>
    <row r="540" spans="1:23" x14ac:dyDescent="0.25">
      <c r="A540" s="32">
        <v>43489</v>
      </c>
      <c r="B540" s="33">
        <v>64.300003000000004</v>
      </c>
      <c r="C540" s="17">
        <f t="shared" si="81"/>
        <v>-1.8470446696063236E-2</v>
      </c>
      <c r="D540" s="33">
        <v>202.63000500000001</v>
      </c>
      <c r="E540" s="17">
        <f t="shared" si="82"/>
        <v>3.9637466782564967E-3</v>
      </c>
      <c r="F540" s="33">
        <v>79.180000000000007</v>
      </c>
      <c r="G540" s="17">
        <f t="shared" si="83"/>
        <v>4.5673686881504416E-3</v>
      </c>
      <c r="H540" s="33">
        <v>94.300003000000004</v>
      </c>
      <c r="I540" s="17">
        <f t="shared" si="84"/>
        <v>-5.6937265159732187E-3</v>
      </c>
      <c r="J540" s="33">
        <v>49.759998000000003</v>
      </c>
      <c r="K540" s="17">
        <f t="shared" si="85"/>
        <v>3.7964101751441381E-2</v>
      </c>
      <c r="L540" s="5">
        <v>2642.330078</v>
      </c>
      <c r="M540" s="17">
        <f t="shared" si="86"/>
        <v>1.3757255722175454E-3</v>
      </c>
      <c r="P540" s="34">
        <v>43489</v>
      </c>
      <c r="Q540" s="16">
        <f t="shared" si="87"/>
        <v>113158.64838300002</v>
      </c>
      <c r="R540" s="17">
        <f t="shared" si="88"/>
        <v>2.411457807926487E-2</v>
      </c>
      <c r="U540" s="34">
        <v>43489</v>
      </c>
      <c r="V540" s="16">
        <f t="shared" si="80"/>
        <v>122126.571417</v>
      </c>
      <c r="W540" s="17">
        <f t="shared" si="89"/>
        <v>4.1729629609668084E-3</v>
      </c>
    </row>
    <row r="541" spans="1:23" x14ac:dyDescent="0.25">
      <c r="A541" s="32">
        <v>43490</v>
      </c>
      <c r="B541" s="33">
        <v>63.59</v>
      </c>
      <c r="C541" s="17">
        <f t="shared" si="81"/>
        <v>-1.1042036809858269E-2</v>
      </c>
      <c r="D541" s="33">
        <v>205.63999899999999</v>
      </c>
      <c r="E541" s="17">
        <f t="shared" si="82"/>
        <v>1.4854631227986026E-2</v>
      </c>
      <c r="F541" s="33">
        <v>79.480002999999996</v>
      </c>
      <c r="G541" s="17">
        <f t="shared" si="83"/>
        <v>3.7888734528919166E-3</v>
      </c>
      <c r="H541" s="33">
        <v>93.599997999999999</v>
      </c>
      <c r="I541" s="17">
        <f t="shared" si="84"/>
        <v>-7.4231704955513012E-3</v>
      </c>
      <c r="J541" s="33">
        <v>47.040000999999997</v>
      </c>
      <c r="K541" s="17">
        <f t="shared" si="85"/>
        <v>-5.466232132887161E-2</v>
      </c>
      <c r="L541" s="5">
        <v>2664.76001</v>
      </c>
      <c r="M541" s="17">
        <f t="shared" si="86"/>
        <v>8.4886941971222818E-3</v>
      </c>
      <c r="P541" s="34">
        <v>43490</v>
      </c>
      <c r="Q541" s="16">
        <f t="shared" si="87"/>
        <v>110114.36114299999</v>
      </c>
      <c r="R541" s="17">
        <f t="shared" si="88"/>
        <v>-2.6902824340003129E-2</v>
      </c>
      <c r="U541" s="34">
        <v>43490</v>
      </c>
      <c r="V541" s="16">
        <f t="shared" si="80"/>
        <v>120520.13095199998</v>
      </c>
      <c r="W541" s="17">
        <f t="shared" si="89"/>
        <v>-1.3153898012209342E-2</v>
      </c>
    </row>
    <row r="542" spans="1:23" x14ac:dyDescent="0.25">
      <c r="A542" s="32">
        <v>43493</v>
      </c>
      <c r="B542" s="33">
        <v>63.619999</v>
      </c>
      <c r="C542" s="17">
        <f t="shared" si="81"/>
        <v>4.7175656549769407E-4</v>
      </c>
      <c r="D542" s="33">
        <v>208.199997</v>
      </c>
      <c r="E542" s="17">
        <f t="shared" si="82"/>
        <v>1.2448930229765232E-2</v>
      </c>
      <c r="F542" s="33">
        <v>79.239998</v>
      </c>
      <c r="G542" s="17">
        <f t="shared" si="83"/>
        <v>-3.0196903741938064E-3</v>
      </c>
      <c r="H542" s="33">
        <v>93.519997000000004</v>
      </c>
      <c r="I542" s="17">
        <f t="shared" si="84"/>
        <v>-8.5471155672456334E-4</v>
      </c>
      <c r="J542" s="33">
        <v>46.709999000000003</v>
      </c>
      <c r="K542" s="17">
        <f t="shared" si="85"/>
        <v>-7.0153484903198171E-3</v>
      </c>
      <c r="L542" s="5">
        <v>2643.8500979999999</v>
      </c>
      <c r="M542" s="17">
        <f t="shared" si="86"/>
        <v>-7.8468274522027759E-3</v>
      </c>
      <c r="P542" s="34">
        <v>43493</v>
      </c>
      <c r="Q542" s="16">
        <f t="shared" si="87"/>
        <v>110234.45796500001</v>
      </c>
      <c r="R542" s="17">
        <f t="shared" si="88"/>
        <v>1.0906553945679853E-3</v>
      </c>
      <c r="U542" s="34">
        <v>43493</v>
      </c>
      <c r="V542" s="16">
        <f t="shared" si="80"/>
        <v>120484.837379</v>
      </c>
      <c r="W542" s="17">
        <f t="shared" si="89"/>
        <v>-2.9284379896687973E-4</v>
      </c>
    </row>
    <row r="543" spans="1:23" x14ac:dyDescent="0.25">
      <c r="A543" s="32">
        <v>43494</v>
      </c>
      <c r="B543" s="33">
        <v>63.720001000000003</v>
      </c>
      <c r="C543" s="17">
        <f t="shared" si="81"/>
        <v>1.5718642183568665E-3</v>
      </c>
      <c r="D543" s="33">
        <v>210.39999399999999</v>
      </c>
      <c r="E543" s="17">
        <f t="shared" si="82"/>
        <v>1.0566748471182663E-2</v>
      </c>
      <c r="F543" s="33">
        <v>86.160004000000001</v>
      </c>
      <c r="G543" s="17">
        <f t="shared" si="83"/>
        <v>8.7329709422758972E-2</v>
      </c>
      <c r="H543" s="33">
        <v>93.540001000000004</v>
      </c>
      <c r="I543" s="17">
        <f t="shared" si="84"/>
        <v>2.1390077675054187E-4</v>
      </c>
      <c r="J543" s="33">
        <v>46.540000999999997</v>
      </c>
      <c r="K543" s="17">
        <f t="shared" si="85"/>
        <v>-3.639434888448756E-3</v>
      </c>
      <c r="L543" s="5">
        <v>2640</v>
      </c>
      <c r="M543" s="17">
        <f t="shared" si="86"/>
        <v>-1.4562467073728769E-3</v>
      </c>
      <c r="P543" s="34">
        <v>43494</v>
      </c>
      <c r="Q543" s="16">
        <f t="shared" si="87"/>
        <v>110492.84002799999</v>
      </c>
      <c r="R543" s="17">
        <f t="shared" si="88"/>
        <v>2.3439319045051032E-3</v>
      </c>
      <c r="U543" s="34">
        <v>43494</v>
      </c>
      <c r="V543" s="16">
        <f t="shared" si="80"/>
        <v>122872.82199200001</v>
      </c>
      <c r="W543" s="17">
        <f t="shared" si="89"/>
        <v>1.981979363501396E-2</v>
      </c>
    </row>
    <row r="544" spans="1:23" x14ac:dyDescent="0.25">
      <c r="A544" s="32">
        <v>43495</v>
      </c>
      <c r="B544" s="33">
        <v>63.200001</v>
      </c>
      <c r="C544" s="17">
        <f t="shared" si="81"/>
        <v>-8.1607029478860671E-3</v>
      </c>
      <c r="D544" s="33">
        <v>210.25</v>
      </c>
      <c r="E544" s="17">
        <f t="shared" si="82"/>
        <v>-7.1289925987350067E-4</v>
      </c>
      <c r="F544" s="33">
        <v>88.82</v>
      </c>
      <c r="G544" s="17">
        <f t="shared" si="83"/>
        <v>3.0872746941840834E-2</v>
      </c>
      <c r="H544" s="33">
        <v>94.519997000000004</v>
      </c>
      <c r="I544" s="17">
        <f t="shared" si="84"/>
        <v>1.0476758493940919E-2</v>
      </c>
      <c r="J544" s="33">
        <v>47.540000999999997</v>
      </c>
      <c r="K544" s="17">
        <f t="shared" si="85"/>
        <v>2.1486892533586266E-2</v>
      </c>
      <c r="L544" s="5">
        <v>2681.0500489999999</v>
      </c>
      <c r="M544" s="17">
        <f t="shared" si="86"/>
        <v>1.5549260984848434E-2</v>
      </c>
      <c r="P544" s="34">
        <v>43495</v>
      </c>
      <c r="Q544" s="16">
        <f t="shared" si="87"/>
        <v>111825.391366</v>
      </c>
      <c r="R544" s="17">
        <f t="shared" si="88"/>
        <v>1.2060069572492838E-2</v>
      </c>
      <c r="U544" s="34">
        <v>43495</v>
      </c>
      <c r="V544" s="16">
        <f t="shared" si="80"/>
        <v>124262.39028600001</v>
      </c>
      <c r="W544" s="17">
        <f t="shared" si="89"/>
        <v>1.1308996338429189E-2</v>
      </c>
    </row>
    <row r="545" spans="1:23" x14ac:dyDescent="0.25">
      <c r="A545" s="32">
        <v>43496</v>
      </c>
      <c r="B545" s="33">
        <v>64.610000999999997</v>
      </c>
      <c r="C545" s="17">
        <f t="shared" si="81"/>
        <v>2.23101262292702E-2</v>
      </c>
      <c r="D545" s="33">
        <v>212.520004</v>
      </c>
      <c r="E545" s="17">
        <f t="shared" si="82"/>
        <v>1.0796689655172331E-2</v>
      </c>
      <c r="F545" s="33">
        <v>87.830001999999993</v>
      </c>
      <c r="G545" s="17">
        <f t="shared" si="83"/>
        <v>-1.1146115739698259E-2</v>
      </c>
      <c r="H545" s="33">
        <v>96.470000999999996</v>
      </c>
      <c r="I545" s="17">
        <f t="shared" si="84"/>
        <v>2.0630597353912261E-2</v>
      </c>
      <c r="J545" s="33">
        <v>47.119999</v>
      </c>
      <c r="K545" s="17">
        <f t="shared" si="85"/>
        <v>-8.8347074288028793E-3</v>
      </c>
      <c r="L545" s="5">
        <v>2704.1000979999999</v>
      </c>
      <c r="M545" s="17">
        <f t="shared" si="86"/>
        <v>8.5973960122815996E-3</v>
      </c>
      <c r="P545" s="34">
        <v>43496</v>
      </c>
      <c r="Q545" s="16">
        <f t="shared" si="87"/>
        <v>111757.879526</v>
      </c>
      <c r="R545" s="17">
        <f t="shared" si="88"/>
        <v>-6.0372549718179513E-4</v>
      </c>
      <c r="U545" s="34">
        <v>43496</v>
      </c>
      <c r="V545" s="16">
        <f t="shared" si="80"/>
        <v>125013.39114399999</v>
      </c>
      <c r="W545" s="17">
        <f t="shared" si="89"/>
        <v>6.0436698205426076E-3</v>
      </c>
    </row>
    <row r="546" spans="1:23" x14ac:dyDescent="0.25">
      <c r="A546" s="32">
        <v>43497</v>
      </c>
      <c r="B546" s="33">
        <v>64.669998000000007</v>
      </c>
      <c r="C546" s="17">
        <f t="shared" si="81"/>
        <v>9.286023691597034E-4</v>
      </c>
      <c r="D546" s="33">
        <v>209.5</v>
      </c>
      <c r="E546" s="17">
        <f t="shared" si="82"/>
        <v>-1.4210445808197858E-2</v>
      </c>
      <c r="F546" s="33">
        <v>87.610000999999997</v>
      </c>
      <c r="G546" s="17">
        <f t="shared" si="83"/>
        <v>-2.5048502219092716E-3</v>
      </c>
      <c r="H546" s="33">
        <v>97.470000999999996</v>
      </c>
      <c r="I546" s="17">
        <f t="shared" si="84"/>
        <v>1.0365916757894444E-2</v>
      </c>
      <c r="J546" s="33">
        <v>48.73</v>
      </c>
      <c r="K546" s="17">
        <f t="shared" si="85"/>
        <v>3.4168103441598152E-2</v>
      </c>
      <c r="L546" s="5">
        <v>2706.530029</v>
      </c>
      <c r="M546" s="17">
        <f t="shared" si="86"/>
        <v>8.9860985612078004E-4</v>
      </c>
      <c r="P546" s="34">
        <v>43497</v>
      </c>
      <c r="Q546" s="16">
        <f t="shared" si="87"/>
        <v>113283.68</v>
      </c>
      <c r="R546" s="17">
        <f t="shared" si="88"/>
        <v>1.3652732858491889E-2</v>
      </c>
      <c r="U546" s="34">
        <v>43497</v>
      </c>
      <c r="V546" s="16">
        <f t="shared" si="80"/>
        <v>125816.669658</v>
      </c>
      <c r="W546" s="17">
        <f t="shared" si="89"/>
        <v>6.4255397493755417E-3</v>
      </c>
    </row>
    <row r="547" spans="1:23" x14ac:dyDescent="0.25">
      <c r="A547" s="32">
        <v>43500</v>
      </c>
      <c r="B547" s="33">
        <v>65.370002999999997</v>
      </c>
      <c r="C547" s="17">
        <f t="shared" si="81"/>
        <v>1.0824261970751703E-2</v>
      </c>
      <c r="D547" s="33">
        <v>209.179993</v>
      </c>
      <c r="E547" s="17">
        <f t="shared" si="82"/>
        <v>-1.5274797136037854E-3</v>
      </c>
      <c r="F547" s="33">
        <v>87.290001000000004</v>
      </c>
      <c r="G547" s="17">
        <f t="shared" si="83"/>
        <v>-3.6525510369528336E-3</v>
      </c>
      <c r="H547" s="33">
        <v>98.029999000000004</v>
      </c>
      <c r="I547" s="17">
        <f t="shared" si="84"/>
        <v>5.7453369678328592E-3</v>
      </c>
      <c r="J547" s="33">
        <v>49.220001000000003</v>
      </c>
      <c r="K547" s="17">
        <f t="shared" si="85"/>
        <v>1.0055427867843303E-2</v>
      </c>
      <c r="L547" s="5">
        <v>2724.8701169999999</v>
      </c>
      <c r="M547" s="17">
        <f t="shared" si="86"/>
        <v>6.7762366585588651E-3</v>
      </c>
      <c r="P547" s="34">
        <v>43500</v>
      </c>
      <c r="Q547" s="16">
        <f t="shared" si="87"/>
        <v>113881.659805</v>
      </c>
      <c r="R547" s="17">
        <f t="shared" si="88"/>
        <v>5.2786050470818857E-3</v>
      </c>
      <c r="U547" s="34">
        <v>43500</v>
      </c>
      <c r="V547" s="16">
        <f t="shared" si="80"/>
        <v>126400.791362</v>
      </c>
      <c r="W547" s="17">
        <f t="shared" si="89"/>
        <v>4.642641595805852E-3</v>
      </c>
    </row>
    <row r="548" spans="1:23" x14ac:dyDescent="0.25">
      <c r="A548" s="32">
        <v>43501</v>
      </c>
      <c r="B548" s="33">
        <v>60.459999000000003</v>
      </c>
      <c r="C548" s="17">
        <f t="shared" si="81"/>
        <v>-7.5110964887059817E-2</v>
      </c>
      <c r="D548" s="33">
        <v>208.979996</v>
      </c>
      <c r="E548" s="17">
        <f t="shared" si="82"/>
        <v>-9.5610004155610717E-4</v>
      </c>
      <c r="F548" s="33">
        <v>88.190002000000007</v>
      </c>
      <c r="G548" s="17">
        <f t="shared" si="83"/>
        <v>1.0310470726194731E-2</v>
      </c>
      <c r="H548" s="33">
        <v>97.440002000000007</v>
      </c>
      <c r="I548" s="17">
        <f t="shared" si="84"/>
        <v>-6.0185352036982165E-3</v>
      </c>
      <c r="J548" s="33">
        <v>50.009998000000003</v>
      </c>
      <c r="K548" s="17">
        <f t="shared" si="85"/>
        <v>1.6050324745015665E-2</v>
      </c>
      <c r="L548" s="5">
        <v>2737.6999510000001</v>
      </c>
      <c r="M548" s="17">
        <f t="shared" si="86"/>
        <v>4.7084203830329852E-3</v>
      </c>
      <c r="P548" s="34">
        <v>43501</v>
      </c>
      <c r="Q548" s="16">
        <f t="shared" si="87"/>
        <v>114916.19637600001</v>
      </c>
      <c r="R548" s="17">
        <f t="shared" si="88"/>
        <v>9.0843123710300233E-3</v>
      </c>
      <c r="U548" s="34">
        <v>43501</v>
      </c>
      <c r="V548" s="16">
        <f t="shared" si="80"/>
        <v>124750.78922100001</v>
      </c>
      <c r="W548" s="17">
        <f t="shared" si="89"/>
        <v>-1.3053732680158192E-2</v>
      </c>
    </row>
    <row r="549" spans="1:23" x14ac:dyDescent="0.25">
      <c r="A549" s="32">
        <v>43502</v>
      </c>
      <c r="B549" s="33">
        <v>62.779998999999997</v>
      </c>
      <c r="C549" s="17">
        <f t="shared" si="81"/>
        <v>3.8372478305862989E-2</v>
      </c>
      <c r="D549" s="33">
        <v>208.53999300000001</v>
      </c>
      <c r="E549" s="17">
        <f t="shared" si="82"/>
        <v>-2.1054790335051088E-3</v>
      </c>
      <c r="F549" s="33">
        <v>87.93</v>
      </c>
      <c r="G549" s="17">
        <f t="shared" si="83"/>
        <v>-2.9482026772150727E-3</v>
      </c>
      <c r="H549" s="33">
        <v>97.919998000000007</v>
      </c>
      <c r="I549" s="17">
        <f t="shared" si="84"/>
        <v>4.926067222371433E-3</v>
      </c>
      <c r="J549" s="33">
        <v>49.900002000000001</v>
      </c>
      <c r="K549" s="17">
        <f t="shared" si="85"/>
        <v>-2.199480191940828E-3</v>
      </c>
      <c r="L549" s="5">
        <v>2731.610107</v>
      </c>
      <c r="M549" s="17">
        <f t="shared" si="86"/>
        <v>-2.2244380717381107E-3</v>
      </c>
      <c r="P549" s="34">
        <v>43502</v>
      </c>
      <c r="Q549" s="16">
        <f t="shared" si="87"/>
        <v>114667.821171</v>
      </c>
      <c r="R549" s="17">
        <f t="shared" si="88"/>
        <v>-2.1613594326367336E-3</v>
      </c>
      <c r="U549" s="34">
        <v>43502</v>
      </c>
      <c r="V549" s="16">
        <f t="shared" si="80"/>
        <v>125727.66954399999</v>
      </c>
      <c r="W549" s="17">
        <f t="shared" si="89"/>
        <v>7.8306544519681776E-3</v>
      </c>
    </row>
    <row r="550" spans="1:23" x14ac:dyDescent="0.25">
      <c r="A550" s="32">
        <v>43503</v>
      </c>
      <c r="B550" s="33">
        <v>62.580002</v>
      </c>
      <c r="C550" s="17">
        <f t="shared" si="81"/>
        <v>-3.185680203658392E-3</v>
      </c>
      <c r="D550" s="33">
        <v>209.83999600000001</v>
      </c>
      <c r="E550" s="17">
        <f t="shared" si="82"/>
        <v>6.2338306494524875E-3</v>
      </c>
      <c r="F550" s="33">
        <v>86.919998000000007</v>
      </c>
      <c r="G550" s="17">
        <f t="shared" si="83"/>
        <v>-1.1486432389400614E-2</v>
      </c>
      <c r="H550" s="33">
        <v>97.139999000000003</v>
      </c>
      <c r="I550" s="17">
        <f t="shared" si="84"/>
        <v>-7.9656762247891644E-3</v>
      </c>
      <c r="J550" s="33">
        <v>49.23</v>
      </c>
      <c r="K550" s="17">
        <f t="shared" si="85"/>
        <v>-1.3426893249423144E-2</v>
      </c>
      <c r="L550" s="5">
        <v>2706.0500489999999</v>
      </c>
      <c r="M550" s="17">
        <f t="shared" si="86"/>
        <v>-9.357139928022673E-3</v>
      </c>
      <c r="P550" s="34">
        <v>43503</v>
      </c>
      <c r="Q550" s="16">
        <f t="shared" si="87"/>
        <v>114042.49910799999</v>
      </c>
      <c r="R550" s="17">
        <f t="shared" si="88"/>
        <v>-5.453335178205676E-3</v>
      </c>
      <c r="U550" s="34">
        <v>43503</v>
      </c>
      <c r="V550" s="16">
        <f t="shared" si="80"/>
        <v>124876.25966300002</v>
      </c>
      <c r="W550" s="17">
        <f t="shared" si="89"/>
        <v>-6.7718576514457229E-3</v>
      </c>
    </row>
    <row r="551" spans="1:23" x14ac:dyDescent="0.25">
      <c r="A551" s="32">
        <v>43504</v>
      </c>
      <c r="B551" s="33">
        <v>63.34</v>
      </c>
      <c r="C551" s="17">
        <f t="shared" si="81"/>
        <v>1.2144422750258288E-2</v>
      </c>
      <c r="D551" s="33">
        <v>210.570007</v>
      </c>
      <c r="E551" s="17">
        <f t="shared" si="82"/>
        <v>3.4788935089380413E-3</v>
      </c>
      <c r="F551" s="33">
        <v>86.82</v>
      </c>
      <c r="G551" s="17">
        <f t="shared" si="83"/>
        <v>-1.1504602197530689E-3</v>
      </c>
      <c r="H551" s="33">
        <v>97.709998999999996</v>
      </c>
      <c r="I551" s="17">
        <f t="shared" si="84"/>
        <v>5.8678197021599932E-3</v>
      </c>
      <c r="J551" s="33">
        <v>48.84</v>
      </c>
      <c r="K551" s="17">
        <f t="shared" si="85"/>
        <v>-7.9219987812307879E-3</v>
      </c>
      <c r="L551" s="5">
        <v>2707.8798830000001</v>
      </c>
      <c r="M551" s="17">
        <f t="shared" si="86"/>
        <v>6.7620109268728967E-4</v>
      </c>
      <c r="P551" s="34">
        <v>43504</v>
      </c>
      <c r="Q551" s="16">
        <f t="shared" si="87"/>
        <v>113672.551561</v>
      </c>
      <c r="R551" s="17">
        <f t="shared" si="88"/>
        <v>-3.2439445811306422E-3</v>
      </c>
      <c r="U551" s="34">
        <v>43504</v>
      </c>
      <c r="V551" s="16">
        <f t="shared" si="80"/>
        <v>125173.840386</v>
      </c>
      <c r="W551" s="17">
        <f t="shared" si="89"/>
        <v>2.3830047745108107E-3</v>
      </c>
    </row>
    <row r="552" spans="1:23" x14ac:dyDescent="0.25">
      <c r="A552" s="32">
        <v>43507</v>
      </c>
      <c r="B552" s="33">
        <v>64.180000000000007</v>
      </c>
      <c r="C552" s="17">
        <f t="shared" si="81"/>
        <v>1.3261761919797888E-2</v>
      </c>
      <c r="D552" s="33">
        <v>210.509995</v>
      </c>
      <c r="E552" s="17">
        <f t="shared" si="82"/>
        <v>-2.8499785346924877E-4</v>
      </c>
      <c r="F552" s="33">
        <v>87.389999000000003</v>
      </c>
      <c r="G552" s="17">
        <f t="shared" si="83"/>
        <v>6.5652960147433159E-3</v>
      </c>
      <c r="H552" s="33">
        <v>98.269997000000004</v>
      </c>
      <c r="I552" s="17">
        <f t="shared" si="84"/>
        <v>5.7312251123859959E-3</v>
      </c>
      <c r="J552" s="33">
        <v>48.77</v>
      </c>
      <c r="K552" s="17">
        <f t="shared" si="85"/>
        <v>-1.433251433251459E-3</v>
      </c>
      <c r="L552" s="5">
        <v>2709.8000489999999</v>
      </c>
      <c r="M552" s="17">
        <f t="shared" si="86"/>
        <v>7.0910309281235762E-4</v>
      </c>
      <c r="P552" s="34">
        <v>43507</v>
      </c>
      <c r="Q552" s="16">
        <f t="shared" si="87"/>
        <v>113563.54888500001</v>
      </c>
      <c r="R552" s="17">
        <f t="shared" si="88"/>
        <v>-9.5891817772297827E-4</v>
      </c>
      <c r="U552" s="34">
        <v>43507</v>
      </c>
      <c r="V552" s="16">
        <f t="shared" si="80"/>
        <v>125825.94852100001</v>
      </c>
      <c r="W552" s="17">
        <f t="shared" si="89"/>
        <v>5.2096199412681177E-3</v>
      </c>
    </row>
    <row r="553" spans="1:23" x14ac:dyDescent="0.25">
      <c r="A553" s="32">
        <v>43508</v>
      </c>
      <c r="B553" s="33">
        <v>64.150002000000001</v>
      </c>
      <c r="C553" s="17">
        <f t="shared" si="81"/>
        <v>-4.6740417575574789E-4</v>
      </c>
      <c r="D553" s="33">
        <v>207.740005</v>
      </c>
      <c r="E553" s="17">
        <f t="shared" si="82"/>
        <v>-1.3158472594139825E-2</v>
      </c>
      <c r="F553" s="33">
        <v>90.010002</v>
      </c>
      <c r="G553" s="17">
        <f t="shared" si="83"/>
        <v>2.9980581645274951E-2</v>
      </c>
      <c r="H553" s="33">
        <v>99.260002</v>
      </c>
      <c r="I553" s="17">
        <f t="shared" si="84"/>
        <v>1.0074336320575972E-2</v>
      </c>
      <c r="J553" s="33">
        <v>50.009998000000003</v>
      </c>
      <c r="K553" s="17">
        <f t="shared" si="85"/>
        <v>2.5425425466475193E-2</v>
      </c>
      <c r="L553" s="5">
        <v>2744.7299800000001</v>
      </c>
      <c r="M553" s="17">
        <f t="shared" si="86"/>
        <v>1.2890224506745485E-2</v>
      </c>
      <c r="P553" s="34">
        <v>43508</v>
      </c>
      <c r="Q553" s="16">
        <f t="shared" si="87"/>
        <v>114639.67838300001</v>
      </c>
      <c r="R553" s="17">
        <f t="shared" si="88"/>
        <v>9.4760115245229315E-3</v>
      </c>
      <c r="U553" s="34">
        <v>43508</v>
      </c>
      <c r="V553" s="16">
        <f t="shared" si="80"/>
        <v>127323.821375</v>
      </c>
      <c r="W553" s="17">
        <f t="shared" si="89"/>
        <v>1.190432396184149E-2</v>
      </c>
    </row>
    <row r="554" spans="1:23" x14ac:dyDescent="0.25">
      <c r="A554" s="32">
        <v>43509</v>
      </c>
      <c r="B554" s="33">
        <v>64.819999999999993</v>
      </c>
      <c r="C554" s="17">
        <f t="shared" si="81"/>
        <v>1.0444239736734362E-2</v>
      </c>
      <c r="D554" s="33">
        <v>207.96000699999999</v>
      </c>
      <c r="E554" s="17">
        <f t="shared" si="82"/>
        <v>1.0590256797191611E-3</v>
      </c>
      <c r="F554" s="33">
        <v>90.099997999999999</v>
      </c>
      <c r="G554" s="17">
        <f t="shared" si="83"/>
        <v>9.9984443951006696E-4</v>
      </c>
      <c r="H554" s="33">
        <v>99.239998</v>
      </c>
      <c r="I554" s="17">
        <f t="shared" si="84"/>
        <v>-2.0153132779510141E-4</v>
      </c>
      <c r="J554" s="33">
        <v>50.470001000000003</v>
      </c>
      <c r="K554" s="17">
        <f t="shared" si="85"/>
        <v>9.1982207237841784E-3</v>
      </c>
      <c r="L554" s="5">
        <v>2753.030029</v>
      </c>
      <c r="M554" s="17">
        <f t="shared" si="86"/>
        <v>3.0239947318970728E-3</v>
      </c>
      <c r="P554" s="34">
        <v>43509</v>
      </c>
      <c r="Q554" s="16">
        <f t="shared" si="87"/>
        <v>115317.102927</v>
      </c>
      <c r="R554" s="17">
        <f t="shared" si="88"/>
        <v>5.9091629840131166E-3</v>
      </c>
      <c r="U554" s="34">
        <v>43509</v>
      </c>
      <c r="V554" s="16">
        <f t="shared" si="80"/>
        <v>127921.06004900001</v>
      </c>
      <c r="W554" s="17">
        <f t="shared" si="89"/>
        <v>4.690706480140916E-3</v>
      </c>
    </row>
    <row r="555" spans="1:23" x14ac:dyDescent="0.25">
      <c r="A555" s="32">
        <v>43510</v>
      </c>
      <c r="B555" s="33">
        <v>64.349997999999999</v>
      </c>
      <c r="C555" s="17">
        <f t="shared" si="81"/>
        <v>-7.2508793582226616E-3</v>
      </c>
      <c r="D555" s="33">
        <v>208.14999399999999</v>
      </c>
      <c r="E555" s="17">
        <f t="shared" si="82"/>
        <v>9.1357469515762624E-4</v>
      </c>
      <c r="F555" s="33">
        <v>90.07</v>
      </c>
      <c r="G555" s="17">
        <f t="shared" si="83"/>
        <v>-3.3294118386117955E-4</v>
      </c>
      <c r="H555" s="33">
        <v>98.459998999999996</v>
      </c>
      <c r="I555" s="17">
        <f t="shared" si="84"/>
        <v>-7.8597240600508655E-3</v>
      </c>
      <c r="J555" s="33">
        <v>50.810001</v>
      </c>
      <c r="K555" s="17">
        <f t="shared" si="85"/>
        <v>6.7366751191464402E-3</v>
      </c>
      <c r="L555" s="5">
        <v>2745.7299800000001</v>
      </c>
      <c r="M555" s="17">
        <f t="shared" si="86"/>
        <v>-2.6516416178182789E-3</v>
      </c>
      <c r="P555" s="34">
        <v>43510</v>
      </c>
      <c r="Q555" s="16">
        <f t="shared" si="87"/>
        <v>115823.910028</v>
      </c>
      <c r="R555" s="17">
        <f t="shared" si="88"/>
        <v>4.3948996994906953E-3</v>
      </c>
      <c r="U555" s="34">
        <v>43510</v>
      </c>
      <c r="V555" s="16">
        <f t="shared" si="80"/>
        <v>127717.088873</v>
      </c>
      <c r="W555" s="17">
        <f t="shared" si="89"/>
        <v>-1.5945081749781931E-3</v>
      </c>
    </row>
    <row r="556" spans="1:23" x14ac:dyDescent="0.25">
      <c r="A556" s="32">
        <v>43511</v>
      </c>
      <c r="B556" s="33">
        <v>64.690002000000007</v>
      </c>
      <c r="C556" s="17">
        <f t="shared" si="81"/>
        <v>5.2836676078840128E-3</v>
      </c>
      <c r="D556" s="33">
        <v>207.740005</v>
      </c>
      <c r="E556" s="17">
        <f t="shared" si="82"/>
        <v>-1.9696805756332925E-3</v>
      </c>
      <c r="F556" s="33">
        <v>91.199996999999996</v>
      </c>
      <c r="G556" s="17">
        <f t="shared" si="83"/>
        <v>1.2545764405462512E-2</v>
      </c>
      <c r="H556" s="33">
        <v>98.480002999999996</v>
      </c>
      <c r="I556" s="17">
        <f t="shared" si="84"/>
        <v>2.0316880157600359E-4</v>
      </c>
      <c r="J556" s="33">
        <v>51.66</v>
      </c>
      <c r="K556" s="17">
        <f t="shared" si="85"/>
        <v>1.6728970345818217E-2</v>
      </c>
      <c r="L556" s="5">
        <v>2775.6000979999999</v>
      </c>
      <c r="M556" s="17">
        <f t="shared" si="86"/>
        <v>1.0878752906358091E-2</v>
      </c>
      <c r="P556" s="34">
        <v>43511</v>
      </c>
      <c r="Q556" s="16">
        <f t="shared" si="87"/>
        <v>116893.58111499999</v>
      </c>
      <c r="R556" s="17">
        <f t="shared" si="88"/>
        <v>9.2353218497063239E-3</v>
      </c>
      <c r="U556" s="34">
        <v>43511</v>
      </c>
      <c r="V556" s="16">
        <f t="shared" si="80"/>
        <v>128667.77108899999</v>
      </c>
      <c r="W556" s="17">
        <f t="shared" si="89"/>
        <v>7.443657104847734E-3</v>
      </c>
    </row>
    <row r="557" spans="1:23" x14ac:dyDescent="0.25">
      <c r="A557" s="32">
        <v>43515</v>
      </c>
      <c r="B557" s="33">
        <v>64.959998999999996</v>
      </c>
      <c r="C557" s="17">
        <f t="shared" si="81"/>
        <v>4.1737052350065973E-3</v>
      </c>
      <c r="D557" s="33">
        <v>207.91000399999999</v>
      </c>
      <c r="E557" s="17">
        <f t="shared" si="82"/>
        <v>8.1832577215923408E-4</v>
      </c>
      <c r="F557" s="33">
        <v>91.419998000000007</v>
      </c>
      <c r="G557" s="17">
        <f t="shared" si="83"/>
        <v>2.4122917460185356E-3</v>
      </c>
      <c r="H557" s="33">
        <v>99.989998</v>
      </c>
      <c r="I557" s="17">
        <f t="shared" si="84"/>
        <v>1.5333011311951417E-2</v>
      </c>
      <c r="J557" s="33">
        <v>51.400002000000001</v>
      </c>
      <c r="K557" s="17">
        <f t="shared" si="85"/>
        <v>-5.0328687572589459E-3</v>
      </c>
      <c r="L557" s="5">
        <v>2779.76001</v>
      </c>
      <c r="M557" s="17">
        <f t="shared" si="86"/>
        <v>1.4987432818573954E-3</v>
      </c>
      <c r="P557" s="34">
        <v>43515</v>
      </c>
      <c r="Q557" s="16">
        <f t="shared" si="87"/>
        <v>116576.33362399999</v>
      </c>
      <c r="R557" s="17">
        <f t="shared" si="88"/>
        <v>-2.7139855582650751E-3</v>
      </c>
      <c r="U557" s="34">
        <v>43515</v>
      </c>
      <c r="V557" s="16">
        <f t="shared" si="80"/>
        <v>129091.63987700001</v>
      </c>
      <c r="W557" s="17">
        <f t="shared" si="89"/>
        <v>3.2942887283469169E-3</v>
      </c>
    </row>
    <row r="558" spans="1:23" x14ac:dyDescent="0.25">
      <c r="A558" s="32">
        <v>43516</v>
      </c>
      <c r="B558" s="33">
        <v>64.940002000000007</v>
      </c>
      <c r="C558" s="17">
        <f t="shared" si="81"/>
        <v>-3.0783559587166387E-4</v>
      </c>
      <c r="D558" s="33">
        <v>205.61999499999999</v>
      </c>
      <c r="E558" s="17">
        <f t="shared" si="82"/>
        <v>-1.1014424298698033E-2</v>
      </c>
      <c r="F558" s="33">
        <v>92.080001999999993</v>
      </c>
      <c r="G558" s="17">
        <f t="shared" si="83"/>
        <v>7.2194707333070873E-3</v>
      </c>
      <c r="H558" s="33">
        <v>99.279999000000004</v>
      </c>
      <c r="I558" s="17">
        <f t="shared" si="84"/>
        <v>-7.100700212035127E-3</v>
      </c>
      <c r="J558" s="33">
        <v>51.389999000000003</v>
      </c>
      <c r="K558" s="17">
        <f t="shared" si="85"/>
        <v>-1.946108873691621E-4</v>
      </c>
      <c r="L558" s="5">
        <v>2784.6999510000001</v>
      </c>
      <c r="M558" s="17">
        <f t="shared" si="86"/>
        <v>1.777110607472876E-3</v>
      </c>
      <c r="P558" s="34">
        <v>43516</v>
      </c>
      <c r="Q558" s="16">
        <f t="shared" si="87"/>
        <v>116051.997519</v>
      </c>
      <c r="R558" s="17">
        <f t="shared" si="88"/>
        <v>-4.497792036342152E-3</v>
      </c>
      <c r="U558" s="34">
        <v>43516</v>
      </c>
      <c r="V558" s="16">
        <f t="shared" si="80"/>
        <v>128918.26032</v>
      </c>
      <c r="W558" s="17">
        <f t="shared" si="89"/>
        <v>-1.3430734721877613E-3</v>
      </c>
    </row>
    <row r="559" spans="1:23" x14ac:dyDescent="0.25">
      <c r="A559" s="32">
        <v>43517</v>
      </c>
      <c r="B559" s="33">
        <v>66.150002000000001</v>
      </c>
      <c r="C559" s="17">
        <f t="shared" si="81"/>
        <v>1.8632583349781795E-2</v>
      </c>
      <c r="D559" s="33">
        <v>200.479996</v>
      </c>
      <c r="E559" s="17">
        <f t="shared" si="82"/>
        <v>-2.4997564074447087E-2</v>
      </c>
      <c r="F559" s="33">
        <v>91.57</v>
      </c>
      <c r="G559" s="17">
        <f t="shared" si="83"/>
        <v>-5.5386836329565092E-3</v>
      </c>
      <c r="H559" s="33">
        <v>99.779999000000004</v>
      </c>
      <c r="I559" s="17">
        <f t="shared" si="84"/>
        <v>5.036261130502151E-3</v>
      </c>
      <c r="J559" s="33">
        <v>51.41</v>
      </c>
      <c r="K559" s="17">
        <f t="shared" si="85"/>
        <v>3.8920024108191065E-4</v>
      </c>
      <c r="L559" s="5">
        <v>2774.8798830000001</v>
      </c>
      <c r="M559" s="17">
        <f t="shared" si="86"/>
        <v>-3.526436662044552E-3</v>
      </c>
      <c r="P559" s="34">
        <v>43517</v>
      </c>
      <c r="Q559" s="16">
        <f t="shared" si="87"/>
        <v>114933.09910799999</v>
      </c>
      <c r="R559" s="17">
        <f t="shared" si="88"/>
        <v>-9.6413541767500499E-3</v>
      </c>
      <c r="U559" s="34">
        <v>43517</v>
      </c>
      <c r="V559" s="16">
        <f t="shared" si="80"/>
        <v>128971.20030900001</v>
      </c>
      <c r="W559" s="17">
        <f t="shared" si="89"/>
        <v>4.1064771482801632E-4</v>
      </c>
    </row>
    <row r="560" spans="1:23" x14ac:dyDescent="0.25">
      <c r="A560" s="32">
        <v>43518</v>
      </c>
      <c r="B560" s="33">
        <v>66.279999000000004</v>
      </c>
      <c r="C560" s="17">
        <f t="shared" si="81"/>
        <v>1.9651851257691533E-3</v>
      </c>
      <c r="D560" s="33">
        <v>201.13999899999999</v>
      </c>
      <c r="E560" s="17">
        <f t="shared" si="82"/>
        <v>3.2921139922608145E-3</v>
      </c>
      <c r="F560" s="33">
        <v>92.330001999999993</v>
      </c>
      <c r="G560" s="17">
        <f t="shared" si="83"/>
        <v>8.2996833023916139E-3</v>
      </c>
      <c r="H560" s="33">
        <v>100.25</v>
      </c>
      <c r="I560" s="17">
        <f t="shared" si="84"/>
        <v>4.7103728674120493E-3</v>
      </c>
      <c r="J560" s="33">
        <v>52.490001999999997</v>
      </c>
      <c r="K560" s="17">
        <f t="shared" si="85"/>
        <v>2.1007624975685646E-2</v>
      </c>
      <c r="L560" s="5">
        <v>2792.669922</v>
      </c>
      <c r="M560" s="17">
        <f t="shared" si="86"/>
        <v>6.4111023720301308E-3</v>
      </c>
      <c r="P560" s="34">
        <v>43518</v>
      </c>
      <c r="Q560" s="16">
        <f t="shared" si="87"/>
        <v>116555.56250899998</v>
      </c>
      <c r="R560" s="17">
        <f t="shared" si="88"/>
        <v>1.4116589682101832E-2</v>
      </c>
      <c r="U560" s="34">
        <v>43518</v>
      </c>
      <c r="V560" s="16">
        <f t="shared" si="80"/>
        <v>130035.12119799999</v>
      </c>
      <c r="W560" s="17">
        <f t="shared" si="89"/>
        <v>8.2492904342283957E-3</v>
      </c>
    </row>
    <row r="561" spans="1:23" x14ac:dyDescent="0.25">
      <c r="A561" s="32">
        <v>43521</v>
      </c>
      <c r="B561" s="33">
        <v>65.300003000000004</v>
      </c>
      <c r="C561" s="17">
        <f t="shared" si="81"/>
        <v>-1.4785697265927822E-2</v>
      </c>
      <c r="D561" s="33">
        <v>201.41000399999999</v>
      </c>
      <c r="E561" s="17">
        <f t="shared" si="82"/>
        <v>1.3423734778879037E-3</v>
      </c>
      <c r="F561" s="33">
        <v>92.459998999999996</v>
      </c>
      <c r="G561" s="17">
        <f t="shared" si="83"/>
        <v>1.4079605456955857E-3</v>
      </c>
      <c r="H561" s="33">
        <v>99.57</v>
      </c>
      <c r="I561" s="17">
        <f t="shared" si="84"/>
        <v>-6.7830423940150597E-3</v>
      </c>
      <c r="J561" s="33">
        <v>53.099997999999999</v>
      </c>
      <c r="K561" s="17">
        <f t="shared" si="85"/>
        <v>1.162118454482064E-2</v>
      </c>
      <c r="L561" s="5">
        <v>2796.110107</v>
      </c>
      <c r="M561" s="17">
        <f t="shared" si="86"/>
        <v>1.2318623740310564E-3</v>
      </c>
      <c r="P561" s="34">
        <v>43521</v>
      </c>
      <c r="Q561" s="16">
        <f t="shared" si="87"/>
        <v>117449.02815999999</v>
      </c>
      <c r="R561" s="17">
        <f t="shared" si="88"/>
        <v>7.6655771013161011E-3</v>
      </c>
      <c r="U561" s="34">
        <v>43521</v>
      </c>
      <c r="V561" s="16">
        <f t="shared" si="80"/>
        <v>129831.060294</v>
      </c>
      <c r="W561" s="17">
        <f t="shared" si="89"/>
        <v>-1.5692753013186733E-3</v>
      </c>
    </row>
    <row r="562" spans="1:23" x14ac:dyDescent="0.25">
      <c r="A562" s="32">
        <v>43522</v>
      </c>
      <c r="B562" s="33">
        <v>65.599997999999999</v>
      </c>
      <c r="C562" s="17">
        <f t="shared" si="81"/>
        <v>4.5941039237011871E-3</v>
      </c>
      <c r="D562" s="33">
        <v>202.699997</v>
      </c>
      <c r="E562" s="17">
        <f t="shared" si="82"/>
        <v>6.4048109546734899E-3</v>
      </c>
      <c r="F562" s="33">
        <v>91.220000999999996</v>
      </c>
      <c r="G562" s="17">
        <f t="shared" si="83"/>
        <v>-1.3411183359411494E-2</v>
      </c>
      <c r="H562" s="33">
        <v>99.830001999999993</v>
      </c>
      <c r="I562" s="17">
        <f t="shared" si="84"/>
        <v>2.6112483679823217E-3</v>
      </c>
      <c r="J562" s="33">
        <v>53.23</v>
      </c>
      <c r="K562" s="17">
        <f t="shared" si="85"/>
        <v>2.448248679783438E-3</v>
      </c>
      <c r="L562" s="5">
        <v>2793.8999020000001</v>
      </c>
      <c r="M562" s="17">
        <f t="shared" si="86"/>
        <v>-7.9045706907843183E-4</v>
      </c>
      <c r="P562" s="34">
        <v>43522</v>
      </c>
      <c r="Q562" s="16">
        <f t="shared" si="87"/>
        <v>117914.279331</v>
      </c>
      <c r="R562" s="17">
        <f t="shared" si="88"/>
        <v>3.9613028586853449E-3</v>
      </c>
      <c r="U562" s="34">
        <v>43522</v>
      </c>
      <c r="V562" s="16">
        <f t="shared" si="80"/>
        <v>129813.24962800001</v>
      </c>
      <c r="W562" s="17">
        <f t="shared" si="89"/>
        <v>-1.3718339786839007E-4</v>
      </c>
    </row>
    <row r="563" spans="1:23" x14ac:dyDescent="0.25">
      <c r="A563" s="32">
        <v>43523</v>
      </c>
      <c r="B563" s="33">
        <v>65.739998</v>
      </c>
      <c r="C563" s="17">
        <f t="shared" si="81"/>
        <v>2.1341464065287585E-3</v>
      </c>
      <c r="D563" s="33">
        <v>209.61000100000001</v>
      </c>
      <c r="E563" s="17">
        <f t="shared" si="82"/>
        <v>3.4089808101970487E-2</v>
      </c>
      <c r="F563" s="33">
        <v>90.720000999999996</v>
      </c>
      <c r="G563" s="17">
        <f t="shared" si="83"/>
        <v>-5.4812540508523133E-3</v>
      </c>
      <c r="H563" s="33">
        <v>98.910004000000001</v>
      </c>
      <c r="I563" s="17">
        <f t="shared" si="84"/>
        <v>-9.2156464145918271E-3</v>
      </c>
      <c r="J563" s="33">
        <v>53.240001999999997</v>
      </c>
      <c r="K563" s="17">
        <f t="shared" si="85"/>
        <v>1.8790155927117524E-4</v>
      </c>
      <c r="L563" s="5">
        <v>2792.3798830000001</v>
      </c>
      <c r="M563" s="17">
        <f t="shared" si="86"/>
        <v>-5.4404919765094206E-4</v>
      </c>
      <c r="P563" s="34">
        <v>43523</v>
      </c>
      <c r="Q563" s="16">
        <f t="shared" si="87"/>
        <v>119468.872955</v>
      </c>
      <c r="R563" s="17">
        <f t="shared" si="88"/>
        <v>1.3184099778416725E-2</v>
      </c>
      <c r="U563" s="34">
        <v>43523</v>
      </c>
      <c r="V563" s="16">
        <f t="shared" si="80"/>
        <v>130117.30154999999</v>
      </c>
      <c r="W563" s="17">
        <f t="shared" si="89"/>
        <v>2.3422256423846211E-3</v>
      </c>
    </row>
    <row r="564" spans="1:23" x14ac:dyDescent="0.25">
      <c r="A564" s="32">
        <v>43524</v>
      </c>
      <c r="B564" s="33">
        <v>65.800003000000004</v>
      </c>
      <c r="C564" s="17">
        <f t="shared" si="81"/>
        <v>9.1276242509175098E-4</v>
      </c>
      <c r="D564" s="33">
        <v>211.490005</v>
      </c>
      <c r="E564" s="17">
        <f t="shared" si="82"/>
        <v>8.9690567770188689E-3</v>
      </c>
      <c r="F564" s="33">
        <v>90.529999000000004</v>
      </c>
      <c r="G564" s="17">
        <f t="shared" si="83"/>
        <v>-2.0943782837919978E-3</v>
      </c>
      <c r="H564" s="33">
        <v>98.550003000000004</v>
      </c>
      <c r="I564" s="17">
        <f t="shared" si="84"/>
        <v>-3.6396823924907951E-3</v>
      </c>
      <c r="J564" s="33">
        <v>52.959999000000003</v>
      </c>
      <c r="K564" s="17">
        <f t="shared" si="85"/>
        <v>-5.2592597573529742E-3</v>
      </c>
      <c r="L564" s="5">
        <v>2784.48999</v>
      </c>
      <c r="M564" s="17">
        <f t="shared" si="86"/>
        <v>-2.8255084661058527E-3</v>
      </c>
      <c r="P564" s="34">
        <v>43524</v>
      </c>
      <c r="Q564" s="16">
        <f t="shared" si="87"/>
        <v>119505.629749</v>
      </c>
      <c r="R564" s="17">
        <f t="shared" si="88"/>
        <v>3.0766837495699306E-4</v>
      </c>
      <c r="U564" s="34">
        <v>43524</v>
      </c>
      <c r="V564" s="16">
        <f t="shared" si="80"/>
        <v>130012.11164000002</v>
      </c>
      <c r="W564" s="17">
        <f t="shared" si="89"/>
        <v>-8.0842369728628682E-4</v>
      </c>
    </row>
    <row r="565" spans="1:23" x14ac:dyDescent="0.25">
      <c r="A565" s="32">
        <v>43525</v>
      </c>
      <c r="B565" s="33">
        <v>65.580001999999993</v>
      </c>
      <c r="C565" s="17">
        <f t="shared" si="81"/>
        <v>-3.3434800907229389E-3</v>
      </c>
      <c r="D565" s="33">
        <v>212</v>
      </c>
      <c r="E565" s="17">
        <f t="shared" si="82"/>
        <v>2.411437836033814E-3</v>
      </c>
      <c r="F565" s="33">
        <v>90.980002999999996</v>
      </c>
      <c r="G565" s="17">
        <f t="shared" si="83"/>
        <v>4.9707721746465872E-3</v>
      </c>
      <c r="H565" s="33">
        <v>98.440002000000007</v>
      </c>
      <c r="I565" s="17">
        <f t="shared" si="84"/>
        <v>-1.1161947909833492E-3</v>
      </c>
      <c r="J565" s="33">
        <v>53.299999</v>
      </c>
      <c r="K565" s="17">
        <f t="shared" si="85"/>
        <v>6.4199396982616008E-3</v>
      </c>
      <c r="L565" s="5">
        <v>2803.6899410000001</v>
      </c>
      <c r="M565" s="17">
        <f t="shared" si="86"/>
        <v>6.8953205322890287E-3</v>
      </c>
      <c r="P565" s="34">
        <v>43525</v>
      </c>
      <c r="Q565" s="16">
        <f t="shared" si="87"/>
        <v>120083.79863400001</v>
      </c>
      <c r="R565" s="17">
        <f t="shared" si="88"/>
        <v>4.8380054246344173E-3</v>
      </c>
      <c r="U565" s="34">
        <v>43525</v>
      </c>
      <c r="V565" s="16">
        <f t="shared" si="80"/>
        <v>130263.201799</v>
      </c>
      <c r="W565" s="17">
        <f t="shared" si="89"/>
        <v>1.9312828307507246E-3</v>
      </c>
    </row>
    <row r="566" spans="1:23" x14ac:dyDescent="0.25">
      <c r="A566" s="32">
        <v>43528</v>
      </c>
      <c r="B566" s="33">
        <v>65.889999000000003</v>
      </c>
      <c r="C566" s="17">
        <f t="shared" si="81"/>
        <v>4.7270050403476205E-3</v>
      </c>
      <c r="D566" s="33">
        <v>212.35000600000001</v>
      </c>
      <c r="E566" s="17">
        <f t="shared" si="82"/>
        <v>1.650971698113235E-3</v>
      </c>
      <c r="F566" s="33">
        <v>91.199996999999996</v>
      </c>
      <c r="G566" s="17">
        <f t="shared" si="83"/>
        <v>2.4180478428870167E-3</v>
      </c>
      <c r="H566" s="33">
        <v>98.870002999999997</v>
      </c>
      <c r="I566" s="17">
        <f t="shared" si="84"/>
        <v>4.3681531010126839E-3</v>
      </c>
      <c r="J566" s="33">
        <v>53.939999</v>
      </c>
      <c r="K566" s="17">
        <f t="shared" si="85"/>
        <v>1.2007504915713119E-2</v>
      </c>
      <c r="L566" s="5">
        <v>2792.8100589999999</v>
      </c>
      <c r="M566" s="17">
        <f t="shared" si="86"/>
        <v>-3.8805582032795938E-3</v>
      </c>
      <c r="P566" s="34">
        <v>43528</v>
      </c>
      <c r="Q566" s="16">
        <f t="shared" si="87"/>
        <v>121036.089972</v>
      </c>
      <c r="R566" s="17">
        <f t="shared" si="88"/>
        <v>7.9302233010005718E-3</v>
      </c>
      <c r="U566" s="34">
        <v>43528</v>
      </c>
      <c r="V566" s="16">
        <f t="shared" si="80"/>
        <v>130956.56927899999</v>
      </c>
      <c r="W566" s="17">
        <f t="shared" si="89"/>
        <v>5.3228192645677908E-3</v>
      </c>
    </row>
    <row r="567" spans="1:23" x14ac:dyDescent="0.25">
      <c r="A567" s="32">
        <v>43529</v>
      </c>
      <c r="B567" s="33">
        <v>65.629997000000003</v>
      </c>
      <c r="C567" s="17">
        <f t="shared" si="81"/>
        <v>-3.946000970496244E-3</v>
      </c>
      <c r="D567" s="33">
        <v>213.14999399999999</v>
      </c>
      <c r="E567" s="17">
        <f t="shared" si="82"/>
        <v>3.7673085820397745E-3</v>
      </c>
      <c r="F567" s="33">
        <v>90.720000999999996</v>
      </c>
      <c r="G567" s="17">
        <f t="shared" si="83"/>
        <v>-5.2631142082164573E-3</v>
      </c>
      <c r="H567" s="33">
        <v>99.089995999999999</v>
      </c>
      <c r="I567" s="17">
        <f t="shared" si="84"/>
        <v>2.2250732610982205E-3</v>
      </c>
      <c r="J567" s="33">
        <v>53.68</v>
      </c>
      <c r="K567" s="17">
        <f t="shared" si="85"/>
        <v>-4.8201521101252087E-3</v>
      </c>
      <c r="L567" s="5">
        <v>2789.6499020000001</v>
      </c>
      <c r="M567" s="17">
        <f t="shared" si="86"/>
        <v>-1.1315330914882793E-3</v>
      </c>
      <c r="P567" s="34">
        <v>43529</v>
      </c>
      <c r="Q567" s="16">
        <f t="shared" si="87"/>
        <v>120859.328662</v>
      </c>
      <c r="R567" s="17">
        <f t="shared" si="88"/>
        <v>-1.4604016871405667E-3</v>
      </c>
      <c r="U567" s="34">
        <v>43529</v>
      </c>
      <c r="V567" s="16">
        <f t="shared" si="80"/>
        <v>130665.647488</v>
      </c>
      <c r="W567" s="17">
        <f t="shared" si="89"/>
        <v>-2.2215135338509162E-3</v>
      </c>
    </row>
    <row r="568" spans="1:23" x14ac:dyDescent="0.25">
      <c r="A568" s="32">
        <v>43530</v>
      </c>
      <c r="B568" s="33">
        <v>65.360000999999997</v>
      </c>
      <c r="C568" s="17">
        <f t="shared" si="81"/>
        <v>-4.1139115090924605E-3</v>
      </c>
      <c r="D568" s="33">
        <v>213.21000699999999</v>
      </c>
      <c r="E568" s="17">
        <f t="shared" si="82"/>
        <v>2.815529049462473E-4</v>
      </c>
      <c r="F568" s="33">
        <v>90.959998999999996</v>
      </c>
      <c r="G568" s="17">
        <f t="shared" si="83"/>
        <v>2.6454805704863027E-3</v>
      </c>
      <c r="H568" s="33">
        <v>98.93</v>
      </c>
      <c r="I568" s="17">
        <f t="shared" si="84"/>
        <v>-1.6146534106227239E-3</v>
      </c>
      <c r="J568" s="33">
        <v>52.950001</v>
      </c>
      <c r="K568" s="17">
        <f t="shared" si="85"/>
        <v>-1.3599087183308489E-2</v>
      </c>
      <c r="L568" s="5">
        <v>2771.4499510000001</v>
      </c>
      <c r="M568" s="17">
        <f t="shared" si="86"/>
        <v>-6.5240985927846884E-3</v>
      </c>
      <c r="P568" s="34">
        <v>43530</v>
      </c>
      <c r="Q568" s="16">
        <f t="shared" si="87"/>
        <v>119875.53292699999</v>
      </c>
      <c r="R568" s="17">
        <f t="shared" si="88"/>
        <v>-8.1400066167116591E-3</v>
      </c>
      <c r="U568" s="34">
        <v>43530</v>
      </c>
      <c r="V568" s="16">
        <f t="shared" si="80"/>
        <v>130190.241297</v>
      </c>
      <c r="W568" s="17">
        <f t="shared" si="89"/>
        <v>-3.6383410646907421E-3</v>
      </c>
    </row>
    <row r="569" spans="1:23" x14ac:dyDescent="0.25">
      <c r="A569" s="32">
        <v>43531</v>
      </c>
      <c r="B569" s="33">
        <v>65.629997000000003</v>
      </c>
      <c r="C569" s="17">
        <f t="shared" si="81"/>
        <v>4.1309056895517671E-3</v>
      </c>
      <c r="D569" s="33">
        <v>214.16999799999999</v>
      </c>
      <c r="E569" s="17">
        <f t="shared" si="82"/>
        <v>4.5025607076689678E-3</v>
      </c>
      <c r="F569" s="33">
        <v>90.18</v>
      </c>
      <c r="G569" s="17">
        <f t="shared" si="83"/>
        <v>-8.575186989612793E-3</v>
      </c>
      <c r="H569" s="33">
        <v>98.550003000000004</v>
      </c>
      <c r="I569" s="17">
        <f t="shared" si="84"/>
        <v>-3.8410694430405234E-3</v>
      </c>
      <c r="J569" s="33">
        <v>52.599997999999999</v>
      </c>
      <c r="K569" s="17">
        <f t="shared" si="85"/>
        <v>-6.6100659752584834E-3</v>
      </c>
      <c r="L569" s="5">
        <v>2748.929932</v>
      </c>
      <c r="M569" s="17">
        <f t="shared" si="86"/>
        <v>-8.1257173675007843E-3</v>
      </c>
      <c r="P569" s="34">
        <v>43531</v>
      </c>
      <c r="Q569" s="16">
        <f t="shared" si="87"/>
        <v>119611.506822</v>
      </c>
      <c r="R569" s="17">
        <f t="shared" si="88"/>
        <v>-2.2025020331778444E-3</v>
      </c>
      <c r="U569" s="34">
        <v>43531</v>
      </c>
      <c r="V569" s="16">
        <f t="shared" si="80"/>
        <v>129864.34808800001</v>
      </c>
      <c r="W569" s="17">
        <f t="shared" si="89"/>
        <v>-2.5032076579114548E-3</v>
      </c>
    </row>
    <row r="570" spans="1:23" x14ac:dyDescent="0.25">
      <c r="A570" s="32">
        <v>43532</v>
      </c>
      <c r="B570" s="33">
        <v>65.650002000000001</v>
      </c>
      <c r="C570" s="17">
        <f t="shared" si="81"/>
        <v>3.0481488518119271E-4</v>
      </c>
      <c r="D570" s="33">
        <v>214.320007</v>
      </c>
      <c r="E570" s="17">
        <f t="shared" si="82"/>
        <v>7.0042023346328364E-4</v>
      </c>
      <c r="F570" s="33">
        <v>89.269997000000004</v>
      </c>
      <c r="G570" s="17">
        <f t="shared" si="83"/>
        <v>-1.0090962519405666E-2</v>
      </c>
      <c r="H570" s="33">
        <v>98.410004000000001</v>
      </c>
      <c r="I570" s="17">
        <f t="shared" si="84"/>
        <v>-1.4205884904945343E-3</v>
      </c>
      <c r="J570" s="33">
        <v>52.48</v>
      </c>
      <c r="K570" s="17">
        <f t="shared" si="85"/>
        <v>-2.2813308852217551E-3</v>
      </c>
      <c r="L570" s="5">
        <v>2743.070068</v>
      </c>
      <c r="M570" s="17">
        <f t="shared" si="86"/>
        <v>-2.1316891099282254E-3</v>
      </c>
      <c r="P570" s="34">
        <v>43532</v>
      </c>
      <c r="Q570" s="16">
        <f t="shared" si="87"/>
        <v>119481.04156099999</v>
      </c>
      <c r="R570" s="17">
        <f t="shared" si="88"/>
        <v>-1.0907417226517779E-3</v>
      </c>
      <c r="U570" s="34">
        <v>43532</v>
      </c>
      <c r="V570" s="16">
        <f t="shared" si="80"/>
        <v>129494.09150400001</v>
      </c>
      <c r="W570" s="17">
        <f t="shared" si="89"/>
        <v>-2.8511026270975348E-3</v>
      </c>
    </row>
    <row r="571" spans="1:23" x14ac:dyDescent="0.25">
      <c r="A571" s="32">
        <v>43535</v>
      </c>
      <c r="B571" s="33">
        <v>66.449996999999996</v>
      </c>
      <c r="C571" s="17">
        <f t="shared" si="81"/>
        <v>1.2185757435315692E-2</v>
      </c>
      <c r="D571" s="33">
        <v>218.83999600000001</v>
      </c>
      <c r="E571" s="17">
        <f t="shared" si="82"/>
        <v>2.1089906925954915E-2</v>
      </c>
      <c r="F571" s="33">
        <v>90.540001000000004</v>
      </c>
      <c r="G571" s="17">
        <f t="shared" si="83"/>
        <v>1.4226549150662571E-2</v>
      </c>
      <c r="H571" s="33">
        <v>99.580001999999993</v>
      </c>
      <c r="I571" s="17">
        <f t="shared" si="84"/>
        <v>1.1889014860724911E-2</v>
      </c>
      <c r="J571" s="33">
        <v>53.349997999999999</v>
      </c>
      <c r="K571" s="17">
        <f t="shared" si="85"/>
        <v>1.6577705792683028E-2</v>
      </c>
      <c r="L571" s="5">
        <v>2783.3000489999999</v>
      </c>
      <c r="M571" s="17">
        <f t="shared" si="86"/>
        <v>1.4666042063348428E-2</v>
      </c>
      <c r="P571" s="34">
        <v>43535</v>
      </c>
      <c r="Q571" s="16">
        <f t="shared" si="87"/>
        <v>121677.41637600001</v>
      </c>
      <c r="R571" s="17">
        <f t="shared" si="88"/>
        <v>1.8382621931519294E-2</v>
      </c>
      <c r="U571" s="34">
        <v>43535</v>
      </c>
      <c r="V571" s="16">
        <f t="shared" si="80"/>
        <v>131419.68799599999</v>
      </c>
      <c r="W571" s="17">
        <f t="shared" si="89"/>
        <v>1.4870149437980373E-2</v>
      </c>
    </row>
    <row r="572" spans="1:23" x14ac:dyDescent="0.25">
      <c r="A572" s="32">
        <v>43536</v>
      </c>
      <c r="B572" s="33">
        <v>66.400002000000001</v>
      </c>
      <c r="C572" s="17">
        <f t="shared" si="81"/>
        <v>-7.5237023712726447E-4</v>
      </c>
      <c r="D572" s="33">
        <v>218.270004</v>
      </c>
      <c r="E572" s="17">
        <f t="shared" si="82"/>
        <v>-2.6046061525244468E-3</v>
      </c>
      <c r="F572" s="33">
        <v>90.440002000000007</v>
      </c>
      <c r="G572" s="17">
        <f t="shared" si="83"/>
        <v>-1.1044731488349946E-3</v>
      </c>
      <c r="H572" s="33">
        <v>100.050003</v>
      </c>
      <c r="I572" s="17">
        <f t="shared" si="84"/>
        <v>4.7198332050646385E-3</v>
      </c>
      <c r="J572" s="33">
        <v>53.57</v>
      </c>
      <c r="K572" s="17">
        <f t="shared" si="85"/>
        <v>4.1237489830834306E-3</v>
      </c>
      <c r="L572" s="5">
        <v>2791.5200199999999</v>
      </c>
      <c r="M572" s="17">
        <f t="shared" si="86"/>
        <v>2.9533183111010164E-3</v>
      </c>
      <c r="P572" s="34">
        <v>43536</v>
      </c>
      <c r="Q572" s="16">
        <f t="shared" si="87"/>
        <v>121850.830892</v>
      </c>
      <c r="R572" s="17">
        <f t="shared" si="88"/>
        <v>1.4251988673403826E-3</v>
      </c>
      <c r="U572" s="34">
        <v>43536</v>
      </c>
      <c r="V572" s="16">
        <f t="shared" si="80"/>
        <v>131545.622615</v>
      </c>
      <c r="W572" s="17">
        <f t="shared" si="89"/>
        <v>9.5826295831602515E-4</v>
      </c>
    </row>
    <row r="573" spans="1:23" x14ac:dyDescent="0.25">
      <c r="A573" s="32">
        <v>43537</v>
      </c>
      <c r="B573" s="33">
        <v>66.940002000000007</v>
      </c>
      <c r="C573" s="17">
        <f t="shared" si="81"/>
        <v>8.1325298755263731E-3</v>
      </c>
      <c r="D573" s="33">
        <v>219.13999899999999</v>
      </c>
      <c r="E573" s="17">
        <f t="shared" si="82"/>
        <v>3.9858660560614378E-3</v>
      </c>
      <c r="F573" s="33">
        <v>91.400002000000001</v>
      </c>
      <c r="G573" s="17">
        <f t="shared" si="83"/>
        <v>1.0614771989942984E-2</v>
      </c>
      <c r="H573" s="33">
        <v>101.18</v>
      </c>
      <c r="I573" s="17">
        <f t="shared" si="84"/>
        <v>1.1294322499920462E-2</v>
      </c>
      <c r="J573" s="33">
        <v>54.369999</v>
      </c>
      <c r="K573" s="17">
        <f t="shared" si="85"/>
        <v>1.4933712899010576E-2</v>
      </c>
      <c r="L573" s="5">
        <v>2810.919922</v>
      </c>
      <c r="M573" s="17">
        <f t="shared" si="86"/>
        <v>6.9495836895341334E-3</v>
      </c>
      <c r="P573" s="34">
        <v>43537</v>
      </c>
      <c r="Q573" s="16">
        <f t="shared" si="87"/>
        <v>123137.63841099999</v>
      </c>
      <c r="R573" s="17">
        <f t="shared" si="88"/>
        <v>1.0560514931084342E-2</v>
      </c>
      <c r="U573" s="34">
        <v>43537</v>
      </c>
      <c r="V573" s="16">
        <f t="shared" si="80"/>
        <v>132881.280913</v>
      </c>
      <c r="W573" s="17">
        <f t="shared" si="89"/>
        <v>1.0153574641621699E-2</v>
      </c>
    </row>
    <row r="574" spans="1:23" x14ac:dyDescent="0.25">
      <c r="A574" s="32">
        <v>43538</v>
      </c>
      <c r="B574" s="33">
        <v>66.930000000000007</v>
      </c>
      <c r="C574" s="17">
        <f t="shared" si="81"/>
        <v>-1.4941738424212314E-4</v>
      </c>
      <c r="D574" s="33">
        <v>218.570007</v>
      </c>
      <c r="E574" s="17">
        <f t="shared" si="82"/>
        <v>-2.601040442644087E-3</v>
      </c>
      <c r="F574" s="33">
        <v>90.720000999999996</v>
      </c>
      <c r="G574" s="17">
        <f t="shared" si="83"/>
        <v>-7.4398357234172208E-3</v>
      </c>
      <c r="H574" s="33">
        <v>101.32</v>
      </c>
      <c r="I574" s="17">
        <f t="shared" si="84"/>
        <v>1.3836726625813256E-3</v>
      </c>
      <c r="J574" s="33">
        <v>53.439999</v>
      </c>
      <c r="K574" s="17">
        <f t="shared" si="85"/>
        <v>-1.7105021465974257E-2</v>
      </c>
      <c r="L574" s="5">
        <v>2808.4799800000001</v>
      </c>
      <c r="M574" s="17">
        <f t="shared" si="86"/>
        <v>-8.6802259320994946E-4</v>
      </c>
      <c r="P574" s="34">
        <v>43538</v>
      </c>
      <c r="Q574" s="16">
        <f t="shared" si="87"/>
        <v>121740.15019499999</v>
      </c>
      <c r="R574" s="17">
        <f t="shared" si="88"/>
        <v>-1.1348993159472132E-2</v>
      </c>
      <c r="U574" s="34">
        <v>43538</v>
      </c>
      <c r="V574" s="16">
        <f t="shared" si="80"/>
        <v>132131.80040000001</v>
      </c>
      <c r="W574" s="17">
        <f t="shared" si="89"/>
        <v>-5.6402264325754459E-3</v>
      </c>
    </row>
    <row r="575" spans="1:23" x14ac:dyDescent="0.25">
      <c r="A575" s="32">
        <v>43539</v>
      </c>
      <c r="B575" s="33">
        <v>67.400002000000001</v>
      </c>
      <c r="C575" s="17">
        <f t="shared" si="81"/>
        <v>7.0222919468099221E-3</v>
      </c>
      <c r="D575" s="33">
        <v>217.61999499999999</v>
      </c>
      <c r="E575" s="17">
        <f t="shared" si="82"/>
        <v>-4.346488399938675E-3</v>
      </c>
      <c r="F575" s="33">
        <v>90.690002000000007</v>
      </c>
      <c r="G575" s="17">
        <f t="shared" si="83"/>
        <v>-3.3067680411502653E-4</v>
      </c>
      <c r="H575" s="33">
        <v>102.44000200000001</v>
      </c>
      <c r="I575" s="17">
        <f t="shared" si="84"/>
        <v>1.1054105803395275E-2</v>
      </c>
      <c r="J575" s="33">
        <v>54.330002</v>
      </c>
      <c r="K575" s="17">
        <f t="shared" si="85"/>
        <v>1.6654248066134913E-2</v>
      </c>
      <c r="L575" s="5">
        <v>2822.4799800000001</v>
      </c>
      <c r="M575" s="17">
        <f t="shared" si="86"/>
        <v>4.9849029011059809E-3</v>
      </c>
      <c r="P575" s="34">
        <v>43539</v>
      </c>
      <c r="Q575" s="16">
        <f t="shared" si="87"/>
        <v>122744.04161700001</v>
      </c>
      <c r="R575" s="17">
        <f t="shared" si="88"/>
        <v>8.2461818914467688E-3</v>
      </c>
      <c r="U575" s="34">
        <v>43539</v>
      </c>
      <c r="V575" s="16">
        <f t="shared" si="80"/>
        <v>133000.91266899998</v>
      </c>
      <c r="W575" s="17">
        <f t="shared" si="89"/>
        <v>6.5776161860273685E-3</v>
      </c>
    </row>
    <row r="576" spans="1:23" x14ac:dyDescent="0.25">
      <c r="A576" s="32">
        <v>43542</v>
      </c>
      <c r="B576" s="33">
        <v>66.860000999999997</v>
      </c>
      <c r="C576" s="17">
        <f t="shared" si="81"/>
        <v>-8.0118840352557674E-3</v>
      </c>
      <c r="D576" s="33">
        <v>217.759995</v>
      </c>
      <c r="E576" s="17">
        <f t="shared" si="82"/>
        <v>6.4332323874927155E-4</v>
      </c>
      <c r="F576" s="33">
        <v>92.529999000000004</v>
      </c>
      <c r="G576" s="17">
        <f t="shared" si="83"/>
        <v>2.0288862712782851E-2</v>
      </c>
      <c r="H576" s="33">
        <v>101.510002</v>
      </c>
      <c r="I576" s="17">
        <f t="shared" si="84"/>
        <v>-9.0784847895649667E-3</v>
      </c>
      <c r="J576" s="33">
        <v>54.099997999999999</v>
      </c>
      <c r="K576" s="17">
        <f t="shared" si="85"/>
        <v>-4.2334620197510553E-3</v>
      </c>
      <c r="L576" s="5">
        <v>2832.9399410000001</v>
      </c>
      <c r="M576" s="17">
        <f t="shared" si="86"/>
        <v>3.7059469240239284E-3</v>
      </c>
      <c r="P576" s="34">
        <v>43542</v>
      </c>
      <c r="Q576" s="16">
        <f t="shared" si="87"/>
        <v>122461.076153</v>
      </c>
      <c r="R576" s="17">
        <f t="shared" si="88"/>
        <v>-2.3053295318639089E-3</v>
      </c>
      <c r="U576" s="34">
        <v>43542</v>
      </c>
      <c r="V576" s="16">
        <f t="shared" si="80"/>
        <v>133018.15906500001</v>
      </c>
      <c r="W576" s="17">
        <f t="shared" si="89"/>
        <v>1.2967126054963529E-4</v>
      </c>
    </row>
    <row r="577" spans="1:23" x14ac:dyDescent="0.25">
      <c r="A577" s="32">
        <v>43543</v>
      </c>
      <c r="B577" s="33">
        <v>66.379997000000003</v>
      </c>
      <c r="C577" s="17">
        <f t="shared" si="81"/>
        <v>-7.1792400960327685E-3</v>
      </c>
      <c r="D577" s="33">
        <v>217.479996</v>
      </c>
      <c r="E577" s="17">
        <f t="shared" si="82"/>
        <v>-1.2858146878631516E-3</v>
      </c>
      <c r="F577" s="33">
        <v>92.449996999999996</v>
      </c>
      <c r="G577" s="17">
        <f t="shared" si="83"/>
        <v>-8.6460608304994579E-4</v>
      </c>
      <c r="H577" s="33">
        <v>101.900002</v>
      </c>
      <c r="I577" s="17">
        <f t="shared" si="84"/>
        <v>3.8419859355336428E-3</v>
      </c>
      <c r="J577" s="33">
        <v>54.169998</v>
      </c>
      <c r="K577" s="17">
        <f t="shared" si="85"/>
        <v>1.2939002326766147E-3</v>
      </c>
      <c r="L577" s="5">
        <v>2832.570068</v>
      </c>
      <c r="M577" s="17">
        <f t="shared" si="86"/>
        <v>-1.3056153949719818E-4</v>
      </c>
      <c r="P577" s="34">
        <v>43543</v>
      </c>
      <c r="Q577" s="16">
        <f t="shared" si="87"/>
        <v>122494.25637599999</v>
      </c>
      <c r="R577" s="17">
        <f t="shared" si="88"/>
        <v>2.7094505488856058E-4</v>
      </c>
      <c r="U577" s="34">
        <v>43543</v>
      </c>
      <c r="V577" s="16">
        <f t="shared" si="80"/>
        <v>132881.566704</v>
      </c>
      <c r="W577" s="17">
        <f t="shared" si="89"/>
        <v>-1.0268700300781752E-3</v>
      </c>
    </row>
    <row r="578" spans="1:23" x14ac:dyDescent="0.25">
      <c r="A578" s="32">
        <v>43544</v>
      </c>
      <c r="B578" s="33">
        <v>65.819999999999993</v>
      </c>
      <c r="C578" s="17">
        <f t="shared" si="81"/>
        <v>-8.436231173677311E-3</v>
      </c>
      <c r="D578" s="33">
        <v>218.85000600000001</v>
      </c>
      <c r="E578" s="17">
        <f t="shared" si="82"/>
        <v>6.2994759297310132E-3</v>
      </c>
      <c r="F578" s="33">
        <v>91.339995999999999</v>
      </c>
      <c r="G578" s="17">
        <f t="shared" si="83"/>
        <v>-1.2006501200859887E-2</v>
      </c>
      <c r="H578" s="33">
        <v>101.720001</v>
      </c>
      <c r="I578" s="17">
        <f t="shared" si="84"/>
        <v>-1.7664474628764637E-3</v>
      </c>
      <c r="J578" s="33">
        <v>53.82</v>
      </c>
      <c r="K578" s="17">
        <f t="shared" si="85"/>
        <v>-6.4611041706148509E-3</v>
      </c>
      <c r="L578" s="5">
        <v>2824.2299800000001</v>
      </c>
      <c r="M578" s="17">
        <f t="shared" si="86"/>
        <v>-2.9443536434347051E-3</v>
      </c>
      <c r="P578" s="34">
        <v>43544</v>
      </c>
      <c r="Q578" s="16">
        <f t="shared" si="87"/>
        <v>122321.671338</v>
      </c>
      <c r="R578" s="17">
        <f t="shared" si="88"/>
        <v>-1.4089235128725841E-3</v>
      </c>
      <c r="U578" s="34">
        <v>43544</v>
      </c>
      <c r="V578" s="16">
        <f t="shared" si="80"/>
        <v>132158.64947900001</v>
      </c>
      <c r="W578" s="17">
        <f t="shared" si="89"/>
        <v>-5.4403123242090512E-3</v>
      </c>
    </row>
    <row r="579" spans="1:23" x14ac:dyDescent="0.25">
      <c r="A579" s="32">
        <v>43545</v>
      </c>
      <c r="B579" s="33">
        <v>66.769997000000004</v>
      </c>
      <c r="C579" s="17">
        <f t="shared" si="81"/>
        <v>1.4433257368581032E-2</v>
      </c>
      <c r="D579" s="33">
        <v>222.020004</v>
      </c>
      <c r="E579" s="17">
        <f t="shared" si="82"/>
        <v>1.448479740960118E-2</v>
      </c>
      <c r="F579" s="33">
        <v>92.459998999999996</v>
      </c>
      <c r="G579" s="17">
        <f t="shared" si="83"/>
        <v>1.2261912076282577E-2</v>
      </c>
      <c r="H579" s="33">
        <v>102.489998</v>
      </c>
      <c r="I579" s="17">
        <f t="shared" si="84"/>
        <v>7.5697698823262716E-3</v>
      </c>
      <c r="J579" s="33">
        <v>54.639999000000003</v>
      </c>
      <c r="K579" s="17">
        <f t="shared" si="85"/>
        <v>1.5235953177257677E-2</v>
      </c>
      <c r="L579" s="5">
        <v>2854.8798830000001</v>
      </c>
      <c r="M579" s="17">
        <f t="shared" si="86"/>
        <v>1.0852481284119753E-2</v>
      </c>
      <c r="P579" s="34">
        <v>43545</v>
      </c>
      <c r="Q579" s="16">
        <f t="shared" si="87"/>
        <v>124148.69952600001</v>
      </c>
      <c r="R579" s="17">
        <f t="shared" si="88"/>
        <v>1.4936259192793067E-2</v>
      </c>
      <c r="U579" s="34">
        <v>43545</v>
      </c>
      <c r="V579" s="16">
        <f t="shared" si="80"/>
        <v>133861.19766000001</v>
      </c>
      <c r="W579" s="17">
        <f t="shared" si="89"/>
        <v>1.2882608801707773E-2</v>
      </c>
    </row>
    <row r="580" spans="1:23" x14ac:dyDescent="0.25">
      <c r="A580" s="32">
        <v>43546</v>
      </c>
      <c r="B580" s="33">
        <v>67.099997999999999</v>
      </c>
      <c r="C580" s="17">
        <f t="shared" si="81"/>
        <v>4.9423545728179974E-3</v>
      </c>
      <c r="D580" s="33">
        <v>222.11999499999999</v>
      </c>
      <c r="E580" s="17">
        <f t="shared" si="82"/>
        <v>4.5036932798181439E-4</v>
      </c>
      <c r="F580" s="33">
        <v>90.300003000000004</v>
      </c>
      <c r="G580" s="17">
        <f t="shared" si="83"/>
        <v>-2.3361410592271259E-2</v>
      </c>
      <c r="H580" s="33">
        <v>101.660004</v>
      </c>
      <c r="I580" s="17">
        <f t="shared" si="84"/>
        <v>-8.098292674373897E-3</v>
      </c>
      <c r="J580" s="33">
        <v>53.259998000000003</v>
      </c>
      <c r="K580" s="17">
        <f t="shared" si="85"/>
        <v>-2.5256241311424565E-2</v>
      </c>
      <c r="L580" s="5">
        <v>2800.709961</v>
      </c>
      <c r="M580" s="17">
        <f t="shared" si="86"/>
        <v>-1.8974501282021161E-2</v>
      </c>
      <c r="P580" s="34">
        <v>43546</v>
      </c>
      <c r="Q580" s="16">
        <f t="shared" si="87"/>
        <v>122285.916153</v>
      </c>
      <c r="R580" s="17">
        <f t="shared" si="88"/>
        <v>-1.5004453370128901E-2</v>
      </c>
      <c r="U580" s="34">
        <v>43546</v>
      </c>
      <c r="V580" s="16">
        <f t="shared" si="80"/>
        <v>132371.05947799998</v>
      </c>
      <c r="W580" s="17">
        <f t="shared" si="89"/>
        <v>-1.1131965110493747E-2</v>
      </c>
    </row>
    <row r="581" spans="1:23" x14ac:dyDescent="0.25">
      <c r="A581" s="32">
        <v>43549</v>
      </c>
      <c r="B581" s="33">
        <v>68.010002</v>
      </c>
      <c r="C581" s="17">
        <f t="shared" si="81"/>
        <v>1.3561908004825929E-2</v>
      </c>
      <c r="D581" s="33">
        <v>224.240005</v>
      </c>
      <c r="E581" s="17">
        <f t="shared" si="82"/>
        <v>9.5444356551512843E-3</v>
      </c>
      <c r="F581" s="33">
        <v>91.139999000000003</v>
      </c>
      <c r="G581" s="17">
        <f t="shared" si="83"/>
        <v>9.3022809755609615E-3</v>
      </c>
      <c r="H581" s="33">
        <v>101.959999</v>
      </c>
      <c r="I581" s="17">
        <f t="shared" si="84"/>
        <v>2.9509638815279349E-3</v>
      </c>
      <c r="J581" s="33">
        <v>52.779998999999997</v>
      </c>
      <c r="K581" s="17">
        <f t="shared" si="85"/>
        <v>-9.0123736016664013E-3</v>
      </c>
      <c r="L581" s="5">
        <v>2798.360107</v>
      </c>
      <c r="M581" s="17">
        <f t="shared" si="86"/>
        <v>-8.3902083140408035E-4</v>
      </c>
      <c r="P581" s="34">
        <v>43549</v>
      </c>
      <c r="Q581" s="16">
        <f t="shared" si="87"/>
        <v>122102.999749</v>
      </c>
      <c r="R581" s="17">
        <f t="shared" si="88"/>
        <v>-1.4958092456954786E-3</v>
      </c>
      <c r="U581" s="34">
        <v>43549</v>
      </c>
      <c r="V581" s="16">
        <f t="shared" si="80"/>
        <v>133050.49024099999</v>
      </c>
      <c r="W581" s="17">
        <f t="shared" si="89"/>
        <v>5.1327742308577839E-3</v>
      </c>
    </row>
    <row r="582" spans="1:23" x14ac:dyDescent="0.25">
      <c r="A582" s="32">
        <v>43550</v>
      </c>
      <c r="B582" s="33">
        <v>68.769997000000004</v>
      </c>
      <c r="C582" s="17">
        <f t="shared" si="81"/>
        <v>1.1174753384068481E-2</v>
      </c>
      <c r="D582" s="33">
        <v>220.220001</v>
      </c>
      <c r="E582" s="17">
        <f t="shared" si="82"/>
        <v>-1.7927238273117263E-2</v>
      </c>
      <c r="F582" s="33">
        <v>92.089995999999999</v>
      </c>
      <c r="G582" s="17">
        <f t="shared" si="83"/>
        <v>1.0423491446384547E-2</v>
      </c>
      <c r="H582" s="33">
        <v>103.019997</v>
      </c>
      <c r="I582" s="17">
        <f t="shared" si="84"/>
        <v>1.0396214303611373E-2</v>
      </c>
      <c r="J582" s="33">
        <v>53.439999</v>
      </c>
      <c r="K582" s="17">
        <f t="shared" si="85"/>
        <v>1.250473687958964E-2</v>
      </c>
      <c r="L582" s="5">
        <v>2818.459961</v>
      </c>
      <c r="M582" s="17">
        <f t="shared" si="86"/>
        <v>7.1827260364814016E-3</v>
      </c>
      <c r="P582" s="34">
        <v>43550</v>
      </c>
      <c r="Q582" s="16">
        <f t="shared" si="87"/>
        <v>122108.098857</v>
      </c>
      <c r="R582" s="17">
        <f t="shared" si="88"/>
        <v>4.1760710306038007E-5</v>
      </c>
      <c r="U582" s="34">
        <v>43550</v>
      </c>
      <c r="V582" s="16">
        <f t="shared" si="80"/>
        <v>133953.89618700001</v>
      </c>
      <c r="W582" s="17">
        <f t="shared" si="89"/>
        <v>6.7899482697406643E-3</v>
      </c>
    </row>
    <row r="583" spans="1:23" x14ac:dyDescent="0.25">
      <c r="A583" s="32">
        <v>43551</v>
      </c>
      <c r="B583" s="33">
        <v>69.349997999999999</v>
      </c>
      <c r="C583" s="17">
        <f t="shared" si="81"/>
        <v>8.4339250443765668E-3</v>
      </c>
      <c r="D583" s="33">
        <v>219.199997</v>
      </c>
      <c r="E583" s="17">
        <f t="shared" si="82"/>
        <v>-4.6317500470812734E-3</v>
      </c>
      <c r="F583" s="33">
        <v>92.25</v>
      </c>
      <c r="G583" s="17">
        <f t="shared" si="83"/>
        <v>1.7374742854805447E-3</v>
      </c>
      <c r="H583" s="33">
        <v>102.900002</v>
      </c>
      <c r="I583" s="17">
        <f t="shared" si="84"/>
        <v>-1.1647738642430738E-3</v>
      </c>
      <c r="J583" s="33">
        <v>53.16</v>
      </c>
      <c r="K583" s="17">
        <f t="shared" si="85"/>
        <v>-5.239502343553637E-3</v>
      </c>
      <c r="L583" s="5">
        <v>2805.3701169999999</v>
      </c>
      <c r="M583" s="17">
        <f t="shared" si="86"/>
        <v>-4.6443249792896824E-3</v>
      </c>
      <c r="P583" s="34">
        <v>43551</v>
      </c>
      <c r="Q583" s="16">
        <f t="shared" si="87"/>
        <v>121498.159331</v>
      </c>
      <c r="R583" s="17">
        <f t="shared" si="88"/>
        <v>-4.9950783912727781E-3</v>
      </c>
      <c r="U583" s="34">
        <v>43551</v>
      </c>
      <c r="V583" s="16">
        <f t="shared" si="80"/>
        <v>133995.059305</v>
      </c>
      <c r="W583" s="17">
        <f t="shared" si="89"/>
        <v>3.0729317453026539E-4</v>
      </c>
    </row>
    <row r="584" spans="1:23" x14ac:dyDescent="0.25">
      <c r="A584" s="32">
        <v>43552</v>
      </c>
      <c r="B584" s="33">
        <v>71.949996999999996</v>
      </c>
      <c r="C584" s="17">
        <f t="shared" si="81"/>
        <v>3.7490974404930766E-2</v>
      </c>
      <c r="D584" s="33">
        <v>219</v>
      </c>
      <c r="E584" s="17">
        <f t="shared" si="82"/>
        <v>-9.1239508547980019E-4</v>
      </c>
      <c r="F584" s="33">
        <v>93.510002</v>
      </c>
      <c r="G584" s="17">
        <f t="shared" si="83"/>
        <v>1.3658558265582599E-2</v>
      </c>
      <c r="H584" s="33">
        <v>103.550003</v>
      </c>
      <c r="I584" s="17">
        <f t="shared" si="84"/>
        <v>6.3168220346585535E-3</v>
      </c>
      <c r="J584" s="33">
        <v>53.110000999999997</v>
      </c>
      <c r="K584" s="17">
        <f t="shared" si="85"/>
        <v>-9.4053799849513897E-4</v>
      </c>
      <c r="L584" s="5">
        <v>2815.4399410000001</v>
      </c>
      <c r="M584" s="17">
        <f t="shared" si="86"/>
        <v>3.5894814516554963E-3</v>
      </c>
      <c r="P584" s="34">
        <v>43552</v>
      </c>
      <c r="Q584" s="16">
        <f t="shared" si="87"/>
        <v>121385.26136599999</v>
      </c>
      <c r="R584" s="17">
        <f t="shared" si="88"/>
        <v>-9.2921543521029548E-4</v>
      </c>
      <c r="U584" s="34">
        <v>43552</v>
      </c>
      <c r="V584" s="16">
        <f t="shared" si="80"/>
        <v>135683.59054999999</v>
      </c>
      <c r="W584" s="17">
        <f t="shared" si="89"/>
        <v>1.2601444066355771E-2</v>
      </c>
    </row>
    <row r="585" spans="1:23" x14ac:dyDescent="0.25">
      <c r="A585" s="32">
        <v>43553</v>
      </c>
      <c r="B585" s="33">
        <v>71.230002999999996</v>
      </c>
      <c r="C585" s="17">
        <f t="shared" si="81"/>
        <v>-1.000686629632519E-2</v>
      </c>
      <c r="D585" s="33">
        <v>217.779999</v>
      </c>
      <c r="E585" s="17">
        <f t="shared" si="82"/>
        <v>-5.5707808219177535E-3</v>
      </c>
      <c r="F585" s="33">
        <v>93.800003000000004</v>
      </c>
      <c r="G585" s="17">
        <f t="shared" si="83"/>
        <v>3.1012832188797024E-3</v>
      </c>
      <c r="H585" s="33">
        <v>104.050003</v>
      </c>
      <c r="I585" s="17">
        <f t="shared" si="84"/>
        <v>4.8285850846379041E-3</v>
      </c>
      <c r="J585" s="33">
        <v>53.700001</v>
      </c>
      <c r="K585" s="17">
        <f t="shared" si="85"/>
        <v>1.1109018807964333E-2</v>
      </c>
      <c r="L585" s="5">
        <v>2834.3999020000001</v>
      </c>
      <c r="M585" s="17">
        <f t="shared" si="86"/>
        <v>6.7342800405345571E-3</v>
      </c>
      <c r="P585" s="34">
        <v>43553</v>
      </c>
      <c r="Q585" s="16">
        <f t="shared" si="87"/>
        <v>121919.14114299999</v>
      </c>
      <c r="R585" s="17">
        <f t="shared" si="88"/>
        <v>4.3982257070753761E-3</v>
      </c>
      <c r="U585" s="34">
        <v>43553</v>
      </c>
      <c r="V585" s="16">
        <f t="shared" si="80"/>
        <v>135784.60349000001</v>
      </c>
      <c r="W585" s="17">
        <f t="shared" si="89"/>
        <v>7.4447425507062626E-4</v>
      </c>
    </row>
    <row r="586" spans="1:23" x14ac:dyDescent="0.25">
      <c r="A586" s="32">
        <v>43556</v>
      </c>
      <c r="B586" s="33">
        <v>71.970000999999996</v>
      </c>
      <c r="C586" s="17">
        <f t="shared" si="81"/>
        <v>1.0388852573823382E-2</v>
      </c>
      <c r="D586" s="33">
        <v>218.30999800000001</v>
      </c>
      <c r="E586" s="17">
        <f t="shared" si="82"/>
        <v>2.4336440556234074E-3</v>
      </c>
      <c r="F586" s="33">
        <v>95.959998999999996</v>
      </c>
      <c r="G586" s="17">
        <f t="shared" si="83"/>
        <v>2.3027675169690509E-2</v>
      </c>
      <c r="H586" s="33">
        <v>103.639999</v>
      </c>
      <c r="I586" s="17">
        <f t="shared" si="84"/>
        <v>-3.9404515922983885E-3</v>
      </c>
      <c r="J586" s="33">
        <v>54.509998000000003</v>
      </c>
      <c r="K586" s="17">
        <f t="shared" si="85"/>
        <v>1.5083742735870764E-2</v>
      </c>
      <c r="L586" s="5">
        <v>2867.1899410000001</v>
      </c>
      <c r="M586" s="17">
        <f t="shared" si="86"/>
        <v>1.1568600103627924E-2</v>
      </c>
      <c r="P586" s="34">
        <v>43556</v>
      </c>
      <c r="Q586" s="16">
        <f t="shared" si="87"/>
        <v>123143.78682200001</v>
      </c>
      <c r="R586" s="17">
        <f t="shared" si="88"/>
        <v>1.0044736761749551E-2</v>
      </c>
      <c r="U586" s="34">
        <v>43556</v>
      </c>
      <c r="V586" s="16">
        <f t="shared" si="80"/>
        <v>137208.278621</v>
      </c>
      <c r="W586" s="17">
        <f t="shared" si="89"/>
        <v>1.0484805304931566E-2</v>
      </c>
    </row>
    <row r="587" spans="1:23" x14ac:dyDescent="0.25">
      <c r="A587" s="32">
        <v>43557</v>
      </c>
      <c r="B587" s="33">
        <v>72.010002</v>
      </c>
      <c r="C587" s="17">
        <f t="shared" si="81"/>
        <v>5.5580102048358171E-4</v>
      </c>
      <c r="D587" s="33">
        <v>219.429993</v>
      </c>
      <c r="E587" s="17">
        <f t="shared" si="82"/>
        <v>5.1302964145507612E-3</v>
      </c>
      <c r="F587" s="33">
        <v>95.870002999999997</v>
      </c>
      <c r="G587" s="17">
        <f t="shared" si="83"/>
        <v>-9.3784911356653566E-4</v>
      </c>
      <c r="H587" s="33">
        <v>103.75</v>
      </c>
      <c r="I587" s="17">
        <f t="shared" si="84"/>
        <v>1.0613759268753853E-3</v>
      </c>
      <c r="J587" s="33">
        <v>54.360000999999997</v>
      </c>
      <c r="K587" s="17">
        <f t="shared" si="85"/>
        <v>-2.7517337278201159E-3</v>
      </c>
      <c r="L587" s="5">
        <v>2867.23999</v>
      </c>
      <c r="M587" s="17">
        <f t="shared" si="86"/>
        <v>1.7455767155283297E-5</v>
      </c>
      <c r="P587" s="34">
        <v>43557</v>
      </c>
      <c r="Q587" s="16">
        <f t="shared" si="87"/>
        <v>123188.64980499999</v>
      </c>
      <c r="R587" s="17">
        <f t="shared" si="88"/>
        <v>3.6431381686208297E-4</v>
      </c>
      <c r="U587" s="34">
        <v>43557</v>
      </c>
      <c r="V587" s="16">
        <f t="shared" si="80"/>
        <v>137241.10179399999</v>
      </c>
      <c r="W587" s="17">
        <f t="shared" si="89"/>
        <v>2.3922152023092558E-4</v>
      </c>
    </row>
    <row r="588" spans="1:23" x14ac:dyDescent="0.25">
      <c r="A588" s="32">
        <v>43558</v>
      </c>
      <c r="B588" s="33">
        <v>72.139999000000003</v>
      </c>
      <c r="C588" s="17">
        <f t="shared" si="81"/>
        <v>1.8052631077556391E-3</v>
      </c>
      <c r="D588" s="33">
        <v>218.91000399999999</v>
      </c>
      <c r="E588" s="17">
        <f t="shared" si="82"/>
        <v>-2.3697261841502115E-3</v>
      </c>
      <c r="F588" s="33">
        <v>96.010002</v>
      </c>
      <c r="G588" s="17">
        <f t="shared" si="83"/>
        <v>1.4603003611046717E-3</v>
      </c>
      <c r="H588" s="33">
        <v>103.69000200000001</v>
      </c>
      <c r="I588" s="17">
        <f t="shared" si="84"/>
        <v>-5.7829397590358766E-4</v>
      </c>
      <c r="J588" s="33">
        <v>55.48</v>
      </c>
      <c r="K588" s="17">
        <f t="shared" si="85"/>
        <v>2.0603366066899165E-2</v>
      </c>
      <c r="L588" s="5">
        <v>2873.3999020000001</v>
      </c>
      <c r="M588" s="17">
        <f t="shared" si="86"/>
        <v>2.1483768437535744E-3</v>
      </c>
      <c r="P588" s="34">
        <v>43558</v>
      </c>
      <c r="Q588" s="16">
        <f t="shared" si="87"/>
        <v>124602.610892</v>
      </c>
      <c r="R588" s="17">
        <f t="shared" si="88"/>
        <v>1.1478014323869967E-2</v>
      </c>
      <c r="U588" s="34">
        <v>43558</v>
      </c>
      <c r="V588" s="16">
        <f t="shared" si="80"/>
        <v>137895.97102500001</v>
      </c>
      <c r="W588" s="17">
        <f t="shared" si="89"/>
        <v>4.7716698746924635E-3</v>
      </c>
    </row>
    <row r="589" spans="1:23" x14ac:dyDescent="0.25">
      <c r="A589" s="32">
        <v>43559</v>
      </c>
      <c r="B589" s="33">
        <v>72.650002000000001</v>
      </c>
      <c r="C589" s="17">
        <f t="shared" si="81"/>
        <v>7.0696285981373119E-3</v>
      </c>
      <c r="D589" s="33">
        <v>217.720001</v>
      </c>
      <c r="E589" s="17">
        <f t="shared" si="82"/>
        <v>-5.4360375417105145E-3</v>
      </c>
      <c r="F589" s="33">
        <v>96.879997000000003</v>
      </c>
      <c r="G589" s="17">
        <f t="shared" si="83"/>
        <v>9.0615038212373822E-3</v>
      </c>
      <c r="H589" s="33">
        <v>103.43</v>
      </c>
      <c r="I589" s="17">
        <f t="shared" si="84"/>
        <v>-2.507493441845976E-3</v>
      </c>
      <c r="J589" s="33">
        <v>55.919998</v>
      </c>
      <c r="K589" s="17">
        <f t="shared" si="85"/>
        <v>7.9307498197549453E-3</v>
      </c>
      <c r="L589" s="5">
        <v>2879.389893</v>
      </c>
      <c r="M589" s="17">
        <f t="shared" si="86"/>
        <v>2.0846353463821465E-3</v>
      </c>
      <c r="P589" s="34">
        <v>43559</v>
      </c>
      <c r="Q589" s="16">
        <f t="shared" si="87"/>
        <v>124938.27749099999</v>
      </c>
      <c r="R589" s="17">
        <f t="shared" si="88"/>
        <v>2.6938969945897728E-3</v>
      </c>
      <c r="U589" s="34">
        <v>43559</v>
      </c>
      <c r="V589" s="16">
        <f t="shared" si="80"/>
        <v>138479.69893000001</v>
      </c>
      <c r="W589" s="17">
        <f t="shared" si="89"/>
        <v>4.2331034087585984E-3</v>
      </c>
    </row>
    <row r="590" spans="1:23" x14ac:dyDescent="0.25">
      <c r="A590" s="32">
        <v>43560</v>
      </c>
      <c r="B590" s="33">
        <v>72.309997999999993</v>
      </c>
      <c r="C590" s="17">
        <f t="shared" si="81"/>
        <v>-4.6800274004122899E-3</v>
      </c>
      <c r="D590" s="33">
        <v>218.570007</v>
      </c>
      <c r="E590" s="17">
        <f t="shared" si="82"/>
        <v>3.9041245457278606E-3</v>
      </c>
      <c r="F590" s="33">
        <v>96.540001000000004</v>
      </c>
      <c r="G590" s="17">
        <f t="shared" si="83"/>
        <v>-3.509455104545478E-3</v>
      </c>
      <c r="H590" s="33">
        <v>103.650002</v>
      </c>
      <c r="I590" s="17">
        <f t="shared" si="84"/>
        <v>2.1270617809145964E-3</v>
      </c>
      <c r="J590" s="33">
        <v>55.599997999999999</v>
      </c>
      <c r="K590" s="17">
        <f t="shared" si="85"/>
        <v>-5.7224608627489681E-3</v>
      </c>
      <c r="L590" s="5">
        <v>2892.73999</v>
      </c>
      <c r="M590" s="17">
        <f t="shared" si="86"/>
        <v>4.636432541648805E-3</v>
      </c>
      <c r="P590" s="34">
        <v>43560</v>
      </c>
      <c r="Q590" s="16">
        <f t="shared" si="87"/>
        <v>124690.708829</v>
      </c>
      <c r="R590" s="17">
        <f t="shared" si="88"/>
        <v>-1.9815277349075622E-3</v>
      </c>
      <c r="U590" s="34">
        <v>43560</v>
      </c>
      <c r="V590" s="16">
        <f t="shared" si="80"/>
        <v>138169.60942599998</v>
      </c>
      <c r="W590" s="17">
        <f t="shared" si="89"/>
        <v>-2.2392416101133517E-3</v>
      </c>
    </row>
    <row r="591" spans="1:23" x14ac:dyDescent="0.25">
      <c r="A591" s="32">
        <v>43563</v>
      </c>
      <c r="B591" s="33">
        <v>72.360000999999997</v>
      </c>
      <c r="C591" s="17">
        <f t="shared" si="81"/>
        <v>6.9150880076085386E-4</v>
      </c>
      <c r="D591" s="33">
        <v>218</v>
      </c>
      <c r="E591" s="17">
        <f t="shared" si="82"/>
        <v>-2.6078921249245157E-3</v>
      </c>
      <c r="F591" s="33">
        <v>96.68</v>
      </c>
      <c r="G591" s="17">
        <f t="shared" si="83"/>
        <v>1.4501657193892736E-3</v>
      </c>
      <c r="H591" s="33">
        <v>104.970001</v>
      </c>
      <c r="I591" s="17">
        <f t="shared" si="84"/>
        <v>1.2735156531883174E-2</v>
      </c>
      <c r="J591" s="33">
        <v>55.68</v>
      </c>
      <c r="K591" s="17">
        <f t="shared" si="85"/>
        <v>1.4388849438446982E-3</v>
      </c>
      <c r="L591" s="5">
        <v>2895.7700199999999</v>
      </c>
      <c r="M591" s="17">
        <f t="shared" si="86"/>
        <v>1.0474601970706932E-3</v>
      </c>
      <c r="P591" s="34">
        <v>43563</v>
      </c>
      <c r="Q591" s="16">
        <f t="shared" si="87"/>
        <v>124672.88</v>
      </c>
      <c r="R591" s="17">
        <f t="shared" si="88"/>
        <v>-1.4298442255578081E-4</v>
      </c>
      <c r="U591" s="34">
        <v>43563</v>
      </c>
      <c r="V591" s="16">
        <f t="shared" si="80"/>
        <v>138543.17068799998</v>
      </c>
      <c r="W591" s="17">
        <f t="shared" si="89"/>
        <v>2.7036427442466149E-3</v>
      </c>
    </row>
    <row r="592" spans="1:23" x14ac:dyDescent="0.25">
      <c r="A592" s="32">
        <v>43564</v>
      </c>
      <c r="B592" s="33">
        <v>73.010002</v>
      </c>
      <c r="C592" s="17">
        <f t="shared" si="81"/>
        <v>8.9828771561240028E-3</v>
      </c>
      <c r="D592" s="33">
        <v>219.39999399999999</v>
      </c>
      <c r="E592" s="17">
        <f t="shared" si="82"/>
        <v>6.421990825687951E-3</v>
      </c>
      <c r="F592" s="33">
        <v>94.879997000000003</v>
      </c>
      <c r="G592" s="17">
        <f t="shared" si="83"/>
        <v>-1.8618152668597454E-2</v>
      </c>
      <c r="H592" s="33">
        <v>104.660004</v>
      </c>
      <c r="I592" s="17">
        <f t="shared" si="84"/>
        <v>-2.9531961231475945E-3</v>
      </c>
      <c r="J592" s="33">
        <v>55.32</v>
      </c>
      <c r="K592" s="17">
        <f t="shared" si="85"/>
        <v>-6.4655172413793371E-3</v>
      </c>
      <c r="L592" s="5">
        <v>2878.1999510000001</v>
      </c>
      <c r="M592" s="17">
        <f t="shared" si="86"/>
        <v>-6.0674946140922836E-3</v>
      </c>
      <c r="P592" s="34">
        <v>43564</v>
      </c>
      <c r="Q592" s="16">
        <f t="shared" si="87"/>
        <v>124493.31866199999</v>
      </c>
      <c r="R592" s="17">
        <f t="shared" si="88"/>
        <v>-1.4402598063028016E-3</v>
      </c>
      <c r="U592" s="34">
        <v>43564</v>
      </c>
      <c r="V592" s="16">
        <f t="shared" si="80"/>
        <v>138109.49034700001</v>
      </c>
      <c r="W592" s="17">
        <f t="shared" si="89"/>
        <v>-3.1302902831393808E-3</v>
      </c>
    </row>
    <row r="593" spans="1:23" x14ac:dyDescent="0.25">
      <c r="A593" s="32">
        <v>43565</v>
      </c>
      <c r="B593" s="33">
        <v>73.220000999999996</v>
      </c>
      <c r="C593" s="17">
        <f t="shared" si="81"/>
        <v>2.8763045370139295E-3</v>
      </c>
      <c r="D593" s="33">
        <v>219.5</v>
      </c>
      <c r="E593" s="17">
        <f t="shared" si="82"/>
        <v>4.558158739056406E-4</v>
      </c>
      <c r="F593" s="33">
        <v>95.18</v>
      </c>
      <c r="G593" s="17">
        <f t="shared" si="83"/>
        <v>3.1619204203812146E-3</v>
      </c>
      <c r="H593" s="33">
        <v>104.650002</v>
      </c>
      <c r="I593" s="17">
        <f t="shared" si="84"/>
        <v>-9.5566592946072504E-5</v>
      </c>
      <c r="J593" s="33">
        <v>55.75</v>
      </c>
      <c r="K593" s="17">
        <f t="shared" si="85"/>
        <v>7.7729573391178697E-3</v>
      </c>
      <c r="L593" s="5">
        <v>2888.209961</v>
      </c>
      <c r="M593" s="17">
        <f t="shared" si="86"/>
        <v>3.4778716456171921E-3</v>
      </c>
      <c r="P593" s="34">
        <v>43565</v>
      </c>
      <c r="Q593" s="16">
        <f t="shared" si="87"/>
        <v>125103</v>
      </c>
      <c r="R593" s="17">
        <f t="shared" si="88"/>
        <v>4.8973016749220832E-3</v>
      </c>
      <c r="U593" s="34">
        <v>43565</v>
      </c>
      <c r="V593" s="16">
        <f t="shared" si="80"/>
        <v>138542.410925</v>
      </c>
      <c r="W593" s="17">
        <f t="shared" si="89"/>
        <v>3.1346186052261249E-3</v>
      </c>
    </row>
    <row r="594" spans="1:23" x14ac:dyDescent="0.25">
      <c r="A594" s="32">
        <v>43566</v>
      </c>
      <c r="B594" s="33">
        <v>73.699996999999996</v>
      </c>
      <c r="C594" s="17">
        <f t="shared" si="81"/>
        <v>6.5555311860758803E-3</v>
      </c>
      <c r="D594" s="33">
        <v>219.63999899999999</v>
      </c>
      <c r="E594" s="17">
        <f t="shared" si="82"/>
        <v>6.3780865603635384E-4</v>
      </c>
      <c r="F594" s="33">
        <v>95.809997999999993</v>
      </c>
      <c r="G594" s="17">
        <f t="shared" si="83"/>
        <v>6.619016600125871E-3</v>
      </c>
      <c r="H594" s="33">
        <v>104.75</v>
      </c>
      <c r="I594" s="17">
        <f t="shared" si="84"/>
        <v>9.5554704337219576E-4</v>
      </c>
      <c r="J594" s="33">
        <v>55.799999</v>
      </c>
      <c r="K594" s="17">
        <f t="shared" si="85"/>
        <v>8.9684304932724501E-4</v>
      </c>
      <c r="L594" s="5">
        <v>2888.320068</v>
      </c>
      <c r="M594" s="17">
        <f t="shared" si="86"/>
        <v>3.8122920939631655E-5</v>
      </c>
      <c r="P594" s="34">
        <v>43566</v>
      </c>
      <c r="Q594" s="16">
        <f t="shared" si="87"/>
        <v>125202.518411</v>
      </c>
      <c r="R594" s="17">
        <f t="shared" si="88"/>
        <v>7.9549180275440001E-4</v>
      </c>
      <c r="U594" s="34">
        <v>43566</v>
      </c>
      <c r="V594" s="16">
        <f t="shared" si="80"/>
        <v>139025.83736599999</v>
      </c>
      <c r="W594" s="17">
        <f t="shared" si="89"/>
        <v>3.4893751146116703E-3</v>
      </c>
    </row>
    <row r="595" spans="1:23" x14ac:dyDescent="0.25">
      <c r="A595" s="32">
        <v>43567</v>
      </c>
      <c r="B595" s="33">
        <v>73.889999000000003</v>
      </c>
      <c r="C595" s="17">
        <f t="shared" si="81"/>
        <v>2.578046237912357E-3</v>
      </c>
      <c r="D595" s="33">
        <v>221.759995</v>
      </c>
      <c r="E595" s="17">
        <f t="shared" si="82"/>
        <v>9.6521399091793469E-3</v>
      </c>
      <c r="F595" s="33">
        <v>97.129997000000003</v>
      </c>
      <c r="G595" s="17">
        <f t="shared" si="83"/>
        <v>1.3777257358882355E-2</v>
      </c>
      <c r="H595" s="33">
        <v>105.05999799999999</v>
      </c>
      <c r="I595" s="17">
        <f t="shared" si="84"/>
        <v>2.959408114558304E-3</v>
      </c>
      <c r="J595" s="33">
        <v>56.419998</v>
      </c>
      <c r="K595" s="17">
        <f t="shared" si="85"/>
        <v>1.1111093389087667E-2</v>
      </c>
      <c r="L595" s="5">
        <v>2907.4099120000001</v>
      </c>
      <c r="M595" s="17">
        <f t="shared" si="86"/>
        <v>6.6093242959803788E-3</v>
      </c>
      <c r="P595" s="34">
        <v>43567</v>
      </c>
      <c r="Q595" s="16">
        <f t="shared" si="87"/>
        <v>126522.196153</v>
      </c>
      <c r="R595" s="17">
        <f t="shared" si="88"/>
        <v>1.0540345024593778E-2</v>
      </c>
      <c r="U595" s="34">
        <v>43567</v>
      </c>
      <c r="V595" s="16">
        <f t="shared" si="80"/>
        <v>140138.55656900001</v>
      </c>
      <c r="W595" s="17">
        <f t="shared" si="89"/>
        <v>8.0036863944266123E-3</v>
      </c>
    </row>
    <row r="596" spans="1:23" x14ac:dyDescent="0.25">
      <c r="A596" s="32">
        <v>43570</v>
      </c>
      <c r="B596" s="33">
        <v>73.769997000000004</v>
      </c>
      <c r="C596" s="17">
        <f t="shared" si="81"/>
        <v>-1.6240628180276273E-3</v>
      </c>
      <c r="D596" s="33">
        <v>220.550003</v>
      </c>
      <c r="E596" s="17">
        <f t="shared" si="82"/>
        <v>-5.4563132543360426E-3</v>
      </c>
      <c r="F596" s="33">
        <v>96.790001000000004</v>
      </c>
      <c r="G596" s="17">
        <f t="shared" si="83"/>
        <v>-3.5004222228072202E-3</v>
      </c>
      <c r="H596" s="33">
        <v>105.730003</v>
      </c>
      <c r="I596" s="17">
        <f t="shared" si="84"/>
        <v>6.3773559180917427E-3</v>
      </c>
      <c r="J596" s="33">
        <v>56.279998999999997</v>
      </c>
      <c r="K596" s="17">
        <f t="shared" si="85"/>
        <v>-2.4813719419132241E-3</v>
      </c>
      <c r="L596" s="5">
        <v>2905.580078</v>
      </c>
      <c r="M596" s="17">
        <f t="shared" si="86"/>
        <v>-6.2936911387956318E-4</v>
      </c>
      <c r="P596" s="34">
        <v>43570</v>
      </c>
      <c r="Q596" s="16">
        <f t="shared" si="87"/>
        <v>126061.12930299999</v>
      </c>
      <c r="R596" s="17">
        <f t="shared" si="88"/>
        <v>-3.6441578159333021E-3</v>
      </c>
      <c r="U596" s="34">
        <v>43570</v>
      </c>
      <c r="V596" s="16">
        <f t="shared" si="80"/>
        <v>139949.27940200001</v>
      </c>
      <c r="W596" s="17">
        <f t="shared" si="89"/>
        <v>-1.3506430466678765E-3</v>
      </c>
    </row>
    <row r="597" spans="1:23" x14ac:dyDescent="0.25">
      <c r="A597" s="32">
        <v>43571</v>
      </c>
      <c r="B597" s="33">
        <v>73.569999999999993</v>
      </c>
      <c r="C597" s="17">
        <f t="shared" si="81"/>
        <v>-2.7110886286196845E-3</v>
      </c>
      <c r="D597" s="33">
        <v>217.44000199999999</v>
      </c>
      <c r="E597" s="17">
        <f t="shared" si="82"/>
        <v>-1.410111520152646E-2</v>
      </c>
      <c r="F597" s="33">
        <v>97.489998</v>
      </c>
      <c r="G597" s="17">
        <f t="shared" si="83"/>
        <v>7.2321210121693014E-3</v>
      </c>
      <c r="H597" s="33">
        <v>106.41999800000001</v>
      </c>
      <c r="I597" s="17">
        <f t="shared" si="84"/>
        <v>6.5260094620447351E-3</v>
      </c>
      <c r="J597" s="33">
        <v>56.709999000000003</v>
      </c>
      <c r="K597" s="17">
        <f t="shared" si="85"/>
        <v>7.6403697164246775E-3</v>
      </c>
      <c r="L597" s="5">
        <v>2907.0600589999999</v>
      </c>
      <c r="M597" s="17">
        <f t="shared" si="86"/>
        <v>5.0935818675434952E-4</v>
      </c>
      <c r="P597" s="34">
        <v>43571</v>
      </c>
      <c r="Q597" s="16">
        <f t="shared" si="87"/>
        <v>125954.97908</v>
      </c>
      <c r="R597" s="17">
        <f t="shared" si="88"/>
        <v>-8.4205356232247563E-4</v>
      </c>
      <c r="U597" s="34">
        <v>43571</v>
      </c>
      <c r="V597" s="16">
        <f t="shared" si="80"/>
        <v>140206.698512</v>
      </c>
      <c r="W597" s="17">
        <f t="shared" si="89"/>
        <v>1.8393743154658804E-3</v>
      </c>
    </row>
    <row r="598" spans="1:23" x14ac:dyDescent="0.25">
      <c r="A598" s="32">
        <v>43572</v>
      </c>
      <c r="B598" s="33">
        <v>73.650002000000001</v>
      </c>
      <c r="C598" s="17">
        <f t="shared" si="81"/>
        <v>1.0874269403291503E-3</v>
      </c>
      <c r="D598" s="33">
        <v>216.69000199999999</v>
      </c>
      <c r="E598" s="17">
        <f t="shared" si="82"/>
        <v>-3.4492273413426755E-3</v>
      </c>
      <c r="F598" s="33">
        <v>96.800003000000004</v>
      </c>
      <c r="G598" s="17">
        <f t="shared" si="83"/>
        <v>-7.0775978475248191E-3</v>
      </c>
      <c r="H598" s="33">
        <v>105.849998</v>
      </c>
      <c r="I598" s="17">
        <f t="shared" si="84"/>
        <v>-5.3561361653099437E-3</v>
      </c>
      <c r="J598" s="33">
        <v>58.560001</v>
      </c>
      <c r="K598" s="17">
        <f t="shared" si="85"/>
        <v>3.2622148344597868E-2</v>
      </c>
      <c r="L598" s="5">
        <v>2900.4499510000001</v>
      </c>
      <c r="M598" s="17">
        <f t="shared" si="86"/>
        <v>-2.27381198387544E-3</v>
      </c>
      <c r="P598" s="34">
        <v>43572</v>
      </c>
      <c r="Q598" s="16">
        <f t="shared" si="87"/>
        <v>128314.831812</v>
      </c>
      <c r="R598" s="17">
        <f t="shared" si="88"/>
        <v>1.8735684363070382E-2</v>
      </c>
      <c r="U598" s="34">
        <v>43572</v>
      </c>
      <c r="V598" s="16">
        <f t="shared" si="80"/>
        <v>140828.17212099998</v>
      </c>
      <c r="W598" s="17">
        <f t="shared" si="89"/>
        <v>4.432552906498799E-3</v>
      </c>
    </row>
    <row r="599" spans="1:23" x14ac:dyDescent="0.25">
      <c r="A599" s="32">
        <v>43573</v>
      </c>
      <c r="B599" s="33">
        <v>73.830001999999993</v>
      </c>
      <c r="C599" s="17">
        <f t="shared" si="81"/>
        <v>2.4439917869927275E-3</v>
      </c>
      <c r="D599" s="33">
        <v>217.449997</v>
      </c>
      <c r="E599" s="17">
        <f t="shared" si="82"/>
        <v>3.5072914900800001E-3</v>
      </c>
      <c r="F599" s="33">
        <v>97.779999000000004</v>
      </c>
      <c r="G599" s="17">
        <f t="shared" si="83"/>
        <v>1.0123925306076753E-2</v>
      </c>
      <c r="H599" s="33">
        <v>106.050003</v>
      </c>
      <c r="I599" s="17">
        <f t="shared" si="84"/>
        <v>1.8895134981486983E-3</v>
      </c>
      <c r="J599" s="33">
        <v>58.490001999999997</v>
      </c>
      <c r="K599" s="17">
        <f t="shared" si="85"/>
        <v>-1.1953380943419134E-3</v>
      </c>
      <c r="L599" s="5">
        <v>2905.030029</v>
      </c>
      <c r="M599" s="17">
        <f t="shared" si="86"/>
        <v>1.5790922365066518E-3</v>
      </c>
      <c r="P599" s="34">
        <v>43573</v>
      </c>
      <c r="Q599" s="16">
        <f t="shared" si="87"/>
        <v>128388.69206299999</v>
      </c>
      <c r="R599" s="17">
        <f t="shared" si="88"/>
        <v>5.7561740881362233E-4</v>
      </c>
      <c r="U599" s="34">
        <v>43573</v>
      </c>
      <c r="V599" s="16">
        <f t="shared" ref="V599:V662" si="90">$W$3*B599+$W$4*D599+$W$5*F599+$W$6*H599+$W$7*J599</f>
        <v>141302.712115</v>
      </c>
      <c r="W599" s="17">
        <f t="shared" si="89"/>
        <v>3.3696382396577462E-3</v>
      </c>
    </row>
    <row r="600" spans="1:23" x14ac:dyDescent="0.25">
      <c r="A600" s="32">
        <v>43577</v>
      </c>
      <c r="B600" s="33">
        <v>73.75</v>
      </c>
      <c r="C600" s="17">
        <f t="shared" ref="C600:C663" si="91">B600/B599-1</f>
        <v>-1.0835974242556778E-3</v>
      </c>
      <c r="D600" s="33">
        <v>214.35000600000001</v>
      </c>
      <c r="E600" s="17">
        <f t="shared" ref="E600:E663" si="92">D600/D599-1</f>
        <v>-1.4256109647129533E-2</v>
      </c>
      <c r="F600" s="33">
        <v>96.349997999999999</v>
      </c>
      <c r="G600" s="17">
        <f t="shared" ref="G600:G663" si="93">F600/F599-1</f>
        <v>-1.4624677997797986E-2</v>
      </c>
      <c r="H600" s="33">
        <v>106.010002</v>
      </c>
      <c r="I600" s="17">
        <f t="shared" ref="I600:I663" si="94">H600/H599-1</f>
        <v>-3.771899940446799E-4</v>
      </c>
      <c r="J600" s="33">
        <v>58.82</v>
      </c>
      <c r="K600" s="17">
        <f t="shared" ref="K600:K663" si="95">J600/J599-1</f>
        <v>5.6419556969753426E-3</v>
      </c>
      <c r="L600" s="5">
        <v>2907.969971</v>
      </c>
      <c r="M600" s="17">
        <f t="shared" ref="M600:M663" si="96">L600/L599-1</f>
        <v>1.0120177659616036E-3</v>
      </c>
      <c r="P600" s="34">
        <v>43577</v>
      </c>
      <c r="Q600" s="16">
        <f t="shared" ref="Q600:Q663" si="97">$R$3*D600+$R$4*J600</f>
        <v>128148.171338</v>
      </c>
      <c r="R600" s="17">
        <f t="shared" ref="R600:R663" si="98">Q600/Q599-1</f>
        <v>-1.8733793540164356E-3</v>
      </c>
      <c r="U600" s="34">
        <v>43577</v>
      </c>
      <c r="V600" s="16">
        <f t="shared" si="90"/>
        <v>140699.540362</v>
      </c>
      <c r="W600" s="17">
        <f t="shared" ref="W600:W663" si="99">V600/V599-1</f>
        <v>-4.2686495111934342E-3</v>
      </c>
    </row>
    <row r="601" spans="1:23" x14ac:dyDescent="0.25">
      <c r="A601" s="32">
        <v>43578</v>
      </c>
      <c r="B601" s="33">
        <v>73.440002000000007</v>
      </c>
      <c r="C601" s="17">
        <f t="shared" si="91"/>
        <v>-4.203362711864278E-3</v>
      </c>
      <c r="D601" s="33">
        <v>216</v>
      </c>
      <c r="E601" s="17">
        <f t="shared" si="92"/>
        <v>7.6976624857196807E-3</v>
      </c>
      <c r="F601" s="33">
        <v>97.589995999999999</v>
      </c>
      <c r="G601" s="17">
        <f t="shared" si="93"/>
        <v>1.2869725228224604E-2</v>
      </c>
      <c r="H601" s="33">
        <v>103.160004</v>
      </c>
      <c r="I601" s="17">
        <f t="shared" si="94"/>
        <v>-2.6884236828898511E-2</v>
      </c>
      <c r="J601" s="33">
        <v>58.779998999999997</v>
      </c>
      <c r="K601" s="17">
        <f t="shared" si="95"/>
        <v>-6.8005780346824807E-4</v>
      </c>
      <c r="L601" s="5">
        <v>2933.679932</v>
      </c>
      <c r="M601" s="17">
        <f t="shared" si="96"/>
        <v>8.8412058089990531E-3</v>
      </c>
      <c r="P601" s="34">
        <v>43578</v>
      </c>
      <c r="Q601" s="16">
        <f t="shared" si="97"/>
        <v>128461.478634</v>
      </c>
      <c r="R601" s="17">
        <f t="shared" si="98"/>
        <v>2.4448830812702216E-3</v>
      </c>
      <c r="U601" s="34">
        <v>43578</v>
      </c>
      <c r="V601" s="16">
        <f t="shared" si="90"/>
        <v>140409.810012</v>
      </c>
      <c r="W601" s="17">
        <f t="shared" si="99"/>
        <v>-2.0592131946882697E-3</v>
      </c>
    </row>
    <row r="602" spans="1:23" x14ac:dyDescent="0.25">
      <c r="A602" s="32">
        <v>43579</v>
      </c>
      <c r="B602" s="33">
        <v>73.279999000000004</v>
      </c>
      <c r="C602" s="17">
        <f t="shared" si="91"/>
        <v>-2.1786900278134569E-3</v>
      </c>
      <c r="D602" s="33">
        <v>218.220001</v>
      </c>
      <c r="E602" s="17">
        <f t="shared" si="92"/>
        <v>1.0277782407407399E-2</v>
      </c>
      <c r="F602" s="33">
        <v>97.260002</v>
      </c>
      <c r="G602" s="17">
        <f t="shared" si="93"/>
        <v>-3.3814326624216351E-3</v>
      </c>
      <c r="H602" s="33">
        <v>103.69000200000001</v>
      </c>
      <c r="I602" s="17">
        <f t="shared" si="94"/>
        <v>5.1376306654660198E-3</v>
      </c>
      <c r="J602" s="33">
        <v>58.720001000000003</v>
      </c>
      <c r="K602" s="17">
        <f t="shared" si="95"/>
        <v>-1.0207213511519431E-3</v>
      </c>
      <c r="L602" s="5">
        <v>2927.25</v>
      </c>
      <c r="M602" s="17">
        <f t="shared" si="96"/>
        <v>-2.1917632969649103E-3</v>
      </c>
      <c r="P602" s="34">
        <v>43579</v>
      </c>
      <c r="Q602" s="16">
        <f t="shared" si="97"/>
        <v>128874.58158900001</v>
      </c>
      <c r="R602" s="17">
        <f t="shared" si="98"/>
        <v>3.2157730036486143E-3</v>
      </c>
      <c r="U602" s="34">
        <v>43579</v>
      </c>
      <c r="V602" s="16">
        <f t="shared" si="90"/>
        <v>140521.491304</v>
      </c>
      <c r="W602" s="17">
        <f t="shared" si="99"/>
        <v>7.9539522196103718E-4</v>
      </c>
    </row>
    <row r="603" spans="1:23" x14ac:dyDescent="0.25">
      <c r="A603" s="32">
        <v>43580</v>
      </c>
      <c r="B603" s="33">
        <v>73.400002000000001</v>
      </c>
      <c r="C603" s="17">
        <f t="shared" si="91"/>
        <v>1.6375955463645564E-3</v>
      </c>
      <c r="D603" s="33">
        <v>216.78999300000001</v>
      </c>
      <c r="E603" s="17">
        <f t="shared" si="92"/>
        <v>-6.5530565184077627E-3</v>
      </c>
      <c r="F603" s="33">
        <v>96.220000999999996</v>
      </c>
      <c r="G603" s="17">
        <f t="shared" si="93"/>
        <v>-1.0692997929405812E-2</v>
      </c>
      <c r="H603" s="33">
        <v>103.279999</v>
      </c>
      <c r="I603" s="17">
        <f t="shared" si="94"/>
        <v>-3.9541227899677622E-3</v>
      </c>
      <c r="J603" s="33">
        <v>57.610000999999997</v>
      </c>
      <c r="K603" s="17">
        <f t="shared" si="95"/>
        <v>-1.890326943284637E-2</v>
      </c>
      <c r="L603" s="5">
        <v>2926.169922</v>
      </c>
      <c r="M603" s="17">
        <f t="shared" si="96"/>
        <v>-3.6897361004351037E-4</v>
      </c>
      <c r="P603" s="34">
        <v>43580</v>
      </c>
      <c r="Q603" s="16">
        <f t="shared" si="97"/>
        <v>127039.42980499999</v>
      </c>
      <c r="R603" s="17">
        <f t="shared" si="98"/>
        <v>-1.4239827290788654E-2</v>
      </c>
      <c r="U603" s="34">
        <v>43580</v>
      </c>
      <c r="V603" s="16">
        <f t="shared" si="90"/>
        <v>139409.19091100001</v>
      </c>
      <c r="W603" s="17">
        <f t="shared" si="99"/>
        <v>-7.9155179942808074E-3</v>
      </c>
    </row>
    <row r="604" spans="1:23" x14ac:dyDescent="0.25">
      <c r="A604" s="32">
        <v>43581</v>
      </c>
      <c r="B604" s="33">
        <v>74.120002999999997</v>
      </c>
      <c r="C604" s="17">
        <f t="shared" si="91"/>
        <v>9.8092776618725619E-3</v>
      </c>
      <c r="D604" s="33">
        <v>218.949997</v>
      </c>
      <c r="E604" s="17">
        <f t="shared" si="92"/>
        <v>9.9635779775129052E-3</v>
      </c>
      <c r="F604" s="33">
        <v>97.029999000000004</v>
      </c>
      <c r="G604" s="17">
        <f t="shared" si="93"/>
        <v>8.4181873995201606E-3</v>
      </c>
      <c r="H604" s="33">
        <v>105.860001</v>
      </c>
      <c r="I604" s="17">
        <f t="shared" si="94"/>
        <v>2.4980654773244071E-2</v>
      </c>
      <c r="J604" s="33">
        <v>52.43</v>
      </c>
      <c r="K604" s="17">
        <f t="shared" si="95"/>
        <v>-8.99149611193375E-2</v>
      </c>
      <c r="L604" s="5">
        <v>2939.8798830000001</v>
      </c>
      <c r="M604" s="17">
        <f t="shared" si="96"/>
        <v>4.685292161922483E-3</v>
      </c>
      <c r="P604" s="34">
        <v>43581</v>
      </c>
      <c r="Q604" s="16">
        <f t="shared" si="97"/>
        <v>120445.22933100001</v>
      </c>
      <c r="R604" s="17">
        <f t="shared" si="98"/>
        <v>-5.1906722850706966E-2</v>
      </c>
      <c r="U604" s="34">
        <v>43581</v>
      </c>
      <c r="V604" s="16">
        <f t="shared" si="90"/>
        <v>137970.96100000001</v>
      </c>
      <c r="W604" s="17">
        <f t="shared" si="99"/>
        <v>-1.0316607546472123E-2</v>
      </c>
    </row>
    <row r="605" spans="1:23" x14ac:dyDescent="0.25">
      <c r="A605" s="32">
        <v>43584</v>
      </c>
      <c r="B605" s="33">
        <v>73.790001000000004</v>
      </c>
      <c r="C605" s="17">
        <f t="shared" si="91"/>
        <v>-4.4522664145061341E-3</v>
      </c>
      <c r="D605" s="33">
        <v>217.19000199999999</v>
      </c>
      <c r="E605" s="17">
        <f t="shared" si="92"/>
        <v>-8.0383421973739821E-3</v>
      </c>
      <c r="F605" s="33">
        <v>97.75</v>
      </c>
      <c r="G605" s="17">
        <f t="shared" si="93"/>
        <v>7.4203958303658002E-3</v>
      </c>
      <c r="H605" s="33">
        <v>104.779999</v>
      </c>
      <c r="I605" s="17">
        <f t="shared" si="94"/>
        <v>-1.0202172584525049E-2</v>
      </c>
      <c r="J605" s="33">
        <v>51.110000999999997</v>
      </c>
      <c r="K605" s="17">
        <f t="shared" si="95"/>
        <v>-2.5176406637421378E-2</v>
      </c>
      <c r="L605" s="5">
        <v>2943.030029</v>
      </c>
      <c r="M605" s="17">
        <f t="shared" si="96"/>
        <v>1.0715220095269817E-3</v>
      </c>
      <c r="P605" s="34">
        <v>43584</v>
      </c>
      <c r="Q605" s="16">
        <f t="shared" si="97"/>
        <v>118249.63181199999</v>
      </c>
      <c r="R605" s="17">
        <f t="shared" si="98"/>
        <v>-1.8229011901884529E-2</v>
      </c>
      <c r="U605" s="34">
        <v>43584</v>
      </c>
      <c r="V605" s="16">
        <f t="shared" si="90"/>
        <v>136921.37093800001</v>
      </c>
      <c r="W605" s="17">
        <f t="shared" si="99"/>
        <v>-7.6073258777983321E-3</v>
      </c>
    </row>
    <row r="606" spans="1:23" x14ac:dyDescent="0.25">
      <c r="A606" s="32">
        <v>43585</v>
      </c>
      <c r="B606" s="33">
        <v>74.949996999999996</v>
      </c>
      <c r="C606" s="17">
        <f t="shared" si="91"/>
        <v>1.5720232880874985E-2</v>
      </c>
      <c r="D606" s="33">
        <v>221.179993</v>
      </c>
      <c r="E606" s="17">
        <f t="shared" si="92"/>
        <v>1.8370969949160099E-2</v>
      </c>
      <c r="F606" s="33">
        <v>98.040001000000004</v>
      </c>
      <c r="G606" s="17">
        <f t="shared" si="93"/>
        <v>2.9667621483375761E-3</v>
      </c>
      <c r="H606" s="33">
        <v>106.480003</v>
      </c>
      <c r="I606" s="17">
        <f t="shared" si="94"/>
        <v>1.6224508648830849E-2</v>
      </c>
      <c r="J606" s="33">
        <v>51.040000999999997</v>
      </c>
      <c r="K606" s="17">
        <f t="shared" si="95"/>
        <v>-1.3695949643984795E-3</v>
      </c>
      <c r="L606" s="5">
        <v>2945.830078</v>
      </c>
      <c r="M606" s="17">
        <f t="shared" si="96"/>
        <v>9.5141706758306022E-4</v>
      </c>
      <c r="P606" s="34">
        <v>43585</v>
      </c>
      <c r="Q606" s="16">
        <f t="shared" si="97"/>
        <v>119043.779805</v>
      </c>
      <c r="R606" s="17">
        <f t="shared" si="98"/>
        <v>6.7158601750454405E-3</v>
      </c>
      <c r="U606" s="34">
        <v>43585</v>
      </c>
      <c r="V606" s="16">
        <f t="shared" si="90"/>
        <v>138257.989604</v>
      </c>
      <c r="W606" s="17">
        <f t="shared" si="99"/>
        <v>9.7619433463402849E-3</v>
      </c>
    </row>
    <row r="607" spans="1:23" x14ac:dyDescent="0.25">
      <c r="A607" s="32">
        <v>43586</v>
      </c>
      <c r="B607" s="33">
        <v>73.639999000000003</v>
      </c>
      <c r="C607" s="17">
        <f t="shared" si="91"/>
        <v>-1.7478292894394509E-2</v>
      </c>
      <c r="D607" s="33">
        <v>222.009995</v>
      </c>
      <c r="E607" s="17">
        <f t="shared" si="92"/>
        <v>3.7526088537311875E-3</v>
      </c>
      <c r="F607" s="33">
        <v>97.330001999999993</v>
      </c>
      <c r="G607" s="17">
        <f t="shared" si="93"/>
        <v>-7.2419317906781133E-3</v>
      </c>
      <c r="H607" s="33">
        <v>104.93</v>
      </c>
      <c r="I607" s="17">
        <f t="shared" si="94"/>
        <v>-1.4556752031646636E-2</v>
      </c>
      <c r="J607" s="33">
        <v>50.759998000000003</v>
      </c>
      <c r="K607" s="17">
        <f t="shared" si="95"/>
        <v>-5.4859520868738576E-3</v>
      </c>
      <c r="L607" s="5">
        <v>2923.7299800000001</v>
      </c>
      <c r="M607" s="17">
        <f t="shared" si="96"/>
        <v>-7.5021631984300008E-3</v>
      </c>
      <c r="P607" s="34">
        <v>43586</v>
      </c>
      <c r="Q607" s="16">
        <f t="shared" si="97"/>
        <v>118846.38615300001</v>
      </c>
      <c r="R607" s="17">
        <f t="shared" si="98"/>
        <v>-1.6581601518644851E-3</v>
      </c>
      <c r="U607" s="34">
        <v>43586</v>
      </c>
      <c r="V607" s="16">
        <f t="shared" si="90"/>
        <v>136991.48865800002</v>
      </c>
      <c r="W607" s="17">
        <f t="shared" si="99"/>
        <v>-9.1604177785855612E-3</v>
      </c>
    </row>
    <row r="608" spans="1:23" x14ac:dyDescent="0.25">
      <c r="A608" s="32">
        <v>43587</v>
      </c>
      <c r="B608" s="33">
        <v>74.660004000000001</v>
      </c>
      <c r="C608" s="17">
        <f t="shared" si="91"/>
        <v>1.3851235929538852E-2</v>
      </c>
      <c r="D608" s="33">
        <v>226.86000100000001</v>
      </c>
      <c r="E608" s="17">
        <f t="shared" si="92"/>
        <v>2.1845890316785077E-2</v>
      </c>
      <c r="F608" s="33">
        <v>97.879997000000003</v>
      </c>
      <c r="G608" s="17">
        <f t="shared" si="93"/>
        <v>5.6508269670025868E-3</v>
      </c>
      <c r="H608" s="33">
        <v>105.55999799999999</v>
      </c>
      <c r="I608" s="17">
        <f t="shared" si="94"/>
        <v>6.0039836081196007E-3</v>
      </c>
      <c r="J608" s="33">
        <v>50.549999</v>
      </c>
      <c r="K608" s="17">
        <f t="shared" si="95"/>
        <v>-4.1370963016981177E-3</v>
      </c>
      <c r="L608" s="5">
        <v>2917.5200199999999</v>
      </c>
      <c r="M608" s="17">
        <f t="shared" si="96"/>
        <v>-2.1239854714627526E-3</v>
      </c>
      <c r="P608" s="34">
        <v>43587</v>
      </c>
      <c r="Q608" s="16">
        <f t="shared" si="97"/>
        <v>119641.07885700001</v>
      </c>
      <c r="R608" s="17">
        <f t="shared" si="98"/>
        <v>6.6867216557762177E-3</v>
      </c>
      <c r="U608" s="34">
        <v>43587</v>
      </c>
      <c r="V608" s="16">
        <f t="shared" si="90"/>
        <v>138095.45990400002</v>
      </c>
      <c r="W608" s="17">
        <f t="shared" si="99"/>
        <v>8.0586849359383095E-3</v>
      </c>
    </row>
    <row r="609" spans="1:23" x14ac:dyDescent="0.25">
      <c r="A609" s="32">
        <v>43588</v>
      </c>
      <c r="B609" s="33">
        <v>74.339995999999999</v>
      </c>
      <c r="C609" s="17">
        <f t="shared" si="91"/>
        <v>-4.2862038957297566E-3</v>
      </c>
      <c r="D609" s="33">
        <v>226.75</v>
      </c>
      <c r="E609" s="17">
        <f t="shared" si="92"/>
        <v>-4.8488494893383915E-4</v>
      </c>
      <c r="F609" s="33">
        <v>99.370002999999997</v>
      </c>
      <c r="G609" s="17">
        <f t="shared" si="93"/>
        <v>1.5222783466166234E-2</v>
      </c>
      <c r="H609" s="33">
        <v>106.08000199999999</v>
      </c>
      <c r="I609" s="17">
        <f t="shared" si="94"/>
        <v>4.926146360859196E-3</v>
      </c>
      <c r="J609" s="33">
        <v>51.75</v>
      </c>
      <c r="K609" s="17">
        <f t="shared" si="95"/>
        <v>2.3738892655566612E-2</v>
      </c>
      <c r="L609" s="5">
        <v>2945.639893</v>
      </c>
      <c r="M609" s="17">
        <f t="shared" si="96"/>
        <v>9.6382793630325203E-3</v>
      </c>
      <c r="P609" s="34">
        <v>43588</v>
      </c>
      <c r="Q609" s="16">
        <f t="shared" si="97"/>
        <v>121255.75</v>
      </c>
      <c r="R609" s="17">
        <f t="shared" si="98"/>
        <v>1.3495959401451874E-2</v>
      </c>
      <c r="U609" s="34">
        <v>43588</v>
      </c>
      <c r="V609" s="16">
        <f t="shared" si="90"/>
        <v>139201.05963899998</v>
      </c>
      <c r="W609" s="17">
        <f t="shared" si="99"/>
        <v>8.0060541872162272E-3</v>
      </c>
    </row>
    <row r="610" spans="1:23" x14ac:dyDescent="0.25">
      <c r="A610" s="32">
        <v>43591</v>
      </c>
      <c r="B610" s="33">
        <v>73.849997999999999</v>
      </c>
      <c r="C610" s="17">
        <f t="shared" si="91"/>
        <v>-6.5913105510524428E-3</v>
      </c>
      <c r="D610" s="33">
        <v>226.820007</v>
      </c>
      <c r="E610" s="17">
        <f t="shared" si="92"/>
        <v>3.0874090407939647E-4</v>
      </c>
      <c r="F610" s="33">
        <v>97.919998000000007</v>
      </c>
      <c r="G610" s="17">
        <f t="shared" si="93"/>
        <v>-1.459197903013032E-2</v>
      </c>
      <c r="H610" s="33">
        <v>105.68</v>
      </c>
      <c r="I610" s="17">
        <f t="shared" si="94"/>
        <v>-3.7707578474591719E-3</v>
      </c>
      <c r="J610" s="33">
        <v>51.220001000000003</v>
      </c>
      <c r="K610" s="17">
        <f t="shared" si="95"/>
        <v>-1.0241526570048287E-2</v>
      </c>
      <c r="L610" s="5">
        <v>2932.469971</v>
      </c>
      <c r="M610" s="17">
        <f t="shared" si="96"/>
        <v>-4.4709884705517178E-3</v>
      </c>
      <c r="P610" s="34">
        <v>43591</v>
      </c>
      <c r="Q610" s="16">
        <f t="shared" si="97"/>
        <v>120547.382927</v>
      </c>
      <c r="R610" s="17">
        <f t="shared" si="98"/>
        <v>-5.8419256241456496E-3</v>
      </c>
      <c r="U610" s="34">
        <v>43591</v>
      </c>
      <c r="V610" s="16">
        <f t="shared" si="90"/>
        <v>138133.76962100001</v>
      </c>
      <c r="W610" s="17">
        <f t="shared" si="99"/>
        <v>-7.6672549818790348E-3</v>
      </c>
    </row>
    <row r="611" spans="1:23" x14ac:dyDescent="0.25">
      <c r="A611" s="32">
        <v>43592</v>
      </c>
      <c r="B611" s="33">
        <v>72.879997000000003</v>
      </c>
      <c r="C611" s="17">
        <f t="shared" si="91"/>
        <v>-1.3134746462687752E-2</v>
      </c>
      <c r="D611" s="33">
        <v>222.63000500000001</v>
      </c>
      <c r="E611" s="17">
        <f t="shared" si="92"/>
        <v>-1.8472806060710445E-2</v>
      </c>
      <c r="F611" s="33">
        <v>97.239998</v>
      </c>
      <c r="G611" s="17">
        <f t="shared" si="93"/>
        <v>-6.9444445862836268E-3</v>
      </c>
      <c r="H611" s="33">
        <v>104.699997</v>
      </c>
      <c r="I611" s="17">
        <f t="shared" si="94"/>
        <v>-9.27330620741873E-3</v>
      </c>
      <c r="J611" s="33">
        <v>50.48</v>
      </c>
      <c r="K611" s="17">
        <f t="shared" si="95"/>
        <v>-1.4447500694113713E-2</v>
      </c>
      <c r="L611" s="5">
        <v>2884.0500489999999</v>
      </c>
      <c r="M611" s="17">
        <f t="shared" si="96"/>
        <v>-1.6511651433377961E-2</v>
      </c>
      <c r="P611" s="34">
        <v>43592</v>
      </c>
      <c r="Q611" s="16">
        <f t="shared" si="97"/>
        <v>118602.171115</v>
      </c>
      <c r="R611" s="17">
        <f t="shared" si="98"/>
        <v>-1.6136491434060929E-2</v>
      </c>
      <c r="U611" s="34">
        <v>43592</v>
      </c>
      <c r="V611" s="16">
        <f t="shared" si="90"/>
        <v>136467.44773499999</v>
      </c>
      <c r="W611" s="17">
        <f t="shared" si="99"/>
        <v>-1.2063102965856443E-2</v>
      </c>
    </row>
    <row r="612" spans="1:23" x14ac:dyDescent="0.25">
      <c r="A612" s="32">
        <v>43593</v>
      </c>
      <c r="B612" s="33">
        <v>73.180000000000007</v>
      </c>
      <c r="C612" s="17">
        <f t="shared" si="91"/>
        <v>4.1163969861306438E-3</v>
      </c>
      <c r="D612" s="33">
        <v>222.30999800000001</v>
      </c>
      <c r="E612" s="17">
        <f t="shared" si="92"/>
        <v>-1.4373938499440131E-3</v>
      </c>
      <c r="F612" s="33">
        <v>96.839995999999999</v>
      </c>
      <c r="G612" s="17">
        <f t="shared" si="93"/>
        <v>-4.1135541775720874E-3</v>
      </c>
      <c r="H612" s="33">
        <v>105.07</v>
      </c>
      <c r="I612" s="17">
        <f t="shared" si="94"/>
        <v>3.5339351537899688E-3</v>
      </c>
      <c r="J612" s="33">
        <v>49.240001999999997</v>
      </c>
      <c r="K612" s="17">
        <f t="shared" si="95"/>
        <v>-2.4564144215530881E-2</v>
      </c>
      <c r="L612" s="5">
        <v>2879.419922</v>
      </c>
      <c r="M612" s="17">
        <f t="shared" si="96"/>
        <v>-1.6054253294270904E-3</v>
      </c>
      <c r="P612" s="34">
        <v>43593</v>
      </c>
      <c r="Q612" s="16">
        <f t="shared" si="97"/>
        <v>116836.97228599999</v>
      </c>
      <c r="R612" s="17">
        <f t="shared" si="98"/>
        <v>-1.4883360164532178E-2</v>
      </c>
      <c r="U612" s="34">
        <v>43593</v>
      </c>
      <c r="V612" s="16">
        <f t="shared" si="90"/>
        <v>135855.719622</v>
      </c>
      <c r="W612" s="17">
        <f t="shared" si="99"/>
        <v>-4.4825936379192521E-3</v>
      </c>
    </row>
    <row r="613" spans="1:23" x14ac:dyDescent="0.25">
      <c r="A613" s="32">
        <v>43594</v>
      </c>
      <c r="B613" s="33">
        <v>72.650002000000001</v>
      </c>
      <c r="C613" s="17">
        <f t="shared" si="91"/>
        <v>-7.242388630773533E-3</v>
      </c>
      <c r="D613" s="33">
        <v>222.88999899999999</v>
      </c>
      <c r="E613" s="17">
        <f t="shared" si="92"/>
        <v>2.6089739787591437E-3</v>
      </c>
      <c r="F613" s="33">
        <v>96.239998</v>
      </c>
      <c r="G613" s="17">
        <f t="shared" si="93"/>
        <v>-6.1957664682266156E-3</v>
      </c>
      <c r="H613" s="33">
        <v>104.239998</v>
      </c>
      <c r="I613" s="17">
        <f t="shared" si="94"/>
        <v>-7.8995146093080448E-3</v>
      </c>
      <c r="J613" s="33">
        <v>46.619999</v>
      </c>
      <c r="K613" s="17">
        <f t="shared" si="95"/>
        <v>-5.320883211986871E-2</v>
      </c>
      <c r="L613" s="5">
        <v>2870.719971</v>
      </c>
      <c r="M613" s="17">
        <f t="shared" si="96"/>
        <v>-3.0214248826746504E-3</v>
      </c>
      <c r="P613" s="34">
        <v>43594</v>
      </c>
      <c r="Q613" s="16">
        <f t="shared" si="97"/>
        <v>113387.38841099999</v>
      </c>
      <c r="R613" s="17">
        <f t="shared" si="98"/>
        <v>-2.9524762645816605E-2</v>
      </c>
      <c r="U613" s="34">
        <v>43594</v>
      </c>
      <c r="V613" s="16">
        <f t="shared" si="90"/>
        <v>133847.27914699999</v>
      </c>
      <c r="W613" s="17">
        <f t="shared" si="99"/>
        <v>-1.4783628400690252E-2</v>
      </c>
    </row>
    <row r="614" spans="1:23" x14ac:dyDescent="0.25">
      <c r="A614" s="32">
        <v>43595</v>
      </c>
      <c r="B614" s="33">
        <v>73.510002</v>
      </c>
      <c r="C614" s="17">
        <f t="shared" si="91"/>
        <v>1.1837577100135555E-2</v>
      </c>
      <c r="D614" s="33">
        <v>225.509995</v>
      </c>
      <c r="E614" s="17">
        <f t="shared" si="92"/>
        <v>1.1754659301694392E-2</v>
      </c>
      <c r="F614" s="33">
        <v>96.809997999999993</v>
      </c>
      <c r="G614" s="17">
        <f t="shared" si="93"/>
        <v>5.9226933899145795E-3</v>
      </c>
      <c r="H614" s="33">
        <v>106.010002</v>
      </c>
      <c r="I614" s="17">
        <f t="shared" si="94"/>
        <v>1.698008474635615E-2</v>
      </c>
      <c r="J614" s="33">
        <v>46.200001</v>
      </c>
      <c r="K614" s="17">
        <f t="shared" si="95"/>
        <v>-9.0089663022085986E-3</v>
      </c>
      <c r="L614" s="5">
        <v>2881.3999020000001</v>
      </c>
      <c r="M614" s="17">
        <f t="shared" si="96"/>
        <v>3.7202970362448795E-3</v>
      </c>
      <c r="P614" s="34">
        <v>43595</v>
      </c>
      <c r="Q614" s="16">
        <f t="shared" si="97"/>
        <v>113397.93025100001</v>
      </c>
      <c r="R614" s="17">
        <f t="shared" si="98"/>
        <v>9.2971891739956902E-5</v>
      </c>
      <c r="U614" s="34">
        <v>43595</v>
      </c>
      <c r="V614" s="16">
        <f t="shared" si="90"/>
        <v>134842.60083099999</v>
      </c>
      <c r="W614" s="17">
        <f t="shared" si="99"/>
        <v>7.4362489125152642E-3</v>
      </c>
    </row>
    <row r="615" spans="1:23" x14ac:dyDescent="0.25">
      <c r="A615" s="32">
        <v>43598</v>
      </c>
      <c r="B615" s="33">
        <v>73.910004000000001</v>
      </c>
      <c r="C615" s="17">
        <f t="shared" si="91"/>
        <v>5.4414635983821569E-3</v>
      </c>
      <c r="D615" s="33">
        <v>228.699997</v>
      </c>
      <c r="E615" s="17">
        <f t="shared" si="92"/>
        <v>1.4145723341442151E-2</v>
      </c>
      <c r="F615" s="33">
        <v>94.480002999999996</v>
      </c>
      <c r="G615" s="17">
        <f t="shared" si="93"/>
        <v>-2.4067710444534818E-2</v>
      </c>
      <c r="H615" s="33">
        <v>106.110001</v>
      </c>
      <c r="I615" s="17">
        <f t="shared" si="94"/>
        <v>9.4329778429780298E-4</v>
      </c>
      <c r="J615" s="33">
        <v>44.759998000000003</v>
      </c>
      <c r="K615" s="17">
        <f t="shared" si="95"/>
        <v>-3.1168895429244614E-2</v>
      </c>
      <c r="L615" s="5">
        <v>2811.8701169999999</v>
      </c>
      <c r="M615" s="17">
        <f t="shared" si="96"/>
        <v>-2.4130557147495901E-2</v>
      </c>
      <c r="P615" s="34">
        <v>43598</v>
      </c>
      <c r="Q615" s="16">
        <f t="shared" si="97"/>
        <v>112142.256599</v>
      </c>
      <c r="R615" s="17">
        <f t="shared" si="98"/>
        <v>-1.1073161998818248E-2</v>
      </c>
      <c r="U615" s="34">
        <v>43598</v>
      </c>
      <c r="V615" s="16">
        <f t="shared" si="90"/>
        <v>133791.781651</v>
      </c>
      <c r="W615" s="17">
        <f t="shared" si="99"/>
        <v>-7.7929317109286522E-3</v>
      </c>
    </row>
    <row r="616" spans="1:23" x14ac:dyDescent="0.25">
      <c r="A616" s="32">
        <v>43599</v>
      </c>
      <c r="B616" s="33">
        <v>72.470000999999996</v>
      </c>
      <c r="C616" s="17">
        <f t="shared" si="91"/>
        <v>-1.9483194724221664E-2</v>
      </c>
      <c r="D616" s="33">
        <v>227.699997</v>
      </c>
      <c r="E616" s="17">
        <f t="shared" si="92"/>
        <v>-4.3725405033564479E-3</v>
      </c>
      <c r="F616" s="33">
        <v>96.089995999999999</v>
      </c>
      <c r="G616" s="17">
        <f t="shared" si="93"/>
        <v>1.7040568891599328E-2</v>
      </c>
      <c r="H616" s="33">
        <v>105.599998</v>
      </c>
      <c r="I616" s="17">
        <f t="shared" si="94"/>
        <v>-4.8063612778591613E-3</v>
      </c>
      <c r="J616" s="33">
        <v>45.169998</v>
      </c>
      <c r="K616" s="17">
        <f t="shared" si="95"/>
        <v>9.1599646630904363E-3</v>
      </c>
      <c r="L616" s="5">
        <v>2834.4099120000001</v>
      </c>
      <c r="M616" s="17">
        <f t="shared" si="96"/>
        <v>8.0159445714540478E-3</v>
      </c>
      <c r="P616" s="34">
        <v>43599</v>
      </c>
      <c r="Q616" s="16">
        <f t="shared" si="97"/>
        <v>112479.316599</v>
      </c>
      <c r="R616" s="17">
        <f t="shared" si="98"/>
        <v>3.0056466689916128E-3</v>
      </c>
      <c r="U616" s="34">
        <v>43599</v>
      </c>
      <c r="V616" s="16">
        <f t="shared" si="90"/>
        <v>133676.357326</v>
      </c>
      <c r="W616" s="17">
        <f t="shared" si="99"/>
        <v>-8.6271610689125922E-4</v>
      </c>
    </row>
    <row r="617" spans="1:23" x14ac:dyDescent="0.25">
      <c r="A617" s="32">
        <v>43600</v>
      </c>
      <c r="B617" s="33">
        <v>73.610000999999997</v>
      </c>
      <c r="C617" s="17">
        <f t="shared" si="91"/>
        <v>1.5730646947279547E-2</v>
      </c>
      <c r="D617" s="33">
        <v>228.449997</v>
      </c>
      <c r="E617" s="17">
        <f t="shared" si="92"/>
        <v>3.2938076850304032E-3</v>
      </c>
      <c r="F617" s="33">
        <v>96.220000999999996</v>
      </c>
      <c r="G617" s="17">
        <f t="shared" si="93"/>
        <v>1.3529504153584337E-3</v>
      </c>
      <c r="H617" s="33">
        <v>106.699997</v>
      </c>
      <c r="I617" s="17">
        <f t="shared" si="94"/>
        <v>1.0416657394254791E-2</v>
      </c>
      <c r="J617" s="33">
        <v>45.619999</v>
      </c>
      <c r="K617" s="17">
        <f t="shared" si="95"/>
        <v>9.9623869808451726E-3</v>
      </c>
      <c r="L617" s="5">
        <v>2850.959961</v>
      </c>
      <c r="M617" s="17">
        <f t="shared" si="96"/>
        <v>5.8389751355061303E-3</v>
      </c>
      <c r="P617" s="34">
        <v>43600</v>
      </c>
      <c r="Q617" s="16">
        <f t="shared" si="97"/>
        <v>113261.26796500001</v>
      </c>
      <c r="R617" s="17">
        <f t="shared" si="98"/>
        <v>6.9519569432283657E-3</v>
      </c>
      <c r="U617" s="34">
        <v>43600</v>
      </c>
      <c r="V617" s="16">
        <f t="shared" si="90"/>
        <v>134805.63924999998</v>
      </c>
      <c r="W617" s="17">
        <f t="shared" si="99"/>
        <v>8.4478807366508146E-3</v>
      </c>
    </row>
    <row r="618" spans="1:23" x14ac:dyDescent="0.25">
      <c r="A618" s="32">
        <v>43601</v>
      </c>
      <c r="B618" s="33">
        <v>74.099997999999999</v>
      </c>
      <c r="C618" s="17">
        <f t="shared" si="91"/>
        <v>6.656663406376051E-3</v>
      </c>
      <c r="D618" s="33">
        <v>229.11999499999999</v>
      </c>
      <c r="E618" s="17">
        <f t="shared" si="92"/>
        <v>2.9327993381413897E-3</v>
      </c>
      <c r="F618" s="33">
        <v>96.43</v>
      </c>
      <c r="G618" s="17">
        <f t="shared" si="93"/>
        <v>2.1824880255405521E-3</v>
      </c>
      <c r="H618" s="33">
        <v>108.110001</v>
      </c>
      <c r="I618" s="17">
        <f t="shared" si="94"/>
        <v>1.3214658290946257E-2</v>
      </c>
      <c r="J618" s="33">
        <v>45.529998999999997</v>
      </c>
      <c r="K618" s="17">
        <f t="shared" si="95"/>
        <v>-1.9728189823065012E-3</v>
      </c>
      <c r="L618" s="5">
        <v>2876.320068</v>
      </c>
      <c r="M618" s="17">
        <f t="shared" si="96"/>
        <v>8.8952869724290284E-3</v>
      </c>
      <c r="P618" s="34">
        <v>43601</v>
      </c>
      <c r="Q618" s="16">
        <f t="shared" si="97"/>
        <v>113287.73751899999</v>
      </c>
      <c r="R618" s="17">
        <f t="shared" si="98"/>
        <v>2.3370349348517117E-4</v>
      </c>
      <c r="U618" s="34">
        <v>43601</v>
      </c>
      <c r="V618" s="16">
        <f t="shared" si="90"/>
        <v>135439.11834400002</v>
      </c>
      <c r="W618" s="17">
        <f t="shared" si="99"/>
        <v>4.6992032197201716E-3</v>
      </c>
    </row>
    <row r="619" spans="1:23" x14ac:dyDescent="0.25">
      <c r="A619" s="32">
        <v>43602</v>
      </c>
      <c r="B619" s="33">
        <v>73.879997000000003</v>
      </c>
      <c r="C619" s="17">
        <f t="shared" si="91"/>
        <v>-2.9689744391085959E-3</v>
      </c>
      <c r="D619" s="33">
        <v>230.11999499999999</v>
      </c>
      <c r="E619" s="17">
        <f t="shared" si="92"/>
        <v>4.3645252349102659E-3</v>
      </c>
      <c r="F619" s="33">
        <v>94.449996999999996</v>
      </c>
      <c r="G619" s="17">
        <f t="shared" si="93"/>
        <v>-2.0533060250959356E-2</v>
      </c>
      <c r="H619" s="33">
        <v>107.449997</v>
      </c>
      <c r="I619" s="17">
        <f t="shared" si="94"/>
        <v>-6.1049301072525486E-3</v>
      </c>
      <c r="J619" s="33">
        <v>44.889999000000003</v>
      </c>
      <c r="K619" s="17">
        <f t="shared" si="95"/>
        <v>-1.4056666243282612E-2</v>
      </c>
      <c r="L619" s="5">
        <v>2859.530029</v>
      </c>
      <c r="M619" s="17">
        <f t="shared" si="96"/>
        <v>-5.8373333297621066E-3</v>
      </c>
      <c r="P619" s="34">
        <v>43602</v>
      </c>
      <c r="Q619" s="16">
        <f t="shared" si="97"/>
        <v>112636.497519</v>
      </c>
      <c r="R619" s="17">
        <f t="shared" si="98"/>
        <v>-5.7485480270162981E-3</v>
      </c>
      <c r="U619" s="34">
        <v>43602</v>
      </c>
      <c r="V619" s="16">
        <f t="shared" si="90"/>
        <v>134283.49597600001</v>
      </c>
      <c r="W619" s="17">
        <f t="shared" si="99"/>
        <v>-8.5324120691989691E-3</v>
      </c>
    </row>
    <row r="620" spans="1:23" x14ac:dyDescent="0.25">
      <c r="A620" s="32">
        <v>43605</v>
      </c>
      <c r="B620" s="33">
        <v>73.970000999999996</v>
      </c>
      <c r="C620" s="17">
        <f t="shared" si="91"/>
        <v>1.2182458534750751E-3</v>
      </c>
      <c r="D620" s="33">
        <v>230.53999300000001</v>
      </c>
      <c r="E620" s="17">
        <f t="shared" si="92"/>
        <v>1.8251260608623809E-3</v>
      </c>
      <c r="F620" s="33">
        <v>94.349997999999999</v>
      </c>
      <c r="G620" s="17">
        <f t="shared" si="93"/>
        <v>-1.0587506953546599E-3</v>
      </c>
      <c r="H620" s="33">
        <v>107.33000199999999</v>
      </c>
      <c r="I620" s="17">
        <f t="shared" si="94"/>
        <v>-1.1167520088437577E-3</v>
      </c>
      <c r="J620" s="33">
        <v>43.560001</v>
      </c>
      <c r="K620" s="17">
        <f t="shared" si="95"/>
        <v>-2.9627935612117184E-2</v>
      </c>
      <c r="L620" s="5">
        <v>2840.2299800000001</v>
      </c>
      <c r="M620" s="17">
        <f t="shared" si="96"/>
        <v>-6.7493779761946815E-3</v>
      </c>
      <c r="P620" s="34">
        <v>43605</v>
      </c>
      <c r="Q620" s="16">
        <f t="shared" si="97"/>
        <v>110913.379805</v>
      </c>
      <c r="R620" s="17">
        <f t="shared" si="98"/>
        <v>-1.5298040616979702E-2</v>
      </c>
      <c r="U620" s="34">
        <v>43605</v>
      </c>
      <c r="V620" s="16">
        <f t="shared" si="90"/>
        <v>133574.55020200001</v>
      </c>
      <c r="W620" s="17">
        <f t="shared" si="99"/>
        <v>-5.2794706367095268E-3</v>
      </c>
    </row>
    <row r="621" spans="1:23" x14ac:dyDescent="0.25">
      <c r="A621" s="32">
        <v>43606</v>
      </c>
      <c r="B621" s="33">
        <v>74</v>
      </c>
      <c r="C621" s="17">
        <f t="shared" si="91"/>
        <v>4.0555630112804053E-4</v>
      </c>
      <c r="D621" s="33">
        <v>230.929993</v>
      </c>
      <c r="E621" s="17">
        <f t="shared" si="92"/>
        <v>1.6916804538984476E-3</v>
      </c>
      <c r="F621" s="33">
        <v>95.190002000000007</v>
      </c>
      <c r="G621" s="17">
        <f t="shared" si="93"/>
        <v>8.9030632517872466E-3</v>
      </c>
      <c r="H621" s="33">
        <v>106.370003</v>
      </c>
      <c r="I621" s="17">
        <f t="shared" si="94"/>
        <v>-8.9443676708400588E-3</v>
      </c>
      <c r="J621" s="33">
        <v>44.459999000000003</v>
      </c>
      <c r="K621" s="17">
        <f t="shared" si="95"/>
        <v>2.066111063679732E-2</v>
      </c>
      <c r="L621" s="5">
        <v>2864.360107</v>
      </c>
      <c r="M621" s="17">
        <f t="shared" si="96"/>
        <v>8.4958356083544295E-3</v>
      </c>
      <c r="P621" s="34">
        <v>43606</v>
      </c>
      <c r="Q621" s="16">
        <f t="shared" si="97"/>
        <v>112229.74707300001</v>
      </c>
      <c r="R621" s="17">
        <f t="shared" si="98"/>
        <v>1.1868426246809394E-2</v>
      </c>
      <c r="U621" s="34">
        <v>43606</v>
      </c>
      <c r="V621" s="16">
        <f t="shared" si="90"/>
        <v>134157.99018800003</v>
      </c>
      <c r="W621" s="17">
        <f t="shared" si="99"/>
        <v>4.3678978152477121E-3</v>
      </c>
    </row>
    <row r="622" spans="1:23" x14ac:dyDescent="0.25">
      <c r="A622" s="32">
        <v>43607</v>
      </c>
      <c r="B622" s="33">
        <v>74.139999000000003</v>
      </c>
      <c r="C622" s="17">
        <f t="shared" si="91"/>
        <v>1.8918783783783422E-3</v>
      </c>
      <c r="D622" s="33">
        <v>231.759995</v>
      </c>
      <c r="E622" s="17">
        <f t="shared" si="92"/>
        <v>3.59417150287622E-3</v>
      </c>
      <c r="F622" s="33">
        <v>93.040001000000004</v>
      </c>
      <c r="G622" s="17">
        <f t="shared" si="93"/>
        <v>-2.2586416165848999E-2</v>
      </c>
      <c r="H622" s="33">
        <v>106.720001</v>
      </c>
      <c r="I622" s="17">
        <f t="shared" si="94"/>
        <v>3.2903825338803649E-3</v>
      </c>
      <c r="J622" s="33">
        <v>44</v>
      </c>
      <c r="K622" s="17">
        <f t="shared" si="95"/>
        <v>-1.0346356508015297E-2</v>
      </c>
      <c r="L622" s="5">
        <v>2856.2700199999999</v>
      </c>
      <c r="M622" s="17">
        <f t="shared" si="96"/>
        <v>-2.8243959201321722E-3</v>
      </c>
      <c r="P622" s="34">
        <v>43607</v>
      </c>
      <c r="Q622" s="16">
        <f t="shared" si="97"/>
        <v>111786.478885</v>
      </c>
      <c r="R622" s="17">
        <f t="shared" si="98"/>
        <v>-3.9496497101759731E-3</v>
      </c>
      <c r="U622" s="34">
        <v>43607</v>
      </c>
      <c r="V622" s="16">
        <f t="shared" si="90"/>
        <v>133432.339664</v>
      </c>
      <c r="W622" s="17">
        <f t="shared" si="99"/>
        <v>-5.4089251261378868E-3</v>
      </c>
    </row>
    <row r="623" spans="1:23" x14ac:dyDescent="0.25">
      <c r="A623" s="32">
        <v>43608</v>
      </c>
      <c r="B623" s="33">
        <v>75.180000000000007</v>
      </c>
      <c r="C623" s="17">
        <f t="shared" si="91"/>
        <v>1.4027529188394006E-2</v>
      </c>
      <c r="D623" s="33">
        <v>234.429993</v>
      </c>
      <c r="E623" s="17">
        <f t="shared" si="92"/>
        <v>1.1520530107018701E-2</v>
      </c>
      <c r="F623" s="33">
        <v>91.07</v>
      </c>
      <c r="G623" s="17">
        <f t="shared" si="93"/>
        <v>-2.1173699256516687E-2</v>
      </c>
      <c r="H623" s="33">
        <v>106.760002</v>
      </c>
      <c r="I623" s="17">
        <f t="shared" si="94"/>
        <v>3.7482196050575567E-4</v>
      </c>
      <c r="J623" s="33">
        <v>44.529998999999997</v>
      </c>
      <c r="K623" s="17">
        <f t="shared" si="95"/>
        <v>1.204543181818174E-2</v>
      </c>
      <c r="L623" s="5">
        <v>2822.23999</v>
      </c>
      <c r="M623" s="17">
        <f t="shared" si="96"/>
        <v>-1.191415018948383E-2</v>
      </c>
      <c r="P623" s="34">
        <v>43608</v>
      </c>
      <c r="Q623" s="16">
        <f t="shared" si="97"/>
        <v>113105.867073</v>
      </c>
      <c r="R623" s="17">
        <f t="shared" si="98"/>
        <v>1.1802752901424851E-2</v>
      </c>
      <c r="U623" s="34">
        <v>43608</v>
      </c>
      <c r="V623" s="16">
        <f t="shared" si="90"/>
        <v>133801.559305</v>
      </c>
      <c r="W623" s="17">
        <f t="shared" si="99"/>
        <v>2.767092609855748E-3</v>
      </c>
    </row>
    <row r="624" spans="1:23" x14ac:dyDescent="0.25">
      <c r="A624" s="32">
        <v>43609</v>
      </c>
      <c r="B624" s="33">
        <v>74.709998999999996</v>
      </c>
      <c r="C624" s="17">
        <f t="shared" si="91"/>
        <v>-6.2516759776537478E-3</v>
      </c>
      <c r="D624" s="33">
        <v>236.229996</v>
      </c>
      <c r="E624" s="17">
        <f t="shared" si="92"/>
        <v>7.6782112090922894E-3</v>
      </c>
      <c r="F624" s="33">
        <v>90.900002000000001</v>
      </c>
      <c r="G624" s="17">
        <f t="shared" si="93"/>
        <v>-1.8666739870428772E-3</v>
      </c>
      <c r="H624" s="33">
        <v>106.69000200000001</v>
      </c>
      <c r="I624" s="17">
        <f t="shared" si="94"/>
        <v>-6.5567627096896341E-4</v>
      </c>
      <c r="J624" s="33">
        <v>44.57</v>
      </c>
      <c r="K624" s="17">
        <f t="shared" si="95"/>
        <v>8.9829330559831888E-4</v>
      </c>
      <c r="L624" s="5">
        <v>2826.0600589999999</v>
      </c>
      <c r="M624" s="17">
        <f t="shared" si="96"/>
        <v>1.3535592343441039E-3</v>
      </c>
      <c r="P624" s="34">
        <v>43609</v>
      </c>
      <c r="Q624" s="16">
        <f t="shared" si="97"/>
        <v>113561.90910799999</v>
      </c>
      <c r="R624" s="17">
        <f t="shared" si="98"/>
        <v>4.0319927409746548E-3</v>
      </c>
      <c r="U624" s="34">
        <v>43609</v>
      </c>
      <c r="V624" s="16">
        <f t="shared" si="90"/>
        <v>133700.130313</v>
      </c>
      <c r="W624" s="17">
        <f t="shared" si="99"/>
        <v>-7.580553808703705E-4</v>
      </c>
    </row>
    <row r="625" spans="1:23" x14ac:dyDescent="0.25">
      <c r="A625" s="32">
        <v>43613</v>
      </c>
      <c r="B625" s="33">
        <v>73.089995999999999</v>
      </c>
      <c r="C625" s="17">
        <f t="shared" si="91"/>
        <v>-2.1683884643071583E-2</v>
      </c>
      <c r="D625" s="33">
        <v>233.270004</v>
      </c>
      <c r="E625" s="17">
        <f t="shared" si="92"/>
        <v>-1.2530127630362431E-2</v>
      </c>
      <c r="F625" s="33">
        <v>89.989998</v>
      </c>
      <c r="G625" s="17">
        <f t="shared" si="93"/>
        <v>-1.0011044884245424E-2</v>
      </c>
      <c r="H625" s="33">
        <v>104.459999</v>
      </c>
      <c r="I625" s="17">
        <f t="shared" si="94"/>
        <v>-2.090170548501824E-2</v>
      </c>
      <c r="J625" s="33">
        <v>43.57</v>
      </c>
      <c r="K625" s="17">
        <f t="shared" si="95"/>
        <v>-2.2436616558223044E-2</v>
      </c>
      <c r="L625" s="5">
        <v>2802.389893</v>
      </c>
      <c r="M625" s="17">
        <f t="shared" si="96"/>
        <v>-8.3756769162137701E-3</v>
      </c>
      <c r="P625" s="34">
        <v>43613</v>
      </c>
      <c r="Q625" s="16">
        <f t="shared" si="97"/>
        <v>111535.830892</v>
      </c>
      <c r="R625" s="17">
        <f t="shared" si="98"/>
        <v>-1.7841177837836009E-2</v>
      </c>
      <c r="U625" s="34">
        <v>43613</v>
      </c>
      <c r="V625" s="16">
        <f t="shared" si="90"/>
        <v>131337.62766900001</v>
      </c>
      <c r="W625" s="17">
        <f t="shared" si="99"/>
        <v>-1.7670159621155479E-2</v>
      </c>
    </row>
    <row r="626" spans="1:23" x14ac:dyDescent="0.25">
      <c r="A626" s="32">
        <v>43614</v>
      </c>
      <c r="B626" s="33">
        <v>73.370002999999997</v>
      </c>
      <c r="C626" s="17">
        <f t="shared" si="91"/>
        <v>3.8309894010666312E-3</v>
      </c>
      <c r="D626" s="33">
        <v>231.509995</v>
      </c>
      <c r="E626" s="17">
        <f t="shared" si="92"/>
        <v>-7.5449434981790242E-3</v>
      </c>
      <c r="F626" s="33">
        <v>90.360000999999997</v>
      </c>
      <c r="G626" s="17">
        <f t="shared" si="93"/>
        <v>4.1116013804112228E-3</v>
      </c>
      <c r="H626" s="33">
        <v>104.19000200000001</v>
      </c>
      <c r="I626" s="17">
        <f t="shared" si="94"/>
        <v>-2.584692730084992E-3</v>
      </c>
      <c r="J626" s="33">
        <v>44.23</v>
      </c>
      <c r="K626" s="17">
        <f t="shared" si="95"/>
        <v>1.5148037640578371E-2</v>
      </c>
      <c r="L626" s="5">
        <v>2783.0200199999999</v>
      </c>
      <c r="M626" s="17">
        <f t="shared" si="96"/>
        <v>-6.9119122390440824E-3</v>
      </c>
      <c r="P626" s="34">
        <v>43614</v>
      </c>
      <c r="Q626" s="16">
        <f t="shared" si="97"/>
        <v>112044.908885</v>
      </c>
      <c r="R626" s="17">
        <f t="shared" si="98"/>
        <v>4.564255171891185E-3</v>
      </c>
      <c r="U626" s="34">
        <v>43614</v>
      </c>
      <c r="V626" s="16">
        <f t="shared" si="90"/>
        <v>131723.151705</v>
      </c>
      <c r="W626" s="17">
        <f t="shared" si="99"/>
        <v>2.9353662224780308E-3</v>
      </c>
    </row>
    <row r="627" spans="1:23" x14ac:dyDescent="0.25">
      <c r="A627" s="32">
        <v>43615</v>
      </c>
      <c r="B627" s="33">
        <v>74.870002999999997</v>
      </c>
      <c r="C627" s="17">
        <f t="shared" si="91"/>
        <v>2.0444322456958375E-2</v>
      </c>
      <c r="D627" s="33">
        <v>233.259995</v>
      </c>
      <c r="E627" s="17">
        <f t="shared" si="92"/>
        <v>7.5590688859892285E-3</v>
      </c>
      <c r="F627" s="33">
        <v>90.330001999999993</v>
      </c>
      <c r="G627" s="17">
        <f t="shared" si="93"/>
        <v>-3.3199424156715729E-4</v>
      </c>
      <c r="H627" s="33">
        <v>105.33000199999999</v>
      </c>
      <c r="I627" s="17">
        <f t="shared" si="94"/>
        <v>1.0941548882972274E-2</v>
      </c>
      <c r="J627" s="33">
        <v>44.73</v>
      </c>
      <c r="K627" s="17">
        <f t="shared" si="95"/>
        <v>1.1304544426859575E-2</v>
      </c>
      <c r="L627" s="5">
        <v>2788.860107</v>
      </c>
      <c r="M627" s="17">
        <f t="shared" si="96"/>
        <v>2.0984710702871556E-3</v>
      </c>
      <c r="P627" s="34">
        <v>43615</v>
      </c>
      <c r="Q627" s="16">
        <f t="shared" si="97"/>
        <v>113118.158885</v>
      </c>
      <c r="R627" s="17">
        <f t="shared" si="98"/>
        <v>9.5787484739850992E-3</v>
      </c>
      <c r="U627" s="34">
        <v>43615</v>
      </c>
      <c r="V627" s="16">
        <f t="shared" si="90"/>
        <v>133088.89202799997</v>
      </c>
      <c r="W627" s="17">
        <f t="shared" si="99"/>
        <v>1.0368263325938543E-2</v>
      </c>
    </row>
    <row r="628" spans="1:23" x14ac:dyDescent="0.25">
      <c r="A628" s="32">
        <v>43616</v>
      </c>
      <c r="B628" s="33">
        <v>74.410004000000001</v>
      </c>
      <c r="C628" s="17">
        <f t="shared" si="91"/>
        <v>-6.1439693010296725E-3</v>
      </c>
      <c r="D628" s="33">
        <v>237.88000500000001</v>
      </c>
      <c r="E628" s="17">
        <f t="shared" si="92"/>
        <v>1.9806268108682801E-2</v>
      </c>
      <c r="F628" s="33">
        <v>89.410004000000001</v>
      </c>
      <c r="G628" s="17">
        <f t="shared" si="93"/>
        <v>-1.0184855304220974E-2</v>
      </c>
      <c r="H628" s="33">
        <v>102.910004</v>
      </c>
      <c r="I628" s="17">
        <f t="shared" si="94"/>
        <v>-2.2975391190061756E-2</v>
      </c>
      <c r="J628" s="33">
        <v>44.040000999999997</v>
      </c>
      <c r="K628" s="17">
        <f t="shared" si="95"/>
        <v>-1.542586630896492E-2</v>
      </c>
      <c r="L628" s="5">
        <v>2752.0600589999999</v>
      </c>
      <c r="M628" s="17">
        <f t="shared" si="96"/>
        <v>-1.3195372513534309E-2</v>
      </c>
      <c r="P628" s="34">
        <v>43616</v>
      </c>
      <c r="Q628" s="16">
        <f t="shared" si="97"/>
        <v>113205.88248100001</v>
      </c>
      <c r="R628" s="17">
        <f t="shared" si="98"/>
        <v>7.7550410000215564E-4</v>
      </c>
      <c r="U628" s="34">
        <v>43616</v>
      </c>
      <c r="V628" s="16">
        <f t="shared" si="90"/>
        <v>132045.17503500002</v>
      </c>
      <c r="W628" s="17">
        <f t="shared" si="99"/>
        <v>-7.842254729871545E-3</v>
      </c>
    </row>
    <row r="629" spans="1:23" x14ac:dyDescent="0.25">
      <c r="A629" s="32">
        <v>43619</v>
      </c>
      <c r="B629" s="33">
        <v>75.970000999999996</v>
      </c>
      <c r="C629" s="17">
        <f t="shared" si="91"/>
        <v>2.0964882625191139E-2</v>
      </c>
      <c r="D629" s="33">
        <v>239.94000199999999</v>
      </c>
      <c r="E629" s="17">
        <f t="shared" si="92"/>
        <v>8.6598156915289604E-3</v>
      </c>
      <c r="F629" s="33">
        <v>91.25</v>
      </c>
      <c r="G629" s="17">
        <f t="shared" si="93"/>
        <v>2.0579307881475994E-2</v>
      </c>
      <c r="H629" s="33">
        <v>103.800003</v>
      </c>
      <c r="I629" s="17">
        <f t="shared" si="94"/>
        <v>8.6483234419076904E-3</v>
      </c>
      <c r="J629" s="33">
        <v>43.459999000000003</v>
      </c>
      <c r="K629" s="17">
        <f t="shared" si="95"/>
        <v>-1.3169890709130438E-2</v>
      </c>
      <c r="L629" s="5">
        <v>2744.4499510000001</v>
      </c>
      <c r="M629" s="17">
        <f t="shared" si="96"/>
        <v>-2.7652405241348488E-3</v>
      </c>
      <c r="P629" s="34">
        <v>43619</v>
      </c>
      <c r="Q629" s="16">
        <f t="shared" si="97"/>
        <v>112872.97908</v>
      </c>
      <c r="R629" s="17">
        <f t="shared" si="98"/>
        <v>-2.9406899509473172E-3</v>
      </c>
      <c r="U629" s="34">
        <v>43619</v>
      </c>
      <c r="V629" s="16">
        <f t="shared" si="90"/>
        <v>133420.64079400001</v>
      </c>
      <c r="W629" s="17">
        <f t="shared" si="99"/>
        <v>1.0416630207316535E-2</v>
      </c>
    </row>
    <row r="630" spans="1:23" x14ac:dyDescent="0.25">
      <c r="A630" s="32">
        <v>43620</v>
      </c>
      <c r="B630" s="33">
        <v>75.110000999999997</v>
      </c>
      <c r="C630" s="17">
        <f t="shared" si="91"/>
        <v>-1.132025784756796E-2</v>
      </c>
      <c r="D630" s="33">
        <v>237.699997</v>
      </c>
      <c r="E630" s="17">
        <f t="shared" si="92"/>
        <v>-9.3356880108719231E-3</v>
      </c>
      <c r="F630" s="33">
        <v>94.120002999999997</v>
      </c>
      <c r="G630" s="17">
        <f t="shared" si="93"/>
        <v>3.1452087671232754E-2</v>
      </c>
      <c r="H630" s="33">
        <v>104.68</v>
      </c>
      <c r="I630" s="17">
        <f t="shared" si="94"/>
        <v>8.4778128570959232E-3</v>
      </c>
      <c r="J630" s="33">
        <v>44.790000999999997</v>
      </c>
      <c r="K630" s="17">
        <f t="shared" si="95"/>
        <v>3.0602899921833737E-2</v>
      </c>
      <c r="L630" s="5">
        <v>2803.2700199999999</v>
      </c>
      <c r="M630" s="17">
        <f t="shared" si="96"/>
        <v>2.1432370802960898E-2</v>
      </c>
      <c r="P630" s="34">
        <v>43620</v>
      </c>
      <c r="Q630" s="16">
        <f t="shared" si="97"/>
        <v>114190.240697</v>
      </c>
      <c r="R630" s="17">
        <f t="shared" si="98"/>
        <v>1.1670300790646904E-2</v>
      </c>
      <c r="U630" s="34">
        <v>43620</v>
      </c>
      <c r="V630" s="16">
        <f t="shared" si="90"/>
        <v>134695.171699</v>
      </c>
      <c r="W630" s="17">
        <f t="shared" si="99"/>
        <v>9.5527266052324311E-3</v>
      </c>
    </row>
    <row r="631" spans="1:23" x14ac:dyDescent="0.25">
      <c r="A631" s="32">
        <v>43621</v>
      </c>
      <c r="B631" s="33">
        <v>77.019997000000004</v>
      </c>
      <c r="C631" s="17">
        <f t="shared" si="91"/>
        <v>2.5429316663169832E-2</v>
      </c>
      <c r="D631" s="33">
        <v>244.88999899999999</v>
      </c>
      <c r="E631" s="17">
        <f t="shared" si="92"/>
        <v>3.0248220827701511E-2</v>
      </c>
      <c r="F631" s="33">
        <v>95.419998000000007</v>
      </c>
      <c r="G631" s="17">
        <f t="shared" si="93"/>
        <v>1.3812101132210985E-2</v>
      </c>
      <c r="H631" s="33">
        <v>106.730003</v>
      </c>
      <c r="I631" s="17">
        <f t="shared" si="94"/>
        <v>1.9583521207489296E-2</v>
      </c>
      <c r="J631" s="33">
        <v>44.549999</v>
      </c>
      <c r="K631" s="17">
        <f t="shared" si="95"/>
        <v>-5.3583834481271131E-3</v>
      </c>
      <c r="L631" s="5">
        <v>2826.1499020000001</v>
      </c>
      <c r="M631" s="17">
        <f t="shared" si="96"/>
        <v>8.1618544902071211E-3</v>
      </c>
      <c r="P631" s="34">
        <v>43621</v>
      </c>
      <c r="Q631" s="16">
        <f t="shared" si="97"/>
        <v>115465.768411</v>
      </c>
      <c r="R631" s="17">
        <f t="shared" si="98"/>
        <v>1.1170199013631699E-2</v>
      </c>
      <c r="U631" s="34">
        <v>43621</v>
      </c>
      <c r="V631" s="16">
        <f t="shared" si="90"/>
        <v>136971.19807700001</v>
      </c>
      <c r="W631" s="17">
        <f t="shared" si="99"/>
        <v>1.6897609240858147E-2</v>
      </c>
    </row>
    <row r="632" spans="1:23" x14ac:dyDescent="0.25">
      <c r="A632" s="32">
        <v>43622</v>
      </c>
      <c r="B632" s="33">
        <v>77.819999999999993</v>
      </c>
      <c r="C632" s="17">
        <f t="shared" si="91"/>
        <v>1.0386951845765324E-2</v>
      </c>
      <c r="D632" s="33">
        <v>244.720001</v>
      </c>
      <c r="E632" s="17">
        <f t="shared" si="92"/>
        <v>-6.9418106371910149E-4</v>
      </c>
      <c r="F632" s="33">
        <v>94.709998999999996</v>
      </c>
      <c r="G632" s="17">
        <f t="shared" si="93"/>
        <v>-7.4407777707143907E-3</v>
      </c>
      <c r="H632" s="33">
        <v>107.379997</v>
      </c>
      <c r="I632" s="17">
        <f t="shared" si="94"/>
        <v>6.0900775951444608E-3</v>
      </c>
      <c r="J632" s="33">
        <v>45.099997999999999</v>
      </c>
      <c r="K632" s="17">
        <f t="shared" si="95"/>
        <v>1.2345656842775776E-2</v>
      </c>
      <c r="L632" s="5">
        <v>2843.48999</v>
      </c>
      <c r="M632" s="17">
        <f t="shared" si="96"/>
        <v>6.1355867881349724E-3</v>
      </c>
      <c r="P632" s="34">
        <v>43622</v>
      </c>
      <c r="Q632" s="16">
        <f t="shared" si="97"/>
        <v>116179.15749099999</v>
      </c>
      <c r="R632" s="17">
        <f t="shared" si="98"/>
        <v>6.1783599573916881E-3</v>
      </c>
      <c r="U632" s="34">
        <v>43622</v>
      </c>
      <c r="V632" s="16">
        <f t="shared" si="90"/>
        <v>137541.88796299999</v>
      </c>
      <c r="W632" s="17">
        <f t="shared" si="99"/>
        <v>4.1664955407572091E-3</v>
      </c>
    </row>
    <row r="633" spans="1:23" x14ac:dyDescent="0.25">
      <c r="A633" s="32">
        <v>43623</v>
      </c>
      <c r="B633" s="33">
        <v>77.980002999999996</v>
      </c>
      <c r="C633" s="17">
        <f t="shared" si="91"/>
        <v>2.0560652788486067E-3</v>
      </c>
      <c r="D633" s="33">
        <v>245.21000699999999</v>
      </c>
      <c r="E633" s="17">
        <f t="shared" si="92"/>
        <v>2.0023128391537526E-3</v>
      </c>
      <c r="F633" s="33">
        <v>96.050003000000004</v>
      </c>
      <c r="G633" s="17">
        <f t="shared" si="93"/>
        <v>1.4148495556419727E-2</v>
      </c>
      <c r="H633" s="33">
        <v>108.769997</v>
      </c>
      <c r="I633" s="17">
        <f t="shared" si="94"/>
        <v>1.2944682797858542E-2</v>
      </c>
      <c r="J633" s="33">
        <v>46.029998999999997</v>
      </c>
      <c r="K633" s="17">
        <f t="shared" si="95"/>
        <v>2.0620865659461751E-2</v>
      </c>
      <c r="L633" s="5">
        <v>2873.3400879999999</v>
      </c>
      <c r="M633" s="17">
        <f t="shared" si="96"/>
        <v>1.0497697584650245E-2</v>
      </c>
      <c r="P633" s="34">
        <v>43623</v>
      </c>
      <c r="Q633" s="16">
        <f t="shared" si="97"/>
        <v>117558.810195</v>
      </c>
      <c r="R633" s="17">
        <f t="shared" si="98"/>
        <v>1.1875216982072612E-2</v>
      </c>
      <c r="U633" s="34">
        <v>43623</v>
      </c>
      <c r="V633" s="16">
        <f t="shared" si="90"/>
        <v>138927.69168799999</v>
      </c>
      <c r="W633" s="17">
        <f t="shared" si="99"/>
        <v>1.0075503146887099E-2</v>
      </c>
    </row>
    <row r="634" spans="1:23" x14ac:dyDescent="0.25">
      <c r="A634" s="32">
        <v>43626</v>
      </c>
      <c r="B634" s="33">
        <v>77.290001000000004</v>
      </c>
      <c r="C634" s="17">
        <f t="shared" si="91"/>
        <v>-8.8484479796697713E-3</v>
      </c>
      <c r="D634" s="33">
        <v>243.720001</v>
      </c>
      <c r="E634" s="17">
        <f t="shared" si="92"/>
        <v>-6.0764485847430993E-3</v>
      </c>
      <c r="F634" s="33">
        <v>96.589995999999999</v>
      </c>
      <c r="G634" s="17">
        <f t="shared" si="93"/>
        <v>5.6219987832795137E-3</v>
      </c>
      <c r="H634" s="33">
        <v>108.720001</v>
      </c>
      <c r="I634" s="17">
        <f t="shared" si="94"/>
        <v>-4.5964881289839443E-4</v>
      </c>
      <c r="J634" s="33">
        <v>46.799999</v>
      </c>
      <c r="K634" s="17">
        <f t="shared" si="95"/>
        <v>1.6728221089033823E-2</v>
      </c>
      <c r="L634" s="5">
        <v>2886.7299800000001</v>
      </c>
      <c r="M634" s="17">
        <f t="shared" si="96"/>
        <v>4.6600442655293506E-3</v>
      </c>
      <c r="P634" s="34">
        <v>43626</v>
      </c>
      <c r="Q634" s="16">
        <f t="shared" si="97"/>
        <v>118278.358857</v>
      </c>
      <c r="R634" s="17">
        <f t="shared" si="98"/>
        <v>6.1207548869068873E-3</v>
      </c>
      <c r="U634" s="34">
        <v>43626</v>
      </c>
      <c r="V634" s="16">
        <f t="shared" si="90"/>
        <v>139066.87893900002</v>
      </c>
      <c r="W634" s="17">
        <f t="shared" si="99"/>
        <v>1.001868305079201E-3</v>
      </c>
    </row>
    <row r="635" spans="1:23" x14ac:dyDescent="0.25">
      <c r="A635" s="32">
        <v>43627</v>
      </c>
      <c r="B635" s="33">
        <v>76.690002000000007</v>
      </c>
      <c r="C635" s="17">
        <f t="shared" si="91"/>
        <v>-7.7629575913706894E-3</v>
      </c>
      <c r="D635" s="33">
        <v>240.85000600000001</v>
      </c>
      <c r="E635" s="17">
        <f t="shared" si="92"/>
        <v>-1.177578774094945E-2</v>
      </c>
      <c r="F635" s="33">
        <v>96.370002999999997</v>
      </c>
      <c r="G635" s="17">
        <f t="shared" si="93"/>
        <v>-2.2775961187533333E-3</v>
      </c>
      <c r="H635" s="33">
        <v>109.379997</v>
      </c>
      <c r="I635" s="17">
        <f t="shared" si="94"/>
        <v>6.0706033290047756E-3</v>
      </c>
      <c r="J635" s="33">
        <v>46.849997999999999</v>
      </c>
      <c r="K635" s="17">
        <f t="shared" si="95"/>
        <v>1.0683547236827184E-3</v>
      </c>
      <c r="L635" s="5">
        <v>2885.719971</v>
      </c>
      <c r="M635" s="17">
        <f t="shared" si="96"/>
        <v>-3.4987997041557861E-4</v>
      </c>
      <c r="P635" s="34">
        <v>43627</v>
      </c>
      <c r="Q635" s="16">
        <f t="shared" si="97"/>
        <v>117706.648606</v>
      </c>
      <c r="R635" s="17">
        <f t="shared" si="98"/>
        <v>-4.8335997939504827E-3</v>
      </c>
      <c r="U635" s="34">
        <v>43627</v>
      </c>
      <c r="V635" s="16">
        <f t="shared" si="90"/>
        <v>138653.51060199999</v>
      </c>
      <c r="W635" s="17">
        <f t="shared" si="99"/>
        <v>-2.9724427567066058E-3</v>
      </c>
    </row>
    <row r="636" spans="1:23" x14ac:dyDescent="0.25">
      <c r="A636" s="32">
        <v>43628</v>
      </c>
      <c r="B636" s="33">
        <v>76.790001000000004</v>
      </c>
      <c r="C636" s="17">
        <f t="shared" si="91"/>
        <v>1.3039378979282645E-3</v>
      </c>
      <c r="D636" s="33">
        <v>241.929993</v>
      </c>
      <c r="E636" s="17">
        <f t="shared" si="92"/>
        <v>4.4840646588981681E-3</v>
      </c>
      <c r="F636" s="33">
        <v>96.540001000000004</v>
      </c>
      <c r="G636" s="17">
        <f t="shared" si="93"/>
        <v>1.7640136422949482E-3</v>
      </c>
      <c r="H636" s="33">
        <v>109.68</v>
      </c>
      <c r="I636" s="17">
        <f t="shared" si="94"/>
        <v>2.7427592633779696E-3</v>
      </c>
      <c r="J636" s="33">
        <v>46.32</v>
      </c>
      <c r="K636" s="17">
        <f t="shared" si="95"/>
        <v>-1.131265790022018E-2</v>
      </c>
      <c r="L636" s="5">
        <v>2879.8400879999999</v>
      </c>
      <c r="M636" s="17">
        <f t="shared" si="96"/>
        <v>-2.0375792034881268E-3</v>
      </c>
      <c r="P636" s="34">
        <v>43628</v>
      </c>
      <c r="Q636" s="16">
        <f t="shared" si="97"/>
        <v>117223.508439</v>
      </c>
      <c r="R636" s="17">
        <f t="shared" si="98"/>
        <v>-4.1046123793501144E-3</v>
      </c>
      <c r="U636" s="34">
        <v>43628</v>
      </c>
      <c r="V636" s="16">
        <f t="shared" si="90"/>
        <v>138631.360151</v>
      </c>
      <c r="W636" s="17">
        <f t="shared" si="99"/>
        <v>-1.597539860608288E-4</v>
      </c>
    </row>
    <row r="637" spans="1:23" x14ac:dyDescent="0.25">
      <c r="A637" s="32">
        <v>43629</v>
      </c>
      <c r="B637" s="33">
        <v>76.940002000000007</v>
      </c>
      <c r="C637" s="17">
        <f t="shared" si="91"/>
        <v>1.9533923433598943E-3</v>
      </c>
      <c r="D637" s="33">
        <v>242.259995</v>
      </c>
      <c r="E637" s="17">
        <f t="shared" si="92"/>
        <v>1.3640392243552402E-3</v>
      </c>
      <c r="F637" s="33">
        <v>96.779999000000004</v>
      </c>
      <c r="G637" s="17">
        <f t="shared" si="93"/>
        <v>2.4859954165528109E-3</v>
      </c>
      <c r="H637" s="33">
        <v>110.910004</v>
      </c>
      <c r="I637" s="17">
        <f t="shared" si="94"/>
        <v>1.1214478482859169E-2</v>
      </c>
      <c r="J637" s="33">
        <v>46.700001</v>
      </c>
      <c r="K637" s="17">
        <f t="shared" si="95"/>
        <v>8.2038212435233682E-3</v>
      </c>
      <c r="L637" s="5">
        <v>2891.639893</v>
      </c>
      <c r="M637" s="17">
        <f t="shared" si="96"/>
        <v>4.0973820210257195E-3</v>
      </c>
      <c r="P637" s="34">
        <v>43629</v>
      </c>
      <c r="Q637" s="16">
        <f t="shared" si="97"/>
        <v>117816.18025100001</v>
      </c>
      <c r="R637" s="17">
        <f t="shared" si="98"/>
        <v>5.0559125886291412E-3</v>
      </c>
      <c r="U637" s="34">
        <v>43629</v>
      </c>
      <c r="V637" s="16">
        <f t="shared" si="90"/>
        <v>139304.89162800001</v>
      </c>
      <c r="W637" s="17">
        <f t="shared" si="99"/>
        <v>4.858435178493492E-3</v>
      </c>
    </row>
    <row r="638" spans="1:23" x14ac:dyDescent="0.25">
      <c r="A638" s="32">
        <v>43630</v>
      </c>
      <c r="B638" s="33">
        <v>77.160004000000001</v>
      </c>
      <c r="C638" s="17">
        <f t="shared" si="91"/>
        <v>2.8593968583467966E-3</v>
      </c>
      <c r="D638" s="33">
        <v>243.30999800000001</v>
      </c>
      <c r="E638" s="17">
        <f t="shared" si="92"/>
        <v>4.3341988841367751E-3</v>
      </c>
      <c r="F638" s="33">
        <v>96.07</v>
      </c>
      <c r="G638" s="17">
        <f t="shared" si="93"/>
        <v>-7.3362162361668704E-3</v>
      </c>
      <c r="H638" s="33">
        <v>111.199997</v>
      </c>
      <c r="I638" s="17">
        <f t="shared" si="94"/>
        <v>2.6146694575901464E-3</v>
      </c>
      <c r="J638" s="33">
        <v>46.189999</v>
      </c>
      <c r="K638" s="17">
        <f t="shared" si="95"/>
        <v>-1.092081347064644E-2</v>
      </c>
      <c r="L638" s="5">
        <v>2886.9799800000001</v>
      </c>
      <c r="M638" s="17">
        <f t="shared" si="96"/>
        <v>-1.6115122119045866E-3</v>
      </c>
      <c r="P638" s="34">
        <v>43630</v>
      </c>
      <c r="Q638" s="16">
        <f t="shared" si="97"/>
        <v>117353.668188</v>
      </c>
      <c r="R638" s="17">
        <f t="shared" si="98"/>
        <v>-3.9257092023748941E-3</v>
      </c>
      <c r="U638" s="34">
        <v>43630</v>
      </c>
      <c r="V638" s="16">
        <f t="shared" si="90"/>
        <v>139058.50036899999</v>
      </c>
      <c r="W638" s="17">
        <f t="shared" si="99"/>
        <v>-1.7687193616860997E-3</v>
      </c>
    </row>
    <row r="639" spans="1:23" x14ac:dyDescent="0.25">
      <c r="A639" s="32">
        <v>43633</v>
      </c>
      <c r="B639" s="33">
        <v>77.330001999999993</v>
      </c>
      <c r="C639" s="17">
        <f t="shared" si="91"/>
        <v>2.2031880661903536E-3</v>
      </c>
      <c r="D639" s="33">
        <v>244.199997</v>
      </c>
      <c r="E639" s="17">
        <f t="shared" si="92"/>
        <v>3.657880922755874E-3</v>
      </c>
      <c r="F639" s="33">
        <v>95.410004000000001</v>
      </c>
      <c r="G639" s="17">
        <f t="shared" si="93"/>
        <v>-6.8699489955240667E-3</v>
      </c>
      <c r="H639" s="33">
        <v>110.989998</v>
      </c>
      <c r="I639" s="17">
        <f t="shared" si="94"/>
        <v>-1.8884802667754608E-3</v>
      </c>
      <c r="J639" s="33">
        <v>46.130001</v>
      </c>
      <c r="K639" s="17">
        <f t="shared" si="95"/>
        <v>-1.2989391924429494E-3</v>
      </c>
      <c r="L639" s="5">
        <v>2889.669922</v>
      </c>
      <c r="M639" s="17">
        <f t="shared" si="96"/>
        <v>9.3174944704665918E-4</v>
      </c>
      <c r="P639" s="34">
        <v>43633</v>
      </c>
      <c r="Q639" s="16">
        <f t="shared" si="97"/>
        <v>117470.180697</v>
      </c>
      <c r="R639" s="17">
        <f t="shared" si="98"/>
        <v>9.9283227187552114E-4</v>
      </c>
      <c r="U639" s="34">
        <v>43633</v>
      </c>
      <c r="V639" s="16">
        <f t="shared" si="90"/>
        <v>138918.67199900001</v>
      </c>
      <c r="W639" s="17">
        <f t="shared" si="99"/>
        <v>-1.0055363003982354E-3</v>
      </c>
    </row>
    <row r="640" spans="1:23" x14ac:dyDescent="0.25">
      <c r="A640" s="32">
        <v>43634</v>
      </c>
      <c r="B640" s="33">
        <v>76.330001999999993</v>
      </c>
      <c r="C640" s="17">
        <f t="shared" si="91"/>
        <v>-1.2931591544508181E-2</v>
      </c>
      <c r="D640" s="33">
        <v>241.490005</v>
      </c>
      <c r="E640" s="17">
        <f t="shared" si="92"/>
        <v>-1.1097428473760385E-2</v>
      </c>
      <c r="F640" s="33">
        <v>96.360000999999997</v>
      </c>
      <c r="G640" s="17">
        <f t="shared" si="93"/>
        <v>9.9569957045593238E-3</v>
      </c>
      <c r="H640" s="33">
        <v>109.599998</v>
      </c>
      <c r="I640" s="17">
        <f t="shared" si="94"/>
        <v>-1.2523651005021175E-2</v>
      </c>
      <c r="J640" s="33">
        <v>47.369999</v>
      </c>
      <c r="K640" s="17">
        <f t="shared" si="95"/>
        <v>2.6880511014946595E-2</v>
      </c>
      <c r="L640" s="5">
        <v>2917.75</v>
      </c>
      <c r="M640" s="17">
        <f t="shared" si="96"/>
        <v>9.7173998269550754E-3</v>
      </c>
      <c r="P640" s="34">
        <v>43634</v>
      </c>
      <c r="Q640" s="16">
        <f t="shared" si="97"/>
        <v>118559.689749</v>
      </c>
      <c r="R640" s="17">
        <f t="shared" si="98"/>
        <v>9.2747712273486549E-3</v>
      </c>
      <c r="U640" s="34">
        <v>43634</v>
      </c>
      <c r="V640" s="16">
        <f t="shared" si="90"/>
        <v>138880.94065</v>
      </c>
      <c r="W640" s="17">
        <f t="shared" si="99"/>
        <v>-2.7160746973076133E-4</v>
      </c>
    </row>
    <row r="641" spans="1:23" x14ac:dyDescent="0.25">
      <c r="A641" s="32">
        <v>43635</v>
      </c>
      <c r="B641" s="33">
        <v>76.190002000000007</v>
      </c>
      <c r="C641" s="17">
        <f t="shared" si="91"/>
        <v>-1.8341411808162622E-3</v>
      </c>
      <c r="D641" s="33">
        <v>242.320007</v>
      </c>
      <c r="E641" s="17">
        <f t="shared" si="92"/>
        <v>3.4370035314712499E-3</v>
      </c>
      <c r="F641" s="33">
        <v>96.940002000000007</v>
      </c>
      <c r="G641" s="17">
        <f t="shared" si="93"/>
        <v>6.0191053754763413E-3</v>
      </c>
      <c r="H641" s="33">
        <v>110.41999800000001</v>
      </c>
      <c r="I641" s="17">
        <f t="shared" si="94"/>
        <v>7.4817519613459282E-3</v>
      </c>
      <c r="J641" s="33">
        <v>47.07</v>
      </c>
      <c r="K641" s="17">
        <f t="shared" si="95"/>
        <v>-6.3331012525459363E-3</v>
      </c>
      <c r="L641" s="5">
        <v>2926.459961</v>
      </c>
      <c r="M641" s="17">
        <f t="shared" si="96"/>
        <v>2.9851635678177502E-3</v>
      </c>
      <c r="P641" s="34">
        <v>43635</v>
      </c>
      <c r="Q641" s="16">
        <f t="shared" si="97"/>
        <v>118334.98156099999</v>
      </c>
      <c r="R641" s="17">
        <f t="shared" si="98"/>
        <v>-1.8953169367744716E-3</v>
      </c>
      <c r="U641" s="34">
        <v>43635</v>
      </c>
      <c r="V641" s="16">
        <f t="shared" si="90"/>
        <v>139109.55169700002</v>
      </c>
      <c r="W641" s="17">
        <f t="shared" si="99"/>
        <v>1.6460937399334075E-3</v>
      </c>
    </row>
    <row r="642" spans="1:23" x14ac:dyDescent="0.25">
      <c r="A642" s="32">
        <v>43636</v>
      </c>
      <c r="B642" s="33">
        <v>76.360000999999997</v>
      </c>
      <c r="C642" s="17">
        <f t="shared" si="91"/>
        <v>2.2312507617467947E-3</v>
      </c>
      <c r="D642" s="33">
        <v>242.479996</v>
      </c>
      <c r="E642" s="17">
        <f t="shared" si="92"/>
        <v>6.6023850849417087E-4</v>
      </c>
      <c r="F642" s="33">
        <v>98.050003000000004</v>
      </c>
      <c r="G642" s="17">
        <f t="shared" si="93"/>
        <v>1.1450391758811795E-2</v>
      </c>
      <c r="H642" s="33">
        <v>111.739998</v>
      </c>
      <c r="I642" s="17">
        <f t="shared" si="94"/>
        <v>1.1954356311435488E-2</v>
      </c>
      <c r="J642" s="33">
        <v>47.189999</v>
      </c>
      <c r="K642" s="17">
        <f t="shared" si="95"/>
        <v>2.5493732738475217E-3</v>
      </c>
      <c r="L642" s="5">
        <v>2954.179932</v>
      </c>
      <c r="M642" s="17">
        <f t="shared" si="96"/>
        <v>9.4721852919279481E-3</v>
      </c>
      <c r="P642" s="34">
        <v>43636</v>
      </c>
      <c r="Q642" s="16">
        <f t="shared" si="97"/>
        <v>118534.57774199999</v>
      </c>
      <c r="R642" s="17">
        <f t="shared" si="98"/>
        <v>1.6867047965618553E-3</v>
      </c>
      <c r="U642" s="34">
        <v>43636</v>
      </c>
      <c r="V642" s="16">
        <f t="shared" si="90"/>
        <v>139937.35004399999</v>
      </c>
      <c r="W642" s="17">
        <f t="shared" si="99"/>
        <v>5.9506938014080024E-3</v>
      </c>
    </row>
    <row r="643" spans="1:23" x14ac:dyDescent="0.25">
      <c r="A643" s="32">
        <v>43637</v>
      </c>
      <c r="B643" s="33">
        <v>75.940002000000007</v>
      </c>
      <c r="C643" s="17">
        <f t="shared" si="91"/>
        <v>-5.5002487493418517E-3</v>
      </c>
      <c r="D643" s="33">
        <v>240.5</v>
      </c>
      <c r="E643" s="17">
        <f t="shared" si="92"/>
        <v>-8.1656055454570886E-3</v>
      </c>
      <c r="F643" s="33">
        <v>97.220000999999996</v>
      </c>
      <c r="G643" s="17">
        <f t="shared" si="93"/>
        <v>-8.4650889811803687E-3</v>
      </c>
      <c r="H643" s="33">
        <v>111.199997</v>
      </c>
      <c r="I643" s="17">
        <f t="shared" si="94"/>
        <v>-4.8326562525980998E-3</v>
      </c>
      <c r="J643" s="33">
        <v>47.459999000000003</v>
      </c>
      <c r="K643" s="17">
        <f t="shared" si="95"/>
        <v>5.7215512973416427E-3</v>
      </c>
      <c r="L643" s="5">
        <v>2950.459961</v>
      </c>
      <c r="M643" s="17">
        <f t="shared" si="96"/>
        <v>-1.2592228928592908E-3</v>
      </c>
      <c r="P643" s="34">
        <v>43637</v>
      </c>
      <c r="Q643" s="16">
        <f t="shared" si="97"/>
        <v>118461.858634</v>
      </c>
      <c r="R643" s="17">
        <f t="shared" si="98"/>
        <v>-6.1348434680608133E-4</v>
      </c>
      <c r="U643" s="34">
        <v>43637</v>
      </c>
      <c r="V643" s="16">
        <f t="shared" si="90"/>
        <v>139323.05996800002</v>
      </c>
      <c r="W643" s="17">
        <f t="shared" si="99"/>
        <v>-4.3897506691875643E-3</v>
      </c>
    </row>
    <row r="644" spans="1:23" x14ac:dyDescent="0.25">
      <c r="A644" s="32">
        <v>43640</v>
      </c>
      <c r="B644" s="33">
        <v>76.120002999999997</v>
      </c>
      <c r="C644" s="17">
        <f t="shared" si="91"/>
        <v>2.37030544191974E-3</v>
      </c>
      <c r="D644" s="33">
        <v>239.86000100000001</v>
      </c>
      <c r="E644" s="17">
        <f t="shared" si="92"/>
        <v>-2.6611185031184537E-3</v>
      </c>
      <c r="F644" s="33">
        <v>97.949996999999996</v>
      </c>
      <c r="G644" s="17">
        <f t="shared" si="93"/>
        <v>7.5087018359525359E-3</v>
      </c>
      <c r="H644" s="33">
        <v>112.33000199999999</v>
      </c>
      <c r="I644" s="17">
        <f t="shared" si="94"/>
        <v>1.0161915741778271E-2</v>
      </c>
      <c r="J644" s="33">
        <v>47.630001</v>
      </c>
      <c r="K644" s="17">
        <f t="shared" si="95"/>
        <v>3.5820059751792144E-3</v>
      </c>
      <c r="L644" s="5">
        <v>2945.3500979999999</v>
      </c>
      <c r="M644" s="17">
        <f t="shared" si="96"/>
        <v>-1.7318869151060623E-3</v>
      </c>
      <c r="P644" s="34">
        <v>43640</v>
      </c>
      <c r="Q644" s="16">
        <f t="shared" si="97"/>
        <v>118551.36158900001</v>
      </c>
      <c r="R644" s="17">
        <f t="shared" si="98"/>
        <v>7.5554238327901757E-4</v>
      </c>
      <c r="U644" s="34">
        <v>43640</v>
      </c>
      <c r="V644" s="16">
        <f t="shared" si="90"/>
        <v>139943.701493</v>
      </c>
      <c r="W644" s="17">
        <f t="shared" si="99"/>
        <v>4.4546934666991334E-3</v>
      </c>
    </row>
    <row r="645" spans="1:23" x14ac:dyDescent="0.25">
      <c r="A645" s="32">
        <v>43641</v>
      </c>
      <c r="B645" s="33">
        <v>75.269997000000004</v>
      </c>
      <c r="C645" s="17">
        <f t="shared" si="91"/>
        <v>-1.116665746847112E-2</v>
      </c>
      <c r="D645" s="33">
        <v>238.41999799999999</v>
      </c>
      <c r="E645" s="17">
        <f t="shared" si="92"/>
        <v>-6.0035145251250421E-3</v>
      </c>
      <c r="F645" s="33">
        <v>98.610000999999997</v>
      </c>
      <c r="G645" s="17">
        <f t="shared" si="93"/>
        <v>6.7381727433846184E-3</v>
      </c>
      <c r="H645" s="33">
        <v>111.720001</v>
      </c>
      <c r="I645" s="17">
        <f t="shared" si="94"/>
        <v>-5.4304370082713938E-3</v>
      </c>
      <c r="J645" s="33">
        <v>46.849997999999999</v>
      </c>
      <c r="K645" s="17">
        <f t="shared" si="95"/>
        <v>-1.637629610799296E-2</v>
      </c>
      <c r="L645" s="5">
        <v>2917.3798830000001</v>
      </c>
      <c r="M645" s="17">
        <f t="shared" si="96"/>
        <v>-9.4963973956755376E-3</v>
      </c>
      <c r="P645" s="34">
        <v>43641</v>
      </c>
      <c r="Q645" s="16">
        <f t="shared" si="97"/>
        <v>117164.756822</v>
      </c>
      <c r="R645" s="17">
        <f t="shared" si="98"/>
        <v>-1.1696236537604432E-2</v>
      </c>
      <c r="U645" s="34">
        <v>43641</v>
      </c>
      <c r="V645" s="16">
        <f t="shared" si="90"/>
        <v>139074.91793699999</v>
      </c>
      <c r="W645" s="17">
        <f t="shared" si="99"/>
        <v>-6.2080933027447438E-3</v>
      </c>
    </row>
    <row r="646" spans="1:23" x14ac:dyDescent="0.25">
      <c r="A646" s="32">
        <v>43642</v>
      </c>
      <c r="B646" s="33">
        <v>72.720000999999996</v>
      </c>
      <c r="C646" s="17">
        <f t="shared" si="91"/>
        <v>-3.3877987267622811E-2</v>
      </c>
      <c r="D646" s="33">
        <v>234.11999499999999</v>
      </c>
      <c r="E646" s="17">
        <f t="shared" si="92"/>
        <v>-1.8035412448917154E-2</v>
      </c>
      <c r="F646" s="33">
        <v>98.349997999999999</v>
      </c>
      <c r="G646" s="17">
        <f t="shared" si="93"/>
        <v>-2.6366798231752808E-3</v>
      </c>
      <c r="H646" s="33">
        <v>109.730003</v>
      </c>
      <c r="I646" s="17">
        <f t="shared" si="94"/>
        <v>-1.7812370051804804E-2</v>
      </c>
      <c r="J646" s="33">
        <v>48.189999</v>
      </c>
      <c r="K646" s="17">
        <f t="shared" si="95"/>
        <v>2.8601943590264467E-2</v>
      </c>
      <c r="L646" s="5">
        <v>2913.780029</v>
      </c>
      <c r="M646" s="17">
        <f t="shared" si="96"/>
        <v>-1.2339339216592693E-3</v>
      </c>
      <c r="P646" s="34">
        <v>43642</v>
      </c>
      <c r="Q646" s="16">
        <f t="shared" si="97"/>
        <v>118036.29751899999</v>
      </c>
      <c r="R646" s="17">
        <f t="shared" si="98"/>
        <v>7.4385909264853556E-3</v>
      </c>
      <c r="U646" s="34">
        <v>43642</v>
      </c>
      <c r="V646" s="16">
        <f t="shared" si="90"/>
        <v>137718.199525</v>
      </c>
      <c r="W646" s="17">
        <f t="shared" si="99"/>
        <v>-9.7553062200228524E-3</v>
      </c>
    </row>
    <row r="647" spans="1:23" x14ac:dyDescent="0.25">
      <c r="A647" s="32">
        <v>43643</v>
      </c>
      <c r="B647" s="33">
        <v>73.139999000000003</v>
      </c>
      <c r="C647" s="17">
        <f t="shared" si="91"/>
        <v>5.7755499755838269E-3</v>
      </c>
      <c r="D647" s="33">
        <v>237.03999300000001</v>
      </c>
      <c r="E647" s="17">
        <f t="shared" si="92"/>
        <v>1.2472228183671552E-2</v>
      </c>
      <c r="F647" s="33">
        <v>98.540001000000004</v>
      </c>
      <c r="G647" s="17">
        <f t="shared" si="93"/>
        <v>1.9319064958192023E-3</v>
      </c>
      <c r="H647" s="33">
        <v>109.779999</v>
      </c>
      <c r="I647" s="17">
        <f t="shared" si="94"/>
        <v>4.5562743673666084E-4</v>
      </c>
      <c r="J647" s="33">
        <v>47.459999000000003</v>
      </c>
      <c r="K647" s="17">
        <f t="shared" si="95"/>
        <v>-1.5148371345681033E-2</v>
      </c>
      <c r="L647" s="5">
        <v>2924.919922</v>
      </c>
      <c r="M647" s="17">
        <f t="shared" si="96"/>
        <v>3.8231756993074573E-3</v>
      </c>
      <c r="P647" s="34">
        <v>43643</v>
      </c>
      <c r="Q647" s="16">
        <f t="shared" si="97"/>
        <v>117690.277073</v>
      </c>
      <c r="R647" s="17">
        <f t="shared" si="98"/>
        <v>-2.9314749214688351E-3</v>
      </c>
      <c r="U647" s="34">
        <v>43643</v>
      </c>
      <c r="V647" s="16">
        <f t="shared" si="90"/>
        <v>137842.138466</v>
      </c>
      <c r="W647" s="17">
        <f t="shared" si="99"/>
        <v>8.9994598700449124E-4</v>
      </c>
    </row>
    <row r="648" spans="1:23" x14ac:dyDescent="0.25">
      <c r="A648" s="32">
        <v>43644</v>
      </c>
      <c r="B648" s="33">
        <v>73.059997999999993</v>
      </c>
      <c r="C648" s="17">
        <f t="shared" si="91"/>
        <v>-1.0938064136425396E-3</v>
      </c>
      <c r="D648" s="33">
        <v>238.16999799999999</v>
      </c>
      <c r="E648" s="17">
        <f t="shared" si="92"/>
        <v>4.7671491451655168E-3</v>
      </c>
      <c r="F648" s="33">
        <v>100.199997</v>
      </c>
      <c r="G648" s="17">
        <f t="shared" si="93"/>
        <v>1.6845910119282381E-2</v>
      </c>
      <c r="H648" s="33">
        <v>109.650002</v>
      </c>
      <c r="I648" s="17">
        <f t="shared" si="94"/>
        <v>-1.1841592383327049E-3</v>
      </c>
      <c r="J648" s="33">
        <v>47.869999</v>
      </c>
      <c r="K648" s="17">
        <f t="shared" si="95"/>
        <v>8.6388539536208508E-3</v>
      </c>
      <c r="L648" s="5">
        <v>2941.76001</v>
      </c>
      <c r="M648" s="17">
        <f t="shared" si="96"/>
        <v>5.7574526650578939E-3</v>
      </c>
      <c r="P648" s="34">
        <v>43644</v>
      </c>
      <c r="Q648" s="16">
        <f t="shared" si="97"/>
        <v>118502.328188</v>
      </c>
      <c r="R648" s="17">
        <f t="shared" si="98"/>
        <v>6.8998997639906356E-3</v>
      </c>
      <c r="U648" s="34">
        <v>43644</v>
      </c>
      <c r="V648" s="16">
        <f t="shared" si="90"/>
        <v>138635.85787900002</v>
      </c>
      <c r="W648" s="17">
        <f t="shared" si="99"/>
        <v>5.758176866907716E-3</v>
      </c>
    </row>
    <row r="649" spans="1:23" x14ac:dyDescent="0.25">
      <c r="A649" s="32">
        <v>43647</v>
      </c>
      <c r="B649" s="33">
        <v>73.550003000000004</v>
      </c>
      <c r="C649" s="17">
        <f t="shared" si="91"/>
        <v>6.7068849358580263E-3</v>
      </c>
      <c r="D649" s="33">
        <v>236.449997</v>
      </c>
      <c r="E649" s="17">
        <f t="shared" si="92"/>
        <v>-7.2217366353590773E-3</v>
      </c>
      <c r="F649" s="33">
        <v>102.339996</v>
      </c>
      <c r="G649" s="17">
        <f t="shared" si="93"/>
        <v>2.1357276088541211E-2</v>
      </c>
      <c r="H649" s="33">
        <v>110.489998</v>
      </c>
      <c r="I649" s="17">
        <f t="shared" si="94"/>
        <v>7.6607020946519722E-3</v>
      </c>
      <c r="J649" s="33">
        <v>48.049999</v>
      </c>
      <c r="K649" s="17">
        <f t="shared" si="95"/>
        <v>3.760183909759407E-3</v>
      </c>
      <c r="L649" s="5">
        <v>2964.330078</v>
      </c>
      <c r="M649" s="17">
        <f t="shared" si="96"/>
        <v>7.6723009094137318E-3</v>
      </c>
      <c r="P649" s="34">
        <v>43647</v>
      </c>
      <c r="Q649" s="16">
        <f t="shared" si="97"/>
        <v>118364.64796500001</v>
      </c>
      <c r="R649" s="17">
        <f t="shared" si="98"/>
        <v>-1.1618355951754644E-3</v>
      </c>
      <c r="U649" s="34">
        <v>43647</v>
      </c>
      <c r="V649" s="16">
        <f t="shared" si="90"/>
        <v>139692.34877400001</v>
      </c>
      <c r="W649" s="17">
        <f t="shared" si="99"/>
        <v>7.6206178629636412E-3</v>
      </c>
    </row>
    <row r="650" spans="1:23" x14ac:dyDescent="0.25">
      <c r="A650" s="32">
        <v>43648</v>
      </c>
      <c r="B650" s="33">
        <v>73.860000999999997</v>
      </c>
      <c r="C650" s="17">
        <f t="shared" si="91"/>
        <v>4.2147924861402064E-3</v>
      </c>
      <c r="D650" s="33">
        <v>242.509995</v>
      </c>
      <c r="E650" s="17">
        <f t="shared" si="92"/>
        <v>2.5629088927414889E-2</v>
      </c>
      <c r="F650" s="33">
        <v>102.19000200000001</v>
      </c>
      <c r="G650" s="17">
        <f t="shared" si="93"/>
        <v>-1.4656439892766215E-3</v>
      </c>
      <c r="H650" s="33">
        <v>111.480003</v>
      </c>
      <c r="I650" s="17">
        <f t="shared" si="94"/>
        <v>8.9601323008441369E-3</v>
      </c>
      <c r="J650" s="33">
        <v>48.119999</v>
      </c>
      <c r="K650" s="17">
        <f t="shared" si="95"/>
        <v>1.4568158471761627E-3</v>
      </c>
      <c r="L650" s="5">
        <v>2973.01001</v>
      </c>
      <c r="M650" s="17">
        <f t="shared" si="96"/>
        <v>2.9281260087796745E-3</v>
      </c>
      <c r="P650" s="34">
        <v>43648</v>
      </c>
      <c r="Q650" s="16">
        <f t="shared" si="97"/>
        <v>119811.64751900001</v>
      </c>
      <c r="R650" s="17">
        <f t="shared" si="98"/>
        <v>1.2224930153367009E-2</v>
      </c>
      <c r="U650" s="34">
        <v>43648</v>
      </c>
      <c r="V650" s="16">
        <f t="shared" si="90"/>
        <v>140595.90081700002</v>
      </c>
      <c r="W650" s="17">
        <f t="shared" si="99"/>
        <v>6.4681569959268437E-3</v>
      </c>
    </row>
    <row r="651" spans="1:23" x14ac:dyDescent="0.25">
      <c r="A651" s="32">
        <v>43649</v>
      </c>
      <c r="B651" s="33">
        <v>75.040001000000004</v>
      </c>
      <c r="C651" s="17">
        <f t="shared" si="91"/>
        <v>1.5976170918275523E-2</v>
      </c>
      <c r="D651" s="33">
        <v>247.58999600000001</v>
      </c>
      <c r="E651" s="17">
        <f t="shared" si="92"/>
        <v>2.0947594345544385E-2</v>
      </c>
      <c r="F651" s="33">
        <v>103.389999</v>
      </c>
      <c r="G651" s="17">
        <f t="shared" si="93"/>
        <v>1.1742802392742835E-2</v>
      </c>
      <c r="H651" s="33">
        <v>114.08000199999999</v>
      </c>
      <c r="I651" s="17">
        <f t="shared" si="94"/>
        <v>2.3322559472841009E-2</v>
      </c>
      <c r="J651" s="33">
        <v>48.52</v>
      </c>
      <c r="K651" s="17">
        <f t="shared" si="95"/>
        <v>8.3125729075763655E-3</v>
      </c>
      <c r="L651" s="5">
        <v>2995.820068</v>
      </c>
      <c r="M651" s="17">
        <f t="shared" si="96"/>
        <v>7.6723784727519284E-3</v>
      </c>
      <c r="P651" s="34">
        <v>43649</v>
      </c>
      <c r="Q651" s="16">
        <f t="shared" si="97"/>
        <v>121490.889108</v>
      </c>
      <c r="R651" s="17">
        <f t="shared" si="98"/>
        <v>1.4015678974230728E-2</v>
      </c>
      <c r="U651" s="34">
        <v>43649</v>
      </c>
      <c r="V651" s="16">
        <f t="shared" si="90"/>
        <v>142802.400246</v>
      </c>
      <c r="W651" s="17">
        <f t="shared" si="99"/>
        <v>1.5693910108175668E-2</v>
      </c>
    </row>
    <row r="652" spans="1:23" x14ac:dyDescent="0.25">
      <c r="A652" s="32">
        <v>43651</v>
      </c>
      <c r="B652" s="33">
        <v>74.330001999999993</v>
      </c>
      <c r="C652" s="17">
        <f t="shared" si="91"/>
        <v>-9.4616070167697908E-3</v>
      </c>
      <c r="D652" s="33">
        <v>245.220001</v>
      </c>
      <c r="E652" s="17">
        <f t="shared" si="92"/>
        <v>-9.5722567078195819E-3</v>
      </c>
      <c r="F652" s="33">
        <v>102.739998</v>
      </c>
      <c r="G652" s="17">
        <f t="shared" si="93"/>
        <v>-6.2868846724720706E-3</v>
      </c>
      <c r="H652" s="33">
        <v>113.150002</v>
      </c>
      <c r="I652" s="17">
        <f t="shared" si="94"/>
        <v>-8.1521737701231167E-3</v>
      </c>
      <c r="J652" s="33">
        <v>48.080002</v>
      </c>
      <c r="K652" s="17">
        <f t="shared" si="95"/>
        <v>-9.0683841714757074E-3</v>
      </c>
      <c r="L652" s="5">
        <v>2990.4099120000001</v>
      </c>
      <c r="M652" s="17">
        <f t="shared" si="96"/>
        <v>-1.8059015151773439E-3</v>
      </c>
      <c r="P652" s="34">
        <v>43651</v>
      </c>
      <c r="Q652" s="16">
        <f t="shared" si="97"/>
        <v>120361.342955</v>
      </c>
      <c r="R652" s="17">
        <f t="shared" si="98"/>
        <v>-9.297373336332182E-3</v>
      </c>
      <c r="U652" s="34">
        <v>43651</v>
      </c>
      <c r="V652" s="16">
        <f t="shared" si="90"/>
        <v>141600.661911</v>
      </c>
      <c r="W652" s="17">
        <f t="shared" si="99"/>
        <v>-8.4153931091481837E-3</v>
      </c>
    </row>
    <row r="653" spans="1:23" x14ac:dyDescent="0.25">
      <c r="A653" s="32">
        <v>43654</v>
      </c>
      <c r="B653" s="33">
        <v>74.069999999999993</v>
      </c>
      <c r="C653" s="17">
        <f t="shared" si="91"/>
        <v>-3.4979415176121798E-3</v>
      </c>
      <c r="D653" s="33">
        <v>246.63999899999999</v>
      </c>
      <c r="E653" s="17">
        <f t="shared" si="92"/>
        <v>5.7907103588992204E-3</v>
      </c>
      <c r="F653" s="33">
        <v>101.260002</v>
      </c>
      <c r="G653" s="17">
        <f t="shared" si="93"/>
        <v>-1.4405256266405653E-2</v>
      </c>
      <c r="H653" s="33">
        <v>114.050003</v>
      </c>
      <c r="I653" s="17">
        <f t="shared" si="94"/>
        <v>7.9540520025798145E-3</v>
      </c>
      <c r="J653" s="33">
        <v>47.82</v>
      </c>
      <c r="K653" s="17">
        <f t="shared" si="95"/>
        <v>-5.4076952825418134E-3</v>
      </c>
      <c r="L653" s="5">
        <v>2975.9499510000001</v>
      </c>
      <c r="M653" s="17">
        <f t="shared" si="96"/>
        <v>-4.8354444459185464E-3</v>
      </c>
      <c r="P653" s="34">
        <v>43654</v>
      </c>
      <c r="Q653" s="16">
        <f t="shared" si="97"/>
        <v>120322.839777</v>
      </c>
      <c r="R653" s="17">
        <f t="shared" si="98"/>
        <v>-3.1989654697017755E-4</v>
      </c>
      <c r="U653" s="34">
        <v>43654</v>
      </c>
      <c r="V653" s="16">
        <f t="shared" si="90"/>
        <v>141203.08126800001</v>
      </c>
      <c r="W653" s="17">
        <f t="shared" si="99"/>
        <v>-2.8077597776335894E-3</v>
      </c>
    </row>
    <row r="654" spans="1:23" x14ac:dyDescent="0.25">
      <c r="A654" s="32">
        <v>43655</v>
      </c>
      <c r="B654" s="33">
        <v>73.690002000000007</v>
      </c>
      <c r="C654" s="17">
        <f t="shared" si="91"/>
        <v>-5.1302551640338701E-3</v>
      </c>
      <c r="D654" s="33">
        <v>247.509995</v>
      </c>
      <c r="E654" s="17">
        <f t="shared" si="92"/>
        <v>3.527392164804688E-3</v>
      </c>
      <c r="F654" s="33">
        <v>100.389999</v>
      </c>
      <c r="G654" s="17">
        <f t="shared" si="93"/>
        <v>-8.591773482287679E-3</v>
      </c>
      <c r="H654" s="33">
        <v>112.910004</v>
      </c>
      <c r="I654" s="17">
        <f t="shared" si="94"/>
        <v>-9.9956069269020453E-3</v>
      </c>
      <c r="J654" s="33">
        <v>47.75</v>
      </c>
      <c r="K654" s="17">
        <f t="shared" si="95"/>
        <v>-1.4638226683396649E-3</v>
      </c>
      <c r="L654" s="5">
        <v>2979.6298830000001</v>
      </c>
      <c r="M654" s="17">
        <f t="shared" si="96"/>
        <v>1.2365570861712083E-3</v>
      </c>
      <c r="P654" s="34">
        <v>43655</v>
      </c>
      <c r="Q654" s="16">
        <f t="shared" si="97"/>
        <v>120421.228885</v>
      </c>
      <c r="R654" s="17">
        <f t="shared" si="98"/>
        <v>8.1770932420099918E-4</v>
      </c>
      <c r="U654" s="34">
        <v>43655</v>
      </c>
      <c r="V654" s="16">
        <f t="shared" si="90"/>
        <v>140519.721082</v>
      </c>
      <c r="W654" s="17">
        <f t="shared" si="99"/>
        <v>-4.8395557650969812E-3</v>
      </c>
    </row>
    <row r="655" spans="1:23" x14ac:dyDescent="0.25">
      <c r="A655" s="32">
        <v>43656</v>
      </c>
      <c r="B655" s="33">
        <v>74.370002999999997</v>
      </c>
      <c r="C655" s="17">
        <f t="shared" si="91"/>
        <v>9.2278597034098908E-3</v>
      </c>
      <c r="D655" s="33">
        <v>249.570007</v>
      </c>
      <c r="E655" s="17">
        <f t="shared" si="92"/>
        <v>8.3229446956274433E-3</v>
      </c>
      <c r="F655" s="33">
        <v>98.540001000000004</v>
      </c>
      <c r="G655" s="17">
        <f t="shared" si="93"/>
        <v>-1.8428110553123878E-2</v>
      </c>
      <c r="H655" s="33">
        <v>113.75</v>
      </c>
      <c r="I655" s="17">
        <f t="shared" si="94"/>
        <v>7.4395179367807707E-3</v>
      </c>
      <c r="J655" s="33">
        <v>48.209999000000003</v>
      </c>
      <c r="K655" s="17">
        <f t="shared" si="95"/>
        <v>9.6334869109948595E-3</v>
      </c>
      <c r="L655" s="5">
        <v>2993.070068</v>
      </c>
      <c r="M655" s="17">
        <f t="shared" si="96"/>
        <v>4.5106894237709749E-3</v>
      </c>
      <c r="P655" s="34">
        <v>43656</v>
      </c>
      <c r="Q655" s="16">
        <f t="shared" si="97"/>
        <v>121508.970195</v>
      </c>
      <c r="R655" s="17">
        <f t="shared" si="98"/>
        <v>9.032803601753292E-3</v>
      </c>
      <c r="U655" s="34">
        <v>43656</v>
      </c>
      <c r="V655" s="16">
        <f t="shared" si="90"/>
        <v>140862.43175299998</v>
      </c>
      <c r="W655" s="17">
        <f t="shared" si="99"/>
        <v>2.4388795278065256E-3</v>
      </c>
    </row>
    <row r="656" spans="1:23" x14ac:dyDescent="0.25">
      <c r="A656" s="32">
        <v>43657</v>
      </c>
      <c r="B656" s="33">
        <v>75.099997999999999</v>
      </c>
      <c r="C656" s="17">
        <f t="shared" si="91"/>
        <v>9.8157183078237953E-3</v>
      </c>
      <c r="D656" s="33">
        <v>248.63000500000001</v>
      </c>
      <c r="E656" s="17">
        <f t="shared" si="92"/>
        <v>-3.7664862508899333E-3</v>
      </c>
      <c r="F656" s="33">
        <v>97.629997000000003</v>
      </c>
      <c r="G656" s="17">
        <f t="shared" si="93"/>
        <v>-9.2348689949779406E-3</v>
      </c>
      <c r="H656" s="33">
        <v>114.379997</v>
      </c>
      <c r="I656" s="17">
        <f t="shared" si="94"/>
        <v>5.5384351648350982E-3</v>
      </c>
      <c r="J656" s="33">
        <v>48.599997999999999</v>
      </c>
      <c r="K656" s="17">
        <f t="shared" si="95"/>
        <v>8.0895873903668036E-3</v>
      </c>
      <c r="L656" s="5">
        <v>2999.9099120000001</v>
      </c>
      <c r="M656" s="17">
        <f t="shared" si="96"/>
        <v>2.2852268221607019E-3</v>
      </c>
      <c r="P656" s="34">
        <v>43657</v>
      </c>
      <c r="Q656" s="16">
        <f t="shared" si="97"/>
        <v>121832.08838299999</v>
      </c>
      <c r="R656" s="17">
        <f t="shared" si="98"/>
        <v>2.6592126283471185E-3</v>
      </c>
      <c r="U656" s="34">
        <v>43657</v>
      </c>
      <c r="V656" s="16">
        <f t="shared" si="90"/>
        <v>141176.31677099998</v>
      </c>
      <c r="W656" s="17">
        <f t="shared" si="99"/>
        <v>2.2283089543022605E-3</v>
      </c>
    </row>
    <row r="657" spans="1:23" x14ac:dyDescent="0.25">
      <c r="A657" s="32">
        <v>43658</v>
      </c>
      <c r="B657" s="33">
        <v>75.290001000000004</v>
      </c>
      <c r="C657" s="17">
        <f t="shared" si="91"/>
        <v>2.5300000673769141E-3</v>
      </c>
      <c r="D657" s="33">
        <v>248.679993</v>
      </c>
      <c r="E657" s="17">
        <f t="shared" si="92"/>
        <v>2.0105377064205676E-4</v>
      </c>
      <c r="F657" s="33">
        <v>100.05999799999999</v>
      </c>
      <c r="G657" s="17">
        <f t="shared" si="93"/>
        <v>2.488990141011671E-2</v>
      </c>
      <c r="H657" s="33">
        <v>114.989998</v>
      </c>
      <c r="I657" s="17">
        <f t="shared" si="94"/>
        <v>5.3331090750072807E-3</v>
      </c>
      <c r="J657" s="33">
        <v>49.919998</v>
      </c>
      <c r="K657" s="17">
        <f t="shared" si="95"/>
        <v>2.7160494944876268E-2</v>
      </c>
      <c r="L657" s="5">
        <v>3013.7700199999999</v>
      </c>
      <c r="M657" s="17">
        <f t="shared" si="96"/>
        <v>4.6201747407672578E-3</v>
      </c>
      <c r="P657" s="34">
        <v>43658</v>
      </c>
      <c r="Q657" s="16">
        <f t="shared" si="97"/>
        <v>123646.355707</v>
      </c>
      <c r="R657" s="17">
        <f t="shared" si="98"/>
        <v>1.4891539233051088E-2</v>
      </c>
      <c r="U657" s="34">
        <v>43658</v>
      </c>
      <c r="V657" s="16">
        <f t="shared" si="90"/>
        <v>142916.63761600002</v>
      </c>
      <c r="W657" s="17">
        <f t="shared" si="99"/>
        <v>1.2327286083139377E-2</v>
      </c>
    </row>
    <row r="658" spans="1:23" x14ac:dyDescent="0.25">
      <c r="A658" s="32">
        <v>43661</v>
      </c>
      <c r="B658" s="33">
        <v>75.279999000000004</v>
      </c>
      <c r="C658" s="17">
        <f t="shared" si="91"/>
        <v>-1.3284632576904265E-4</v>
      </c>
      <c r="D658" s="33">
        <v>249.63000500000001</v>
      </c>
      <c r="E658" s="17">
        <f t="shared" si="92"/>
        <v>3.8202188625604538E-3</v>
      </c>
      <c r="F658" s="33">
        <v>99.339995999999999</v>
      </c>
      <c r="G658" s="17">
        <f t="shared" si="93"/>
        <v>-7.1957027222806502E-3</v>
      </c>
      <c r="H658" s="33">
        <v>115.480003</v>
      </c>
      <c r="I658" s="17">
        <f t="shared" si="94"/>
        <v>4.2612836639930318E-3</v>
      </c>
      <c r="J658" s="33">
        <v>50.119999</v>
      </c>
      <c r="K658" s="17">
        <f t="shared" si="95"/>
        <v>4.0064304489755287E-3</v>
      </c>
      <c r="L658" s="5">
        <v>3014.3000489999999</v>
      </c>
      <c r="M658" s="17">
        <f t="shared" si="96"/>
        <v>1.7586909302380604E-4</v>
      </c>
      <c r="P658" s="34">
        <v>43661</v>
      </c>
      <c r="Q658" s="16">
        <f t="shared" si="97"/>
        <v>124131.40974900001</v>
      </c>
      <c r="R658" s="17">
        <f t="shared" si="98"/>
        <v>3.9229141791241595E-3</v>
      </c>
      <c r="U658" s="34">
        <v>43661</v>
      </c>
      <c r="V658" s="16">
        <f t="shared" si="90"/>
        <v>142989.448867</v>
      </c>
      <c r="W658" s="17">
        <f t="shared" si="99"/>
        <v>5.0946658285933033E-4</v>
      </c>
    </row>
    <row r="659" spans="1:23" x14ac:dyDescent="0.25">
      <c r="A659" s="32">
        <v>43662</v>
      </c>
      <c r="B659" s="33">
        <v>75.349997999999999</v>
      </c>
      <c r="C659" s="17">
        <f t="shared" si="91"/>
        <v>9.2984857770783691E-4</v>
      </c>
      <c r="D659" s="33">
        <v>248.979996</v>
      </c>
      <c r="E659" s="17">
        <f t="shared" si="92"/>
        <v>-2.6038897046851694E-3</v>
      </c>
      <c r="F659" s="33">
        <v>99.32</v>
      </c>
      <c r="G659" s="17">
        <f t="shared" si="93"/>
        <v>-2.0128851223233379E-4</v>
      </c>
      <c r="H659" s="33">
        <v>115.889999</v>
      </c>
      <c r="I659" s="17">
        <f t="shared" si="94"/>
        <v>3.5503636071088085E-3</v>
      </c>
      <c r="J659" s="33">
        <v>49.169998</v>
      </c>
      <c r="K659" s="17">
        <f t="shared" si="95"/>
        <v>-1.8954529508270701E-2</v>
      </c>
      <c r="L659" s="5">
        <v>3004.040039</v>
      </c>
      <c r="M659" s="17">
        <f t="shared" si="96"/>
        <v>-3.4037785997461656E-3</v>
      </c>
      <c r="P659" s="34">
        <v>43662</v>
      </c>
      <c r="Q659" s="16">
        <f t="shared" si="97"/>
        <v>122688.75637599999</v>
      </c>
      <c r="R659" s="17">
        <f t="shared" si="98"/>
        <v>-1.162198492643518E-2</v>
      </c>
      <c r="U659" s="34">
        <v>43662</v>
      </c>
      <c r="V659" s="16">
        <f t="shared" si="90"/>
        <v>142535.17741300003</v>
      </c>
      <c r="W659" s="17">
        <f t="shared" si="99"/>
        <v>-3.1769578636707818E-3</v>
      </c>
    </row>
    <row r="660" spans="1:23" x14ac:dyDescent="0.25">
      <c r="A660" s="32">
        <v>43663</v>
      </c>
      <c r="B660" s="33">
        <v>75.410004000000001</v>
      </c>
      <c r="C660" s="17">
        <f t="shared" si="91"/>
        <v>7.9636365750146432E-4</v>
      </c>
      <c r="D660" s="33">
        <v>248.720001</v>
      </c>
      <c r="E660" s="17">
        <f t="shared" si="92"/>
        <v>-1.0442405180214331E-3</v>
      </c>
      <c r="F660" s="33">
        <v>95.459998999999996</v>
      </c>
      <c r="G660" s="17">
        <f t="shared" si="93"/>
        <v>-3.88642871526379E-2</v>
      </c>
      <c r="H660" s="33">
        <v>115.94000200000001</v>
      </c>
      <c r="I660" s="17">
        <f t="shared" si="94"/>
        <v>4.3146950065997558E-4</v>
      </c>
      <c r="J660" s="33">
        <v>49.389999000000003</v>
      </c>
      <c r="K660" s="17">
        <f t="shared" si="95"/>
        <v>4.4742934502459697E-3</v>
      </c>
      <c r="L660" s="5">
        <v>2984.419922</v>
      </c>
      <c r="M660" s="17">
        <f t="shared" si="96"/>
        <v>-6.5312435071708252E-3</v>
      </c>
      <c r="P660" s="34">
        <v>43663</v>
      </c>
      <c r="Q660" s="16">
        <f t="shared" si="97"/>
        <v>122931.29885700002</v>
      </c>
      <c r="R660" s="17">
        <f t="shared" si="98"/>
        <v>1.9768924892897832E-3</v>
      </c>
      <c r="U660" s="34">
        <v>43663</v>
      </c>
      <c r="V660" s="16">
        <f t="shared" si="90"/>
        <v>141424.29149800001</v>
      </c>
      <c r="W660" s="17">
        <f t="shared" si="99"/>
        <v>-7.7937666698318919E-3</v>
      </c>
    </row>
    <row r="661" spans="1:23" x14ac:dyDescent="0.25">
      <c r="A661" s="32">
        <v>43664</v>
      </c>
      <c r="B661" s="33">
        <v>76.629997000000003</v>
      </c>
      <c r="C661" s="17">
        <f t="shared" si="91"/>
        <v>1.6178132015481683E-2</v>
      </c>
      <c r="D661" s="33">
        <v>247.550003</v>
      </c>
      <c r="E661" s="17">
        <f t="shared" si="92"/>
        <v>-4.7040768546796619E-3</v>
      </c>
      <c r="F661" s="33">
        <v>97.220000999999996</v>
      </c>
      <c r="G661" s="17">
        <f t="shared" si="93"/>
        <v>1.8437062837178608E-2</v>
      </c>
      <c r="H661" s="33">
        <v>115.44000200000001</v>
      </c>
      <c r="I661" s="17">
        <f t="shared" si="94"/>
        <v>-4.3125753956775315E-3</v>
      </c>
      <c r="J661" s="33">
        <v>49.939999</v>
      </c>
      <c r="K661" s="17">
        <f t="shared" si="95"/>
        <v>1.113585768649239E-2</v>
      </c>
      <c r="L661" s="5">
        <v>2995.110107</v>
      </c>
      <c r="M661" s="17">
        <f t="shared" si="96"/>
        <v>3.5819976006714604E-3</v>
      </c>
      <c r="P661" s="34">
        <v>43664</v>
      </c>
      <c r="Q661" s="16">
        <f t="shared" si="97"/>
        <v>123421.68930299999</v>
      </c>
      <c r="R661" s="17">
        <f t="shared" si="98"/>
        <v>3.989142314118288E-3</v>
      </c>
      <c r="U661" s="34">
        <v>43664</v>
      </c>
      <c r="V661" s="16">
        <f t="shared" si="90"/>
        <v>142620.65916499999</v>
      </c>
      <c r="W661" s="17">
        <f t="shared" si="99"/>
        <v>8.4594213223752046E-3</v>
      </c>
    </row>
    <row r="662" spans="1:23" x14ac:dyDescent="0.25">
      <c r="A662" s="32">
        <v>43665</v>
      </c>
      <c r="B662" s="33">
        <v>75.519997000000004</v>
      </c>
      <c r="C662" s="17">
        <f t="shared" si="91"/>
        <v>-1.4485189135528764E-2</v>
      </c>
      <c r="D662" s="33">
        <v>244.08000200000001</v>
      </c>
      <c r="E662" s="17">
        <f t="shared" si="92"/>
        <v>-1.4017374097951452E-2</v>
      </c>
      <c r="F662" s="33">
        <v>98.120002999999997</v>
      </c>
      <c r="G662" s="17">
        <f t="shared" si="93"/>
        <v>9.2573749304940556E-3</v>
      </c>
      <c r="H662" s="33">
        <v>115.010002</v>
      </c>
      <c r="I662" s="17">
        <f t="shared" si="94"/>
        <v>-3.72487866034521E-3</v>
      </c>
      <c r="J662" s="33">
        <v>50.27</v>
      </c>
      <c r="K662" s="17">
        <f t="shared" si="95"/>
        <v>6.6079496717652564E-3</v>
      </c>
      <c r="L662" s="5">
        <v>2976.610107</v>
      </c>
      <c r="M662" s="17">
        <f t="shared" si="96"/>
        <v>-6.1767345236366511E-3</v>
      </c>
      <c r="P662" s="34">
        <v>43665</v>
      </c>
      <c r="Q662" s="16">
        <f t="shared" si="97"/>
        <v>123098.66044600001</v>
      </c>
      <c r="R662" s="17">
        <f t="shared" si="98"/>
        <v>-2.6172778773668748E-3</v>
      </c>
      <c r="U662" s="34">
        <v>43665</v>
      </c>
      <c r="V662" s="16">
        <f t="shared" si="90"/>
        <v>142180.19026800001</v>
      </c>
      <c r="W662" s="17">
        <f t="shared" si="99"/>
        <v>-3.0883947639759324E-3</v>
      </c>
    </row>
    <row r="663" spans="1:23" x14ac:dyDescent="0.25">
      <c r="A663" s="32">
        <v>43668</v>
      </c>
      <c r="B663" s="33">
        <v>75.360000999999997</v>
      </c>
      <c r="C663" s="17">
        <f t="shared" si="91"/>
        <v>-2.1185911858551121E-3</v>
      </c>
      <c r="D663" s="33">
        <v>242.61000100000001</v>
      </c>
      <c r="E663" s="17">
        <f t="shared" si="92"/>
        <v>-6.0226195835576535E-3</v>
      </c>
      <c r="F663" s="33">
        <v>97.199996999999996</v>
      </c>
      <c r="G663" s="17">
        <f t="shared" si="93"/>
        <v>-9.3763348131981061E-3</v>
      </c>
      <c r="H663" s="33">
        <v>115.300003</v>
      </c>
      <c r="I663" s="17">
        <f t="shared" si="94"/>
        <v>2.5215285188848746E-3</v>
      </c>
      <c r="J663" s="33">
        <v>51.349997999999999</v>
      </c>
      <c r="K663" s="17">
        <f t="shared" si="95"/>
        <v>2.1483946687885336E-2</v>
      </c>
      <c r="L663" s="5">
        <v>2985.030029</v>
      </c>
      <c r="M663" s="17">
        <f t="shared" si="96"/>
        <v>2.8286949574616305E-3</v>
      </c>
      <c r="P663" s="34">
        <v>43668</v>
      </c>
      <c r="Q663" s="16">
        <f t="shared" si="97"/>
        <v>124246.12749099999</v>
      </c>
      <c r="R663" s="17">
        <f t="shared" si="98"/>
        <v>9.3215234092929311E-3</v>
      </c>
      <c r="U663" s="34">
        <v>43668</v>
      </c>
      <c r="V663" s="16">
        <f t="shared" ref="V663:V726" si="100">$W$3*B663+$W$4*D663+$W$5*F663+$W$6*H663+$W$7*J663</f>
        <v>142338.44919000001</v>
      </c>
      <c r="W663" s="17">
        <f t="shared" si="99"/>
        <v>1.113087003904667E-3</v>
      </c>
    </row>
    <row r="664" spans="1:23" x14ac:dyDescent="0.25">
      <c r="A664" s="32">
        <v>43669</v>
      </c>
      <c r="B664" s="33">
        <v>75</v>
      </c>
      <c r="C664" s="17">
        <f t="shared" ref="C664:C727" si="101">B664/B663-1</f>
        <v>-4.7770832699430832E-3</v>
      </c>
      <c r="D664" s="33">
        <v>244.279999</v>
      </c>
      <c r="E664" s="17">
        <f t="shared" ref="E664:E727" si="102">D664/D663-1</f>
        <v>6.883467264813925E-3</v>
      </c>
      <c r="F664" s="33">
        <v>98.110000999999997</v>
      </c>
      <c r="G664" s="17">
        <f t="shared" ref="G664:G727" si="103">F664/F663-1</f>
        <v>9.3621813589150893E-3</v>
      </c>
      <c r="H664" s="33">
        <v>113.849998</v>
      </c>
      <c r="I664" s="17">
        <f t="shared" ref="I664:I727" si="104">H664/H663-1</f>
        <v>-1.2575932023176084E-2</v>
      </c>
      <c r="J664" s="33">
        <v>51.75</v>
      </c>
      <c r="K664" s="17">
        <f t="shared" ref="K664:K727" si="105">J664/J663-1</f>
        <v>7.7897179275450146E-3</v>
      </c>
      <c r="L664" s="5">
        <v>3005.469971</v>
      </c>
      <c r="M664" s="17">
        <f t="shared" ref="M664:M727" si="106">L664/L663-1</f>
        <v>6.8474828733455784E-3</v>
      </c>
      <c r="P664" s="34">
        <v>43669</v>
      </c>
      <c r="Q664" s="16">
        <f t="shared" ref="Q664:Q727" si="107">$R$3*D664+$R$4*J664</f>
        <v>125164.93977699999</v>
      </c>
      <c r="R664" s="17">
        <f t="shared" ref="R664:R727" si="108">Q664/Q663-1</f>
        <v>7.395097976526932E-3</v>
      </c>
      <c r="U664" s="34">
        <v>43669</v>
      </c>
      <c r="V664" s="16">
        <f t="shared" si="100"/>
        <v>142493.39976</v>
      </c>
      <c r="W664" s="17">
        <f t="shared" ref="W664:W727" si="109">V664/V663-1</f>
        <v>1.0886065633126663E-3</v>
      </c>
    </row>
    <row r="665" spans="1:23" x14ac:dyDescent="0.25">
      <c r="A665" s="32">
        <v>43670</v>
      </c>
      <c r="B665" s="33">
        <v>74.010002</v>
      </c>
      <c r="C665" s="17">
        <f t="shared" si="101"/>
        <v>-1.3199973333333337E-2</v>
      </c>
      <c r="D665" s="33">
        <v>242.21000699999999</v>
      </c>
      <c r="E665" s="17">
        <f t="shared" si="102"/>
        <v>-8.4738497153834524E-3</v>
      </c>
      <c r="F665" s="33">
        <v>97.709998999999996</v>
      </c>
      <c r="G665" s="17">
        <f t="shared" si="103"/>
        <v>-4.0770767090299032E-3</v>
      </c>
      <c r="H665" s="33">
        <v>112.599998</v>
      </c>
      <c r="I665" s="17">
        <f t="shared" si="104"/>
        <v>-1.0979358998319921E-2</v>
      </c>
      <c r="J665" s="33">
        <v>52.919998</v>
      </c>
      <c r="K665" s="17">
        <f t="shared" si="105"/>
        <v>2.2608657004830945E-2</v>
      </c>
      <c r="L665" s="5">
        <v>3019.5600589999999</v>
      </c>
      <c r="M665" s="17">
        <f t="shared" si="106"/>
        <v>4.6881479888192246E-3</v>
      </c>
      <c r="P665" s="34">
        <v>43670</v>
      </c>
      <c r="Q665" s="16">
        <f t="shared" si="107"/>
        <v>126301.54882899999</v>
      </c>
      <c r="R665" s="17">
        <f t="shared" si="108"/>
        <v>9.0808900162060446E-3</v>
      </c>
      <c r="U665" s="34">
        <v>43670</v>
      </c>
      <c r="V665" s="16">
        <f t="shared" si="100"/>
        <v>142076.04963600001</v>
      </c>
      <c r="W665" s="17">
        <f t="shared" si="109"/>
        <v>-2.9289084596404447E-3</v>
      </c>
    </row>
    <row r="666" spans="1:23" x14ac:dyDescent="0.25">
      <c r="A666" s="32">
        <v>43671</v>
      </c>
      <c r="B666" s="33">
        <v>74.480002999999996</v>
      </c>
      <c r="C666" s="17">
        <f t="shared" si="101"/>
        <v>6.3505065166731267E-3</v>
      </c>
      <c r="D666" s="33">
        <v>242.10000600000001</v>
      </c>
      <c r="E666" s="17">
        <f t="shared" si="102"/>
        <v>-4.5415547178440097E-4</v>
      </c>
      <c r="F666" s="33">
        <v>98.779999000000004</v>
      </c>
      <c r="G666" s="17">
        <f t="shared" si="103"/>
        <v>1.0950772806783027E-2</v>
      </c>
      <c r="H666" s="33">
        <v>112.769997</v>
      </c>
      <c r="I666" s="17">
        <f t="shared" si="104"/>
        <v>1.5097602399603005E-3</v>
      </c>
      <c r="J666" s="33">
        <v>52.16</v>
      </c>
      <c r="K666" s="17">
        <f t="shared" si="105"/>
        <v>-1.4361262825444587E-2</v>
      </c>
      <c r="L666" s="5">
        <v>3003.669922</v>
      </c>
      <c r="M666" s="17">
        <f t="shared" si="106"/>
        <v>-5.2624013728881369E-3</v>
      </c>
      <c r="P666" s="34">
        <v>43671</v>
      </c>
      <c r="Q666" s="16">
        <f t="shared" si="107"/>
        <v>125238.861338</v>
      </c>
      <c r="R666" s="17">
        <f t="shared" si="108"/>
        <v>-8.4138912060276461E-3</v>
      </c>
      <c r="U666" s="34">
        <v>43671</v>
      </c>
      <c r="V666" s="16">
        <f t="shared" si="100"/>
        <v>142249.17085299999</v>
      </c>
      <c r="W666" s="17">
        <f t="shared" si="109"/>
        <v>1.2185109132996086E-3</v>
      </c>
    </row>
    <row r="667" spans="1:23" x14ac:dyDescent="0.25">
      <c r="A667" s="32">
        <v>43672</v>
      </c>
      <c r="B667" s="33">
        <v>75.839995999999999</v>
      </c>
      <c r="C667" s="17">
        <f t="shared" si="101"/>
        <v>1.8259840832713259E-2</v>
      </c>
      <c r="D667" s="33">
        <v>239.429993</v>
      </c>
      <c r="E667" s="17">
        <f t="shared" si="102"/>
        <v>-1.10285540430759E-2</v>
      </c>
      <c r="F667" s="33">
        <v>98.209998999999996</v>
      </c>
      <c r="G667" s="17">
        <f t="shared" si="103"/>
        <v>-5.7703989245839749E-3</v>
      </c>
      <c r="H667" s="33">
        <v>114.730003</v>
      </c>
      <c r="I667" s="17">
        <f t="shared" si="104"/>
        <v>1.7380562668632527E-2</v>
      </c>
      <c r="J667" s="33">
        <v>51.59</v>
      </c>
      <c r="K667" s="17">
        <f t="shared" si="105"/>
        <v>-1.0927914110429371E-2</v>
      </c>
      <c r="L667" s="5">
        <v>3025.860107</v>
      </c>
      <c r="M667" s="17">
        <f t="shared" si="106"/>
        <v>7.3876909168584248E-3</v>
      </c>
      <c r="P667" s="34">
        <v>43672</v>
      </c>
      <c r="Q667" s="16">
        <f t="shared" si="107"/>
        <v>123864.828439</v>
      </c>
      <c r="R667" s="17">
        <f t="shared" si="108"/>
        <v>-1.0971298240182059E-2</v>
      </c>
      <c r="U667" s="34">
        <v>43672</v>
      </c>
      <c r="V667" s="16">
        <f t="shared" si="100"/>
        <v>142594.08796100001</v>
      </c>
      <c r="W667" s="17">
        <f t="shared" si="109"/>
        <v>2.4247389698774935E-3</v>
      </c>
    </row>
    <row r="668" spans="1:23" x14ac:dyDescent="0.25">
      <c r="A668" s="32">
        <v>43675</v>
      </c>
      <c r="B668" s="33">
        <v>76.120002999999997</v>
      </c>
      <c r="C668" s="17">
        <f t="shared" si="101"/>
        <v>3.6920756166707314E-3</v>
      </c>
      <c r="D668" s="33">
        <v>242.75</v>
      </c>
      <c r="E668" s="17">
        <f t="shared" si="102"/>
        <v>1.386629535590389E-2</v>
      </c>
      <c r="F668" s="33">
        <v>96.769997000000004</v>
      </c>
      <c r="G668" s="17">
        <f t="shared" si="103"/>
        <v>-1.4662478511989319E-2</v>
      </c>
      <c r="H668" s="33">
        <v>116</v>
      </c>
      <c r="I668" s="17">
        <f t="shared" si="104"/>
        <v>1.1069441007510505E-2</v>
      </c>
      <c r="J668" s="33">
        <v>52.509998000000003</v>
      </c>
      <c r="K668" s="17">
        <f t="shared" si="105"/>
        <v>1.7832874588098457E-2</v>
      </c>
      <c r="L668" s="5">
        <v>3020.969971</v>
      </c>
      <c r="M668" s="17">
        <f t="shared" si="106"/>
        <v>-1.6161143698240066E-3</v>
      </c>
      <c r="P668" s="34">
        <v>43675</v>
      </c>
      <c r="Q668" s="16">
        <f t="shared" si="107"/>
        <v>125861.90726800001</v>
      </c>
      <c r="R668" s="17">
        <f t="shared" si="108"/>
        <v>1.6123050055193877E-2</v>
      </c>
      <c r="U668" s="34">
        <v>43675</v>
      </c>
      <c r="V668" s="16">
        <f t="shared" si="100"/>
        <v>143354.039292</v>
      </c>
      <c r="W668" s="17">
        <f t="shared" si="109"/>
        <v>5.3294729246267103E-3</v>
      </c>
    </row>
    <row r="669" spans="1:23" x14ac:dyDescent="0.25">
      <c r="A669" s="32">
        <v>43676</v>
      </c>
      <c r="B669" s="33">
        <v>76.629997000000003</v>
      </c>
      <c r="C669" s="17">
        <f t="shared" si="101"/>
        <v>6.6998683644299284E-3</v>
      </c>
      <c r="D669" s="33">
        <v>243.10000600000001</v>
      </c>
      <c r="E669" s="17">
        <f t="shared" si="102"/>
        <v>1.4418372811535463E-3</v>
      </c>
      <c r="F669" s="33">
        <v>97.889999000000003</v>
      </c>
      <c r="G669" s="17">
        <f t="shared" si="103"/>
        <v>1.1573855892544893E-2</v>
      </c>
      <c r="H669" s="33">
        <v>120.410004</v>
      </c>
      <c r="I669" s="17">
        <f t="shared" si="104"/>
        <v>3.8017275862068933E-2</v>
      </c>
      <c r="J669" s="33">
        <v>51.700001</v>
      </c>
      <c r="K669" s="17">
        <f t="shared" si="105"/>
        <v>-1.5425576668275709E-2</v>
      </c>
      <c r="L669" s="5">
        <v>3013.179932</v>
      </c>
      <c r="M669" s="17">
        <f t="shared" si="106"/>
        <v>-2.5786548938854237E-3</v>
      </c>
      <c r="P669" s="34">
        <v>43676</v>
      </c>
      <c r="Q669" s="16">
        <f t="shared" si="107"/>
        <v>124833.502704</v>
      </c>
      <c r="R669" s="17">
        <f t="shared" si="108"/>
        <v>-8.1708960742999936E-3</v>
      </c>
      <c r="U669" s="34">
        <v>43676</v>
      </c>
      <c r="V669" s="16">
        <f t="shared" si="100"/>
        <v>144579.870352</v>
      </c>
      <c r="W669" s="17">
        <f t="shared" si="109"/>
        <v>8.5510744312065068E-3</v>
      </c>
    </row>
    <row r="670" spans="1:23" x14ac:dyDescent="0.25">
      <c r="A670" s="32">
        <v>43677</v>
      </c>
      <c r="B670" s="33">
        <v>75.440002000000007</v>
      </c>
      <c r="C670" s="17">
        <f t="shared" si="101"/>
        <v>-1.552910148228237E-2</v>
      </c>
      <c r="D670" s="33">
        <v>242.759995</v>
      </c>
      <c r="E670" s="17">
        <f t="shared" si="102"/>
        <v>-1.3986466129498609E-3</v>
      </c>
      <c r="F670" s="33">
        <v>96.849997999999999</v>
      </c>
      <c r="G670" s="17">
        <f t="shared" si="103"/>
        <v>-1.0624180310799702E-2</v>
      </c>
      <c r="H670" s="33">
        <v>118.040001</v>
      </c>
      <c r="I670" s="17">
        <f t="shared" si="104"/>
        <v>-1.9682774863125085E-2</v>
      </c>
      <c r="J670" s="33">
        <v>50.549999</v>
      </c>
      <c r="K670" s="17">
        <f t="shared" si="105"/>
        <v>-2.2243751987548355E-2</v>
      </c>
      <c r="L670" s="5">
        <v>2980.3798830000001</v>
      </c>
      <c r="M670" s="17">
        <f t="shared" si="106"/>
        <v>-1.088552616843852E-2</v>
      </c>
      <c r="P670" s="34">
        <v>43677</v>
      </c>
      <c r="Q670" s="16">
        <f t="shared" si="107"/>
        <v>123186.77751900001</v>
      </c>
      <c r="R670" s="17">
        <f t="shared" si="108"/>
        <v>-1.3191372102284382E-2</v>
      </c>
      <c r="U670" s="34">
        <v>43677</v>
      </c>
      <c r="V670" s="16">
        <f t="shared" si="100"/>
        <v>142487.40950199999</v>
      </c>
      <c r="W670" s="17">
        <f t="shared" si="109"/>
        <v>-1.4472698342484436E-2</v>
      </c>
    </row>
    <row r="671" spans="1:23" x14ac:dyDescent="0.25">
      <c r="A671" s="32">
        <v>43678</v>
      </c>
      <c r="B671" s="33">
        <v>74.330001999999993</v>
      </c>
      <c r="C671" s="17">
        <f t="shared" si="101"/>
        <v>-1.4713679355416898E-2</v>
      </c>
      <c r="D671" s="33">
        <v>246.36999499999999</v>
      </c>
      <c r="E671" s="17">
        <f t="shared" si="102"/>
        <v>1.4870654450293452E-2</v>
      </c>
      <c r="F671" s="33">
        <v>94.389999000000003</v>
      </c>
      <c r="G671" s="17">
        <f t="shared" si="103"/>
        <v>-2.5400093451731331E-2</v>
      </c>
      <c r="H671" s="33">
        <v>116.730003</v>
      </c>
      <c r="I671" s="17">
        <f t="shared" si="104"/>
        <v>-1.109791586667308E-2</v>
      </c>
      <c r="J671" s="33">
        <v>49.5</v>
      </c>
      <c r="K671" s="17">
        <f t="shared" si="105"/>
        <v>-2.0771493981631917E-2</v>
      </c>
      <c r="L671" s="5">
        <v>2953.5600589999999</v>
      </c>
      <c r="M671" s="17">
        <f t="shared" si="106"/>
        <v>-8.9987937957103359E-3</v>
      </c>
      <c r="P671" s="34">
        <v>43678</v>
      </c>
      <c r="Q671" s="16">
        <f t="shared" si="107"/>
        <v>122557.50888499999</v>
      </c>
      <c r="R671" s="17">
        <f t="shared" si="108"/>
        <v>-5.10824819573652E-3</v>
      </c>
      <c r="U671" s="34">
        <v>43678</v>
      </c>
      <c r="V671" s="16">
        <f t="shared" si="100"/>
        <v>140629.74084499999</v>
      </c>
      <c r="W671" s="17">
        <f t="shared" si="109"/>
        <v>-1.3037423190530584E-2</v>
      </c>
    </row>
    <row r="672" spans="1:23" x14ac:dyDescent="0.25">
      <c r="A672" s="32">
        <v>43679</v>
      </c>
      <c r="B672" s="33">
        <v>74.319999999999993</v>
      </c>
      <c r="C672" s="17">
        <f t="shared" si="101"/>
        <v>-1.3456208436535277E-4</v>
      </c>
      <c r="D672" s="33">
        <v>249.53999300000001</v>
      </c>
      <c r="E672" s="17">
        <f t="shared" si="102"/>
        <v>1.2866818461395813E-2</v>
      </c>
      <c r="F672" s="33">
        <v>92.75</v>
      </c>
      <c r="G672" s="17">
        <f t="shared" si="103"/>
        <v>-1.7374711488237216E-2</v>
      </c>
      <c r="H672" s="33">
        <v>116.44000200000001</v>
      </c>
      <c r="I672" s="17">
        <f t="shared" si="104"/>
        <v>-2.4843741330152769E-3</v>
      </c>
      <c r="J672" s="33">
        <v>48.68</v>
      </c>
      <c r="K672" s="17">
        <f t="shared" si="105"/>
        <v>-1.6565656565656561E-2</v>
      </c>
      <c r="L672" s="5">
        <v>2932.0500489999999</v>
      </c>
      <c r="M672" s="17">
        <f t="shared" si="106"/>
        <v>-7.2827400053895319E-3</v>
      </c>
      <c r="P672" s="34">
        <v>43679</v>
      </c>
      <c r="Q672" s="16">
        <f t="shared" si="107"/>
        <v>122144.29843900001</v>
      </c>
      <c r="R672" s="17">
        <f t="shared" si="108"/>
        <v>-3.3715636827092998E-3</v>
      </c>
      <c r="U672" s="34">
        <v>43679</v>
      </c>
      <c r="V672" s="16">
        <f t="shared" si="100"/>
        <v>139861.189851</v>
      </c>
      <c r="W672" s="17">
        <f t="shared" si="109"/>
        <v>-5.4650672708490555E-3</v>
      </c>
    </row>
    <row r="673" spans="1:23" x14ac:dyDescent="0.25">
      <c r="A673" s="32">
        <v>43682</v>
      </c>
      <c r="B673" s="33">
        <v>74.139999000000003</v>
      </c>
      <c r="C673" s="17">
        <f t="shared" si="101"/>
        <v>-2.4219725511300805E-3</v>
      </c>
      <c r="D673" s="33">
        <v>245.75</v>
      </c>
      <c r="E673" s="17">
        <f t="shared" si="102"/>
        <v>-1.518791819474008E-2</v>
      </c>
      <c r="F673" s="33">
        <v>89.900002000000001</v>
      </c>
      <c r="G673" s="17">
        <f t="shared" si="103"/>
        <v>-3.0727741239892192E-2</v>
      </c>
      <c r="H673" s="33">
        <v>113.08000199999999</v>
      </c>
      <c r="I673" s="17">
        <f t="shared" si="104"/>
        <v>-2.8856062712881214E-2</v>
      </c>
      <c r="J673" s="33">
        <v>46.970001000000003</v>
      </c>
      <c r="K673" s="17">
        <f t="shared" si="105"/>
        <v>-3.5127341824157665E-2</v>
      </c>
      <c r="L673" s="5">
        <v>2844.73999</v>
      </c>
      <c r="M673" s="17">
        <f t="shared" si="106"/>
        <v>-2.9777820139795241E-2</v>
      </c>
      <c r="P673" s="34">
        <v>43682</v>
      </c>
      <c r="Q673" s="16">
        <f t="shared" si="107"/>
        <v>118963.271366</v>
      </c>
      <c r="R673" s="17">
        <f t="shared" si="108"/>
        <v>-2.6043189192237581E-2</v>
      </c>
      <c r="U673" s="34">
        <v>43682</v>
      </c>
      <c r="V673" s="16">
        <f t="shared" si="100"/>
        <v>136792.17121499998</v>
      </c>
      <c r="W673" s="17">
        <f t="shared" si="109"/>
        <v>-2.194331850937048E-2</v>
      </c>
    </row>
    <row r="674" spans="1:23" x14ac:dyDescent="0.25">
      <c r="A674" s="32">
        <v>43683</v>
      </c>
      <c r="B674" s="33">
        <v>74.660004000000001</v>
      </c>
      <c r="C674" s="17">
        <f t="shared" si="101"/>
        <v>7.0138252901783549E-3</v>
      </c>
      <c r="D674" s="33">
        <v>250.08000200000001</v>
      </c>
      <c r="E674" s="17">
        <f t="shared" si="102"/>
        <v>1.7619540183112958E-2</v>
      </c>
      <c r="F674" s="33">
        <v>91</v>
      </c>
      <c r="G674" s="17">
        <f t="shared" si="103"/>
        <v>1.2235795055933307E-2</v>
      </c>
      <c r="H674" s="33">
        <v>114.279999</v>
      </c>
      <c r="I674" s="17">
        <f t="shared" si="104"/>
        <v>1.0611929419668931E-2</v>
      </c>
      <c r="J674" s="33">
        <v>46.959999000000003</v>
      </c>
      <c r="K674" s="17">
        <f t="shared" si="105"/>
        <v>-2.1294442808295067E-4</v>
      </c>
      <c r="L674" s="5">
        <v>2881.7700199999999</v>
      </c>
      <c r="M674" s="17">
        <f t="shared" si="106"/>
        <v>1.301701741817185E-2</v>
      </c>
      <c r="P674" s="34">
        <v>43683</v>
      </c>
      <c r="Q674" s="16">
        <f t="shared" si="107"/>
        <v>119915.19908000001</v>
      </c>
      <c r="R674" s="17">
        <f t="shared" si="108"/>
        <v>8.0018622812694229E-3</v>
      </c>
      <c r="U674" s="34">
        <v>43683</v>
      </c>
      <c r="V674" s="16">
        <f t="shared" si="100"/>
        <v>138046.30119900001</v>
      </c>
      <c r="W674" s="17">
        <f t="shared" si="109"/>
        <v>9.1681415161461999E-3</v>
      </c>
    </row>
    <row r="675" spans="1:23" x14ac:dyDescent="0.25">
      <c r="A675" s="32">
        <v>43684</v>
      </c>
      <c r="B675" s="33">
        <v>75.879997000000003</v>
      </c>
      <c r="C675" s="17">
        <f t="shared" si="101"/>
        <v>1.6340650075507668E-2</v>
      </c>
      <c r="D675" s="33">
        <v>254.220001</v>
      </c>
      <c r="E675" s="17">
        <f t="shared" si="102"/>
        <v>1.6554698364085851E-2</v>
      </c>
      <c r="F675" s="33">
        <v>90.489998</v>
      </c>
      <c r="G675" s="17">
        <f t="shared" si="103"/>
        <v>-5.6044175824175868E-3</v>
      </c>
      <c r="H675" s="33">
        <v>115.519997</v>
      </c>
      <c r="I675" s="17">
        <f t="shared" si="104"/>
        <v>1.0850525121198107E-2</v>
      </c>
      <c r="J675" s="33">
        <v>46.73</v>
      </c>
      <c r="K675" s="17">
        <f t="shared" si="105"/>
        <v>-4.8977641588111576E-3</v>
      </c>
      <c r="L675" s="5">
        <v>2883.9799800000001</v>
      </c>
      <c r="M675" s="17">
        <f t="shared" si="106"/>
        <v>7.6687590774504599E-4</v>
      </c>
      <c r="P675" s="34">
        <v>43684</v>
      </c>
      <c r="Q675" s="16">
        <f t="shared" si="107"/>
        <v>120524.240223</v>
      </c>
      <c r="R675" s="17">
        <f t="shared" si="108"/>
        <v>5.0789320092250456E-3</v>
      </c>
      <c r="U675" s="34">
        <v>43684</v>
      </c>
      <c r="V675" s="16">
        <f t="shared" si="100"/>
        <v>138968.547379</v>
      </c>
      <c r="W675" s="17">
        <f t="shared" si="109"/>
        <v>6.6807018514065675E-3</v>
      </c>
    </row>
    <row r="676" spans="1:23" x14ac:dyDescent="0.25">
      <c r="A676" s="32">
        <v>43685</v>
      </c>
      <c r="B676" s="33">
        <v>77.199996999999996</v>
      </c>
      <c r="C676" s="17">
        <f t="shared" si="101"/>
        <v>1.7395888932362435E-2</v>
      </c>
      <c r="D676" s="33">
        <v>256</v>
      </c>
      <c r="E676" s="17">
        <f t="shared" si="102"/>
        <v>7.0018054952332154E-3</v>
      </c>
      <c r="F676" s="33">
        <v>92.419998000000007</v>
      </c>
      <c r="G676" s="17">
        <f t="shared" si="103"/>
        <v>2.132832404306173E-2</v>
      </c>
      <c r="H676" s="33">
        <v>117.44000200000001</v>
      </c>
      <c r="I676" s="17">
        <f t="shared" si="104"/>
        <v>1.6620542329134569E-2</v>
      </c>
      <c r="J676" s="33">
        <v>47.169998</v>
      </c>
      <c r="K676" s="17">
        <f t="shared" si="105"/>
        <v>9.415750053498817E-3</v>
      </c>
      <c r="L676" s="5">
        <v>2938.0900879999999</v>
      </c>
      <c r="M676" s="17">
        <f t="shared" si="106"/>
        <v>1.8762303613494513E-2</v>
      </c>
      <c r="P676" s="34">
        <v>43685</v>
      </c>
      <c r="Q676" s="16">
        <f t="shared" si="107"/>
        <v>121522.21726800001</v>
      </c>
      <c r="R676" s="17">
        <f t="shared" si="108"/>
        <v>8.28030148253589E-3</v>
      </c>
      <c r="U676" s="34">
        <v>43685</v>
      </c>
      <c r="V676" s="16">
        <f t="shared" si="100"/>
        <v>141040.957383</v>
      </c>
      <c r="W676" s="17">
        <f t="shared" si="109"/>
        <v>1.4912798925270865E-2</v>
      </c>
    </row>
    <row r="677" spans="1:23" x14ac:dyDescent="0.25">
      <c r="A677" s="32">
        <v>43686</v>
      </c>
      <c r="B677" s="33">
        <v>76.690002000000007</v>
      </c>
      <c r="C677" s="17">
        <f t="shared" si="101"/>
        <v>-6.6061531064566248E-3</v>
      </c>
      <c r="D677" s="33">
        <v>257.04998799999998</v>
      </c>
      <c r="E677" s="17">
        <f t="shared" si="102"/>
        <v>4.1015156249999407E-3</v>
      </c>
      <c r="F677" s="33">
        <v>92.190002000000007</v>
      </c>
      <c r="G677" s="17">
        <f t="shared" si="103"/>
        <v>-2.4885955959444983E-3</v>
      </c>
      <c r="H677" s="33">
        <v>116.779999</v>
      </c>
      <c r="I677" s="17">
        <f t="shared" si="104"/>
        <v>-5.6199164574265437E-3</v>
      </c>
      <c r="J677" s="33">
        <v>45.98</v>
      </c>
      <c r="K677" s="17">
        <f t="shared" si="105"/>
        <v>-2.5227857758230221E-2</v>
      </c>
      <c r="L677" s="5">
        <v>2918.6499020000001</v>
      </c>
      <c r="M677" s="17">
        <f t="shared" si="106"/>
        <v>-6.6166065089015014E-3</v>
      </c>
      <c r="P677" s="34">
        <v>43686</v>
      </c>
      <c r="Q677" s="16">
        <f t="shared" si="107"/>
        <v>120130.82732399998</v>
      </c>
      <c r="R677" s="17">
        <f t="shared" si="108"/>
        <v>-1.1449675419693106E-2</v>
      </c>
      <c r="U677" s="34">
        <v>43686</v>
      </c>
      <c r="V677" s="16">
        <f t="shared" si="100"/>
        <v>140023.950243</v>
      </c>
      <c r="W677" s="17">
        <f t="shared" si="109"/>
        <v>-7.2107220403949679E-3</v>
      </c>
    </row>
    <row r="678" spans="1:23" x14ac:dyDescent="0.25">
      <c r="A678" s="32">
        <v>43689</v>
      </c>
      <c r="B678" s="33">
        <v>77.010002</v>
      </c>
      <c r="C678" s="17">
        <f t="shared" si="101"/>
        <v>4.1726429998005798E-3</v>
      </c>
      <c r="D678" s="33">
        <v>258.69000199999999</v>
      </c>
      <c r="E678" s="17">
        <f t="shared" si="102"/>
        <v>6.3801364581272946E-3</v>
      </c>
      <c r="F678" s="33">
        <v>90.120002999999997</v>
      </c>
      <c r="G678" s="17">
        <f t="shared" si="103"/>
        <v>-2.2453617041900187E-2</v>
      </c>
      <c r="H678" s="33">
        <v>116.029999</v>
      </c>
      <c r="I678" s="17">
        <f t="shared" si="104"/>
        <v>-6.4223326461922969E-3</v>
      </c>
      <c r="J678" s="33">
        <v>45.599997999999999</v>
      </c>
      <c r="K678" s="17">
        <f t="shared" si="105"/>
        <v>-8.2645063070899694E-3</v>
      </c>
      <c r="L678" s="5">
        <v>2882.6999510000001</v>
      </c>
      <c r="M678" s="17">
        <f t="shared" si="106"/>
        <v>-1.231732212053438E-2</v>
      </c>
      <c r="P678" s="34">
        <v>43689</v>
      </c>
      <c r="Q678" s="16">
        <f t="shared" si="107"/>
        <v>119977.467714</v>
      </c>
      <c r="R678" s="17">
        <f t="shared" si="108"/>
        <v>-1.2766049599106655E-3</v>
      </c>
      <c r="U678" s="34">
        <v>43689</v>
      </c>
      <c r="V678" s="16">
        <f t="shared" si="100"/>
        <v>139260.39072</v>
      </c>
      <c r="W678" s="17">
        <f t="shared" si="109"/>
        <v>-5.4530637199915466E-3</v>
      </c>
    </row>
    <row r="679" spans="1:23" x14ac:dyDescent="0.25">
      <c r="A679" s="32">
        <v>43690</v>
      </c>
      <c r="B679" s="33">
        <v>78.430000000000007</v>
      </c>
      <c r="C679" s="17">
        <f t="shared" si="101"/>
        <v>1.8439137295438668E-2</v>
      </c>
      <c r="D679" s="33">
        <v>258.27999899999998</v>
      </c>
      <c r="E679" s="17">
        <f t="shared" si="102"/>
        <v>-1.5849201624731357E-3</v>
      </c>
      <c r="F679" s="33">
        <v>91.279999000000004</v>
      </c>
      <c r="G679" s="17">
        <f t="shared" si="103"/>
        <v>1.2871681773024335E-2</v>
      </c>
      <c r="H679" s="33">
        <v>117.25</v>
      </c>
      <c r="I679" s="17">
        <f t="shared" si="104"/>
        <v>1.0514530815431522E-2</v>
      </c>
      <c r="J679" s="33">
        <v>46.84</v>
      </c>
      <c r="K679" s="17">
        <f t="shared" si="105"/>
        <v>2.7193027508466194E-2</v>
      </c>
      <c r="L679" s="5">
        <v>2926.320068</v>
      </c>
      <c r="M679" s="17">
        <f t="shared" si="106"/>
        <v>1.5131688258040343E-2</v>
      </c>
      <c r="P679" s="34">
        <v>43690</v>
      </c>
      <c r="Q679" s="16">
        <f t="shared" si="107"/>
        <v>121579.87977699999</v>
      </c>
      <c r="R679" s="17">
        <f t="shared" si="108"/>
        <v>1.3355941690816442E-2</v>
      </c>
      <c r="U679" s="34">
        <v>43690</v>
      </c>
      <c r="V679" s="16">
        <f t="shared" si="100"/>
        <v>141205.179588</v>
      </c>
      <c r="W679" s="17">
        <f t="shared" si="109"/>
        <v>1.3965125747135376E-2</v>
      </c>
    </row>
    <row r="680" spans="1:23" x14ac:dyDescent="0.25">
      <c r="A680" s="32">
        <v>43691</v>
      </c>
      <c r="B680" s="33">
        <v>77.669998000000007</v>
      </c>
      <c r="C680" s="17">
        <f t="shared" si="101"/>
        <v>-9.6901950784138435E-3</v>
      </c>
      <c r="D680" s="33">
        <v>255.63999899999999</v>
      </c>
      <c r="E680" s="17">
        <f t="shared" si="102"/>
        <v>-1.0221465116236117E-2</v>
      </c>
      <c r="F680" s="33">
        <v>88.290001000000004</v>
      </c>
      <c r="G680" s="17">
        <f t="shared" si="103"/>
        <v>-3.275633252362331E-2</v>
      </c>
      <c r="H680" s="33">
        <v>115.790001</v>
      </c>
      <c r="I680" s="17">
        <f t="shared" si="104"/>
        <v>-1.2452017057569265E-2</v>
      </c>
      <c r="J680" s="33">
        <v>45.869999</v>
      </c>
      <c r="K680" s="17">
        <f t="shared" si="105"/>
        <v>-2.0708817250213563E-2</v>
      </c>
      <c r="L680" s="5">
        <v>2840.6000979999999</v>
      </c>
      <c r="M680" s="17">
        <f t="shared" si="106"/>
        <v>-2.9292752675063927E-2</v>
      </c>
      <c r="P680" s="34">
        <v>43691</v>
      </c>
      <c r="Q680" s="16">
        <f t="shared" si="107"/>
        <v>119666.13841099999</v>
      </c>
      <c r="R680" s="17">
        <f t="shared" si="108"/>
        <v>-1.5740609132943395E-2</v>
      </c>
      <c r="U680" s="34">
        <v>43691</v>
      </c>
      <c r="V680" s="16">
        <f t="shared" si="100"/>
        <v>138786.049023</v>
      </c>
      <c r="W680" s="17">
        <f t="shared" si="109"/>
        <v>-1.7132024278842972E-2</v>
      </c>
    </row>
    <row r="681" spans="1:23" x14ac:dyDescent="0.25">
      <c r="A681" s="32">
        <v>43692</v>
      </c>
      <c r="B681" s="33">
        <v>78.989998</v>
      </c>
      <c r="C681" s="17">
        <f t="shared" si="101"/>
        <v>1.6994979193896587E-2</v>
      </c>
      <c r="D681" s="33">
        <v>259.95001200000002</v>
      </c>
      <c r="E681" s="17">
        <f t="shared" si="102"/>
        <v>1.6859697296431442E-2</v>
      </c>
      <c r="F681" s="33">
        <v>89</v>
      </c>
      <c r="G681" s="17">
        <f t="shared" si="103"/>
        <v>8.0416694071618888E-3</v>
      </c>
      <c r="H681" s="33">
        <v>117.389999</v>
      </c>
      <c r="I681" s="17">
        <f t="shared" si="104"/>
        <v>1.3818101616563494E-2</v>
      </c>
      <c r="J681" s="33">
        <v>45.700001</v>
      </c>
      <c r="K681" s="17">
        <f t="shared" si="105"/>
        <v>-3.7060824875971843E-3</v>
      </c>
      <c r="L681" s="5">
        <v>2847.6000979999999</v>
      </c>
      <c r="M681" s="17">
        <f t="shared" si="106"/>
        <v>2.4642680273538886E-3</v>
      </c>
      <c r="P681" s="34">
        <v>43692</v>
      </c>
      <c r="Q681" s="16">
        <f t="shared" si="107"/>
        <v>120395.054042</v>
      </c>
      <c r="R681" s="17">
        <f t="shared" si="108"/>
        <v>6.0912438612876763E-3</v>
      </c>
      <c r="U681" s="34">
        <v>43692</v>
      </c>
      <c r="V681" s="16">
        <f t="shared" si="100"/>
        <v>140280.67047499999</v>
      </c>
      <c r="W681" s="17">
        <f t="shared" si="109"/>
        <v>1.0769248512523699E-2</v>
      </c>
    </row>
    <row r="682" spans="1:23" x14ac:dyDescent="0.25">
      <c r="A682" s="32">
        <v>43693</v>
      </c>
      <c r="B682" s="33">
        <v>79.699996999999996</v>
      </c>
      <c r="C682" s="17">
        <f t="shared" si="101"/>
        <v>8.9884671221285295E-3</v>
      </c>
      <c r="D682" s="33">
        <v>258.77999899999998</v>
      </c>
      <c r="E682" s="17">
        <f t="shared" si="102"/>
        <v>-4.5009153529104173E-3</v>
      </c>
      <c r="F682" s="33">
        <v>90.720000999999996</v>
      </c>
      <c r="G682" s="17">
        <f t="shared" si="103"/>
        <v>1.9325853932584236E-2</v>
      </c>
      <c r="H682" s="33">
        <v>119.18</v>
      </c>
      <c r="I682" s="17">
        <f t="shared" si="104"/>
        <v>1.5248326222406794E-2</v>
      </c>
      <c r="J682" s="33">
        <v>46.5</v>
      </c>
      <c r="K682" s="17">
        <f t="shared" si="105"/>
        <v>1.750544819462907E-2</v>
      </c>
      <c r="L682" s="5">
        <v>2888.679932</v>
      </c>
      <c r="M682" s="17">
        <f t="shared" si="106"/>
        <v>1.4426124661553574E-2</v>
      </c>
      <c r="P682" s="34">
        <v>43693</v>
      </c>
      <c r="Q682" s="16">
        <f t="shared" si="107"/>
        <v>121226.93977699999</v>
      </c>
      <c r="R682" s="17">
        <f t="shared" si="108"/>
        <v>6.9096338019813963E-3</v>
      </c>
      <c r="U682" s="34">
        <v>43693</v>
      </c>
      <c r="V682" s="16">
        <f t="shared" si="100"/>
        <v>141913.338881</v>
      </c>
      <c r="W682" s="17">
        <f t="shared" si="109"/>
        <v>1.163858427872988E-2</v>
      </c>
    </row>
    <row r="683" spans="1:23" x14ac:dyDescent="0.25">
      <c r="A683" s="32">
        <v>43696</v>
      </c>
      <c r="B683" s="33">
        <v>79.690002000000007</v>
      </c>
      <c r="C683" s="17">
        <f t="shared" si="101"/>
        <v>-1.2540778389225071E-4</v>
      </c>
      <c r="D683" s="33">
        <v>261.05999800000001</v>
      </c>
      <c r="E683" s="17">
        <f t="shared" si="102"/>
        <v>8.8105688569850571E-3</v>
      </c>
      <c r="F683" s="33">
        <v>91.239998</v>
      </c>
      <c r="G683" s="17">
        <f t="shared" si="103"/>
        <v>5.7318892666238241E-3</v>
      </c>
      <c r="H683" s="33">
        <v>120.239998</v>
      </c>
      <c r="I683" s="17">
        <f t="shared" si="104"/>
        <v>8.8940929686187609E-3</v>
      </c>
      <c r="J683" s="33">
        <v>47.23</v>
      </c>
      <c r="K683" s="17">
        <f t="shared" si="105"/>
        <v>1.5698924731182728E-2</v>
      </c>
      <c r="L683" s="5">
        <v>2923.6499020000001</v>
      </c>
      <c r="M683" s="17">
        <f t="shared" si="106"/>
        <v>1.2105865247517444E-2</v>
      </c>
      <c r="P683" s="34">
        <v>43696</v>
      </c>
      <c r="Q683" s="16">
        <f t="shared" si="107"/>
        <v>122732.55955399999</v>
      </c>
      <c r="R683" s="17">
        <f t="shared" si="108"/>
        <v>1.2419844794973933E-2</v>
      </c>
      <c r="U683" s="34">
        <v>43696</v>
      </c>
      <c r="V683" s="16">
        <f t="shared" si="100"/>
        <v>142929.50960399999</v>
      </c>
      <c r="W683" s="17">
        <f t="shared" si="109"/>
        <v>7.1605018316993618E-3</v>
      </c>
    </row>
    <row r="684" spans="1:23" x14ac:dyDescent="0.25">
      <c r="A684" s="32">
        <v>43697</v>
      </c>
      <c r="B684" s="33">
        <v>78.239998</v>
      </c>
      <c r="C684" s="17">
        <f t="shared" si="101"/>
        <v>-1.8195557329763967E-2</v>
      </c>
      <c r="D684" s="33">
        <v>260.540009</v>
      </c>
      <c r="E684" s="17">
        <f t="shared" si="102"/>
        <v>-1.991837140824626E-3</v>
      </c>
      <c r="F684" s="33">
        <v>91.300003000000004</v>
      </c>
      <c r="G684" s="17">
        <f t="shared" si="103"/>
        <v>6.5766112796272758E-4</v>
      </c>
      <c r="H684" s="33">
        <v>118.900002</v>
      </c>
      <c r="I684" s="17">
        <f t="shared" si="104"/>
        <v>-1.1144344829413622E-2</v>
      </c>
      <c r="J684" s="33">
        <v>46.599997999999999</v>
      </c>
      <c r="K684" s="17">
        <f t="shared" si="105"/>
        <v>-1.3339021808172702E-2</v>
      </c>
      <c r="L684" s="5">
        <v>2900.51001</v>
      </c>
      <c r="M684" s="17">
        <f t="shared" si="106"/>
        <v>-7.9147274043210869E-3</v>
      </c>
      <c r="P684" s="34">
        <v>43697</v>
      </c>
      <c r="Q684" s="16">
        <f t="shared" si="107"/>
        <v>121756.019275</v>
      </c>
      <c r="R684" s="17">
        <f t="shared" si="108"/>
        <v>-7.9566521104803556E-3</v>
      </c>
      <c r="U684" s="34">
        <v>43697</v>
      </c>
      <c r="V684" s="16">
        <f t="shared" si="100"/>
        <v>141587.10025000002</v>
      </c>
      <c r="W684" s="17">
        <f t="shared" si="109"/>
        <v>-9.3921077440148881E-3</v>
      </c>
    </row>
    <row r="685" spans="1:23" x14ac:dyDescent="0.25">
      <c r="A685" s="32">
        <v>43698</v>
      </c>
      <c r="B685" s="33">
        <v>78.889999000000003</v>
      </c>
      <c r="C685" s="17">
        <f t="shared" si="101"/>
        <v>8.3077839546978893E-3</v>
      </c>
      <c r="D685" s="33">
        <v>261.05999800000001</v>
      </c>
      <c r="E685" s="17">
        <f t="shared" si="102"/>
        <v>1.9958124742369687E-3</v>
      </c>
      <c r="F685" s="33">
        <v>91.68</v>
      </c>
      <c r="G685" s="17">
        <f t="shared" si="103"/>
        <v>4.1620699618158952E-3</v>
      </c>
      <c r="H685" s="33">
        <v>119.199997</v>
      </c>
      <c r="I685" s="17">
        <f t="shared" si="104"/>
        <v>2.5230865849774631E-3</v>
      </c>
      <c r="J685" s="33">
        <v>47.150002000000001</v>
      </c>
      <c r="K685" s="17">
        <f t="shared" si="105"/>
        <v>1.1802661450758034E-2</v>
      </c>
      <c r="L685" s="5">
        <v>2924.429932</v>
      </c>
      <c r="M685" s="17">
        <f t="shared" si="106"/>
        <v>8.2467986380092562E-3</v>
      </c>
      <c r="P685" s="34">
        <v>43698</v>
      </c>
      <c r="Q685" s="16">
        <f t="shared" si="107"/>
        <v>122623.282286</v>
      </c>
      <c r="R685" s="17">
        <f t="shared" si="108"/>
        <v>7.1229579955400801E-3</v>
      </c>
      <c r="U685" s="34">
        <v>43698</v>
      </c>
      <c r="V685" s="16">
        <f t="shared" si="100"/>
        <v>142420.66975200002</v>
      </c>
      <c r="W685" s="17">
        <f t="shared" si="109"/>
        <v>5.8873266033994121E-3</v>
      </c>
    </row>
    <row r="686" spans="1:23" x14ac:dyDescent="0.25">
      <c r="A686" s="32">
        <v>43699</v>
      </c>
      <c r="B686" s="33">
        <v>79.319999999999993</v>
      </c>
      <c r="C686" s="17">
        <f t="shared" si="101"/>
        <v>5.4506402009206756E-3</v>
      </c>
      <c r="D686" s="33">
        <v>261.89001500000001</v>
      </c>
      <c r="E686" s="17">
        <f t="shared" si="102"/>
        <v>3.1794108877607474E-3</v>
      </c>
      <c r="F686" s="33">
        <v>90.93</v>
      </c>
      <c r="G686" s="17">
        <f t="shared" si="103"/>
        <v>-8.1806282722513002E-3</v>
      </c>
      <c r="H686" s="33">
        <v>119.41999800000001</v>
      </c>
      <c r="I686" s="17">
        <f t="shared" si="104"/>
        <v>1.8456460196052404E-3</v>
      </c>
      <c r="J686" s="33">
        <v>46.779998999999997</v>
      </c>
      <c r="K686" s="17">
        <f t="shared" si="105"/>
        <v>-7.8473591581185165E-3</v>
      </c>
      <c r="L686" s="5">
        <v>2922.9499510000001</v>
      </c>
      <c r="M686" s="17">
        <f t="shared" si="106"/>
        <v>-5.0607504177324625E-4</v>
      </c>
      <c r="P686" s="34">
        <v>43699</v>
      </c>
      <c r="Q686" s="16">
        <f t="shared" si="107"/>
        <v>122302.95197899999</v>
      </c>
      <c r="R686" s="17">
        <f t="shared" si="108"/>
        <v>-2.6123122870980175E-3</v>
      </c>
      <c r="U686" s="34">
        <v>43699</v>
      </c>
      <c r="V686" s="16">
        <f t="shared" si="100"/>
        <v>142296.34031500001</v>
      </c>
      <c r="W686" s="17">
        <f t="shared" si="109"/>
        <v>-8.7297326446011958E-4</v>
      </c>
    </row>
    <row r="687" spans="1:23" x14ac:dyDescent="0.25">
      <c r="A687" s="32">
        <v>43700</v>
      </c>
      <c r="B687" s="33">
        <v>78.5</v>
      </c>
      <c r="C687" s="17">
        <f t="shared" si="101"/>
        <v>-1.0337871911245466E-2</v>
      </c>
      <c r="D687" s="33">
        <v>259.5</v>
      </c>
      <c r="E687" s="17">
        <f t="shared" si="102"/>
        <v>-9.1260256715018917E-3</v>
      </c>
      <c r="F687" s="33">
        <v>88.099997999999999</v>
      </c>
      <c r="G687" s="17">
        <f t="shared" si="103"/>
        <v>-3.1122863741339546E-2</v>
      </c>
      <c r="H687" s="33">
        <v>117.32</v>
      </c>
      <c r="I687" s="17">
        <f t="shared" si="104"/>
        <v>-1.7584977685228376E-2</v>
      </c>
      <c r="J687" s="33">
        <v>44.959999000000003</v>
      </c>
      <c r="K687" s="17">
        <f t="shared" si="105"/>
        <v>-3.8905516009095975E-2</v>
      </c>
      <c r="L687" s="5">
        <v>2847.110107</v>
      </c>
      <c r="M687" s="17">
        <f t="shared" si="106"/>
        <v>-2.59463368416738E-2</v>
      </c>
      <c r="P687" s="34">
        <v>43700</v>
      </c>
      <c r="Q687" s="16">
        <f t="shared" si="107"/>
        <v>119283.858634</v>
      </c>
      <c r="R687" s="17">
        <f t="shared" si="108"/>
        <v>-2.4685367737635522E-2</v>
      </c>
      <c r="U687" s="34">
        <v>43700</v>
      </c>
      <c r="V687" s="16">
        <f t="shared" si="100"/>
        <v>139308.29880799999</v>
      </c>
      <c r="W687" s="17">
        <f t="shared" si="109"/>
        <v>-2.0998723511689854E-2</v>
      </c>
    </row>
    <row r="688" spans="1:23" x14ac:dyDescent="0.25">
      <c r="A688" s="32">
        <v>43703</v>
      </c>
      <c r="B688" s="33">
        <v>79.150002000000001</v>
      </c>
      <c r="C688" s="17">
        <f t="shared" si="101"/>
        <v>8.280280254777006E-3</v>
      </c>
      <c r="D688" s="33">
        <v>261.290009</v>
      </c>
      <c r="E688" s="17">
        <f t="shared" si="102"/>
        <v>6.8979152215800088E-3</v>
      </c>
      <c r="F688" s="33">
        <v>88.639999000000003</v>
      </c>
      <c r="G688" s="17">
        <f t="shared" si="103"/>
        <v>6.1294099007811464E-3</v>
      </c>
      <c r="H688" s="33">
        <v>119.32</v>
      </c>
      <c r="I688" s="17">
        <f t="shared" si="104"/>
        <v>1.7047391749062335E-2</v>
      </c>
      <c r="J688" s="33">
        <v>45.560001</v>
      </c>
      <c r="K688" s="17">
        <f t="shared" si="105"/>
        <v>1.33452405103478E-2</v>
      </c>
      <c r="L688" s="5">
        <v>2878.3798830000001</v>
      </c>
      <c r="M688" s="17">
        <f t="shared" si="106"/>
        <v>1.098298795087671E-2</v>
      </c>
      <c r="P688" s="34">
        <v>43703</v>
      </c>
      <c r="Q688" s="16">
        <f t="shared" si="107"/>
        <v>120502.633373</v>
      </c>
      <c r="R688" s="17">
        <f t="shared" si="108"/>
        <v>1.0217432207148658E-2</v>
      </c>
      <c r="U688" s="34">
        <v>43703</v>
      </c>
      <c r="V688" s="16">
        <f t="shared" si="100"/>
        <v>140736.781926</v>
      </c>
      <c r="W688" s="17">
        <f t="shared" si="109"/>
        <v>1.0254113575593804E-2</v>
      </c>
    </row>
    <row r="689" spans="1:23" x14ac:dyDescent="0.25">
      <c r="A689" s="32">
        <v>43704</v>
      </c>
      <c r="B689" s="33">
        <v>79.720000999999996</v>
      </c>
      <c r="C689" s="17">
        <f t="shared" si="101"/>
        <v>7.2015032924446221E-3</v>
      </c>
      <c r="D689" s="33">
        <v>262.23001099999999</v>
      </c>
      <c r="E689" s="17">
        <f t="shared" si="102"/>
        <v>3.5975428360139894E-3</v>
      </c>
      <c r="F689" s="33">
        <v>88.93</v>
      </c>
      <c r="G689" s="17">
        <f t="shared" si="103"/>
        <v>3.2716719683176798E-3</v>
      </c>
      <c r="H689" s="33">
        <v>120.550003</v>
      </c>
      <c r="I689" s="17">
        <f t="shared" si="104"/>
        <v>1.030843949044602E-2</v>
      </c>
      <c r="J689" s="33">
        <v>45.790000999999997</v>
      </c>
      <c r="K689" s="17">
        <f t="shared" si="105"/>
        <v>5.0482878610997872E-3</v>
      </c>
      <c r="L689" s="5">
        <v>2869.1599120000001</v>
      </c>
      <c r="M689" s="17">
        <f t="shared" si="106"/>
        <v>-3.2031807387391531E-3</v>
      </c>
      <c r="P689" s="34">
        <v>43704</v>
      </c>
      <c r="Q689" s="16">
        <f t="shared" si="107"/>
        <v>121026.433819</v>
      </c>
      <c r="R689" s="17">
        <f t="shared" si="108"/>
        <v>4.3467966743817588E-3</v>
      </c>
      <c r="U689" s="34">
        <v>43704</v>
      </c>
      <c r="V689" s="16">
        <f t="shared" si="100"/>
        <v>141588.27268699999</v>
      </c>
      <c r="W689" s="17">
        <f t="shared" si="109"/>
        <v>6.0502361170067243E-3</v>
      </c>
    </row>
    <row r="690" spans="1:23" x14ac:dyDescent="0.25">
      <c r="A690" s="32">
        <v>43705</v>
      </c>
      <c r="B690" s="33">
        <v>80.279999000000004</v>
      </c>
      <c r="C690" s="17">
        <f t="shared" si="101"/>
        <v>7.0245608752563804E-3</v>
      </c>
      <c r="D690" s="33">
        <v>261.94000199999999</v>
      </c>
      <c r="E690" s="17">
        <f t="shared" si="102"/>
        <v>-1.1059336759132732E-3</v>
      </c>
      <c r="F690" s="33">
        <v>90.779999000000004</v>
      </c>
      <c r="G690" s="17">
        <f t="shared" si="103"/>
        <v>2.080286742381654E-2</v>
      </c>
      <c r="H690" s="33">
        <v>121.400002</v>
      </c>
      <c r="I690" s="17">
        <f t="shared" si="104"/>
        <v>7.0510077050764952E-3</v>
      </c>
      <c r="J690" s="33">
        <v>45.790000999999997</v>
      </c>
      <c r="K690" s="17">
        <f t="shared" si="105"/>
        <v>0</v>
      </c>
      <c r="L690" s="5">
        <v>2887.9399410000001</v>
      </c>
      <c r="M690" s="17">
        <f t="shared" si="106"/>
        <v>6.5454800624580312E-3</v>
      </c>
      <c r="P690" s="34">
        <v>43705</v>
      </c>
      <c r="Q690" s="16">
        <f t="shared" si="107"/>
        <v>120961.761812</v>
      </c>
      <c r="R690" s="17">
        <f t="shared" si="108"/>
        <v>-5.3436265912554237E-4</v>
      </c>
      <c r="U690" s="34">
        <v>43705</v>
      </c>
      <c r="V690" s="16">
        <f t="shared" si="100"/>
        <v>142614.02042400002</v>
      </c>
      <c r="W690" s="17">
        <f t="shared" si="109"/>
        <v>7.2445811897683399E-3</v>
      </c>
    </row>
    <row r="691" spans="1:23" x14ac:dyDescent="0.25">
      <c r="A691" s="32">
        <v>43706</v>
      </c>
      <c r="B691" s="33">
        <v>79.930000000000007</v>
      </c>
      <c r="C691" s="17">
        <f t="shared" si="101"/>
        <v>-4.3597285047299872E-3</v>
      </c>
      <c r="D691" s="33">
        <v>262.23998999999998</v>
      </c>
      <c r="E691" s="17">
        <f t="shared" si="102"/>
        <v>1.1452546297223698E-3</v>
      </c>
      <c r="F691" s="33">
        <v>92.25</v>
      </c>
      <c r="G691" s="17">
        <f t="shared" si="103"/>
        <v>1.6193005245571657E-2</v>
      </c>
      <c r="H691" s="33">
        <v>121.18</v>
      </c>
      <c r="I691" s="17">
        <f t="shared" si="104"/>
        <v>-1.8122075483985034E-3</v>
      </c>
      <c r="J691" s="33">
        <v>46.869999</v>
      </c>
      <c r="K691" s="17">
        <f t="shared" si="105"/>
        <v>2.3585891601094477E-2</v>
      </c>
      <c r="L691" s="5">
        <v>2924.580078</v>
      </c>
      <c r="M691" s="17">
        <f t="shared" si="106"/>
        <v>1.2687291892681252E-2</v>
      </c>
      <c r="P691" s="34">
        <v>43706</v>
      </c>
      <c r="Q691" s="16">
        <f t="shared" si="107"/>
        <v>122503.93640400001</v>
      </c>
      <c r="R691" s="17">
        <f t="shared" si="108"/>
        <v>1.2749273562969954E-2</v>
      </c>
      <c r="U691" s="34">
        <v>43706</v>
      </c>
      <c r="V691" s="16">
        <f t="shared" si="100"/>
        <v>143495.21856400001</v>
      </c>
      <c r="W691" s="17">
        <f t="shared" si="109"/>
        <v>6.1789025888208116E-3</v>
      </c>
    </row>
    <row r="692" spans="1:23" x14ac:dyDescent="0.25">
      <c r="A692" s="32">
        <v>43707</v>
      </c>
      <c r="B692" s="33">
        <v>79.779999000000004</v>
      </c>
      <c r="C692" s="17">
        <f t="shared" si="101"/>
        <v>-1.8766545727512129E-3</v>
      </c>
      <c r="D692" s="33">
        <v>264.73998999999998</v>
      </c>
      <c r="E692" s="17">
        <f t="shared" si="102"/>
        <v>9.5332523464479735E-3</v>
      </c>
      <c r="F692" s="33">
        <v>93.739998</v>
      </c>
      <c r="G692" s="17">
        <f t="shared" si="103"/>
        <v>1.6151739837398482E-2</v>
      </c>
      <c r="H692" s="33">
        <v>120.230003</v>
      </c>
      <c r="I692" s="17">
        <f t="shared" si="104"/>
        <v>-7.8395527314739644E-3</v>
      </c>
      <c r="J692" s="33">
        <v>47.41</v>
      </c>
      <c r="K692" s="17">
        <f t="shared" si="105"/>
        <v>1.1521250512507963E-2</v>
      </c>
      <c r="L692" s="5">
        <v>2926.459961</v>
      </c>
      <c r="M692" s="17">
        <f t="shared" si="106"/>
        <v>6.4278732326106258E-4</v>
      </c>
      <c r="P692" s="34">
        <v>43707</v>
      </c>
      <c r="Q692" s="16">
        <f t="shared" si="107"/>
        <v>123799.07777</v>
      </c>
      <c r="R692" s="17">
        <f t="shared" si="108"/>
        <v>1.0572242852089353E-2</v>
      </c>
      <c r="U692" s="34">
        <v>43707</v>
      </c>
      <c r="V692" s="16">
        <f t="shared" si="100"/>
        <v>144201.02872399997</v>
      </c>
      <c r="W692" s="17">
        <f t="shared" si="109"/>
        <v>4.9187015920335586E-3</v>
      </c>
    </row>
    <row r="693" spans="1:23" x14ac:dyDescent="0.25">
      <c r="A693" s="32">
        <v>43711</v>
      </c>
      <c r="B693" s="33">
        <v>79.870002999999997</v>
      </c>
      <c r="C693" s="17">
        <f t="shared" si="101"/>
        <v>1.128152433293339E-3</v>
      </c>
      <c r="D693" s="33">
        <v>262.14999399999999</v>
      </c>
      <c r="E693" s="17">
        <f t="shared" si="102"/>
        <v>-9.7831687611682483E-3</v>
      </c>
      <c r="F693" s="33">
        <v>92.510002</v>
      </c>
      <c r="G693" s="17">
        <f t="shared" si="103"/>
        <v>-1.3121357224692876E-2</v>
      </c>
      <c r="H693" s="33">
        <v>121.360001</v>
      </c>
      <c r="I693" s="17">
        <f t="shared" si="104"/>
        <v>9.3986357132502807E-3</v>
      </c>
      <c r="J693" s="33">
        <v>46.98</v>
      </c>
      <c r="K693" s="17">
        <f t="shared" si="105"/>
        <v>-9.0698164944104098E-3</v>
      </c>
      <c r="L693" s="5">
        <v>2906.2700199999999</v>
      </c>
      <c r="M693" s="17">
        <f t="shared" si="106"/>
        <v>-6.8991003700938913E-3</v>
      </c>
      <c r="P693" s="34">
        <v>43711</v>
      </c>
      <c r="Q693" s="16">
        <f t="shared" si="107"/>
        <v>122634.12866199999</v>
      </c>
      <c r="R693" s="17">
        <f t="shared" si="108"/>
        <v>-9.4099982728814702E-3</v>
      </c>
      <c r="U693" s="34">
        <v>43711</v>
      </c>
      <c r="V693" s="16">
        <f t="shared" si="100"/>
        <v>143646.85170199999</v>
      </c>
      <c r="W693" s="17">
        <f t="shared" si="109"/>
        <v>-3.843086466884249E-3</v>
      </c>
    </row>
    <row r="694" spans="1:23" x14ac:dyDescent="0.25">
      <c r="A694" s="32">
        <v>43712</v>
      </c>
      <c r="B694" s="33">
        <v>80.190002000000007</v>
      </c>
      <c r="C694" s="17">
        <f t="shared" si="101"/>
        <v>4.0064979088583197E-3</v>
      </c>
      <c r="D694" s="33">
        <v>264.07000699999998</v>
      </c>
      <c r="E694" s="17">
        <f t="shared" si="102"/>
        <v>7.3241008733342383E-3</v>
      </c>
      <c r="F694" s="33">
        <v>93.25</v>
      </c>
      <c r="G694" s="17">
        <f t="shared" si="103"/>
        <v>7.9991134364043592E-3</v>
      </c>
      <c r="H694" s="33">
        <v>123.209999</v>
      </c>
      <c r="I694" s="17">
        <f t="shared" si="104"/>
        <v>1.5243885833521098E-2</v>
      </c>
      <c r="J694" s="33">
        <v>48.919998</v>
      </c>
      <c r="K694" s="17">
        <f t="shared" si="105"/>
        <v>4.129412515964237E-2</v>
      </c>
      <c r="L694" s="5">
        <v>2937.780029</v>
      </c>
      <c r="M694" s="17">
        <f t="shared" si="106"/>
        <v>1.0842078947640221E-2</v>
      </c>
      <c r="P694" s="34">
        <v>43712</v>
      </c>
      <c r="Q694" s="16">
        <f t="shared" si="107"/>
        <v>125712.32882899999</v>
      </c>
      <c r="R694" s="17">
        <f t="shared" si="108"/>
        <v>2.510068119360187E-2</v>
      </c>
      <c r="U694" s="34">
        <v>43712</v>
      </c>
      <c r="V694" s="16">
        <f t="shared" si="100"/>
        <v>145698.76019599999</v>
      </c>
      <c r="W694" s="17">
        <f t="shared" si="109"/>
        <v>1.428439586171204E-2</v>
      </c>
    </row>
    <row r="695" spans="1:23" x14ac:dyDescent="0.25">
      <c r="A695" s="32">
        <v>43713</v>
      </c>
      <c r="B695" s="33">
        <v>77.5</v>
      </c>
      <c r="C695" s="17">
        <f t="shared" si="101"/>
        <v>-3.3545353945745093E-2</v>
      </c>
      <c r="D695" s="33">
        <v>258.26001000000002</v>
      </c>
      <c r="E695" s="17">
        <f t="shared" si="102"/>
        <v>-2.2001730018509691E-2</v>
      </c>
      <c r="F695" s="33">
        <v>96.129997000000003</v>
      </c>
      <c r="G695" s="17">
        <f t="shared" si="103"/>
        <v>3.0884686327077748E-2</v>
      </c>
      <c r="H695" s="33">
        <v>122.760002</v>
      </c>
      <c r="I695" s="17">
        <f t="shared" si="104"/>
        <v>-3.6522766305678855E-3</v>
      </c>
      <c r="J695" s="33">
        <v>50.099997999999999</v>
      </c>
      <c r="K695" s="17">
        <f t="shared" si="105"/>
        <v>2.4121014886386627E-2</v>
      </c>
      <c r="L695" s="5">
        <v>2976</v>
      </c>
      <c r="M695" s="17">
        <f t="shared" si="106"/>
        <v>1.3009813744635501E-2</v>
      </c>
      <c r="P695" s="34">
        <v>43713</v>
      </c>
      <c r="Q695" s="16">
        <f t="shared" si="107"/>
        <v>126028.57949800001</v>
      </c>
      <c r="R695" s="17">
        <f t="shared" si="108"/>
        <v>2.5156694808365909E-3</v>
      </c>
      <c r="U695" s="34">
        <v>43713</v>
      </c>
      <c r="V695" s="16">
        <f t="shared" si="100"/>
        <v>145436.349303</v>
      </c>
      <c r="W695" s="17">
        <f t="shared" si="109"/>
        <v>-1.8010509674000197E-3</v>
      </c>
    </row>
    <row r="696" spans="1:23" x14ac:dyDescent="0.25">
      <c r="A696" s="32">
        <v>43714</v>
      </c>
      <c r="B696" s="33">
        <v>75.900002000000001</v>
      </c>
      <c r="C696" s="17">
        <f t="shared" si="101"/>
        <v>-2.0645135483870924E-2</v>
      </c>
      <c r="D696" s="33">
        <v>257.5</v>
      </c>
      <c r="E696" s="17">
        <f t="shared" si="102"/>
        <v>-2.9428094578018982E-3</v>
      </c>
      <c r="F696" s="33">
        <v>95.139999000000003</v>
      </c>
      <c r="G696" s="17">
        <f t="shared" si="103"/>
        <v>-1.0298533557636547E-2</v>
      </c>
      <c r="H696" s="33">
        <v>122.870003</v>
      </c>
      <c r="I696" s="17">
        <f t="shared" si="104"/>
        <v>8.9606547904752532E-4</v>
      </c>
      <c r="J696" s="33">
        <v>50.919998</v>
      </c>
      <c r="K696" s="17">
        <f t="shared" si="105"/>
        <v>1.6367266122445656E-2</v>
      </c>
      <c r="L696" s="5">
        <v>2978.709961</v>
      </c>
      <c r="M696" s="17">
        <f t="shared" si="106"/>
        <v>9.1060517473118274E-4</v>
      </c>
      <c r="P696" s="34">
        <v>43714</v>
      </c>
      <c r="Q696" s="16">
        <f t="shared" si="107"/>
        <v>126979.21726799999</v>
      </c>
      <c r="R696" s="17">
        <f t="shared" si="108"/>
        <v>7.5430332848833714E-3</v>
      </c>
      <c r="U696" s="34">
        <v>43714</v>
      </c>
      <c r="V696" s="16">
        <f t="shared" si="100"/>
        <v>144801.130198</v>
      </c>
      <c r="W696" s="17">
        <f t="shared" si="109"/>
        <v>-4.3676777369912045E-3</v>
      </c>
    </row>
    <row r="697" spans="1:23" x14ac:dyDescent="0.25">
      <c r="A697" s="32">
        <v>43717</v>
      </c>
      <c r="B697" s="33">
        <v>73.639999000000003</v>
      </c>
      <c r="C697" s="17">
        <f t="shared" si="101"/>
        <v>-2.9776059821447709E-2</v>
      </c>
      <c r="D697" s="33">
        <v>254.80999800000001</v>
      </c>
      <c r="E697" s="17">
        <f t="shared" si="102"/>
        <v>-1.0446609708737786E-2</v>
      </c>
      <c r="F697" s="33">
        <v>95.529999000000004</v>
      </c>
      <c r="G697" s="17">
        <f t="shared" si="103"/>
        <v>4.0992222419511393E-3</v>
      </c>
      <c r="H697" s="33">
        <v>122.16999800000001</v>
      </c>
      <c r="I697" s="17">
        <f t="shared" si="104"/>
        <v>-5.6971187670598056E-3</v>
      </c>
      <c r="J697" s="33">
        <v>51.59</v>
      </c>
      <c r="K697" s="17">
        <f t="shared" si="105"/>
        <v>1.3157934530948046E-2</v>
      </c>
      <c r="L697" s="5">
        <v>2978.429932</v>
      </c>
      <c r="M697" s="17">
        <f t="shared" si="106"/>
        <v>-9.4010159990887132E-5</v>
      </c>
      <c r="P697" s="34">
        <v>43717</v>
      </c>
      <c r="Q697" s="16">
        <f t="shared" si="107"/>
        <v>127294.569554</v>
      </c>
      <c r="R697" s="17">
        <f t="shared" si="108"/>
        <v>2.4834952741472627E-3</v>
      </c>
      <c r="U697" s="34">
        <v>43717</v>
      </c>
      <c r="V697" s="16">
        <f t="shared" si="100"/>
        <v>143868.34857400003</v>
      </c>
      <c r="W697" s="17">
        <f t="shared" si="109"/>
        <v>-6.4418117643452177E-3</v>
      </c>
    </row>
    <row r="698" spans="1:23" x14ac:dyDescent="0.25">
      <c r="A698" s="32">
        <v>43718</v>
      </c>
      <c r="B698" s="33">
        <v>71.580001999999993</v>
      </c>
      <c r="C698" s="17">
        <f t="shared" si="101"/>
        <v>-2.7973886854615659E-2</v>
      </c>
      <c r="D698" s="33">
        <v>250</v>
      </c>
      <c r="E698" s="17">
        <f t="shared" si="102"/>
        <v>-1.8876802471463505E-2</v>
      </c>
      <c r="F698" s="33">
        <v>97.050003000000004</v>
      </c>
      <c r="G698" s="17">
        <f t="shared" si="103"/>
        <v>1.5911274111915397E-2</v>
      </c>
      <c r="H698" s="33">
        <v>119.879997</v>
      </c>
      <c r="I698" s="17">
        <f t="shared" si="104"/>
        <v>-1.8744381087736461E-2</v>
      </c>
      <c r="J698" s="33">
        <v>51.82</v>
      </c>
      <c r="K698" s="17">
        <f t="shared" si="105"/>
        <v>4.4582283388252542E-3</v>
      </c>
      <c r="L698" s="5">
        <v>2979.389893</v>
      </c>
      <c r="M698" s="17">
        <f t="shared" si="106"/>
        <v>3.2230437576741267E-4</v>
      </c>
      <c r="P698" s="34">
        <v>43718</v>
      </c>
      <c r="Q698" s="16">
        <f t="shared" si="107"/>
        <v>126536.12</v>
      </c>
      <c r="R698" s="17">
        <f t="shared" si="108"/>
        <v>-5.9582239576863039E-3</v>
      </c>
      <c r="U698" s="34">
        <v>43718</v>
      </c>
      <c r="V698" s="16">
        <f t="shared" si="100"/>
        <v>142585.01115999999</v>
      </c>
      <c r="W698" s="17">
        <f t="shared" si="109"/>
        <v>-8.9202206511735938E-3</v>
      </c>
    </row>
    <row r="699" spans="1:23" x14ac:dyDescent="0.25">
      <c r="A699" s="32">
        <v>43719</v>
      </c>
      <c r="B699" s="33">
        <v>71.870002999999997</v>
      </c>
      <c r="C699" s="17">
        <f t="shared" si="101"/>
        <v>4.0514248658445329E-3</v>
      </c>
      <c r="D699" s="33">
        <v>249.69000199999999</v>
      </c>
      <c r="E699" s="17">
        <f t="shared" si="102"/>
        <v>-1.2399920000000231E-3</v>
      </c>
      <c r="F699" s="33">
        <v>99.209998999999996</v>
      </c>
      <c r="G699" s="17">
        <f t="shared" si="103"/>
        <v>2.2256526875120253E-2</v>
      </c>
      <c r="H699" s="33">
        <v>121.269997</v>
      </c>
      <c r="I699" s="17">
        <f t="shared" si="104"/>
        <v>1.1594928551758255E-2</v>
      </c>
      <c r="J699" s="33">
        <v>52.790000999999997</v>
      </c>
      <c r="K699" s="17">
        <f t="shared" si="105"/>
        <v>1.8718660748745508E-2</v>
      </c>
      <c r="L699" s="5">
        <v>3000.929932</v>
      </c>
      <c r="M699" s="17">
        <f t="shared" si="106"/>
        <v>7.2296811674792405E-3</v>
      </c>
      <c r="P699" s="34">
        <v>43719</v>
      </c>
      <c r="Q699" s="16">
        <f t="shared" si="107"/>
        <v>127792.011812</v>
      </c>
      <c r="R699" s="17">
        <f t="shared" si="108"/>
        <v>9.9251645459019766E-3</v>
      </c>
      <c r="U699" s="34">
        <v>43719</v>
      </c>
      <c r="V699" s="16">
        <f t="shared" si="100"/>
        <v>144244.941043</v>
      </c>
      <c r="W699" s="17">
        <f t="shared" si="109"/>
        <v>1.1641685682777236E-2</v>
      </c>
    </row>
    <row r="700" spans="1:23" x14ac:dyDescent="0.25">
      <c r="A700" s="32">
        <v>43720</v>
      </c>
      <c r="B700" s="33">
        <v>72.650002000000001</v>
      </c>
      <c r="C700" s="17">
        <f t="shared" si="101"/>
        <v>1.0852914532367697E-2</v>
      </c>
      <c r="D700" s="33">
        <v>249.58000200000001</v>
      </c>
      <c r="E700" s="17">
        <f t="shared" si="102"/>
        <v>-4.4054627385514689E-4</v>
      </c>
      <c r="F700" s="33">
        <v>99.669998000000007</v>
      </c>
      <c r="G700" s="17">
        <f t="shared" si="103"/>
        <v>4.636619339145609E-3</v>
      </c>
      <c r="H700" s="33">
        <v>122.769997</v>
      </c>
      <c r="I700" s="17">
        <f t="shared" si="104"/>
        <v>1.2369094063719555E-2</v>
      </c>
      <c r="J700" s="33">
        <v>53.009998000000003</v>
      </c>
      <c r="K700" s="17">
        <f t="shared" si="105"/>
        <v>4.1673990496799984E-3</v>
      </c>
      <c r="L700" s="5">
        <v>3009.570068</v>
      </c>
      <c r="M700" s="17">
        <f t="shared" si="106"/>
        <v>2.8791528612071016E-3</v>
      </c>
      <c r="P700" s="34">
        <v>43720</v>
      </c>
      <c r="Q700" s="16">
        <f t="shared" si="107"/>
        <v>128067.99771400001</v>
      </c>
      <c r="R700" s="17">
        <f t="shared" si="108"/>
        <v>2.1596490898510012E-3</v>
      </c>
      <c r="U700" s="34">
        <v>43720</v>
      </c>
      <c r="V700" s="16">
        <f t="shared" si="100"/>
        <v>145211.128631</v>
      </c>
      <c r="W700" s="17">
        <f t="shared" si="109"/>
        <v>6.6982424549084651E-3</v>
      </c>
    </row>
    <row r="701" spans="1:23" x14ac:dyDescent="0.25">
      <c r="A701" s="32">
        <v>43721</v>
      </c>
      <c r="B701" s="33">
        <v>71.980002999999996</v>
      </c>
      <c r="C701" s="17">
        <f t="shared" si="101"/>
        <v>-9.2222846738532205E-3</v>
      </c>
      <c r="D701" s="33">
        <v>243.449997</v>
      </c>
      <c r="E701" s="17">
        <f t="shared" si="102"/>
        <v>-2.456128275854419E-2</v>
      </c>
      <c r="F701" s="33">
        <v>99.669998000000007</v>
      </c>
      <c r="G701" s="17">
        <f t="shared" si="103"/>
        <v>0</v>
      </c>
      <c r="H701" s="33">
        <v>122.120003</v>
      </c>
      <c r="I701" s="17">
        <f t="shared" si="104"/>
        <v>-5.2944042997736807E-3</v>
      </c>
      <c r="J701" s="33">
        <v>52.540000999999997</v>
      </c>
      <c r="K701" s="17">
        <f t="shared" si="105"/>
        <v>-8.866195392046694E-3</v>
      </c>
      <c r="L701" s="5">
        <v>3007.389893</v>
      </c>
      <c r="M701" s="17">
        <f t="shared" si="106"/>
        <v>-7.2441410259271866E-4</v>
      </c>
      <c r="P701" s="34">
        <v>43721</v>
      </c>
      <c r="Q701" s="16">
        <f t="shared" si="107"/>
        <v>126058.990697</v>
      </c>
      <c r="R701" s="17">
        <f t="shared" si="108"/>
        <v>-1.5687033863733046E-2</v>
      </c>
      <c r="U701" s="34">
        <v>43721</v>
      </c>
      <c r="V701" s="16">
        <f t="shared" si="100"/>
        <v>143952.721697</v>
      </c>
      <c r="W701" s="17">
        <f t="shared" si="109"/>
        <v>-8.6660502253774752E-3</v>
      </c>
    </row>
    <row r="702" spans="1:23" x14ac:dyDescent="0.25">
      <c r="A702" s="32">
        <v>43724</v>
      </c>
      <c r="B702" s="33">
        <v>72.379997000000003</v>
      </c>
      <c r="C702" s="17">
        <f t="shared" si="101"/>
        <v>5.5570156061262033E-3</v>
      </c>
      <c r="D702" s="33">
        <v>247.35000600000001</v>
      </c>
      <c r="E702" s="17">
        <f t="shared" si="102"/>
        <v>1.6019753740231124E-2</v>
      </c>
      <c r="F702" s="33">
        <v>99.25</v>
      </c>
      <c r="G702" s="17">
        <f t="shared" si="103"/>
        <v>-4.2138859077733848E-3</v>
      </c>
      <c r="H702" s="33">
        <v>119.75</v>
      </c>
      <c r="I702" s="17">
        <f t="shared" si="104"/>
        <v>-1.9407164606767946E-2</v>
      </c>
      <c r="J702" s="33">
        <v>52.200001</v>
      </c>
      <c r="K702" s="17">
        <f t="shared" si="105"/>
        <v>-6.471259869218482E-3</v>
      </c>
      <c r="L702" s="5">
        <v>2997.959961</v>
      </c>
      <c r="M702" s="17">
        <f t="shared" si="106"/>
        <v>-3.1355867830603623E-3</v>
      </c>
      <c r="P702" s="34">
        <v>43724</v>
      </c>
      <c r="Q702" s="16">
        <f t="shared" si="107"/>
        <v>126464.252704</v>
      </c>
      <c r="R702" s="17">
        <f t="shared" si="108"/>
        <v>3.214860001331532E-3</v>
      </c>
      <c r="U702" s="34">
        <v>43724</v>
      </c>
      <c r="V702" s="16">
        <f t="shared" si="100"/>
        <v>143597.229727</v>
      </c>
      <c r="W702" s="17">
        <f t="shared" si="109"/>
        <v>-2.4695050278261688E-3</v>
      </c>
    </row>
    <row r="703" spans="1:23" x14ac:dyDescent="0.25">
      <c r="A703" s="32">
        <v>43725</v>
      </c>
      <c r="B703" s="33">
        <v>72.75</v>
      </c>
      <c r="C703" s="17">
        <f t="shared" si="101"/>
        <v>5.1119510270218882E-3</v>
      </c>
      <c r="D703" s="33">
        <v>250.83000200000001</v>
      </c>
      <c r="E703" s="17">
        <f t="shared" si="102"/>
        <v>1.4069116295069017E-2</v>
      </c>
      <c r="F703" s="33">
        <v>98.720000999999996</v>
      </c>
      <c r="G703" s="17">
        <f t="shared" si="103"/>
        <v>-5.3400403022670906E-3</v>
      </c>
      <c r="H703" s="33">
        <v>121.160004</v>
      </c>
      <c r="I703" s="17">
        <f t="shared" si="104"/>
        <v>1.1774563674321614E-2</v>
      </c>
      <c r="J703" s="33">
        <v>51.950001</v>
      </c>
      <c r="K703" s="17">
        <f t="shared" si="105"/>
        <v>-4.7892719389028837E-3</v>
      </c>
      <c r="L703" s="5">
        <v>3005.6999510000001</v>
      </c>
      <c r="M703" s="17">
        <f t="shared" si="106"/>
        <v>2.5817522917879199E-3</v>
      </c>
      <c r="P703" s="34">
        <v>43725</v>
      </c>
      <c r="Q703" s="16">
        <f t="shared" si="107"/>
        <v>126898.791812</v>
      </c>
      <c r="R703" s="17">
        <f t="shared" si="108"/>
        <v>3.4360627506104802E-3</v>
      </c>
      <c r="U703" s="34">
        <v>43725</v>
      </c>
      <c r="V703" s="16">
        <f t="shared" si="100"/>
        <v>144100.30199499999</v>
      </c>
      <c r="W703" s="17">
        <f t="shared" si="109"/>
        <v>3.5033563597042239E-3</v>
      </c>
    </row>
    <row r="704" spans="1:23" x14ac:dyDescent="0.25">
      <c r="A704" s="32">
        <v>43726</v>
      </c>
      <c r="B704" s="33">
        <v>72.809997999999993</v>
      </c>
      <c r="C704" s="17">
        <f t="shared" si="101"/>
        <v>8.2471477663226267E-4</v>
      </c>
      <c r="D704" s="33">
        <v>250.470001</v>
      </c>
      <c r="E704" s="17">
        <f t="shared" si="102"/>
        <v>-1.4352389950545996E-3</v>
      </c>
      <c r="F704" s="33">
        <v>99.309997999999993</v>
      </c>
      <c r="G704" s="17">
        <f t="shared" si="103"/>
        <v>5.9764687401087091E-3</v>
      </c>
      <c r="H704" s="33">
        <v>121.410004</v>
      </c>
      <c r="I704" s="17">
        <f t="shared" si="104"/>
        <v>2.0633871883992683E-3</v>
      </c>
      <c r="J704" s="33">
        <v>51.740001999999997</v>
      </c>
      <c r="K704" s="17">
        <f t="shared" si="105"/>
        <v>-4.042329084844587E-3</v>
      </c>
      <c r="L704" s="5">
        <v>3006.7299800000001</v>
      </c>
      <c r="M704" s="17">
        <f t="shared" si="106"/>
        <v>3.4269189100433195E-4</v>
      </c>
      <c r="P704" s="34">
        <v>43726</v>
      </c>
      <c r="Q704" s="16">
        <f t="shared" si="107"/>
        <v>126531.652955</v>
      </c>
      <c r="R704" s="17">
        <f t="shared" si="108"/>
        <v>-2.8931627461348253E-3</v>
      </c>
      <c r="U704" s="34">
        <v>43726</v>
      </c>
      <c r="V704" s="16">
        <f t="shared" si="100"/>
        <v>144230.48058099998</v>
      </c>
      <c r="W704" s="17">
        <f t="shared" si="109"/>
        <v>9.0338871048656344E-4</v>
      </c>
    </row>
    <row r="705" spans="1:23" x14ac:dyDescent="0.25">
      <c r="A705" s="32">
        <v>43727</v>
      </c>
      <c r="B705" s="33">
        <v>72.769997000000004</v>
      </c>
      <c r="C705" s="17">
        <f t="shared" si="101"/>
        <v>-5.4938883530786242E-4</v>
      </c>
      <c r="D705" s="33">
        <v>250.38999899999999</v>
      </c>
      <c r="E705" s="17">
        <f t="shared" si="102"/>
        <v>-3.1940751259873501E-4</v>
      </c>
      <c r="F705" s="33">
        <v>98.970000999999996</v>
      </c>
      <c r="G705" s="17">
        <f t="shared" si="103"/>
        <v>-3.4235928592003528E-3</v>
      </c>
      <c r="H705" s="33">
        <v>121.900002</v>
      </c>
      <c r="I705" s="17">
        <f t="shared" si="104"/>
        <v>4.0358947686056634E-3</v>
      </c>
      <c r="J705" s="33">
        <v>51.57</v>
      </c>
      <c r="K705" s="17">
        <f t="shared" si="105"/>
        <v>-3.2856975923579723E-3</v>
      </c>
      <c r="L705" s="5">
        <v>3006.790039</v>
      </c>
      <c r="M705" s="17">
        <f t="shared" si="106"/>
        <v>1.9974856538373942E-5</v>
      </c>
      <c r="P705" s="34">
        <v>43727</v>
      </c>
      <c r="Q705" s="16">
        <f t="shared" si="107"/>
        <v>126281.58977699999</v>
      </c>
      <c r="R705" s="17">
        <f t="shared" si="108"/>
        <v>-1.9762895066971486E-3</v>
      </c>
      <c r="U705" s="34">
        <v>43727</v>
      </c>
      <c r="V705" s="16">
        <f t="shared" si="100"/>
        <v>144118.809355</v>
      </c>
      <c r="W705" s="17">
        <f t="shared" si="109"/>
        <v>-7.7425538312103637E-4</v>
      </c>
    </row>
    <row r="706" spans="1:23" x14ac:dyDescent="0.25">
      <c r="A706" s="32">
        <v>43728</v>
      </c>
      <c r="B706" s="33">
        <v>72.800003000000004</v>
      </c>
      <c r="C706" s="17">
        <f t="shared" si="101"/>
        <v>4.1234026710212923E-4</v>
      </c>
      <c r="D706" s="33">
        <v>247.800003</v>
      </c>
      <c r="E706" s="17">
        <f t="shared" si="102"/>
        <v>-1.0343847639058379E-2</v>
      </c>
      <c r="F706" s="33">
        <v>98.910004000000001</v>
      </c>
      <c r="G706" s="17">
        <f t="shared" si="103"/>
        <v>-6.0621399811844334E-4</v>
      </c>
      <c r="H706" s="33">
        <v>122.239998</v>
      </c>
      <c r="I706" s="17">
        <f t="shared" si="104"/>
        <v>2.7891385924669887E-3</v>
      </c>
      <c r="J706" s="33">
        <v>50.720001000000003</v>
      </c>
      <c r="K706" s="17">
        <f t="shared" si="105"/>
        <v>-1.6482431646305917E-2</v>
      </c>
      <c r="L706" s="5">
        <v>2992.070068</v>
      </c>
      <c r="M706" s="17">
        <f t="shared" si="106"/>
        <v>-4.8955766146197011E-3</v>
      </c>
      <c r="P706" s="34">
        <v>43728</v>
      </c>
      <c r="Q706" s="16">
        <f t="shared" si="107"/>
        <v>124542.922035</v>
      </c>
      <c r="R706" s="17">
        <f t="shared" si="108"/>
        <v>-1.3768180659352591E-2</v>
      </c>
      <c r="U706" s="34">
        <v>43728</v>
      </c>
      <c r="V706" s="16">
        <f t="shared" si="100"/>
        <v>143498.93298400001</v>
      </c>
      <c r="W706" s="17">
        <f t="shared" si="109"/>
        <v>-4.30114829406536E-3</v>
      </c>
    </row>
    <row r="707" spans="1:23" x14ac:dyDescent="0.25">
      <c r="A707" s="32">
        <v>43731</v>
      </c>
      <c r="B707" s="33">
        <v>73.349997999999999</v>
      </c>
      <c r="C707" s="17">
        <f t="shared" si="101"/>
        <v>7.5548760622989874E-3</v>
      </c>
      <c r="D707" s="33">
        <v>245.449997</v>
      </c>
      <c r="E707" s="17">
        <f t="shared" si="102"/>
        <v>-9.4834784969716202E-3</v>
      </c>
      <c r="F707" s="33">
        <v>98.650002000000001</v>
      </c>
      <c r="G707" s="17">
        <f t="shared" si="103"/>
        <v>-2.6286724242777781E-3</v>
      </c>
      <c r="H707" s="33">
        <v>123.220001</v>
      </c>
      <c r="I707" s="17">
        <f t="shared" si="104"/>
        <v>8.0170403798598411E-3</v>
      </c>
      <c r="J707" s="33">
        <v>50.900002000000001</v>
      </c>
      <c r="K707" s="17">
        <f t="shared" si="105"/>
        <v>3.5489155451711163E-3</v>
      </c>
      <c r="L707" s="5">
        <v>2991.780029</v>
      </c>
      <c r="M707" s="17">
        <f t="shared" si="106"/>
        <v>-9.6935898360794859E-5</v>
      </c>
      <c r="P707" s="34">
        <v>43731</v>
      </c>
      <c r="Q707" s="16">
        <f t="shared" si="107"/>
        <v>124264.75206299999</v>
      </c>
      <c r="R707" s="17">
        <f t="shared" si="108"/>
        <v>-2.2335269436012384E-3</v>
      </c>
      <c r="U707" s="34">
        <v>43731</v>
      </c>
      <c r="V707" s="16">
        <f t="shared" si="100"/>
        <v>143784.39080599998</v>
      </c>
      <c r="W707" s="17">
        <f t="shared" si="109"/>
        <v>1.989267906485459E-3</v>
      </c>
    </row>
    <row r="708" spans="1:23" x14ac:dyDescent="0.25">
      <c r="A708" s="32">
        <v>43732</v>
      </c>
      <c r="B708" s="33">
        <v>73.839995999999999</v>
      </c>
      <c r="C708" s="17">
        <f t="shared" si="101"/>
        <v>6.6802728474510964E-3</v>
      </c>
      <c r="D708" s="33">
        <v>247.78999300000001</v>
      </c>
      <c r="E708" s="17">
        <f t="shared" si="102"/>
        <v>9.5334936997371056E-3</v>
      </c>
      <c r="F708" s="33">
        <v>98.5</v>
      </c>
      <c r="G708" s="17">
        <f t="shared" si="103"/>
        <v>-1.5205473589346985E-3</v>
      </c>
      <c r="H708" s="33">
        <v>123.610001</v>
      </c>
      <c r="I708" s="17">
        <f t="shared" si="104"/>
        <v>3.1650705797348078E-3</v>
      </c>
      <c r="J708" s="33">
        <v>49.82</v>
      </c>
      <c r="K708" s="17">
        <f t="shared" si="105"/>
        <v>-2.1218113115201831E-2</v>
      </c>
      <c r="L708" s="5">
        <v>2966.6000979999999</v>
      </c>
      <c r="M708" s="17">
        <f t="shared" si="106"/>
        <v>-8.4163711088132143E-3</v>
      </c>
      <c r="P708" s="34">
        <v>43732</v>
      </c>
      <c r="Q708" s="16">
        <f t="shared" si="107"/>
        <v>123311.288439</v>
      </c>
      <c r="R708" s="17">
        <f t="shared" si="108"/>
        <v>-7.6728405132664435E-3</v>
      </c>
      <c r="U708" s="34">
        <v>43732</v>
      </c>
      <c r="V708" s="16">
        <f t="shared" si="100"/>
        <v>143667.93781</v>
      </c>
      <c r="W708" s="17">
        <f t="shared" si="109"/>
        <v>-8.0991403411168061E-4</v>
      </c>
    </row>
    <row r="709" spans="1:23" x14ac:dyDescent="0.25">
      <c r="A709" s="32">
        <v>43733</v>
      </c>
      <c r="B709" s="33">
        <v>73.419998000000007</v>
      </c>
      <c r="C709" s="17">
        <f t="shared" si="101"/>
        <v>-5.6879472203653636E-3</v>
      </c>
      <c r="D709" s="33">
        <v>246</v>
      </c>
      <c r="E709" s="17">
        <f t="shared" si="102"/>
        <v>-7.2238308671327411E-3</v>
      </c>
      <c r="F709" s="33">
        <v>99.470000999999996</v>
      </c>
      <c r="G709" s="17">
        <f t="shared" si="103"/>
        <v>9.847725888324943E-3</v>
      </c>
      <c r="H709" s="33">
        <v>123.019997</v>
      </c>
      <c r="I709" s="17">
        <f t="shared" si="104"/>
        <v>-4.7731089331517484E-3</v>
      </c>
      <c r="J709" s="33">
        <v>51.02</v>
      </c>
      <c r="K709" s="17">
        <f t="shared" si="105"/>
        <v>2.408671216378977E-2</v>
      </c>
      <c r="L709" s="5">
        <v>2984.8701169999999</v>
      </c>
      <c r="M709" s="17">
        <f t="shared" si="106"/>
        <v>6.1585715622125559E-3</v>
      </c>
      <c r="P709" s="34">
        <v>43733</v>
      </c>
      <c r="Q709" s="16">
        <f t="shared" si="107"/>
        <v>124551.32</v>
      </c>
      <c r="R709" s="17">
        <f t="shared" si="108"/>
        <v>1.0056107406690717E-2</v>
      </c>
      <c r="U709" s="34">
        <v>43733</v>
      </c>
      <c r="V709" s="16">
        <f t="shared" si="100"/>
        <v>144147.88871</v>
      </c>
      <c r="W709" s="17">
        <f t="shared" si="109"/>
        <v>3.3406959640134293E-3</v>
      </c>
    </row>
    <row r="710" spans="1:23" x14ac:dyDescent="0.25">
      <c r="A710" s="32">
        <v>43734</v>
      </c>
      <c r="B710" s="33">
        <v>74.639999000000003</v>
      </c>
      <c r="C710" s="17">
        <f t="shared" si="101"/>
        <v>1.6616739760739296E-2</v>
      </c>
      <c r="D710" s="33">
        <v>246.470001</v>
      </c>
      <c r="E710" s="17">
        <f t="shared" si="102"/>
        <v>1.910573170731622E-3</v>
      </c>
      <c r="F710" s="33">
        <v>99.519997000000004</v>
      </c>
      <c r="G710" s="17">
        <f t="shared" si="103"/>
        <v>5.0262390165256576E-4</v>
      </c>
      <c r="H710" s="33">
        <v>124.30999799999999</v>
      </c>
      <c r="I710" s="17">
        <f t="shared" si="104"/>
        <v>1.0486108205643996E-2</v>
      </c>
      <c r="J710" s="33">
        <v>50.919998</v>
      </c>
      <c r="K710" s="17">
        <f t="shared" si="105"/>
        <v>-1.9600548804391549E-3</v>
      </c>
      <c r="L710" s="5">
        <v>2977.6201169999999</v>
      </c>
      <c r="M710" s="17">
        <f t="shared" si="106"/>
        <v>-2.4289164070183666E-3</v>
      </c>
      <c r="P710" s="34">
        <v>43734</v>
      </c>
      <c r="Q710" s="16">
        <f t="shared" si="107"/>
        <v>124519.52749099999</v>
      </c>
      <c r="R710" s="17">
        <f t="shared" si="108"/>
        <v>-2.5525629917066972E-4</v>
      </c>
      <c r="U710" s="34">
        <v>43734</v>
      </c>
      <c r="V710" s="16">
        <f t="shared" si="100"/>
        <v>145007.217103</v>
      </c>
      <c r="W710" s="17">
        <f t="shared" si="109"/>
        <v>5.9614358607000817E-3</v>
      </c>
    </row>
    <row r="711" spans="1:23" x14ac:dyDescent="0.25">
      <c r="A711" s="32">
        <v>43735</v>
      </c>
      <c r="B711" s="33">
        <v>75.660004000000001</v>
      </c>
      <c r="C711" s="17">
        <f t="shared" si="101"/>
        <v>1.3665662026603131E-2</v>
      </c>
      <c r="D711" s="33">
        <v>245.009995</v>
      </c>
      <c r="E711" s="17">
        <f t="shared" si="102"/>
        <v>-5.9236661422336079E-3</v>
      </c>
      <c r="F711" s="33">
        <v>100.129997</v>
      </c>
      <c r="G711" s="17">
        <f t="shared" si="103"/>
        <v>6.1294214066345276E-3</v>
      </c>
      <c r="H711" s="33">
        <v>124.57</v>
      </c>
      <c r="I711" s="17">
        <f t="shared" si="104"/>
        <v>2.0915614526837434E-3</v>
      </c>
      <c r="J711" s="33">
        <v>50.779998999999997</v>
      </c>
      <c r="K711" s="17">
        <f t="shared" si="105"/>
        <v>-2.7493913098740608E-3</v>
      </c>
      <c r="L711" s="5">
        <v>2961.790039</v>
      </c>
      <c r="M711" s="17">
        <f t="shared" si="106"/>
        <v>-5.3163524485954072E-3</v>
      </c>
      <c r="P711" s="34">
        <v>43735</v>
      </c>
      <c r="Q711" s="16">
        <f t="shared" si="107"/>
        <v>124002.707519</v>
      </c>
      <c r="R711" s="17">
        <f t="shared" si="108"/>
        <v>-4.1505134368369223E-3</v>
      </c>
      <c r="U711" s="34">
        <v>43735</v>
      </c>
      <c r="V711" s="16">
        <f t="shared" si="100"/>
        <v>145519.50984400001</v>
      </c>
      <c r="W711" s="17">
        <f t="shared" si="109"/>
        <v>3.5328775438543403E-3</v>
      </c>
    </row>
    <row r="712" spans="1:23" x14ac:dyDescent="0.25">
      <c r="A712" s="32">
        <v>43738</v>
      </c>
      <c r="B712" s="33">
        <v>75.239998</v>
      </c>
      <c r="C712" s="17">
        <f t="shared" si="101"/>
        <v>-5.551228889705051E-3</v>
      </c>
      <c r="D712" s="33">
        <v>245.270004</v>
      </c>
      <c r="E712" s="17">
        <f t="shared" si="102"/>
        <v>1.0612179311297876E-3</v>
      </c>
      <c r="F712" s="33">
        <v>99.559997999999993</v>
      </c>
      <c r="G712" s="17">
        <f t="shared" si="103"/>
        <v>-5.6925898040325329E-3</v>
      </c>
      <c r="H712" s="33">
        <v>124.379997</v>
      </c>
      <c r="I712" s="17">
        <f t="shared" si="104"/>
        <v>-1.5252709320060509E-3</v>
      </c>
      <c r="J712" s="33">
        <v>51.529998999999997</v>
      </c>
      <c r="K712" s="17">
        <f t="shared" si="105"/>
        <v>1.4769594619330251E-2</v>
      </c>
      <c r="L712" s="5">
        <v>2976.73999</v>
      </c>
      <c r="M712" s="17">
        <f t="shared" si="106"/>
        <v>5.0476066173306133E-3</v>
      </c>
      <c r="P712" s="34">
        <v>43738</v>
      </c>
      <c r="Q712" s="16">
        <f t="shared" si="107"/>
        <v>125085.189526</v>
      </c>
      <c r="R712" s="17">
        <f t="shared" si="108"/>
        <v>8.7295029976190985E-3</v>
      </c>
      <c r="U712" s="34">
        <v>43738</v>
      </c>
      <c r="V712" s="16">
        <f t="shared" si="100"/>
        <v>145533.587551</v>
      </c>
      <c r="W712" s="17">
        <f t="shared" si="109"/>
        <v>9.67410281622616E-5</v>
      </c>
    </row>
    <row r="713" spans="1:23" x14ac:dyDescent="0.25">
      <c r="A713" s="32">
        <v>43739</v>
      </c>
      <c r="B713" s="33">
        <v>75.559997999999993</v>
      </c>
      <c r="C713" s="17">
        <f t="shared" si="101"/>
        <v>4.2530569976888533E-3</v>
      </c>
      <c r="D713" s="33">
        <v>240.220001</v>
      </c>
      <c r="E713" s="17">
        <f t="shared" si="102"/>
        <v>-2.0589566264287318E-2</v>
      </c>
      <c r="F713" s="33">
        <v>96.269997000000004</v>
      </c>
      <c r="G713" s="17">
        <f t="shared" si="103"/>
        <v>-3.3045410466962744E-2</v>
      </c>
      <c r="H713" s="33">
        <v>123.849998</v>
      </c>
      <c r="I713" s="17">
        <f t="shared" si="104"/>
        <v>-4.2611272936435851E-3</v>
      </c>
      <c r="J713" s="33">
        <v>50.759998000000003</v>
      </c>
      <c r="K713" s="17">
        <f t="shared" si="105"/>
        <v>-1.4942771491223805E-2</v>
      </c>
      <c r="L713" s="5">
        <v>2940.25</v>
      </c>
      <c r="M713" s="17">
        <f t="shared" si="106"/>
        <v>-1.2258373295142899E-2</v>
      </c>
      <c r="P713" s="34">
        <v>43739</v>
      </c>
      <c r="Q713" s="16">
        <f t="shared" si="107"/>
        <v>122907.21749100002</v>
      </c>
      <c r="R713" s="17">
        <f t="shared" si="108"/>
        <v>-1.7411909781271717E-2</v>
      </c>
      <c r="U713" s="34">
        <v>43739</v>
      </c>
      <c r="V713" s="16">
        <f t="shared" si="100"/>
        <v>143619.75665200001</v>
      </c>
      <c r="W713" s="17">
        <f t="shared" si="109"/>
        <v>-1.3150441291288284E-2</v>
      </c>
    </row>
    <row r="714" spans="1:23" x14ac:dyDescent="0.25">
      <c r="A714" s="32">
        <v>43740</v>
      </c>
      <c r="B714" s="33">
        <v>74.849997999999999</v>
      </c>
      <c r="C714" s="17">
        <f t="shared" si="101"/>
        <v>-9.396506336593502E-3</v>
      </c>
      <c r="D714" s="33">
        <v>242.279999</v>
      </c>
      <c r="E714" s="17">
        <f t="shared" si="102"/>
        <v>8.5754641221569283E-3</v>
      </c>
      <c r="F714" s="33">
        <v>94.089995999999999</v>
      </c>
      <c r="G714" s="17">
        <f t="shared" si="103"/>
        <v>-2.264465636162849E-2</v>
      </c>
      <c r="H714" s="33">
        <v>121.08000199999999</v>
      </c>
      <c r="I714" s="17">
        <f t="shared" si="104"/>
        <v>-2.2365733102393759E-2</v>
      </c>
      <c r="J714" s="33">
        <v>49.389999000000003</v>
      </c>
      <c r="K714" s="17">
        <f t="shared" si="105"/>
        <v>-2.6989737076033804E-2</v>
      </c>
      <c r="L714" s="5">
        <v>2887.610107</v>
      </c>
      <c r="M714" s="17">
        <f t="shared" si="106"/>
        <v>-1.7903203128985634E-2</v>
      </c>
      <c r="P714" s="34">
        <v>43740</v>
      </c>
      <c r="Q714" s="16">
        <f t="shared" si="107"/>
        <v>121495.178411</v>
      </c>
      <c r="R714" s="17">
        <f t="shared" si="108"/>
        <v>-1.1488658752716541E-2</v>
      </c>
      <c r="U714" s="34">
        <v>43740</v>
      </c>
      <c r="V714" s="16">
        <f t="shared" si="100"/>
        <v>141374.23764499999</v>
      </c>
      <c r="W714" s="17">
        <f t="shared" si="109"/>
        <v>-1.5635167885996837E-2</v>
      </c>
    </row>
    <row r="715" spans="1:23" x14ac:dyDescent="0.25">
      <c r="A715" s="32">
        <v>43741</v>
      </c>
      <c r="B715" s="33">
        <v>75.139999000000003</v>
      </c>
      <c r="C715" s="17">
        <f t="shared" si="101"/>
        <v>3.8744289612406835E-3</v>
      </c>
      <c r="D715" s="33">
        <v>245.86000100000001</v>
      </c>
      <c r="E715" s="17">
        <f t="shared" si="102"/>
        <v>1.4776300209576876E-2</v>
      </c>
      <c r="F715" s="33">
        <v>94.57</v>
      </c>
      <c r="G715" s="17">
        <f t="shared" si="103"/>
        <v>5.1015412945707439E-3</v>
      </c>
      <c r="H715" s="33">
        <v>121.739998</v>
      </c>
      <c r="I715" s="17">
        <f t="shared" si="104"/>
        <v>5.4509084002163366E-3</v>
      </c>
      <c r="J715" s="33">
        <v>50.029998999999997</v>
      </c>
      <c r="K715" s="17">
        <f t="shared" si="105"/>
        <v>1.2958088944281965E-2</v>
      </c>
      <c r="L715" s="5">
        <v>2910.6298830000001</v>
      </c>
      <c r="M715" s="17">
        <f t="shared" si="106"/>
        <v>7.9719128092108349E-3</v>
      </c>
      <c r="P715" s="34">
        <v>43741</v>
      </c>
      <c r="Q715" s="16">
        <f t="shared" si="107"/>
        <v>123167.75885700001</v>
      </c>
      <c r="R715" s="17">
        <f t="shared" si="108"/>
        <v>1.3766640519197626E-2</v>
      </c>
      <c r="U715" s="34">
        <v>43741</v>
      </c>
      <c r="V715" s="16">
        <f t="shared" si="100"/>
        <v>142484.548618</v>
      </c>
      <c r="W715" s="17">
        <f t="shared" si="109"/>
        <v>7.8537008686694332E-3</v>
      </c>
    </row>
    <row r="716" spans="1:23" x14ac:dyDescent="0.25">
      <c r="A716" s="32">
        <v>43742</v>
      </c>
      <c r="B716" s="33">
        <v>76.050003000000004</v>
      </c>
      <c r="C716" s="17">
        <f t="shared" si="101"/>
        <v>1.2110780038738111E-2</v>
      </c>
      <c r="D716" s="33">
        <v>246.820007</v>
      </c>
      <c r="E716" s="17">
        <f t="shared" si="102"/>
        <v>3.9046855775453082E-3</v>
      </c>
      <c r="F716" s="33">
        <v>95</v>
      </c>
      <c r="G716" s="17">
        <f t="shared" si="103"/>
        <v>4.5468964787989119E-3</v>
      </c>
      <c r="H716" s="33">
        <v>124</v>
      </c>
      <c r="I716" s="17">
        <f t="shared" si="104"/>
        <v>1.8564169846626788E-2</v>
      </c>
      <c r="J716" s="33">
        <v>50.919998</v>
      </c>
      <c r="K716" s="17">
        <f t="shared" si="105"/>
        <v>1.778930677172319E-2</v>
      </c>
      <c r="L716" s="5">
        <v>2952.01001</v>
      </c>
      <c r="M716" s="17">
        <f t="shared" si="106"/>
        <v>1.4216897600648926E-2</v>
      </c>
      <c r="P716" s="34">
        <v>43742</v>
      </c>
      <c r="Q716" s="16">
        <f t="shared" si="107"/>
        <v>124597.57882899999</v>
      </c>
      <c r="R716" s="17">
        <f t="shared" si="108"/>
        <v>1.160871956483378E-2</v>
      </c>
      <c r="U716" s="34">
        <v>43742</v>
      </c>
      <c r="V716" s="16">
        <f t="shared" si="100"/>
        <v>144140.85088400001</v>
      </c>
      <c r="W716" s="17">
        <f t="shared" si="109"/>
        <v>1.1624434242624826E-2</v>
      </c>
    </row>
    <row r="717" spans="1:23" x14ac:dyDescent="0.25">
      <c r="A717" s="32">
        <v>43745</v>
      </c>
      <c r="B717" s="33">
        <v>76.050003000000004</v>
      </c>
      <c r="C717" s="17">
        <f t="shared" si="101"/>
        <v>0</v>
      </c>
      <c r="D717" s="33">
        <v>246.61999499999999</v>
      </c>
      <c r="E717" s="17">
        <f t="shared" si="102"/>
        <v>-8.1035570183751737E-4</v>
      </c>
      <c r="F717" s="33">
        <v>94.639999000000003</v>
      </c>
      <c r="G717" s="17">
        <f t="shared" si="103"/>
        <v>-3.7894842105262727E-3</v>
      </c>
      <c r="H717" s="33">
        <v>122.839996</v>
      </c>
      <c r="I717" s="17">
        <f t="shared" si="104"/>
        <v>-9.3548709677419017E-3</v>
      </c>
      <c r="J717" s="33">
        <v>50.619999</v>
      </c>
      <c r="K717" s="17">
        <f t="shared" si="105"/>
        <v>-5.8915752510437791E-3</v>
      </c>
      <c r="L717" s="5">
        <v>2938.790039</v>
      </c>
      <c r="M717" s="17">
        <f t="shared" si="106"/>
        <v>-4.4782947738040146E-3</v>
      </c>
      <c r="P717" s="34">
        <v>43745</v>
      </c>
      <c r="Q717" s="16">
        <f t="shared" si="107"/>
        <v>124143.17751899999</v>
      </c>
      <c r="R717" s="17">
        <f t="shared" si="108"/>
        <v>-3.6469513635062345E-3</v>
      </c>
      <c r="U717" s="34">
        <v>43745</v>
      </c>
      <c r="V717" s="16">
        <f t="shared" si="100"/>
        <v>143568.04909099999</v>
      </c>
      <c r="W717" s="17">
        <f t="shared" si="109"/>
        <v>-3.9739032306739253E-3</v>
      </c>
    </row>
    <row r="718" spans="1:23" x14ac:dyDescent="0.25">
      <c r="A718" s="32">
        <v>43746</v>
      </c>
      <c r="B718" s="33">
        <v>75.669998000000007</v>
      </c>
      <c r="C718" s="17">
        <f t="shared" si="101"/>
        <v>-4.9967782381283854E-3</v>
      </c>
      <c r="D718" s="33">
        <v>246.820007</v>
      </c>
      <c r="E718" s="17">
        <f t="shared" si="102"/>
        <v>8.1101291077390059E-4</v>
      </c>
      <c r="F718" s="33">
        <v>91.989998</v>
      </c>
      <c r="G718" s="17">
        <f t="shared" si="103"/>
        <v>-2.8000856170761423E-2</v>
      </c>
      <c r="H718" s="33">
        <v>120.93</v>
      </c>
      <c r="I718" s="17">
        <f t="shared" si="104"/>
        <v>-1.5548649154954353E-2</v>
      </c>
      <c r="J718" s="33">
        <v>49.73</v>
      </c>
      <c r="K718" s="17">
        <f t="shared" si="105"/>
        <v>-1.7581963998063332E-2</v>
      </c>
      <c r="L718" s="5">
        <v>2893.0600589999999</v>
      </c>
      <c r="M718" s="17">
        <f t="shared" si="106"/>
        <v>-1.5560819042234386E-2</v>
      </c>
      <c r="P718" s="34">
        <v>43746</v>
      </c>
      <c r="Q718" s="16">
        <f t="shared" si="107"/>
        <v>122972.04156099999</v>
      </c>
      <c r="R718" s="17">
        <f t="shared" si="108"/>
        <v>-9.4337520708357436E-3</v>
      </c>
      <c r="U718" s="34">
        <v>43746</v>
      </c>
      <c r="V718" s="16">
        <f t="shared" si="100"/>
        <v>141619.909075</v>
      </c>
      <c r="W718" s="17">
        <f t="shared" si="109"/>
        <v>-1.3569453846692392E-2</v>
      </c>
    </row>
    <row r="719" spans="1:23" x14ac:dyDescent="0.25">
      <c r="A719" s="32">
        <v>43747</v>
      </c>
      <c r="B719" s="33">
        <v>75.919998000000007</v>
      </c>
      <c r="C719" s="17">
        <f t="shared" si="101"/>
        <v>3.3038193023342544E-3</v>
      </c>
      <c r="D719" s="33">
        <v>247.33000200000001</v>
      </c>
      <c r="E719" s="17">
        <f t="shared" si="102"/>
        <v>2.0662628050245324E-3</v>
      </c>
      <c r="F719" s="33">
        <v>93.379997000000003</v>
      </c>
      <c r="G719" s="17">
        <f t="shared" si="103"/>
        <v>1.5110327538000456E-2</v>
      </c>
      <c r="H719" s="33">
        <v>121.980003</v>
      </c>
      <c r="I719" s="17">
        <f t="shared" si="104"/>
        <v>8.6827338129495946E-3</v>
      </c>
      <c r="J719" s="33">
        <v>50.48</v>
      </c>
      <c r="K719" s="17">
        <f t="shared" si="105"/>
        <v>1.5081439774783822E-2</v>
      </c>
      <c r="L719" s="5">
        <v>2919.3999020000001</v>
      </c>
      <c r="M719" s="17">
        <f t="shared" si="106"/>
        <v>9.1044922894218949E-3</v>
      </c>
      <c r="P719" s="34">
        <v>43747</v>
      </c>
      <c r="Q719" s="16">
        <f t="shared" si="107"/>
        <v>124110.27044599999</v>
      </c>
      <c r="R719" s="17">
        <f t="shared" si="108"/>
        <v>9.2559973027315223E-3</v>
      </c>
      <c r="U719" s="34">
        <v>43747</v>
      </c>
      <c r="V719" s="16">
        <f t="shared" si="100"/>
        <v>142885.369018</v>
      </c>
      <c r="W719" s="17">
        <f t="shared" si="109"/>
        <v>8.9356076505444637E-3</v>
      </c>
    </row>
    <row r="720" spans="1:23" x14ac:dyDescent="0.25">
      <c r="A720" s="32">
        <v>43748</v>
      </c>
      <c r="B720" s="33">
        <v>75.629997000000003</v>
      </c>
      <c r="C720" s="17">
        <f t="shared" si="101"/>
        <v>-3.8198235990470897E-3</v>
      </c>
      <c r="D720" s="33">
        <v>246.699997</v>
      </c>
      <c r="E720" s="17">
        <f t="shared" si="102"/>
        <v>-2.5472243355256774E-3</v>
      </c>
      <c r="F720" s="33">
        <v>94.919998000000007</v>
      </c>
      <c r="G720" s="17">
        <f t="shared" si="103"/>
        <v>1.6491765361697386E-2</v>
      </c>
      <c r="H720" s="33">
        <v>121.94000200000001</v>
      </c>
      <c r="I720" s="17">
        <f t="shared" si="104"/>
        <v>-3.279308002639425E-4</v>
      </c>
      <c r="J720" s="33">
        <v>51.110000999999997</v>
      </c>
      <c r="K720" s="17">
        <f t="shared" si="105"/>
        <v>1.2480209984152113E-2</v>
      </c>
      <c r="L720" s="5">
        <v>2938.1298830000001</v>
      </c>
      <c r="M720" s="17">
        <f t="shared" si="106"/>
        <v>6.4156955637246771E-3</v>
      </c>
      <c r="P720" s="34">
        <v>43748</v>
      </c>
      <c r="Q720" s="16">
        <f t="shared" si="107"/>
        <v>124830.360697</v>
      </c>
      <c r="R720" s="17">
        <f t="shared" si="108"/>
        <v>5.8020198361690145E-3</v>
      </c>
      <c r="U720" s="34">
        <v>43748</v>
      </c>
      <c r="V720" s="16">
        <f t="shared" si="100"/>
        <v>143530.42875399999</v>
      </c>
      <c r="W720" s="17">
        <f t="shared" si="109"/>
        <v>4.5145261578092288E-3</v>
      </c>
    </row>
    <row r="721" spans="1:23" x14ac:dyDescent="0.25">
      <c r="A721" s="32">
        <v>43749</v>
      </c>
      <c r="B721" s="33">
        <v>74.120002999999997</v>
      </c>
      <c r="C721" s="17">
        <f t="shared" si="101"/>
        <v>-1.9965543566000776E-2</v>
      </c>
      <c r="D721" s="33">
        <v>245.96000699999999</v>
      </c>
      <c r="E721" s="17">
        <f t="shared" si="102"/>
        <v>-2.999554150785011E-3</v>
      </c>
      <c r="F721" s="33">
        <v>97.360000999999997</v>
      </c>
      <c r="G721" s="17">
        <f t="shared" si="103"/>
        <v>2.5705889711459928E-2</v>
      </c>
      <c r="H721" s="33">
        <v>121.089996</v>
      </c>
      <c r="I721" s="17">
        <f t="shared" si="104"/>
        <v>-6.97069038919651E-3</v>
      </c>
      <c r="J721" s="33">
        <v>52.09</v>
      </c>
      <c r="K721" s="17">
        <f t="shared" si="105"/>
        <v>1.9174309935936051E-2</v>
      </c>
      <c r="L721" s="5">
        <v>2970.2700199999999</v>
      </c>
      <c r="M721" s="17">
        <f t="shared" si="106"/>
        <v>1.0938977608158984E-2</v>
      </c>
      <c r="P721" s="34">
        <v>43749</v>
      </c>
      <c r="Q721" s="16">
        <f t="shared" si="107"/>
        <v>126004.021561</v>
      </c>
      <c r="R721" s="17">
        <f t="shared" si="108"/>
        <v>9.4020465650084262E-3</v>
      </c>
      <c r="U721" s="34">
        <v>43749</v>
      </c>
      <c r="V721" s="16">
        <f t="shared" si="100"/>
        <v>143905.31135100001</v>
      </c>
      <c r="W721" s="17">
        <f t="shared" si="109"/>
        <v>2.6118684397058445E-3</v>
      </c>
    </row>
    <row r="722" spans="1:23" x14ac:dyDescent="0.25">
      <c r="A722" s="32">
        <v>43752</v>
      </c>
      <c r="B722" s="33">
        <v>73.680000000000007</v>
      </c>
      <c r="C722" s="17">
        <f t="shared" si="101"/>
        <v>-5.9363597165530413E-3</v>
      </c>
      <c r="D722" s="33">
        <v>245.33000200000001</v>
      </c>
      <c r="E722" s="17">
        <f t="shared" si="102"/>
        <v>-2.5614123518868936E-3</v>
      </c>
      <c r="F722" s="33">
        <v>95.910004000000001</v>
      </c>
      <c r="G722" s="17">
        <f t="shared" si="103"/>
        <v>-1.4893148984252758E-2</v>
      </c>
      <c r="H722" s="33">
        <v>120.050003</v>
      </c>
      <c r="I722" s="17">
        <f t="shared" si="104"/>
        <v>-8.5885955434336081E-3</v>
      </c>
      <c r="J722" s="33">
        <v>51.639999000000003</v>
      </c>
      <c r="K722" s="17">
        <f t="shared" si="105"/>
        <v>-8.6389134190824057E-3</v>
      </c>
      <c r="L722" s="5">
        <v>2966.1499020000001</v>
      </c>
      <c r="M722" s="17">
        <f t="shared" si="106"/>
        <v>-1.3871190067763495E-3</v>
      </c>
      <c r="P722" s="34">
        <v>43752</v>
      </c>
      <c r="Q722" s="16">
        <f t="shared" si="107"/>
        <v>125248.82908000001</v>
      </c>
      <c r="R722" s="17">
        <f t="shared" si="108"/>
        <v>-5.993399826801471E-3</v>
      </c>
      <c r="U722" s="34">
        <v>43752</v>
      </c>
      <c r="V722" s="16">
        <f t="shared" si="100"/>
        <v>142690.27163500001</v>
      </c>
      <c r="W722" s="17">
        <f t="shared" si="109"/>
        <v>-8.4433278007118862E-3</v>
      </c>
    </row>
    <row r="723" spans="1:23" x14ac:dyDescent="0.25">
      <c r="A723" s="32">
        <v>43753</v>
      </c>
      <c r="B723" s="33">
        <v>72.800003000000004</v>
      </c>
      <c r="C723" s="17">
        <f t="shared" si="101"/>
        <v>-1.1943498914223749E-2</v>
      </c>
      <c r="D723" s="33">
        <v>242.88999899999999</v>
      </c>
      <c r="E723" s="17">
        <f t="shared" si="102"/>
        <v>-9.9457994542389017E-3</v>
      </c>
      <c r="F723" s="33">
        <v>95.980002999999996</v>
      </c>
      <c r="G723" s="17">
        <f t="shared" si="103"/>
        <v>7.2984044500712386E-4</v>
      </c>
      <c r="H723" s="33">
        <v>117.199997</v>
      </c>
      <c r="I723" s="17">
        <f t="shared" si="104"/>
        <v>-2.3740157674131845E-2</v>
      </c>
      <c r="J723" s="33">
        <v>52.650002000000001</v>
      </c>
      <c r="K723" s="17">
        <f t="shared" si="105"/>
        <v>1.9558540270304681E-2</v>
      </c>
      <c r="L723" s="5">
        <v>2995.679932</v>
      </c>
      <c r="M723" s="17">
        <f t="shared" si="106"/>
        <v>9.9556768793407358E-3</v>
      </c>
      <c r="P723" s="34">
        <v>43753</v>
      </c>
      <c r="Q723" s="16">
        <f t="shared" si="107"/>
        <v>126084.37250900001</v>
      </c>
      <c r="R723" s="17">
        <f t="shared" si="108"/>
        <v>6.6710677867201085E-3</v>
      </c>
      <c r="U723" s="34">
        <v>43753</v>
      </c>
      <c r="V723" s="16">
        <f t="shared" si="100"/>
        <v>141974.85261399997</v>
      </c>
      <c r="W723" s="17">
        <f t="shared" si="109"/>
        <v>-5.013789747559505E-3</v>
      </c>
    </row>
    <row r="724" spans="1:23" x14ac:dyDescent="0.25">
      <c r="A724" s="32">
        <v>43754</v>
      </c>
      <c r="B724" s="33">
        <v>72.989998</v>
      </c>
      <c r="C724" s="17">
        <f t="shared" si="101"/>
        <v>2.6098213210237198E-3</v>
      </c>
      <c r="D724" s="33">
        <v>242.050003</v>
      </c>
      <c r="E724" s="17">
        <f t="shared" si="102"/>
        <v>-3.4583391801158436E-3</v>
      </c>
      <c r="F724" s="33">
        <v>95.82</v>
      </c>
      <c r="G724" s="17">
        <f t="shared" si="103"/>
        <v>-1.6670451656477514E-3</v>
      </c>
      <c r="H724" s="33">
        <v>117.529999</v>
      </c>
      <c r="I724" s="17">
        <f t="shared" si="104"/>
        <v>2.8157167956242013E-3</v>
      </c>
      <c r="J724" s="33">
        <v>52.450001</v>
      </c>
      <c r="K724" s="17">
        <f t="shared" si="105"/>
        <v>-3.7986893143897582E-3</v>
      </c>
      <c r="L724" s="5">
        <v>2989.6899410000001</v>
      </c>
      <c r="M724" s="17">
        <f t="shared" si="106"/>
        <v>-1.9995430539873071E-3</v>
      </c>
      <c r="P724" s="34">
        <v>43754</v>
      </c>
      <c r="Q724" s="16">
        <f t="shared" si="107"/>
        <v>125623.85203499999</v>
      </c>
      <c r="R724" s="17">
        <f t="shared" si="108"/>
        <v>-3.6524786128204756E-3</v>
      </c>
      <c r="U724" s="34">
        <v>43754</v>
      </c>
      <c r="V724" s="16">
        <f t="shared" si="100"/>
        <v>141903.10967400001</v>
      </c>
      <c r="W724" s="17">
        <f t="shared" si="109"/>
        <v>-5.0532146136483824E-4</v>
      </c>
    </row>
    <row r="725" spans="1:23" x14ac:dyDescent="0.25">
      <c r="A725" s="32">
        <v>43755</v>
      </c>
      <c r="B725" s="33">
        <v>73.760002</v>
      </c>
      <c r="C725" s="17">
        <f t="shared" si="101"/>
        <v>1.0549445418535308E-2</v>
      </c>
      <c r="D725" s="33">
        <v>240.69000199999999</v>
      </c>
      <c r="E725" s="17">
        <f t="shared" si="102"/>
        <v>-5.6186778894607992E-3</v>
      </c>
      <c r="F725" s="33">
        <v>101.379997</v>
      </c>
      <c r="G725" s="17">
        <f t="shared" si="103"/>
        <v>5.8025433103736201E-2</v>
      </c>
      <c r="H725" s="33">
        <v>116.629997</v>
      </c>
      <c r="I725" s="17">
        <f t="shared" si="104"/>
        <v>-7.6576364133211783E-3</v>
      </c>
      <c r="J725" s="33">
        <v>51.860000999999997</v>
      </c>
      <c r="K725" s="17">
        <f t="shared" si="105"/>
        <v>-1.12488081744746E-2</v>
      </c>
      <c r="L725" s="5">
        <v>2997.9499510000001</v>
      </c>
      <c r="M725" s="17">
        <f t="shared" si="106"/>
        <v>2.7628316524479501E-3</v>
      </c>
      <c r="P725" s="34">
        <v>43755</v>
      </c>
      <c r="Q725" s="16">
        <f t="shared" si="107"/>
        <v>124514.63181199999</v>
      </c>
      <c r="R725" s="17">
        <f t="shared" si="108"/>
        <v>-8.8296944014338852E-3</v>
      </c>
      <c r="U725" s="34">
        <v>43755</v>
      </c>
      <c r="V725" s="16">
        <f t="shared" si="100"/>
        <v>143389.779946</v>
      </c>
      <c r="W725" s="17">
        <f t="shared" si="109"/>
        <v>1.0476657456030214E-2</v>
      </c>
    </row>
    <row r="726" spans="1:23" x14ac:dyDescent="0.25">
      <c r="A726" s="32">
        <v>43756</v>
      </c>
      <c r="B726" s="33">
        <v>73.889999000000003</v>
      </c>
      <c r="C726" s="17">
        <f t="shared" si="101"/>
        <v>1.7624321647931041E-3</v>
      </c>
      <c r="D726" s="33">
        <v>241.550003</v>
      </c>
      <c r="E726" s="17">
        <f t="shared" si="102"/>
        <v>3.5730649086123112E-3</v>
      </c>
      <c r="F726" s="33">
        <v>102.220001</v>
      </c>
      <c r="G726" s="17">
        <f t="shared" si="103"/>
        <v>8.2856976213956379E-3</v>
      </c>
      <c r="H726" s="33">
        <v>117.470001</v>
      </c>
      <c r="I726" s="17">
        <f t="shared" si="104"/>
        <v>7.2022980503034795E-3</v>
      </c>
      <c r="J726" s="33">
        <v>51.360000999999997</v>
      </c>
      <c r="K726" s="17">
        <f t="shared" si="105"/>
        <v>-9.6413418889058633E-3</v>
      </c>
      <c r="L726" s="5">
        <v>2986.1999510000001</v>
      </c>
      <c r="M726" s="17">
        <f t="shared" si="106"/>
        <v>-3.9193449497315624E-3</v>
      </c>
      <c r="P726" s="34">
        <v>43756</v>
      </c>
      <c r="Q726" s="16">
        <f t="shared" si="107"/>
        <v>124023.41203499999</v>
      </c>
      <c r="R726" s="17">
        <f t="shared" si="108"/>
        <v>-3.9450767339671566E-3</v>
      </c>
      <c r="U726" s="34">
        <v>43756</v>
      </c>
      <c r="V726" s="16">
        <f t="shared" si="100"/>
        <v>143722.35092200001</v>
      </c>
      <c r="W726" s="17">
        <f t="shared" si="109"/>
        <v>2.3193492320392473E-3</v>
      </c>
    </row>
    <row r="727" spans="1:23" x14ac:dyDescent="0.25">
      <c r="A727" s="32">
        <v>43759</v>
      </c>
      <c r="B727" s="33">
        <v>73.699996999999996</v>
      </c>
      <c r="C727" s="17">
        <f t="shared" si="101"/>
        <v>-2.5714170059740749E-3</v>
      </c>
      <c r="D727" s="33">
        <v>243.78999300000001</v>
      </c>
      <c r="E727" s="17">
        <f t="shared" si="102"/>
        <v>9.2734008370101151E-3</v>
      </c>
      <c r="F727" s="33">
        <v>103.489998</v>
      </c>
      <c r="G727" s="17">
        <f t="shared" si="103"/>
        <v>1.2424153664408522E-2</v>
      </c>
      <c r="H727" s="33">
        <v>119.08000199999999</v>
      </c>
      <c r="I727" s="17">
        <f t="shared" si="104"/>
        <v>1.3705635364726021E-2</v>
      </c>
      <c r="J727" s="33">
        <v>52.130001</v>
      </c>
      <c r="K727" s="17">
        <f t="shared" si="105"/>
        <v>1.4992211546101863E-2</v>
      </c>
      <c r="L727" s="5">
        <v>3006.719971</v>
      </c>
      <c r="M727" s="17">
        <f t="shared" si="106"/>
        <v>6.8716162134849768E-3</v>
      </c>
      <c r="P727" s="34">
        <v>43759</v>
      </c>
      <c r="Q727" s="16">
        <f t="shared" si="107"/>
        <v>125574.749805</v>
      </c>
      <c r="R727" s="17">
        <f t="shared" si="108"/>
        <v>1.25084267925335E-2</v>
      </c>
      <c r="U727" s="34">
        <v>43759</v>
      </c>
      <c r="V727" s="16">
        <f t="shared" ref="V727:V775" si="110">$W$3*B727+$W$4*D727+$W$5*F727+$W$6*H727+$W$7*J727</f>
        <v>145048.218398</v>
      </c>
      <c r="W727" s="17">
        <f t="shared" si="109"/>
        <v>9.2252003080546263E-3</v>
      </c>
    </row>
    <row r="728" spans="1:23" x14ac:dyDescent="0.25">
      <c r="A728" s="32">
        <v>43760</v>
      </c>
      <c r="B728" s="33">
        <v>74.180000000000007</v>
      </c>
      <c r="C728" s="17">
        <f t="shared" ref="C728:C775" si="111">B728/B727-1</f>
        <v>6.5129310656553141E-3</v>
      </c>
      <c r="D728" s="33">
        <v>240.53999300000001</v>
      </c>
      <c r="E728" s="17">
        <f t="shared" ref="E728:E775" si="112">D728/D727-1</f>
        <v>-1.3331146040928776E-2</v>
      </c>
      <c r="F728" s="33">
        <v>104.120003</v>
      </c>
      <c r="G728" s="17">
        <f t="shared" ref="G728:G775" si="113">F728/F727-1</f>
        <v>6.0875931218009605E-3</v>
      </c>
      <c r="H728" s="33">
        <v>122.18</v>
      </c>
      <c r="I728" s="17">
        <f t="shared" ref="I728:I775" si="114">H728/H727-1</f>
        <v>2.6032901813354048E-2</v>
      </c>
      <c r="J728" s="33">
        <v>52.009998000000003</v>
      </c>
      <c r="K728" s="17">
        <f t="shared" ref="K728:K775" si="115">J728/J727-1</f>
        <v>-2.3019949683100727E-3</v>
      </c>
      <c r="L728" s="5">
        <v>2995.98999</v>
      </c>
      <c r="M728" s="17">
        <f t="shared" ref="M728:M775" si="116">L728/L727-1</f>
        <v>-3.5686665547477459E-3</v>
      </c>
      <c r="P728" s="34">
        <v>43760</v>
      </c>
      <c r="Q728" s="16">
        <f t="shared" ref="Q728:Q775" si="117">$R$3*D728+$R$4*J728</f>
        <v>124686.07570700001</v>
      </c>
      <c r="R728" s="17">
        <f t="shared" ref="R728:R775" si="118">Q728/Q727-1</f>
        <v>-7.0768534230007951E-3</v>
      </c>
      <c r="U728" s="34">
        <v>43760</v>
      </c>
      <c r="V728" s="16">
        <f t="shared" si="110"/>
        <v>145848.11925400002</v>
      </c>
      <c r="W728" s="17">
        <f t="shared" ref="W728:W775" si="119">V728/V727-1</f>
        <v>5.5147237576207431E-3</v>
      </c>
    </row>
    <row r="729" spans="1:23" x14ac:dyDescent="0.25">
      <c r="A729" s="32">
        <v>43761</v>
      </c>
      <c r="B729" s="33">
        <v>75.279999000000004</v>
      </c>
      <c r="C729" s="17">
        <f t="shared" si="111"/>
        <v>1.4828781342679953E-2</v>
      </c>
      <c r="D729" s="33">
        <v>240.41999799999999</v>
      </c>
      <c r="E729" s="17">
        <f t="shared" si="112"/>
        <v>-4.9885675352134839E-4</v>
      </c>
      <c r="F729" s="33">
        <v>103.290001</v>
      </c>
      <c r="G729" s="17">
        <f t="shared" si="113"/>
        <v>-7.9715902428468821E-3</v>
      </c>
      <c r="H729" s="33">
        <v>123</v>
      </c>
      <c r="I729" s="17">
        <f t="shared" si="114"/>
        <v>6.7114093959730337E-3</v>
      </c>
      <c r="J729" s="33">
        <v>51.720001000000003</v>
      </c>
      <c r="K729" s="17">
        <f t="shared" si="115"/>
        <v>-5.575793331120682E-3</v>
      </c>
      <c r="L729" s="5">
        <v>3004.5200199999999</v>
      </c>
      <c r="M729" s="17">
        <f t="shared" si="116"/>
        <v>2.847149032029872E-3</v>
      </c>
      <c r="P729" s="34">
        <v>43761</v>
      </c>
      <c r="Q729" s="16">
        <f t="shared" si="117"/>
        <v>124263.18092</v>
      </c>
      <c r="R729" s="17">
        <f t="shared" si="118"/>
        <v>-3.3916761322553279E-3</v>
      </c>
      <c r="U729" s="34">
        <v>43761</v>
      </c>
      <c r="V729" s="16">
        <f t="shared" si="110"/>
        <v>146101.45024000001</v>
      </c>
      <c r="W729" s="17">
        <f t="shared" si="119"/>
        <v>1.7369506531572654E-3</v>
      </c>
    </row>
    <row r="730" spans="1:23" x14ac:dyDescent="0.25">
      <c r="A730" s="32">
        <v>43762</v>
      </c>
      <c r="B730" s="33">
        <v>75.75</v>
      </c>
      <c r="C730" s="17">
        <f t="shared" si="111"/>
        <v>6.2433714963252562E-3</v>
      </c>
      <c r="D730" s="33">
        <v>241.36999499999999</v>
      </c>
      <c r="E730" s="17">
        <f t="shared" si="112"/>
        <v>3.9514059059262419E-3</v>
      </c>
      <c r="F730" s="33">
        <v>103.110001</v>
      </c>
      <c r="G730" s="17">
        <f t="shared" si="113"/>
        <v>-1.7426662625359413E-3</v>
      </c>
      <c r="H730" s="33">
        <v>124.790001</v>
      </c>
      <c r="I730" s="17">
        <f t="shared" si="114"/>
        <v>1.4552853658536646E-2</v>
      </c>
      <c r="J730" s="33">
        <v>52.23</v>
      </c>
      <c r="K730" s="17">
        <f t="shared" si="115"/>
        <v>9.8607693375720729E-3</v>
      </c>
      <c r="L730" s="5">
        <v>3010.290039</v>
      </c>
      <c r="M730" s="17">
        <f t="shared" si="116"/>
        <v>1.9204461816166862E-3</v>
      </c>
      <c r="P730" s="34">
        <v>43762</v>
      </c>
      <c r="Q730" s="16">
        <f t="shared" si="117"/>
        <v>125171.68888499998</v>
      </c>
      <c r="R730" s="17">
        <f t="shared" si="118"/>
        <v>7.3111597359227787E-3</v>
      </c>
      <c r="U730" s="34">
        <v>43762</v>
      </c>
      <c r="V730" s="16">
        <f t="shared" si="110"/>
        <v>147042.52011499999</v>
      </c>
      <c r="W730" s="17">
        <f t="shared" si="119"/>
        <v>6.4412083073377424E-3</v>
      </c>
    </row>
    <row r="731" spans="1:23" x14ac:dyDescent="0.25">
      <c r="A731" s="32">
        <v>43763</v>
      </c>
      <c r="B731" s="33">
        <v>74.889999000000003</v>
      </c>
      <c r="C731" s="17">
        <f t="shared" si="111"/>
        <v>-1.1353148514851474E-2</v>
      </c>
      <c r="D731" s="33">
        <v>234</v>
      </c>
      <c r="E731" s="17">
        <f t="shared" si="112"/>
        <v>-3.0534014801632647E-2</v>
      </c>
      <c r="F731" s="33">
        <v>103.650002</v>
      </c>
      <c r="G731" s="17">
        <f t="shared" si="113"/>
        <v>5.2371350476467793E-3</v>
      </c>
      <c r="H731" s="33">
        <v>123.25</v>
      </c>
      <c r="I731" s="17">
        <f t="shared" si="114"/>
        <v>-1.2340740345053836E-2</v>
      </c>
      <c r="J731" s="33">
        <v>56.459999000000003</v>
      </c>
      <c r="K731" s="17">
        <f t="shared" si="115"/>
        <v>8.0987918820601301E-2</v>
      </c>
      <c r="L731" s="5">
        <v>3022.5500489999999</v>
      </c>
      <c r="M731" s="17">
        <f t="shared" si="116"/>
        <v>4.072700584051514E-3</v>
      </c>
      <c r="P731" s="34">
        <v>43763</v>
      </c>
      <c r="Q731" s="16">
        <f t="shared" si="117"/>
        <v>129306.358634</v>
      </c>
      <c r="R731" s="17">
        <f t="shared" si="118"/>
        <v>3.3031988190226569E-2</v>
      </c>
      <c r="U731" s="34">
        <v>43763</v>
      </c>
      <c r="V731" s="16">
        <f t="shared" si="110"/>
        <v>148117.749649</v>
      </c>
      <c r="W731" s="17">
        <f t="shared" si="119"/>
        <v>7.312371504236248E-3</v>
      </c>
    </row>
    <row r="732" spans="1:23" x14ac:dyDescent="0.25">
      <c r="A732" s="32">
        <v>43766</v>
      </c>
      <c r="B732" s="33">
        <v>74.599997999999999</v>
      </c>
      <c r="C732" s="17">
        <f t="shared" si="111"/>
        <v>-3.8723595122495125E-3</v>
      </c>
      <c r="D732" s="33">
        <v>232.60000600000001</v>
      </c>
      <c r="E732" s="17">
        <f t="shared" si="112"/>
        <v>-5.9828803418803256E-3</v>
      </c>
      <c r="F732" s="33">
        <v>104.209999</v>
      </c>
      <c r="G732" s="17">
        <f t="shared" si="113"/>
        <v>5.4027688296618415E-3</v>
      </c>
      <c r="H732" s="33">
        <v>123.480003</v>
      </c>
      <c r="I732" s="17">
        <f t="shared" si="114"/>
        <v>1.8661501014198834E-3</v>
      </c>
      <c r="J732" s="33">
        <v>56.759998000000003</v>
      </c>
      <c r="K732" s="17">
        <f t="shared" si="115"/>
        <v>5.3134786630089081E-3</v>
      </c>
      <c r="L732" s="5">
        <v>3039.419922</v>
      </c>
      <c r="M732" s="17">
        <f t="shared" si="116"/>
        <v>5.5813378526456958E-3</v>
      </c>
      <c r="P732" s="34">
        <v>43766</v>
      </c>
      <c r="Q732" s="16">
        <f t="shared" si="117"/>
        <v>129403.95860600001</v>
      </c>
      <c r="R732" s="17">
        <f t="shared" si="118"/>
        <v>7.5479638457887077E-4</v>
      </c>
      <c r="U732" s="34">
        <v>43766</v>
      </c>
      <c r="V732" s="16">
        <f t="shared" si="110"/>
        <v>148261.54892799997</v>
      </c>
      <c r="W732" s="17">
        <f t="shared" si="119"/>
        <v>9.7084434067307157E-4</v>
      </c>
    </row>
    <row r="733" spans="1:23" x14ac:dyDescent="0.25">
      <c r="A733" s="32">
        <v>43767</v>
      </c>
      <c r="B733" s="33">
        <v>73.650002000000001</v>
      </c>
      <c r="C733" s="17">
        <f t="shared" si="111"/>
        <v>-1.2734531172507557E-2</v>
      </c>
      <c r="D733" s="33">
        <v>234.699997</v>
      </c>
      <c r="E733" s="17">
        <f t="shared" si="112"/>
        <v>9.0283359665948026E-3</v>
      </c>
      <c r="F733" s="33">
        <v>105.040001</v>
      </c>
      <c r="G733" s="17">
        <f t="shared" si="113"/>
        <v>7.9647059587824032E-3</v>
      </c>
      <c r="H733" s="33">
        <v>123.599998</v>
      </c>
      <c r="I733" s="17">
        <f t="shared" si="114"/>
        <v>9.7177678235071951E-4</v>
      </c>
      <c r="J733" s="33">
        <v>56.34</v>
      </c>
      <c r="K733" s="17">
        <f t="shared" si="115"/>
        <v>-7.3995421916681625E-3</v>
      </c>
      <c r="L733" s="5">
        <v>3036.889893</v>
      </c>
      <c r="M733" s="17">
        <f t="shared" si="116"/>
        <v>-8.3240521708993764E-4</v>
      </c>
      <c r="P733" s="34">
        <v>43767</v>
      </c>
      <c r="Q733" s="16">
        <f t="shared" si="117"/>
        <v>129298.53933100001</v>
      </c>
      <c r="R733" s="17">
        <f t="shared" si="118"/>
        <v>-8.1465262837110419E-4</v>
      </c>
      <c r="U733" s="34">
        <v>43767</v>
      </c>
      <c r="V733" s="16">
        <f t="shared" si="110"/>
        <v>148087.21048400001</v>
      </c>
      <c r="W733" s="17">
        <f t="shared" si="119"/>
        <v>-1.1758844100882015E-3</v>
      </c>
    </row>
    <row r="734" spans="1:23" x14ac:dyDescent="0.25">
      <c r="A734" s="32">
        <v>43768</v>
      </c>
      <c r="B734" s="33">
        <v>75.410004000000001</v>
      </c>
      <c r="C734" s="17">
        <f t="shared" si="111"/>
        <v>2.3896835739393385E-2</v>
      </c>
      <c r="D734" s="33">
        <v>223.259995</v>
      </c>
      <c r="E734" s="17">
        <f t="shared" si="112"/>
        <v>-4.8743085412140008E-2</v>
      </c>
      <c r="F734" s="33">
        <v>103.94000200000001</v>
      </c>
      <c r="G734" s="17">
        <f t="shared" si="113"/>
        <v>-1.0472191446380452E-2</v>
      </c>
      <c r="H734" s="33">
        <v>124.94000200000001</v>
      </c>
      <c r="I734" s="17">
        <f t="shared" si="114"/>
        <v>1.0841456486107681E-2</v>
      </c>
      <c r="J734" s="33">
        <v>56.599997999999999</v>
      </c>
      <c r="K734" s="17">
        <f t="shared" si="115"/>
        <v>4.6148029818955383E-3</v>
      </c>
      <c r="L734" s="5">
        <v>3046.7700199999999</v>
      </c>
      <c r="M734" s="17">
        <f t="shared" si="116"/>
        <v>3.2533701741288557E-3</v>
      </c>
      <c r="P734" s="34">
        <v>43768</v>
      </c>
      <c r="Q734" s="16">
        <f t="shared" si="117"/>
        <v>127102.576153</v>
      </c>
      <c r="R734" s="17">
        <f t="shared" si="118"/>
        <v>-1.6983665781238333E-2</v>
      </c>
      <c r="U734" s="34">
        <v>43768</v>
      </c>
      <c r="V734" s="16">
        <f t="shared" si="110"/>
        <v>147967.05138700001</v>
      </c>
      <c r="W734" s="17">
        <f t="shared" si="119"/>
        <v>-8.1140766044063284E-4</v>
      </c>
    </row>
    <row r="735" spans="1:23" x14ac:dyDescent="0.25">
      <c r="A735" s="32">
        <v>43769</v>
      </c>
      <c r="B735" s="33">
        <v>69.940002000000007</v>
      </c>
      <c r="C735" s="17">
        <f t="shared" si="111"/>
        <v>-7.2536821507130478E-2</v>
      </c>
      <c r="D735" s="33">
        <v>222.86000100000001</v>
      </c>
      <c r="E735" s="17">
        <f t="shared" si="112"/>
        <v>-1.7916062391741816E-3</v>
      </c>
      <c r="F735" s="33">
        <v>103.889999</v>
      </c>
      <c r="G735" s="17">
        <f t="shared" si="113"/>
        <v>-4.8107561129351328E-4</v>
      </c>
      <c r="H735" s="33">
        <v>124.510002</v>
      </c>
      <c r="I735" s="17">
        <f t="shared" si="114"/>
        <v>-3.4416519378638322E-3</v>
      </c>
      <c r="J735" s="33">
        <v>56.529998999999997</v>
      </c>
      <c r="K735" s="17">
        <f t="shared" si="115"/>
        <v>-1.2367314924640604E-3</v>
      </c>
      <c r="L735" s="5">
        <v>3037.5600589999999</v>
      </c>
      <c r="M735" s="17">
        <f t="shared" si="116"/>
        <v>-3.0228605833531041E-3</v>
      </c>
      <c r="P735" s="34">
        <v>43769</v>
      </c>
      <c r="Q735" s="16">
        <f t="shared" si="117"/>
        <v>126917.75885700001</v>
      </c>
      <c r="R735" s="17">
        <f t="shared" si="118"/>
        <v>-1.4540798589126602E-3</v>
      </c>
      <c r="U735" s="34">
        <v>43769</v>
      </c>
      <c r="V735" s="16">
        <f t="shared" si="110"/>
        <v>145308.20059600001</v>
      </c>
      <c r="W735" s="17">
        <f t="shared" si="119"/>
        <v>-1.7969208456049546E-2</v>
      </c>
    </row>
    <row r="736" spans="1:23" x14ac:dyDescent="0.25">
      <c r="A736" s="32">
        <v>43770</v>
      </c>
      <c r="B736" s="33">
        <v>68.779999000000004</v>
      </c>
      <c r="C736" s="17">
        <f t="shared" si="111"/>
        <v>-1.6585687258058757E-2</v>
      </c>
      <c r="D736" s="33">
        <v>219.259995</v>
      </c>
      <c r="E736" s="17">
        <f t="shared" si="112"/>
        <v>-1.6153665906157855E-2</v>
      </c>
      <c r="F736" s="33">
        <v>106.629997</v>
      </c>
      <c r="G736" s="17">
        <f t="shared" si="113"/>
        <v>2.6374030478140575E-2</v>
      </c>
      <c r="H736" s="33">
        <v>123.870003</v>
      </c>
      <c r="I736" s="17">
        <f t="shared" si="114"/>
        <v>-5.1401412715421646E-3</v>
      </c>
      <c r="J736" s="33">
        <v>56.509998000000003</v>
      </c>
      <c r="K736" s="17">
        <f t="shared" si="115"/>
        <v>-3.5381214140817185E-4</v>
      </c>
      <c r="L736" s="5">
        <v>3066.9099120000001</v>
      </c>
      <c r="M736" s="17">
        <f t="shared" si="116"/>
        <v>9.6623119971042115E-3</v>
      </c>
      <c r="P736" s="34">
        <v>43770</v>
      </c>
      <c r="Q736" s="16">
        <f t="shared" si="117"/>
        <v>126087.63615300001</v>
      </c>
      <c r="R736" s="17">
        <f t="shared" si="118"/>
        <v>-6.5406347502189321E-3</v>
      </c>
      <c r="U736" s="34">
        <v>43770</v>
      </c>
      <c r="V736" s="16">
        <f t="shared" si="110"/>
        <v>145187.05775400001</v>
      </c>
      <c r="W736" s="17">
        <f t="shared" si="119"/>
        <v>-8.336958375585457E-4</v>
      </c>
    </row>
    <row r="737" spans="1:23" x14ac:dyDescent="0.25">
      <c r="A737" s="32">
        <v>43773</v>
      </c>
      <c r="B737" s="33">
        <v>67.160004000000001</v>
      </c>
      <c r="C737" s="17">
        <f t="shared" si="111"/>
        <v>-2.3553286181350552E-2</v>
      </c>
      <c r="D737" s="33">
        <v>216.11999499999999</v>
      </c>
      <c r="E737" s="17">
        <f t="shared" si="112"/>
        <v>-1.4320897891108797E-2</v>
      </c>
      <c r="F737" s="33">
        <v>109.360001</v>
      </c>
      <c r="G737" s="17">
        <f t="shared" si="113"/>
        <v>2.5602589110079288E-2</v>
      </c>
      <c r="H737" s="33">
        <v>119.07</v>
      </c>
      <c r="I737" s="17">
        <f t="shared" si="114"/>
        <v>-3.8750326017187531E-2</v>
      </c>
      <c r="J737" s="33">
        <v>57.610000999999997</v>
      </c>
      <c r="K737" s="17">
        <f t="shared" si="115"/>
        <v>1.9465635089918054E-2</v>
      </c>
      <c r="L737" s="5">
        <v>3078.2700199999999</v>
      </c>
      <c r="M737" s="17">
        <f t="shared" si="116"/>
        <v>3.7040892383408686E-3</v>
      </c>
      <c r="P737" s="34">
        <v>43773</v>
      </c>
      <c r="Q737" s="16">
        <f t="shared" si="117"/>
        <v>126890.02025099998</v>
      </c>
      <c r="R737" s="17">
        <f t="shared" si="118"/>
        <v>6.3637016481641329E-3</v>
      </c>
      <c r="U737" s="34">
        <v>43773</v>
      </c>
      <c r="V737" s="16">
        <f t="shared" si="110"/>
        <v>144521.77222799999</v>
      </c>
      <c r="W737" s="17">
        <f t="shared" si="119"/>
        <v>-4.5822646749082985E-3</v>
      </c>
    </row>
    <row r="738" spans="1:23" x14ac:dyDescent="0.25">
      <c r="A738" s="32">
        <v>43774</v>
      </c>
      <c r="B738" s="33">
        <v>67.269997000000004</v>
      </c>
      <c r="C738" s="17">
        <f t="shared" si="111"/>
        <v>1.6377753640395287E-3</v>
      </c>
      <c r="D738" s="33">
        <v>215.270004</v>
      </c>
      <c r="E738" s="17">
        <f t="shared" si="112"/>
        <v>-3.9329586325410615E-3</v>
      </c>
      <c r="F738" s="33">
        <v>109.5</v>
      </c>
      <c r="G738" s="17">
        <f t="shared" si="113"/>
        <v>1.2801664111177224E-3</v>
      </c>
      <c r="H738" s="33">
        <v>118.900002</v>
      </c>
      <c r="I738" s="17">
        <f t="shared" si="114"/>
        <v>-1.4277147896194498E-3</v>
      </c>
      <c r="J738" s="33">
        <v>57.549999</v>
      </c>
      <c r="K738" s="17">
        <f t="shared" si="115"/>
        <v>-1.0415205512667169E-3</v>
      </c>
      <c r="L738" s="5">
        <v>3074.6201169999999</v>
      </c>
      <c r="M738" s="17">
        <f t="shared" si="116"/>
        <v>-1.1856994273685695E-3</v>
      </c>
      <c r="P738" s="34">
        <v>43774</v>
      </c>
      <c r="Q738" s="16">
        <f t="shared" si="117"/>
        <v>126618.50952600001</v>
      </c>
      <c r="R738" s="17">
        <f t="shared" si="118"/>
        <v>-2.1397326949975648E-3</v>
      </c>
      <c r="U738" s="34">
        <v>43774</v>
      </c>
      <c r="V738" s="16">
        <f t="shared" si="110"/>
        <v>144467.898931</v>
      </c>
      <c r="W738" s="17">
        <f t="shared" si="119"/>
        <v>-3.7276941854125223E-4</v>
      </c>
    </row>
    <row r="739" spans="1:23" x14ac:dyDescent="0.25">
      <c r="A739" s="32">
        <v>43775</v>
      </c>
      <c r="B739" s="33">
        <v>67.510002</v>
      </c>
      <c r="C739" s="17">
        <f t="shared" si="111"/>
        <v>3.5677866909968881E-3</v>
      </c>
      <c r="D739" s="33">
        <v>214.490005</v>
      </c>
      <c r="E739" s="17">
        <f t="shared" si="112"/>
        <v>-3.623352002167457E-3</v>
      </c>
      <c r="F739" s="33">
        <v>109.459999</v>
      </c>
      <c r="G739" s="17">
        <f t="shared" si="113"/>
        <v>-3.6530593607309036E-4</v>
      </c>
      <c r="H739" s="33">
        <v>120.32</v>
      </c>
      <c r="I739" s="17">
        <f t="shared" si="114"/>
        <v>1.1942792061517382E-2</v>
      </c>
      <c r="J739" s="33">
        <v>57.599997999999999</v>
      </c>
      <c r="K739" s="17">
        <f t="shared" si="115"/>
        <v>8.6879236957071448E-4</v>
      </c>
      <c r="L739" s="5">
        <v>3076.780029</v>
      </c>
      <c r="M739" s="17">
        <f t="shared" si="116"/>
        <v>7.0249719243609121E-4</v>
      </c>
      <c r="P739" s="34">
        <v>43775</v>
      </c>
      <c r="Q739" s="16">
        <f t="shared" si="117"/>
        <v>126512.86838299999</v>
      </c>
      <c r="R739" s="17">
        <f t="shared" si="118"/>
        <v>-8.3432622446344418E-4</v>
      </c>
      <c r="U739" s="34">
        <v>43775</v>
      </c>
      <c r="V739" s="16">
        <f t="shared" si="110"/>
        <v>144857.63993200002</v>
      </c>
      <c r="W739" s="17">
        <f t="shared" si="119"/>
        <v>2.6977688738047956E-3</v>
      </c>
    </row>
    <row r="740" spans="1:23" x14ac:dyDescent="0.25">
      <c r="A740" s="32">
        <v>43776</v>
      </c>
      <c r="B740" s="33">
        <v>67.190002000000007</v>
      </c>
      <c r="C740" s="17">
        <f t="shared" si="111"/>
        <v>-4.7400383723880113E-3</v>
      </c>
      <c r="D740" s="33">
        <v>214.470001</v>
      </c>
      <c r="E740" s="17">
        <f t="shared" si="112"/>
        <v>-9.3263087014294754E-5</v>
      </c>
      <c r="F740" s="33">
        <v>109.129997</v>
      </c>
      <c r="G740" s="17">
        <f t="shared" si="113"/>
        <v>-3.0148182259712719E-3</v>
      </c>
      <c r="H740" s="33">
        <v>119.620003</v>
      </c>
      <c r="I740" s="17">
        <f t="shared" si="114"/>
        <v>-5.817794215425498E-3</v>
      </c>
      <c r="J740" s="33">
        <v>58.049999</v>
      </c>
      <c r="K740" s="17">
        <f t="shared" si="115"/>
        <v>7.8125176323791123E-3</v>
      </c>
      <c r="L740" s="5">
        <v>3085.179932</v>
      </c>
      <c r="M740" s="17">
        <f t="shared" si="116"/>
        <v>2.7300953987048349E-3</v>
      </c>
      <c r="P740" s="34">
        <v>43776</v>
      </c>
      <c r="Q740" s="16">
        <f t="shared" si="117"/>
        <v>127123.10885700001</v>
      </c>
      <c r="R740" s="17">
        <f t="shared" si="118"/>
        <v>4.8235446860045439E-3</v>
      </c>
      <c r="U740" s="34">
        <v>43776</v>
      </c>
      <c r="V740" s="16">
        <f t="shared" si="110"/>
        <v>144684.750187</v>
      </c>
      <c r="W740" s="17">
        <f t="shared" si="119"/>
        <v>-1.1935148541780682E-3</v>
      </c>
    </row>
    <row r="741" spans="1:23" x14ac:dyDescent="0.25">
      <c r="A741" s="32">
        <v>43777</v>
      </c>
      <c r="B741" s="33">
        <v>67.580001999999993</v>
      </c>
      <c r="C741" s="17">
        <f t="shared" si="111"/>
        <v>5.804435011030229E-3</v>
      </c>
      <c r="D741" s="33">
        <v>211.35000600000001</v>
      </c>
      <c r="E741" s="17">
        <f t="shared" si="112"/>
        <v>-1.4547465778209201E-2</v>
      </c>
      <c r="F741" s="33">
        <v>109.349998</v>
      </c>
      <c r="G741" s="17">
        <f t="shared" si="113"/>
        <v>2.0159535054324884E-3</v>
      </c>
      <c r="H741" s="33">
        <v>119.699997</v>
      </c>
      <c r="I741" s="17">
        <f t="shared" si="114"/>
        <v>6.6873430859226701E-4</v>
      </c>
      <c r="J741" s="33">
        <v>58.27</v>
      </c>
      <c r="K741" s="17">
        <f t="shared" si="115"/>
        <v>3.7898536397908966E-3</v>
      </c>
      <c r="L741" s="5">
        <v>3093.080078</v>
      </c>
      <c r="M741" s="17">
        <f t="shared" si="116"/>
        <v>2.5606759327254647E-3</v>
      </c>
      <c r="P741" s="34">
        <v>43777</v>
      </c>
      <c r="Q741" s="16">
        <f t="shared" si="117"/>
        <v>126727.87133800001</v>
      </c>
      <c r="R741" s="17">
        <f t="shared" si="118"/>
        <v>-3.1090926154473397E-3</v>
      </c>
      <c r="U741" s="34">
        <v>43777</v>
      </c>
      <c r="V741" s="16">
        <f t="shared" si="110"/>
        <v>144793.10007900003</v>
      </c>
      <c r="W741" s="17">
        <f t="shared" si="119"/>
        <v>7.4886877753166381E-4</v>
      </c>
    </row>
    <row r="742" spans="1:23" x14ac:dyDescent="0.25">
      <c r="A742" s="32">
        <v>43780</v>
      </c>
      <c r="B742" s="33">
        <v>67.529999000000004</v>
      </c>
      <c r="C742" s="17">
        <f t="shared" si="111"/>
        <v>-7.3990823498337743E-4</v>
      </c>
      <c r="D742" s="33">
        <v>211.470001</v>
      </c>
      <c r="E742" s="17">
        <f t="shared" si="112"/>
        <v>5.6775489280092017E-4</v>
      </c>
      <c r="F742" s="33">
        <v>109.949997</v>
      </c>
      <c r="G742" s="17">
        <f t="shared" si="113"/>
        <v>5.4869594053399418E-3</v>
      </c>
      <c r="H742" s="33">
        <v>119.33000199999999</v>
      </c>
      <c r="I742" s="17">
        <f t="shared" si="114"/>
        <v>-3.0910192921725921E-3</v>
      </c>
      <c r="J742" s="33">
        <v>58.349997999999999</v>
      </c>
      <c r="K742" s="17">
        <f t="shared" si="115"/>
        <v>1.3728848464045207E-3</v>
      </c>
      <c r="L742" s="5">
        <v>3087.01001</v>
      </c>
      <c r="M742" s="17">
        <f t="shared" si="116"/>
        <v>-1.9624671353238865E-3</v>
      </c>
      <c r="P742" s="34">
        <v>43780</v>
      </c>
      <c r="Q742" s="16">
        <f t="shared" si="117"/>
        <v>126863.90749099999</v>
      </c>
      <c r="R742" s="17">
        <f t="shared" si="118"/>
        <v>1.0734509430616601E-3</v>
      </c>
      <c r="U742" s="34">
        <v>43780</v>
      </c>
      <c r="V742" s="16">
        <f t="shared" si="110"/>
        <v>144931.01805100002</v>
      </c>
      <c r="W742" s="17">
        <f t="shared" si="119"/>
        <v>9.5251757110492719E-4</v>
      </c>
    </row>
    <row r="743" spans="1:23" x14ac:dyDescent="0.25">
      <c r="A743" s="32">
        <v>43781</v>
      </c>
      <c r="B743" s="33">
        <v>67.050003000000004</v>
      </c>
      <c r="C743" s="17">
        <f t="shared" si="111"/>
        <v>-7.107892893645662E-3</v>
      </c>
      <c r="D743" s="33">
        <v>209.16999799999999</v>
      </c>
      <c r="E743" s="17">
        <f t="shared" si="112"/>
        <v>-1.0876261356805861E-2</v>
      </c>
      <c r="F743" s="33">
        <v>110.010002</v>
      </c>
      <c r="G743" s="17">
        <f t="shared" si="113"/>
        <v>5.4574808219420845E-4</v>
      </c>
      <c r="H743" s="33">
        <v>119.269997</v>
      </c>
      <c r="I743" s="17">
        <f t="shared" si="114"/>
        <v>-5.0284923317100994E-4</v>
      </c>
      <c r="J743" s="33">
        <v>58.200001</v>
      </c>
      <c r="K743" s="17">
        <f t="shared" si="115"/>
        <v>-2.5706427616329908E-3</v>
      </c>
      <c r="L743" s="5">
        <v>3091.8400879999999</v>
      </c>
      <c r="M743" s="17">
        <f t="shared" si="116"/>
        <v>1.5646460440210674E-3</v>
      </c>
      <c r="P743" s="34">
        <v>43781</v>
      </c>
      <c r="Q743" s="16">
        <f t="shared" si="117"/>
        <v>126146.11091999999</v>
      </c>
      <c r="R743" s="17">
        <f t="shared" si="118"/>
        <v>-5.6580045908717347E-3</v>
      </c>
      <c r="U743" s="34">
        <v>43781</v>
      </c>
      <c r="V743" s="16">
        <f t="shared" si="110"/>
        <v>144433.10165600001</v>
      </c>
      <c r="W743" s="17">
        <f t="shared" si="119"/>
        <v>-3.4355405881768553E-3</v>
      </c>
    </row>
    <row r="744" spans="1:23" x14ac:dyDescent="0.25">
      <c r="A744" s="32">
        <v>43782</v>
      </c>
      <c r="B744" s="33">
        <v>68.370002999999997</v>
      </c>
      <c r="C744" s="17">
        <f t="shared" si="111"/>
        <v>1.968680001401335E-2</v>
      </c>
      <c r="D744" s="33">
        <v>211.679993</v>
      </c>
      <c r="E744" s="17">
        <f t="shared" si="112"/>
        <v>1.1999784978723449E-2</v>
      </c>
      <c r="F744" s="33">
        <v>109.139999</v>
      </c>
      <c r="G744" s="17">
        <f t="shared" si="113"/>
        <v>-7.9083990926570591E-3</v>
      </c>
      <c r="H744" s="33">
        <v>120.650002</v>
      </c>
      <c r="I744" s="17">
        <f t="shared" si="114"/>
        <v>1.1570428730705906E-2</v>
      </c>
      <c r="J744" s="33">
        <v>57.889999000000003</v>
      </c>
      <c r="K744" s="17">
        <f t="shared" si="115"/>
        <v>-5.3264947538402829E-3</v>
      </c>
      <c r="L744" s="5">
        <v>3094.040039</v>
      </c>
      <c r="M744" s="17">
        <f t="shared" si="116"/>
        <v>7.1153453522332377E-4</v>
      </c>
      <c r="P744" s="34">
        <v>43782</v>
      </c>
      <c r="Q744" s="16">
        <f t="shared" si="117"/>
        <v>126282.37707300001</v>
      </c>
      <c r="R744" s="17">
        <f t="shared" si="118"/>
        <v>1.0802247648080687E-3</v>
      </c>
      <c r="U744" s="34">
        <v>43782</v>
      </c>
      <c r="V744" s="16">
        <f t="shared" si="110"/>
        <v>145128.600335</v>
      </c>
      <c r="W744" s="17">
        <f t="shared" si="119"/>
        <v>4.8153689910812592E-3</v>
      </c>
    </row>
    <row r="745" spans="1:23" x14ac:dyDescent="0.25">
      <c r="A745" s="32">
        <v>43783</v>
      </c>
      <c r="B745" s="33">
        <v>68.019997000000004</v>
      </c>
      <c r="C745" s="17">
        <f t="shared" si="111"/>
        <v>-5.1192918625437844E-3</v>
      </c>
      <c r="D745" s="33">
        <v>212.949997</v>
      </c>
      <c r="E745" s="17">
        <f t="shared" si="112"/>
        <v>5.9996411658989057E-3</v>
      </c>
      <c r="F745" s="33">
        <v>108.709999</v>
      </c>
      <c r="G745" s="17">
        <f t="shared" si="113"/>
        <v>-3.9398937505946696E-3</v>
      </c>
      <c r="H745" s="33">
        <v>120.5</v>
      </c>
      <c r="I745" s="17">
        <f t="shared" si="114"/>
        <v>-1.2432822006915867E-3</v>
      </c>
      <c r="J745" s="33">
        <v>57.810001</v>
      </c>
      <c r="K745" s="17">
        <f t="shared" si="115"/>
        <v>-1.3818967245102787E-3</v>
      </c>
      <c r="L745" s="5">
        <v>3096.6298830000001</v>
      </c>
      <c r="M745" s="17">
        <f t="shared" si="116"/>
        <v>8.3704282018182141E-4</v>
      </c>
      <c r="P745" s="34">
        <v>43783</v>
      </c>
      <c r="Q745" s="16">
        <f t="shared" si="117"/>
        <v>126456.31069700001</v>
      </c>
      <c r="R745" s="17">
        <f t="shared" si="118"/>
        <v>1.3773388498969918E-3</v>
      </c>
      <c r="U745" s="34">
        <v>43783</v>
      </c>
      <c r="V745" s="16">
        <f t="shared" si="110"/>
        <v>144865.65860299999</v>
      </c>
      <c r="W745" s="17">
        <f t="shared" si="119"/>
        <v>-1.8117843856625404E-3</v>
      </c>
    </row>
    <row r="746" spans="1:23" x14ac:dyDescent="0.25">
      <c r="A746" s="32">
        <v>43784</v>
      </c>
      <c r="B746" s="33">
        <v>67.360000999999997</v>
      </c>
      <c r="C746" s="17">
        <f t="shared" si="111"/>
        <v>-9.7029701427362447E-3</v>
      </c>
      <c r="D746" s="33">
        <v>213.21000699999999</v>
      </c>
      <c r="E746" s="17">
        <f t="shared" si="112"/>
        <v>1.220990860121951E-3</v>
      </c>
      <c r="F746" s="33">
        <v>109.470001</v>
      </c>
      <c r="G746" s="17">
        <f t="shared" si="113"/>
        <v>6.9910956396936896E-3</v>
      </c>
      <c r="H746" s="33">
        <v>120.540001</v>
      </c>
      <c r="I746" s="17">
        <f t="shared" si="114"/>
        <v>3.3195850622402823E-4</v>
      </c>
      <c r="J746" s="33">
        <v>57.959999000000003</v>
      </c>
      <c r="K746" s="17">
        <f t="shared" si="115"/>
        <v>2.594672157158584E-3</v>
      </c>
      <c r="L746" s="5">
        <v>3120.459961</v>
      </c>
      <c r="M746" s="17">
        <f t="shared" si="116"/>
        <v>7.6954879660702247E-3</v>
      </c>
      <c r="P746" s="34">
        <v>43784</v>
      </c>
      <c r="Q746" s="16">
        <f t="shared" si="117"/>
        <v>126719.190195</v>
      </c>
      <c r="R746" s="17">
        <f t="shared" si="118"/>
        <v>2.0788167593301932E-3</v>
      </c>
      <c r="U746" s="34">
        <v>43784</v>
      </c>
      <c r="V746" s="16">
        <f t="shared" si="110"/>
        <v>144928.00108799999</v>
      </c>
      <c r="W746" s="17">
        <f t="shared" si="119"/>
        <v>4.3034688552956446E-4</v>
      </c>
    </row>
    <row r="747" spans="1:23" x14ac:dyDescent="0.25">
      <c r="A747" s="32">
        <v>43787</v>
      </c>
      <c r="B747" s="33">
        <v>68.019997000000004</v>
      </c>
      <c r="C747" s="17">
        <f t="shared" si="111"/>
        <v>9.7980402345898554E-3</v>
      </c>
      <c r="D747" s="33">
        <v>213.53999300000001</v>
      </c>
      <c r="E747" s="17">
        <f t="shared" si="112"/>
        <v>1.5477040906435313E-3</v>
      </c>
      <c r="F747" s="33">
        <v>109.08000199999999</v>
      </c>
      <c r="G747" s="17">
        <f t="shared" si="113"/>
        <v>-3.5626107283949215E-3</v>
      </c>
      <c r="H747" s="33">
        <v>121.889999</v>
      </c>
      <c r="I747" s="17">
        <f t="shared" si="114"/>
        <v>1.1199585107021903E-2</v>
      </c>
      <c r="J747" s="33">
        <v>58.25</v>
      </c>
      <c r="K747" s="17">
        <f t="shared" si="115"/>
        <v>5.003467995228883E-3</v>
      </c>
      <c r="L747" s="5">
        <v>3122.030029</v>
      </c>
      <c r="M747" s="17">
        <f t="shared" si="116"/>
        <v>5.0315274658951914E-4</v>
      </c>
      <c r="P747" s="34">
        <v>43787</v>
      </c>
      <c r="Q747" s="16">
        <f t="shared" si="117"/>
        <v>127188.918439</v>
      </c>
      <c r="R747" s="17">
        <f t="shared" si="118"/>
        <v>3.7068437959331124E-3</v>
      </c>
      <c r="U747" s="34">
        <v>43787</v>
      </c>
      <c r="V747" s="16">
        <f t="shared" si="110"/>
        <v>145607.34843300001</v>
      </c>
      <c r="W747" s="17">
        <f t="shared" si="119"/>
        <v>4.6874816453690293E-3</v>
      </c>
    </row>
    <row r="748" spans="1:23" x14ac:dyDescent="0.25">
      <c r="A748" s="32">
        <v>43788</v>
      </c>
      <c r="B748" s="33">
        <v>68.900002000000001</v>
      </c>
      <c r="C748" s="17">
        <f t="shared" si="111"/>
        <v>1.2937445439757944E-2</v>
      </c>
      <c r="D748" s="33">
        <v>213.740005</v>
      </c>
      <c r="E748" s="17">
        <f t="shared" si="112"/>
        <v>9.3664890210987117E-4</v>
      </c>
      <c r="F748" s="33">
        <v>109.099998</v>
      </c>
      <c r="G748" s="17">
        <f t="shared" si="113"/>
        <v>1.833149948053947E-4</v>
      </c>
      <c r="H748" s="33">
        <v>121.41999800000001</v>
      </c>
      <c r="I748" s="17">
        <f t="shared" si="114"/>
        <v>-3.8559439154642883E-3</v>
      </c>
      <c r="J748" s="33">
        <v>58.349997999999999</v>
      </c>
      <c r="K748" s="17">
        <f t="shared" si="115"/>
        <v>1.7167038626608733E-3</v>
      </c>
      <c r="L748" s="5">
        <v>3120.179932</v>
      </c>
      <c r="M748" s="17">
        <f t="shared" si="116"/>
        <v>-5.9259423606272676E-4</v>
      </c>
      <c r="P748" s="34">
        <v>43788</v>
      </c>
      <c r="Q748" s="16">
        <f t="shared" si="117"/>
        <v>127370.11838299999</v>
      </c>
      <c r="R748" s="17">
        <f t="shared" si="118"/>
        <v>1.424651976161817E-3</v>
      </c>
      <c r="U748" s="34">
        <v>43788</v>
      </c>
      <c r="V748" s="16">
        <f t="shared" si="110"/>
        <v>145971.699135</v>
      </c>
      <c r="W748" s="17">
        <f t="shared" si="119"/>
        <v>2.5022823773737102E-3</v>
      </c>
    </row>
    <row r="749" spans="1:23" x14ac:dyDescent="0.25">
      <c r="A749" s="32">
        <v>43789</v>
      </c>
      <c r="B749" s="33">
        <v>69.680000000000007</v>
      </c>
      <c r="C749" s="17">
        <f t="shared" si="111"/>
        <v>1.1320725360791872E-2</v>
      </c>
      <c r="D749" s="33">
        <v>213.490005</v>
      </c>
      <c r="E749" s="17">
        <f t="shared" si="112"/>
        <v>-1.1696453361643711E-3</v>
      </c>
      <c r="F749" s="33">
        <v>108.57</v>
      </c>
      <c r="G749" s="17">
        <f t="shared" si="113"/>
        <v>-4.8579102632064775E-3</v>
      </c>
      <c r="H749" s="33">
        <v>122.290001</v>
      </c>
      <c r="I749" s="17">
        <f t="shared" si="114"/>
        <v>7.1652364876499952E-3</v>
      </c>
      <c r="J749" s="33">
        <v>57.900002000000001</v>
      </c>
      <c r="K749" s="17">
        <f t="shared" si="115"/>
        <v>-7.7120139747047789E-3</v>
      </c>
      <c r="L749" s="5">
        <v>3108.459961</v>
      </c>
      <c r="M749" s="17">
        <f t="shared" si="116"/>
        <v>-3.7561843404613215E-3</v>
      </c>
      <c r="P749" s="34">
        <v>43789</v>
      </c>
      <c r="Q749" s="16">
        <f t="shared" si="117"/>
        <v>126699.673847</v>
      </c>
      <c r="R749" s="17">
        <f t="shared" si="118"/>
        <v>-5.2637505916731664E-3</v>
      </c>
      <c r="U749" s="34">
        <v>43789</v>
      </c>
      <c r="V749" s="16">
        <f t="shared" si="110"/>
        <v>146090.531774</v>
      </c>
      <c r="W749" s="17">
        <f t="shared" si="119"/>
        <v>8.1407998745075538E-4</v>
      </c>
    </row>
    <row r="750" spans="1:23" x14ac:dyDescent="0.25">
      <c r="A750" s="32">
        <v>43790</v>
      </c>
      <c r="B750" s="33">
        <v>68.959998999999996</v>
      </c>
      <c r="C750" s="17">
        <f t="shared" si="111"/>
        <v>-1.0332964982778581E-2</v>
      </c>
      <c r="D750" s="33">
        <v>210.83999600000001</v>
      </c>
      <c r="E750" s="17">
        <f t="shared" si="112"/>
        <v>-1.2412801245660132E-2</v>
      </c>
      <c r="F750" s="33">
        <v>109.099998</v>
      </c>
      <c r="G750" s="17">
        <f t="shared" si="113"/>
        <v>4.8816247582206262E-3</v>
      </c>
      <c r="H750" s="33">
        <v>120.339996</v>
      </c>
      <c r="I750" s="17">
        <f t="shared" si="114"/>
        <v>-1.5945743593542061E-2</v>
      </c>
      <c r="J750" s="33">
        <v>58.220001000000003</v>
      </c>
      <c r="K750" s="17">
        <f t="shared" si="115"/>
        <v>5.5267528315456893E-3</v>
      </c>
      <c r="L750" s="5">
        <v>3103.540039</v>
      </c>
      <c r="M750" s="17">
        <f t="shared" si="116"/>
        <v>-1.5827522508661263E-3</v>
      </c>
      <c r="P750" s="34">
        <v>43790</v>
      </c>
      <c r="Q750" s="16">
        <f t="shared" si="117"/>
        <v>126545.840474</v>
      </c>
      <c r="R750" s="17">
        <f t="shared" si="118"/>
        <v>-1.2141576085331618E-3</v>
      </c>
      <c r="U750" s="34">
        <v>43790</v>
      </c>
      <c r="V750" s="16">
        <f t="shared" si="110"/>
        <v>145413.71814499999</v>
      </c>
      <c r="W750" s="17">
        <f t="shared" si="119"/>
        <v>-4.6328370550874354E-3</v>
      </c>
    </row>
    <row r="751" spans="1:23" x14ac:dyDescent="0.25">
      <c r="A751" s="32">
        <v>43791</v>
      </c>
      <c r="B751" s="33">
        <v>68.839995999999999</v>
      </c>
      <c r="C751" s="17">
        <f t="shared" si="111"/>
        <v>-1.74018273985177E-3</v>
      </c>
      <c r="D751" s="33">
        <v>209.020004</v>
      </c>
      <c r="E751" s="17">
        <f t="shared" si="112"/>
        <v>-8.632100334511561E-3</v>
      </c>
      <c r="F751" s="33">
        <v>109.480003</v>
      </c>
      <c r="G751" s="17">
        <f t="shared" si="113"/>
        <v>3.4830889731087833E-3</v>
      </c>
      <c r="H751" s="33">
        <v>120.290001</v>
      </c>
      <c r="I751" s="17">
        <f t="shared" si="114"/>
        <v>-4.1544791143255377E-4</v>
      </c>
      <c r="J751" s="33">
        <v>57.610000999999997</v>
      </c>
      <c r="K751" s="17">
        <f t="shared" si="115"/>
        <v>-1.047749896122474E-2</v>
      </c>
      <c r="L751" s="5">
        <v>3110.290039</v>
      </c>
      <c r="M751" s="17">
        <f t="shared" si="116"/>
        <v>2.1749356912357243E-3</v>
      </c>
      <c r="P751" s="34">
        <v>43791</v>
      </c>
      <c r="Q751" s="16">
        <f t="shared" si="117"/>
        <v>125306.72225799999</v>
      </c>
      <c r="R751" s="17">
        <f t="shared" si="118"/>
        <v>-9.7918525915878796E-3</v>
      </c>
      <c r="U751" s="34">
        <v>43791</v>
      </c>
      <c r="V751" s="16">
        <f t="shared" si="110"/>
        <v>144975.450304</v>
      </c>
      <c r="W751" s="17">
        <f t="shared" si="119"/>
        <v>-3.0139373821868043E-3</v>
      </c>
    </row>
    <row r="752" spans="1:23" x14ac:dyDescent="0.25">
      <c r="A752" s="32">
        <v>43794</v>
      </c>
      <c r="B752" s="33">
        <v>68.790001000000004</v>
      </c>
      <c r="C752" s="17">
        <f t="shared" si="111"/>
        <v>-7.2624931587728092E-4</v>
      </c>
      <c r="D752" s="33">
        <v>208.41000399999999</v>
      </c>
      <c r="E752" s="17">
        <f t="shared" si="112"/>
        <v>-2.9183809603219313E-3</v>
      </c>
      <c r="F752" s="33">
        <v>111.949997</v>
      </c>
      <c r="G752" s="17">
        <f t="shared" si="113"/>
        <v>2.2561142969643511E-2</v>
      </c>
      <c r="H752" s="33">
        <v>120.510002</v>
      </c>
      <c r="I752" s="17">
        <f t="shared" si="114"/>
        <v>1.8289217571791916E-3</v>
      </c>
      <c r="J752" s="33">
        <v>58.810001</v>
      </c>
      <c r="K752" s="17">
        <f t="shared" si="115"/>
        <v>2.0829716701445733E-2</v>
      </c>
      <c r="L752" s="5">
        <v>3133.639893</v>
      </c>
      <c r="M752" s="17">
        <f t="shared" si="116"/>
        <v>7.5072915088996162E-3</v>
      </c>
      <c r="P752" s="34">
        <v>43794</v>
      </c>
      <c r="Q752" s="16">
        <f t="shared" si="117"/>
        <v>126809.89225800001</v>
      </c>
      <c r="R752" s="17">
        <f t="shared" si="118"/>
        <v>1.1995924663204205E-2</v>
      </c>
      <c r="U752" s="34">
        <v>43794</v>
      </c>
      <c r="V752" s="16">
        <f t="shared" si="110"/>
        <v>146403.76085799999</v>
      </c>
      <c r="W752" s="17">
        <f t="shared" si="119"/>
        <v>9.8520856531569834E-3</v>
      </c>
    </row>
    <row r="753" spans="1:23" x14ac:dyDescent="0.25">
      <c r="A753" s="32">
        <v>43795</v>
      </c>
      <c r="B753" s="33">
        <v>69.5</v>
      </c>
      <c r="C753" s="17">
        <f t="shared" si="111"/>
        <v>1.0321252939071712E-2</v>
      </c>
      <c r="D753" s="33">
        <v>212.11000100000001</v>
      </c>
      <c r="E753" s="17">
        <f t="shared" si="112"/>
        <v>1.7753451988802071E-2</v>
      </c>
      <c r="F753" s="33">
        <v>112.480003</v>
      </c>
      <c r="G753" s="17">
        <f t="shared" si="113"/>
        <v>4.7343100866719112E-3</v>
      </c>
      <c r="H753" s="33">
        <v>122.260002</v>
      </c>
      <c r="I753" s="17">
        <f t="shared" si="114"/>
        <v>1.4521616222361367E-2</v>
      </c>
      <c r="J753" s="33">
        <v>58.900002000000001</v>
      </c>
      <c r="K753" s="17">
        <f t="shared" si="115"/>
        <v>1.5303689588441749E-3</v>
      </c>
      <c r="L753" s="5">
        <v>3140.5200199999999</v>
      </c>
      <c r="M753" s="17">
        <f t="shared" si="116"/>
        <v>2.1955704021285882E-3</v>
      </c>
      <c r="P753" s="34">
        <v>43795</v>
      </c>
      <c r="Q753" s="16">
        <f t="shared" si="117"/>
        <v>127757.932955</v>
      </c>
      <c r="R753" s="17">
        <f t="shared" si="118"/>
        <v>7.4760784046024042E-3</v>
      </c>
      <c r="U753" s="34">
        <v>43795</v>
      </c>
      <c r="V753" s="16">
        <f t="shared" si="110"/>
        <v>147688.35262399999</v>
      </c>
      <c r="W753" s="17">
        <f t="shared" si="119"/>
        <v>8.7743085182487857E-3</v>
      </c>
    </row>
    <row r="754" spans="1:23" x14ac:dyDescent="0.25">
      <c r="A754" s="32">
        <v>43796</v>
      </c>
      <c r="B754" s="33">
        <v>70.199996999999996</v>
      </c>
      <c r="C754" s="17">
        <f t="shared" si="111"/>
        <v>1.0071899280575503E-2</v>
      </c>
      <c r="D754" s="33">
        <v>212.11999499999999</v>
      </c>
      <c r="E754" s="17">
        <f t="shared" si="112"/>
        <v>4.7117061679591288E-5</v>
      </c>
      <c r="F754" s="33">
        <v>112.099998</v>
      </c>
      <c r="G754" s="17">
        <f t="shared" si="113"/>
        <v>-3.3784227406181699E-3</v>
      </c>
      <c r="H754" s="33">
        <v>121.760002</v>
      </c>
      <c r="I754" s="17">
        <f t="shared" si="114"/>
        <v>-4.089644951911553E-3</v>
      </c>
      <c r="J754" s="33">
        <v>58.509998000000003</v>
      </c>
      <c r="K754" s="17">
        <f t="shared" si="115"/>
        <v>-6.6214598770302224E-3</v>
      </c>
      <c r="L754" s="5">
        <v>3153.6298830000001</v>
      </c>
      <c r="M754" s="17">
        <f t="shared" si="116"/>
        <v>4.1744242725763048E-3</v>
      </c>
      <c r="P754" s="34">
        <v>43796</v>
      </c>
      <c r="Q754" s="16">
        <f t="shared" si="117"/>
        <v>127227.416153</v>
      </c>
      <c r="R754" s="17">
        <f t="shared" si="118"/>
        <v>-4.1525155403606684E-3</v>
      </c>
      <c r="U754" s="34">
        <v>43796</v>
      </c>
      <c r="V754" s="16">
        <f t="shared" si="110"/>
        <v>147550.75693799998</v>
      </c>
      <c r="W754" s="17">
        <f t="shared" si="119"/>
        <v>-9.3166240638031805E-4</v>
      </c>
    </row>
    <row r="755" spans="1:23" x14ac:dyDescent="0.25">
      <c r="A755" s="32">
        <v>43798</v>
      </c>
      <c r="B755" s="33">
        <v>70.239998</v>
      </c>
      <c r="C755" s="17">
        <f t="shared" si="111"/>
        <v>5.6981483916596076E-4</v>
      </c>
      <c r="D755" s="33">
        <v>210.679993</v>
      </c>
      <c r="E755" s="17">
        <f t="shared" si="112"/>
        <v>-6.7886198092734773E-3</v>
      </c>
      <c r="F755" s="33">
        <v>111.480003</v>
      </c>
      <c r="G755" s="17">
        <f t="shared" si="113"/>
        <v>-5.5307315884163266E-3</v>
      </c>
      <c r="H755" s="33">
        <v>122.05999799999999</v>
      </c>
      <c r="I755" s="17">
        <f t="shared" si="114"/>
        <v>2.4638304457320626E-3</v>
      </c>
      <c r="J755" s="33">
        <v>58.049999</v>
      </c>
      <c r="K755" s="17">
        <f t="shared" si="115"/>
        <v>-7.8618871256841416E-3</v>
      </c>
      <c r="L755" s="5">
        <v>3140.9799800000001</v>
      </c>
      <c r="M755" s="17">
        <f t="shared" si="116"/>
        <v>-4.0112199177813057E-3</v>
      </c>
      <c r="P755" s="34">
        <v>43798</v>
      </c>
      <c r="Q755" s="16">
        <f t="shared" si="117"/>
        <v>126277.93707300001</v>
      </c>
      <c r="R755" s="17">
        <f t="shared" si="118"/>
        <v>-7.4628496648723175E-3</v>
      </c>
      <c r="U755" s="34">
        <v>43798</v>
      </c>
      <c r="V755" s="16">
        <f t="shared" si="110"/>
        <v>147060.318424</v>
      </c>
      <c r="W755" s="17">
        <f t="shared" si="119"/>
        <v>-3.3238630839831362E-3</v>
      </c>
    </row>
    <row r="756" spans="1:23" x14ac:dyDescent="0.25">
      <c r="A756" s="32">
        <v>43801</v>
      </c>
      <c r="B756" s="33">
        <v>69.809997999999993</v>
      </c>
      <c r="C756" s="17">
        <f t="shared" si="111"/>
        <v>-6.121868055861901E-3</v>
      </c>
      <c r="D756" s="33">
        <v>209.029999</v>
      </c>
      <c r="E756" s="17">
        <f t="shared" si="112"/>
        <v>-7.8317545795627552E-3</v>
      </c>
      <c r="F756" s="33">
        <v>110.30999799999999</v>
      </c>
      <c r="G756" s="17">
        <f t="shared" si="113"/>
        <v>-1.0495200650470049E-2</v>
      </c>
      <c r="H756" s="33">
        <v>122.720001</v>
      </c>
      <c r="I756" s="17">
        <f t="shared" si="114"/>
        <v>5.4072014649713118E-3</v>
      </c>
      <c r="J756" s="33">
        <v>57.66</v>
      </c>
      <c r="K756" s="17">
        <f t="shared" si="115"/>
        <v>-6.7183291424346425E-3</v>
      </c>
      <c r="L756" s="5">
        <v>3113.8701169999999</v>
      </c>
      <c r="M756" s="17">
        <f t="shared" si="116"/>
        <v>-8.6310206281544621E-3</v>
      </c>
      <c r="P756" s="34">
        <v>43801</v>
      </c>
      <c r="Q756" s="16">
        <f t="shared" si="117"/>
        <v>125377.24977699999</v>
      </c>
      <c r="R756" s="17">
        <f t="shared" si="118"/>
        <v>-7.1325784763124345E-3</v>
      </c>
      <c r="U756" s="34">
        <v>43801</v>
      </c>
      <c r="V756" s="16">
        <f t="shared" si="110"/>
        <v>146285.10860000001</v>
      </c>
      <c r="W756" s="17">
        <f t="shared" si="119"/>
        <v>-5.2713732181983719E-3</v>
      </c>
    </row>
    <row r="757" spans="1:23" x14ac:dyDescent="0.25">
      <c r="A757" s="32">
        <v>43802</v>
      </c>
      <c r="B757" s="33">
        <v>69.120002999999997</v>
      </c>
      <c r="C757" s="17">
        <f t="shared" si="111"/>
        <v>-9.8838994380144873E-3</v>
      </c>
      <c r="D757" s="33">
        <v>211.94000199999999</v>
      </c>
      <c r="E757" s="17">
        <f t="shared" si="112"/>
        <v>1.3921461100901533E-2</v>
      </c>
      <c r="F757" s="33">
        <v>109.029999</v>
      </c>
      <c r="G757" s="17">
        <f t="shared" si="113"/>
        <v>-1.1603653550968152E-2</v>
      </c>
      <c r="H757" s="33">
        <v>122.949997</v>
      </c>
      <c r="I757" s="17">
        <f t="shared" si="114"/>
        <v>1.8741525271011028E-3</v>
      </c>
      <c r="J757" s="33">
        <v>56.07</v>
      </c>
      <c r="K757" s="17">
        <f t="shared" si="115"/>
        <v>-2.7575442247658621E-2</v>
      </c>
      <c r="L757" s="5">
        <v>3093.1999510000001</v>
      </c>
      <c r="M757" s="17">
        <f t="shared" si="116"/>
        <v>-6.6380951110170949E-3</v>
      </c>
      <c r="P757" s="34">
        <v>43802</v>
      </c>
      <c r="Q757" s="16">
        <f t="shared" si="117"/>
        <v>123854.240446</v>
      </c>
      <c r="R757" s="17">
        <f t="shared" si="118"/>
        <v>-1.2147413774898252E-2</v>
      </c>
      <c r="U757" s="34">
        <v>43802</v>
      </c>
      <c r="V757" s="16">
        <f t="shared" si="110"/>
        <v>145005.840497</v>
      </c>
      <c r="W757" s="17">
        <f t="shared" si="119"/>
        <v>-8.7450330060458992E-3</v>
      </c>
    </row>
    <row r="758" spans="1:23" x14ac:dyDescent="0.25">
      <c r="A758" s="32">
        <v>43803</v>
      </c>
      <c r="B758" s="33">
        <v>70.139999000000003</v>
      </c>
      <c r="C758" s="17">
        <f t="shared" si="111"/>
        <v>1.4756885933584263E-2</v>
      </c>
      <c r="D758" s="33">
        <v>212.949997</v>
      </c>
      <c r="E758" s="17">
        <f t="shared" si="112"/>
        <v>4.765476033165239E-3</v>
      </c>
      <c r="F758" s="33">
        <v>110.41999800000001</v>
      </c>
      <c r="G758" s="17">
        <f t="shared" si="113"/>
        <v>1.2748775683286917E-2</v>
      </c>
      <c r="H758" s="33">
        <v>124.529999</v>
      </c>
      <c r="I758" s="17">
        <f t="shared" si="114"/>
        <v>1.2850768918684974E-2</v>
      </c>
      <c r="J758" s="33">
        <v>56.02</v>
      </c>
      <c r="K758" s="17">
        <f t="shared" si="115"/>
        <v>-8.9174246477607966E-4</v>
      </c>
      <c r="L758" s="5">
        <v>3112.76001</v>
      </c>
      <c r="M758" s="17">
        <f t="shared" si="116"/>
        <v>6.3235676030823917E-3</v>
      </c>
      <c r="P758" s="34">
        <v>43803</v>
      </c>
      <c r="Q758" s="16">
        <f t="shared" si="117"/>
        <v>124011.16933100001</v>
      </c>
      <c r="R758" s="17">
        <f t="shared" si="118"/>
        <v>1.2670449104925652E-3</v>
      </c>
      <c r="U758" s="34">
        <v>43803</v>
      </c>
      <c r="V758" s="16">
        <f t="shared" si="110"/>
        <v>146351.87839900001</v>
      </c>
      <c r="W758" s="17">
        <f t="shared" si="119"/>
        <v>9.2826461154016382E-3</v>
      </c>
    </row>
    <row r="759" spans="1:23" x14ac:dyDescent="0.25">
      <c r="A759" s="32">
        <v>43804</v>
      </c>
      <c r="B759" s="33">
        <v>69.739998</v>
      </c>
      <c r="C759" s="17">
        <f t="shared" si="111"/>
        <v>-5.7028942928841753E-3</v>
      </c>
      <c r="D759" s="33">
        <v>213.46000699999999</v>
      </c>
      <c r="E759" s="17">
        <f t="shared" si="112"/>
        <v>2.3949753800653895E-3</v>
      </c>
      <c r="F759" s="33">
        <v>111.33000199999999</v>
      </c>
      <c r="G759" s="17">
        <f t="shared" si="113"/>
        <v>8.241297015781468E-3</v>
      </c>
      <c r="H759" s="33">
        <v>124.620003</v>
      </c>
      <c r="I759" s="17">
        <f t="shared" si="114"/>
        <v>7.2274954406759129E-4</v>
      </c>
      <c r="J759" s="33">
        <v>56.080002</v>
      </c>
      <c r="K759" s="17">
        <f t="shared" si="115"/>
        <v>1.0710817565153796E-3</v>
      </c>
      <c r="L759" s="5">
        <v>3117.429932</v>
      </c>
      <c r="M759" s="17">
        <f t="shared" si="116"/>
        <v>1.5002512191744088E-3</v>
      </c>
      <c r="P759" s="34">
        <v>43804</v>
      </c>
      <c r="Q759" s="16">
        <f t="shared" si="117"/>
        <v>124206.86429300001</v>
      </c>
      <c r="R759" s="17">
        <f t="shared" si="118"/>
        <v>1.5780430347984709E-3</v>
      </c>
      <c r="U759" s="34">
        <v>43804</v>
      </c>
      <c r="V759" s="16">
        <f t="shared" si="110"/>
        <v>146564.89217000001</v>
      </c>
      <c r="W759" s="17">
        <f t="shared" si="119"/>
        <v>1.4554905159416265E-3</v>
      </c>
    </row>
    <row r="760" spans="1:23" x14ac:dyDescent="0.25">
      <c r="A760" s="32">
        <v>43805</v>
      </c>
      <c r="B760" s="33">
        <v>70.25</v>
      </c>
      <c r="C760" s="17">
        <f t="shared" si="111"/>
        <v>7.3129052857157095E-3</v>
      </c>
      <c r="D760" s="33">
        <v>213.85000600000001</v>
      </c>
      <c r="E760" s="17">
        <f t="shared" si="112"/>
        <v>1.8270354502518682E-3</v>
      </c>
      <c r="F760" s="33">
        <v>112.589996</v>
      </c>
      <c r="G760" s="17">
        <f t="shared" si="113"/>
        <v>1.1317650025731707E-2</v>
      </c>
      <c r="H760" s="33">
        <v>124.19000200000001</v>
      </c>
      <c r="I760" s="17">
        <f t="shared" si="114"/>
        <v>-3.4504974293733115E-3</v>
      </c>
      <c r="J760" s="33">
        <v>56.810001</v>
      </c>
      <c r="K760" s="17">
        <f t="shared" si="115"/>
        <v>1.3017100106380131E-2</v>
      </c>
      <c r="L760" s="5">
        <v>3145.9099120000001</v>
      </c>
      <c r="M760" s="17">
        <f t="shared" si="116"/>
        <v>9.1357241770397835E-3</v>
      </c>
      <c r="P760" s="34">
        <v>43805</v>
      </c>
      <c r="Q760" s="16">
        <f t="shared" si="117"/>
        <v>125291.01270400001</v>
      </c>
      <c r="R760" s="17">
        <f t="shared" si="118"/>
        <v>8.7285708174915655E-3</v>
      </c>
      <c r="U760" s="34">
        <v>43805</v>
      </c>
      <c r="V760" s="16">
        <f t="shared" si="110"/>
        <v>147533.260262</v>
      </c>
      <c r="W760" s="17">
        <f t="shared" si="119"/>
        <v>6.6070944935214815E-3</v>
      </c>
    </row>
    <row r="761" spans="1:23" x14ac:dyDescent="0.25">
      <c r="A761" s="32">
        <v>43808</v>
      </c>
      <c r="B761" s="33">
        <v>70.349997999999999</v>
      </c>
      <c r="C761" s="17">
        <f t="shared" si="111"/>
        <v>1.4234590747330689E-3</v>
      </c>
      <c r="D761" s="33">
        <v>213.36000100000001</v>
      </c>
      <c r="E761" s="17">
        <f t="shared" si="112"/>
        <v>-2.2913490121669877E-3</v>
      </c>
      <c r="F761" s="33">
        <v>112.5</v>
      </c>
      <c r="G761" s="17">
        <f t="shared" si="113"/>
        <v>-7.9932501285462365E-4</v>
      </c>
      <c r="H761" s="33">
        <v>124.870003</v>
      </c>
      <c r="I761" s="17">
        <f t="shared" si="114"/>
        <v>5.4754890816410828E-3</v>
      </c>
      <c r="J761" s="33">
        <v>56.529998999999997</v>
      </c>
      <c r="K761" s="17">
        <f t="shared" si="115"/>
        <v>-4.928744852512934E-3</v>
      </c>
      <c r="L761" s="5">
        <v>3135.959961</v>
      </c>
      <c r="M761" s="17">
        <f t="shared" si="116"/>
        <v>-3.1628213389220949E-3</v>
      </c>
      <c r="P761" s="34">
        <v>43808</v>
      </c>
      <c r="Q761" s="16">
        <f t="shared" si="117"/>
        <v>124799.25885700001</v>
      </c>
      <c r="R761" s="17">
        <f t="shared" si="118"/>
        <v>-3.9248932256759073E-3</v>
      </c>
      <c r="U761" s="34">
        <v>43808</v>
      </c>
      <c r="V761" s="16">
        <f t="shared" si="110"/>
        <v>147513.95935200001</v>
      </c>
      <c r="W761" s="17">
        <f t="shared" si="119"/>
        <v>-1.3082412715426095E-4</v>
      </c>
    </row>
    <row r="762" spans="1:23" x14ac:dyDescent="0.25">
      <c r="A762" s="32">
        <v>43809</v>
      </c>
      <c r="B762" s="33">
        <v>69.349997999999999</v>
      </c>
      <c r="C762" s="17">
        <f t="shared" si="111"/>
        <v>-1.421464148442475E-2</v>
      </c>
      <c r="D762" s="33">
        <v>211.35000600000001</v>
      </c>
      <c r="E762" s="17">
        <f t="shared" si="112"/>
        <v>-9.4206739340988443E-3</v>
      </c>
      <c r="F762" s="33">
        <v>112.860001</v>
      </c>
      <c r="G762" s="17">
        <f t="shared" si="113"/>
        <v>3.2000088888888278E-3</v>
      </c>
      <c r="H762" s="33">
        <v>124.269997</v>
      </c>
      <c r="I762" s="17">
        <f t="shared" si="114"/>
        <v>-4.8050451316157261E-3</v>
      </c>
      <c r="J762" s="33">
        <v>56.59</v>
      </c>
      <c r="K762" s="17">
        <f t="shared" si="115"/>
        <v>1.0614010447798083E-3</v>
      </c>
      <c r="L762" s="5">
        <v>3132.5200199999999</v>
      </c>
      <c r="M762" s="17">
        <f t="shared" si="116"/>
        <v>-1.0969339668811529E-3</v>
      </c>
      <c r="P762" s="34">
        <v>43809</v>
      </c>
      <c r="Q762" s="16">
        <f t="shared" si="117"/>
        <v>124432.99133800001</v>
      </c>
      <c r="R762" s="17">
        <f t="shared" si="118"/>
        <v>-2.9348533184775372E-3</v>
      </c>
      <c r="U762" s="34">
        <v>43809</v>
      </c>
      <c r="V762" s="16">
        <f t="shared" si="110"/>
        <v>146890.90924400001</v>
      </c>
      <c r="W762" s="17">
        <f t="shared" si="119"/>
        <v>-4.2236688021726199E-3</v>
      </c>
    </row>
    <row r="763" spans="1:23" x14ac:dyDescent="0.25">
      <c r="A763" s="32">
        <v>43810</v>
      </c>
      <c r="B763" s="33">
        <v>69.400002000000001</v>
      </c>
      <c r="C763" s="17">
        <f t="shared" si="111"/>
        <v>7.2103823276248313E-4</v>
      </c>
      <c r="D763" s="33">
        <v>209.91999799999999</v>
      </c>
      <c r="E763" s="17">
        <f t="shared" si="112"/>
        <v>-6.7660655756026644E-3</v>
      </c>
      <c r="F763" s="33">
        <v>113.16999800000001</v>
      </c>
      <c r="G763" s="17">
        <f t="shared" si="113"/>
        <v>2.7467392987177153E-3</v>
      </c>
      <c r="H763" s="33">
        <v>124.660004</v>
      </c>
      <c r="I763" s="17">
        <f t="shared" si="114"/>
        <v>3.13838423927848E-3</v>
      </c>
      <c r="J763" s="33">
        <v>57.07</v>
      </c>
      <c r="K763" s="17">
        <f t="shared" si="115"/>
        <v>8.4820639688989452E-3</v>
      </c>
      <c r="L763" s="5">
        <v>3141.6298830000001</v>
      </c>
      <c r="M763" s="17">
        <f t="shared" si="116"/>
        <v>2.9081579500966903E-3</v>
      </c>
      <c r="P763" s="34">
        <v>43810</v>
      </c>
      <c r="Q763" s="16">
        <f t="shared" si="117"/>
        <v>124769.77955399999</v>
      </c>
      <c r="R763" s="17">
        <f t="shared" si="118"/>
        <v>2.7065829759340687E-3</v>
      </c>
      <c r="U763" s="34">
        <v>43810</v>
      </c>
      <c r="V763" s="16">
        <f t="shared" si="110"/>
        <v>147240.831026</v>
      </c>
      <c r="W763" s="17">
        <f t="shared" si="119"/>
        <v>2.382188140851671E-3</v>
      </c>
    </row>
    <row r="764" spans="1:23" x14ac:dyDescent="0.25">
      <c r="A764" s="32">
        <v>43811</v>
      </c>
      <c r="B764" s="33">
        <v>69.550003000000004</v>
      </c>
      <c r="C764" s="17">
        <f t="shared" si="111"/>
        <v>2.1613976322363282E-3</v>
      </c>
      <c r="D764" s="33">
        <v>204.25</v>
      </c>
      <c r="E764" s="17">
        <f t="shared" si="112"/>
        <v>-2.7010280364046069E-2</v>
      </c>
      <c r="F764" s="33">
        <v>114.480003</v>
      </c>
      <c r="G764" s="17">
        <f t="shared" si="113"/>
        <v>1.1575550262004963E-2</v>
      </c>
      <c r="H764" s="33">
        <v>124.57</v>
      </c>
      <c r="I764" s="17">
        <f t="shared" si="114"/>
        <v>-7.2199580548715225E-4</v>
      </c>
      <c r="J764" s="33">
        <v>57.549999</v>
      </c>
      <c r="K764" s="17">
        <f t="shared" si="115"/>
        <v>8.4107061503417846E-3</v>
      </c>
      <c r="L764" s="5">
        <v>3168.570068</v>
      </c>
      <c r="M764" s="17">
        <f t="shared" si="116"/>
        <v>8.5752256005007244E-3</v>
      </c>
      <c r="P764" s="34">
        <v>43811</v>
      </c>
      <c r="Q764" s="16">
        <f t="shared" si="117"/>
        <v>124161.04863400001</v>
      </c>
      <c r="R764" s="17">
        <f t="shared" si="118"/>
        <v>-4.8788330169048377E-3</v>
      </c>
      <c r="U764" s="34">
        <v>43811</v>
      </c>
      <c r="V764" s="16">
        <f t="shared" si="110"/>
        <v>147467.731776</v>
      </c>
      <c r="W764" s="17">
        <f t="shared" si="119"/>
        <v>1.5410178577430766E-3</v>
      </c>
    </row>
    <row r="765" spans="1:23" x14ac:dyDescent="0.25">
      <c r="A765" s="32">
        <v>43812</v>
      </c>
      <c r="B765" s="33">
        <v>69.989998</v>
      </c>
      <c r="C765" s="17">
        <f t="shared" si="111"/>
        <v>6.3263117328693497E-3</v>
      </c>
      <c r="D765" s="33">
        <v>205.429993</v>
      </c>
      <c r="E765" s="17">
        <f t="shared" si="112"/>
        <v>5.7771995104038965E-3</v>
      </c>
      <c r="F765" s="33">
        <v>113.650002</v>
      </c>
      <c r="G765" s="17">
        <f t="shared" si="113"/>
        <v>-7.2501832481607353E-3</v>
      </c>
      <c r="H765" s="33">
        <v>125.470001</v>
      </c>
      <c r="I765" s="17">
        <f t="shared" si="114"/>
        <v>7.2248615236414349E-3</v>
      </c>
      <c r="J765" s="33">
        <v>57.790000999999997</v>
      </c>
      <c r="K765" s="17">
        <f t="shared" si="115"/>
        <v>4.1703215320645359E-3</v>
      </c>
      <c r="L765" s="5">
        <v>3168.8000489999999</v>
      </c>
      <c r="M765" s="17">
        <f t="shared" si="116"/>
        <v>7.2581951815697821E-5</v>
      </c>
      <c r="P765" s="34">
        <v>43812</v>
      </c>
      <c r="Q765" s="16">
        <f t="shared" si="117"/>
        <v>124752.029805</v>
      </c>
      <c r="R765" s="17">
        <f t="shared" si="118"/>
        <v>4.7597952618947392E-3</v>
      </c>
      <c r="U765" s="34">
        <v>43812</v>
      </c>
      <c r="V765" s="16">
        <f t="shared" si="110"/>
        <v>147847.439904</v>
      </c>
      <c r="W765" s="17">
        <f t="shared" si="119"/>
        <v>2.5748556882718709E-3</v>
      </c>
    </row>
    <row r="766" spans="1:23" x14ac:dyDescent="0.25">
      <c r="A766" s="32">
        <v>43815</v>
      </c>
      <c r="B766" s="33">
        <v>68.919998000000007</v>
      </c>
      <c r="C766" s="17">
        <f t="shared" si="111"/>
        <v>-1.5287898708041037E-2</v>
      </c>
      <c r="D766" s="33">
        <v>206.179993</v>
      </c>
      <c r="E766" s="17">
        <f t="shared" si="112"/>
        <v>3.650878769197119E-3</v>
      </c>
      <c r="F766" s="33">
        <v>113.129997</v>
      </c>
      <c r="G766" s="17">
        <f t="shared" si="113"/>
        <v>-4.5754948600880141E-3</v>
      </c>
      <c r="H766" s="33">
        <v>125.55999799999999</v>
      </c>
      <c r="I766" s="17">
        <f t="shared" si="114"/>
        <v>7.1727902512730424E-4</v>
      </c>
      <c r="J766" s="33">
        <v>57.700001</v>
      </c>
      <c r="K766" s="17">
        <f t="shared" si="115"/>
        <v>-1.5573628385989746E-3</v>
      </c>
      <c r="L766" s="5">
        <v>3191.4499510000001</v>
      </c>
      <c r="M766" s="17">
        <f t="shared" si="116"/>
        <v>7.1477851709664808E-3</v>
      </c>
      <c r="P766" s="34">
        <v>43815</v>
      </c>
      <c r="Q766" s="16">
        <f t="shared" si="117"/>
        <v>124796.339805</v>
      </c>
      <c r="R766" s="17">
        <f t="shared" si="118"/>
        <v>3.5518460155925524E-4</v>
      </c>
      <c r="U766" s="34">
        <v>43815</v>
      </c>
      <c r="V766" s="16">
        <f t="shared" si="110"/>
        <v>147235.84757800002</v>
      </c>
      <c r="W766" s="17">
        <f t="shared" si="119"/>
        <v>-4.136644681822732E-3</v>
      </c>
    </row>
    <row r="767" spans="1:23" x14ac:dyDescent="0.25">
      <c r="A767" s="32">
        <v>43816</v>
      </c>
      <c r="B767" s="33">
        <v>68.739998</v>
      </c>
      <c r="C767" s="17">
        <f t="shared" si="111"/>
        <v>-2.6117238134569787E-3</v>
      </c>
      <c r="D767" s="33">
        <v>205.240005</v>
      </c>
      <c r="E767" s="17">
        <f t="shared" si="112"/>
        <v>-4.5590650495366258E-3</v>
      </c>
      <c r="F767" s="33">
        <v>114.260002</v>
      </c>
      <c r="G767" s="17">
        <f t="shared" si="113"/>
        <v>9.9885532570109792E-3</v>
      </c>
      <c r="H767" s="33">
        <v>125.30999799999999</v>
      </c>
      <c r="I767" s="17">
        <f t="shared" si="114"/>
        <v>-1.9910799934864665E-3</v>
      </c>
      <c r="J767" s="33">
        <v>57.299999</v>
      </c>
      <c r="K767" s="17">
        <f t="shared" si="115"/>
        <v>-6.932443554030443E-3</v>
      </c>
      <c r="L767" s="5">
        <v>3192.5200199999999</v>
      </c>
      <c r="M767" s="17">
        <f t="shared" si="116"/>
        <v>3.3529242708785212E-4</v>
      </c>
      <c r="P767" s="34">
        <v>43816</v>
      </c>
      <c r="Q767" s="16">
        <f t="shared" si="117"/>
        <v>124040.319749</v>
      </c>
      <c r="R767" s="17">
        <f t="shared" si="118"/>
        <v>-6.058030685686E-3</v>
      </c>
      <c r="U767" s="34">
        <v>43816</v>
      </c>
      <c r="V767" s="16">
        <f t="shared" si="110"/>
        <v>147158.34916899999</v>
      </c>
      <c r="W767" s="17">
        <f t="shared" si="119"/>
        <v>-5.2635557355662499E-4</v>
      </c>
    </row>
    <row r="768" spans="1:23" x14ac:dyDescent="0.25">
      <c r="A768" s="32">
        <v>43817</v>
      </c>
      <c r="B768" s="33">
        <v>68.610000999999997</v>
      </c>
      <c r="C768" s="17">
        <f t="shared" si="111"/>
        <v>-1.8911405845546403E-3</v>
      </c>
      <c r="D768" s="33">
        <v>208.21000699999999</v>
      </c>
      <c r="E768" s="17">
        <f t="shared" si="112"/>
        <v>1.4470872771611853E-2</v>
      </c>
      <c r="F768" s="33">
        <v>113.599998</v>
      </c>
      <c r="G768" s="17">
        <f t="shared" si="113"/>
        <v>-5.7763345741933536E-3</v>
      </c>
      <c r="H768" s="33">
        <v>124.010002</v>
      </c>
      <c r="I768" s="17">
        <f t="shared" si="114"/>
        <v>-1.037424005066212E-2</v>
      </c>
      <c r="J768" s="33">
        <v>57.169998</v>
      </c>
      <c r="K768" s="17">
        <f t="shared" si="115"/>
        <v>-2.2687783991061083E-3</v>
      </c>
      <c r="L768" s="5">
        <v>3191.139893</v>
      </c>
      <c r="M768" s="17">
        <f t="shared" si="116"/>
        <v>-4.3230018648399149E-4</v>
      </c>
      <c r="P768" s="34">
        <v>43817</v>
      </c>
      <c r="Q768" s="16">
        <f t="shared" si="117"/>
        <v>124525.04882899999</v>
      </c>
      <c r="R768" s="17">
        <f t="shared" si="118"/>
        <v>3.907834815170208E-3</v>
      </c>
      <c r="U768" s="34">
        <v>43817</v>
      </c>
      <c r="V768" s="16">
        <f t="shared" si="110"/>
        <v>146771.78980999999</v>
      </c>
      <c r="W768" s="17">
        <f t="shared" si="119"/>
        <v>-2.6268258728294747E-3</v>
      </c>
    </row>
    <row r="769" spans="1:23" x14ac:dyDescent="0.25">
      <c r="A769" s="32">
        <v>43818</v>
      </c>
      <c r="B769" s="33">
        <v>69.489998</v>
      </c>
      <c r="C769" s="17">
        <f t="shared" si="111"/>
        <v>1.2826074729251236E-2</v>
      </c>
      <c r="D769" s="33">
        <v>210.11999499999999</v>
      </c>
      <c r="E769" s="17">
        <f t="shared" si="112"/>
        <v>9.173372728429996E-3</v>
      </c>
      <c r="F769" s="33">
        <v>113.470001</v>
      </c>
      <c r="G769" s="17">
        <f t="shared" si="113"/>
        <v>-1.1443398088792911E-3</v>
      </c>
      <c r="H769" s="33">
        <v>124.91999800000001</v>
      </c>
      <c r="I769" s="17">
        <f t="shared" si="114"/>
        <v>7.3380855199083328E-3</v>
      </c>
      <c r="J769" s="33">
        <v>57.959999000000003</v>
      </c>
      <c r="K769" s="17">
        <f t="shared" si="115"/>
        <v>1.3818454217892517E-2</v>
      </c>
      <c r="L769" s="5">
        <v>3205.3701169999999</v>
      </c>
      <c r="M769" s="17">
        <f t="shared" si="116"/>
        <v>4.4592918133157244E-3</v>
      </c>
      <c r="P769" s="34">
        <v>43818</v>
      </c>
      <c r="Q769" s="16">
        <f t="shared" si="117"/>
        <v>126030.11751899999</v>
      </c>
      <c r="R769" s="17">
        <f t="shared" si="118"/>
        <v>1.2086473397547426E-2</v>
      </c>
      <c r="U769" s="34">
        <v>43818</v>
      </c>
      <c r="V769" s="16">
        <f t="shared" si="110"/>
        <v>147943.677956</v>
      </c>
      <c r="W769" s="17">
        <f t="shared" si="119"/>
        <v>7.9844236247106348E-3</v>
      </c>
    </row>
    <row r="770" spans="1:23" x14ac:dyDescent="0.25">
      <c r="A770" s="32">
        <v>43819</v>
      </c>
      <c r="B770" s="33">
        <v>70.25</v>
      </c>
      <c r="C770" s="17">
        <f t="shared" si="111"/>
        <v>1.0936854538404317E-2</v>
      </c>
      <c r="D770" s="33">
        <v>211.5</v>
      </c>
      <c r="E770" s="17">
        <f t="shared" si="112"/>
        <v>6.5676995661456683E-3</v>
      </c>
      <c r="F770" s="33">
        <v>114.989998</v>
      </c>
      <c r="G770" s="17">
        <f t="shared" si="113"/>
        <v>1.3395584617999612E-2</v>
      </c>
      <c r="H770" s="33">
        <v>125.360001</v>
      </c>
      <c r="I770" s="17">
        <f t="shared" si="114"/>
        <v>3.5222783144777114E-3</v>
      </c>
      <c r="J770" s="33">
        <v>58.950001</v>
      </c>
      <c r="K770" s="17">
        <f t="shared" si="115"/>
        <v>1.7080780142870511E-2</v>
      </c>
      <c r="L770" s="5">
        <v>3221.219971</v>
      </c>
      <c r="M770" s="17">
        <f t="shared" si="116"/>
        <v>4.9447812331995245E-3</v>
      </c>
      <c r="P770" s="34">
        <v>43819</v>
      </c>
      <c r="Q770" s="16">
        <f t="shared" si="117"/>
        <v>127690.20136599999</v>
      </c>
      <c r="R770" s="17">
        <f t="shared" si="118"/>
        <v>1.3172120122396436E-2</v>
      </c>
      <c r="U770" s="34">
        <v>43819</v>
      </c>
      <c r="V770" s="16">
        <f t="shared" si="110"/>
        <v>149545.040137</v>
      </c>
      <c r="W770" s="17">
        <f t="shared" si="119"/>
        <v>1.0824133907744615E-2</v>
      </c>
    </row>
    <row r="771" spans="1:23" x14ac:dyDescent="0.25">
      <c r="A771" s="32">
        <v>43822</v>
      </c>
      <c r="B771" s="33">
        <v>70.150002000000001</v>
      </c>
      <c r="C771" s="17">
        <f t="shared" si="111"/>
        <v>-1.4234590747330689E-3</v>
      </c>
      <c r="D771" s="33">
        <v>210.229996</v>
      </c>
      <c r="E771" s="17">
        <f t="shared" si="112"/>
        <v>-6.0047470449172691E-3</v>
      </c>
      <c r="F771" s="33">
        <v>115.849998</v>
      </c>
      <c r="G771" s="17">
        <f t="shared" si="113"/>
        <v>7.4789113397497609E-3</v>
      </c>
      <c r="H771" s="33">
        <v>124.900002</v>
      </c>
      <c r="I771" s="17">
        <f t="shared" si="114"/>
        <v>-3.6694240294398162E-3</v>
      </c>
      <c r="J771" s="33">
        <v>59.23</v>
      </c>
      <c r="K771" s="17">
        <f t="shared" si="115"/>
        <v>4.749770911793405E-3</v>
      </c>
      <c r="L771" s="5">
        <v>3224.01001</v>
      </c>
      <c r="M771" s="17">
        <f t="shared" si="116"/>
        <v>8.6614358072978348E-4</v>
      </c>
      <c r="P771" s="34">
        <v>43822</v>
      </c>
      <c r="Q771" s="16">
        <f t="shared" si="117"/>
        <v>127789.46910799999</v>
      </c>
      <c r="R771" s="17">
        <f t="shared" si="118"/>
        <v>7.7741080316306999E-4</v>
      </c>
      <c r="U771" s="34">
        <v>43822</v>
      </c>
      <c r="V771" s="16">
        <f t="shared" si="110"/>
        <v>149708.55037400001</v>
      </c>
      <c r="W771" s="17">
        <f t="shared" si="119"/>
        <v>1.093384553912502E-3</v>
      </c>
    </row>
    <row r="772" spans="1:23" x14ac:dyDescent="0.25">
      <c r="A772" s="32">
        <v>43823</v>
      </c>
      <c r="B772" s="33">
        <v>70.349997999999999</v>
      </c>
      <c r="C772" s="17">
        <f t="shared" si="111"/>
        <v>2.8509763976913849E-3</v>
      </c>
      <c r="D772" s="33">
        <v>209.86000100000001</v>
      </c>
      <c r="E772" s="17">
        <f t="shared" si="112"/>
        <v>-1.7599534178747156E-3</v>
      </c>
      <c r="F772" s="33">
        <v>115.260002</v>
      </c>
      <c r="G772" s="17">
        <f t="shared" si="113"/>
        <v>-5.0927579644843846E-3</v>
      </c>
      <c r="H772" s="33">
        <v>125.220001</v>
      </c>
      <c r="I772" s="17">
        <f t="shared" si="114"/>
        <v>2.5620415922811279E-3</v>
      </c>
      <c r="J772" s="33">
        <v>59.41</v>
      </c>
      <c r="K772" s="17">
        <f t="shared" si="115"/>
        <v>3.039000506500189E-3</v>
      </c>
      <c r="L772" s="5">
        <v>3223.3798830000001</v>
      </c>
      <c r="M772" s="17">
        <f t="shared" si="116"/>
        <v>-1.9544821450478977E-4</v>
      </c>
      <c r="P772" s="34">
        <v>43823</v>
      </c>
      <c r="Q772" s="16">
        <f t="shared" si="117"/>
        <v>127952.84022300001</v>
      </c>
      <c r="R772" s="17">
        <f t="shared" si="118"/>
        <v>1.2784395783187463E-3</v>
      </c>
      <c r="U772" s="34">
        <v>43823</v>
      </c>
      <c r="V772" s="16">
        <f t="shared" si="110"/>
        <v>149749.37007</v>
      </c>
      <c r="W772" s="17">
        <f t="shared" si="119"/>
        <v>2.7266108647783227E-4</v>
      </c>
    </row>
    <row r="773" spans="1:23" x14ac:dyDescent="0.25">
      <c r="A773" s="32">
        <v>43825</v>
      </c>
      <c r="B773" s="33">
        <v>70.370002999999997</v>
      </c>
      <c r="C773" s="17">
        <f t="shared" si="111"/>
        <v>2.843639028959899E-4</v>
      </c>
      <c r="D773" s="33">
        <v>211.36000100000001</v>
      </c>
      <c r="E773" s="17">
        <f t="shared" si="112"/>
        <v>7.1476221902810888E-3</v>
      </c>
      <c r="F773" s="33">
        <v>115.800003</v>
      </c>
      <c r="G773" s="17">
        <f t="shared" si="113"/>
        <v>4.685068459395092E-3</v>
      </c>
      <c r="H773" s="33">
        <v>125.220001</v>
      </c>
      <c r="I773" s="17">
        <f t="shared" si="114"/>
        <v>0</v>
      </c>
      <c r="J773" s="33">
        <v>59.82</v>
      </c>
      <c r="K773" s="17">
        <f t="shared" si="115"/>
        <v>6.9011950850026427E-3</v>
      </c>
      <c r="L773" s="5">
        <v>3239.9099120000001</v>
      </c>
      <c r="M773" s="17">
        <f t="shared" si="116"/>
        <v>5.1281665829021605E-3</v>
      </c>
      <c r="P773" s="34">
        <v>43825</v>
      </c>
      <c r="Q773" s="16">
        <f t="shared" si="117"/>
        <v>128847.400223</v>
      </c>
      <c r="R773" s="17">
        <f t="shared" si="118"/>
        <v>6.9913258544391788E-3</v>
      </c>
      <c r="U773" s="34">
        <v>43825</v>
      </c>
      <c r="V773" s="16">
        <f t="shared" si="110"/>
        <v>150290.17264800001</v>
      </c>
      <c r="W773" s="17">
        <f t="shared" si="119"/>
        <v>3.6113846605645428E-3</v>
      </c>
    </row>
    <row r="774" spans="1:23" x14ac:dyDescent="0.25">
      <c r="A774" s="32">
        <v>43826</v>
      </c>
      <c r="B774" s="33">
        <v>70.699996999999996</v>
      </c>
      <c r="C774" s="17">
        <f t="shared" si="111"/>
        <v>4.6894129022561071E-3</v>
      </c>
      <c r="D774" s="33">
        <v>211.63999899999999</v>
      </c>
      <c r="E774" s="17">
        <f t="shared" si="112"/>
        <v>1.3247445054656026E-3</v>
      </c>
      <c r="F774" s="33">
        <v>115.470001</v>
      </c>
      <c r="G774" s="17">
        <f t="shared" si="113"/>
        <v>-2.8497581299717911E-3</v>
      </c>
      <c r="H774" s="33">
        <v>126.089996</v>
      </c>
      <c r="I774" s="17">
        <f t="shared" si="114"/>
        <v>6.947731936210344E-3</v>
      </c>
      <c r="J774" s="33">
        <v>60.080002</v>
      </c>
      <c r="K774" s="17">
        <f t="shared" si="115"/>
        <v>4.3464058843196707E-3</v>
      </c>
      <c r="L774" s="5">
        <v>3240.0200199999999</v>
      </c>
      <c r="M774" s="17">
        <f t="shared" si="116"/>
        <v>3.3984895565053463E-5</v>
      </c>
      <c r="P774" s="34">
        <v>43826</v>
      </c>
      <c r="Q774" s="16">
        <f t="shared" si="117"/>
        <v>129265.00250900001</v>
      </c>
      <c r="R774" s="17">
        <f t="shared" si="118"/>
        <v>3.2410610169646414E-3</v>
      </c>
      <c r="U774" s="34">
        <v>43826</v>
      </c>
      <c r="V774" s="16">
        <f t="shared" si="110"/>
        <v>150705.47902500001</v>
      </c>
      <c r="W774" s="17">
        <f t="shared" si="119"/>
        <v>2.7633634966452991E-3</v>
      </c>
    </row>
    <row r="775" spans="1:23" x14ac:dyDescent="0.25">
      <c r="A775" s="32">
        <v>43829</v>
      </c>
      <c r="B775" s="36">
        <v>70.349997999999999</v>
      </c>
      <c r="C775" s="37">
        <f t="shared" si="111"/>
        <v>-4.9504811152961681E-3</v>
      </c>
      <c r="D775" s="36">
        <v>211.21000699999999</v>
      </c>
      <c r="E775" s="37">
        <f t="shared" si="112"/>
        <v>-2.0317142413140976E-3</v>
      </c>
      <c r="F775" s="36">
        <v>115.239998</v>
      </c>
      <c r="G775" s="37">
        <f t="shared" si="113"/>
        <v>-1.9918853209327514E-3</v>
      </c>
      <c r="H775" s="36">
        <v>124.470001</v>
      </c>
      <c r="I775" s="37">
        <f t="shared" si="114"/>
        <v>-1.2847926492122408E-2</v>
      </c>
      <c r="J775" s="36">
        <v>59.619999</v>
      </c>
      <c r="K775" s="37">
        <f t="shared" si="115"/>
        <v>-7.6565077344704635E-3</v>
      </c>
      <c r="L775" s="38">
        <v>3221.290039</v>
      </c>
      <c r="M775" s="37">
        <f t="shared" si="116"/>
        <v>-5.7808226135590557E-3</v>
      </c>
      <c r="P775" s="39">
        <v>43829</v>
      </c>
      <c r="Q775" s="16">
        <f t="shared" si="117"/>
        <v>128540.750195</v>
      </c>
      <c r="R775" s="37">
        <f t="shared" si="118"/>
        <v>-5.6028491853360451E-3</v>
      </c>
      <c r="U775" s="39">
        <v>43829</v>
      </c>
      <c r="V775" s="40">
        <f t="shared" si="110"/>
        <v>149799.96876600001</v>
      </c>
      <c r="W775" s="37">
        <f t="shared" si="119"/>
        <v>-6.0084760345693322E-3</v>
      </c>
    </row>
  </sheetData>
  <mergeCells count="85">
    <mergeCell ref="Q2:R2"/>
    <mergeCell ref="V2:W2"/>
    <mergeCell ref="A13:F13"/>
    <mergeCell ref="A1:M1"/>
    <mergeCell ref="P1:R1"/>
    <mergeCell ref="U1:W1"/>
    <mergeCell ref="B3:C3"/>
    <mergeCell ref="B4:C4"/>
    <mergeCell ref="B5:C5"/>
    <mergeCell ref="B6:C6"/>
    <mergeCell ref="B2:C2"/>
    <mergeCell ref="D2:E2"/>
    <mergeCell ref="F2:G2"/>
    <mergeCell ref="H2:I2"/>
    <mergeCell ref="J2:K2"/>
    <mergeCell ref="L2:M2"/>
    <mergeCell ref="B7:C7"/>
    <mergeCell ref="B8:C8"/>
    <mergeCell ref="B9:C9"/>
    <mergeCell ref="B10:C10"/>
    <mergeCell ref="B11:C11"/>
    <mergeCell ref="D3:E3"/>
    <mergeCell ref="D11:E11"/>
    <mergeCell ref="D10:E10"/>
    <mergeCell ref="D9:E9"/>
    <mergeCell ref="D8:E8"/>
    <mergeCell ref="D7:E7"/>
    <mergeCell ref="D6:E6"/>
    <mergeCell ref="D5:E5"/>
    <mergeCell ref="D4:E4"/>
    <mergeCell ref="L10:M10"/>
    <mergeCell ref="L9:M9"/>
    <mergeCell ref="L8:M8"/>
    <mergeCell ref="H3:I3"/>
    <mergeCell ref="F3:G3"/>
    <mergeCell ref="F4:G4"/>
    <mergeCell ref="F5:G5"/>
    <mergeCell ref="F6:G6"/>
    <mergeCell ref="F7:G7"/>
    <mergeCell ref="F8:G8"/>
    <mergeCell ref="H10:I10"/>
    <mergeCell ref="H9:I9"/>
    <mergeCell ref="F9:G9"/>
    <mergeCell ref="F10:G10"/>
    <mergeCell ref="J10:K10"/>
    <mergeCell ref="J9:K9"/>
    <mergeCell ref="J8:K8"/>
    <mergeCell ref="J7:K7"/>
    <mergeCell ref="J6:K6"/>
    <mergeCell ref="J5:K5"/>
    <mergeCell ref="J4:K4"/>
    <mergeCell ref="H8:I8"/>
    <mergeCell ref="H7:I7"/>
    <mergeCell ref="H6:I6"/>
    <mergeCell ref="H5:I5"/>
    <mergeCell ref="H4:I4"/>
    <mergeCell ref="J3:K3"/>
    <mergeCell ref="L7:M7"/>
    <mergeCell ref="L6:M6"/>
    <mergeCell ref="L5:M5"/>
    <mergeCell ref="L4:M4"/>
    <mergeCell ref="L3:M3"/>
    <mergeCell ref="L11:M11"/>
    <mergeCell ref="B21:C21"/>
    <mergeCell ref="D21:E21"/>
    <mergeCell ref="F21:G21"/>
    <mergeCell ref="H21:I21"/>
    <mergeCell ref="J21:K21"/>
    <mergeCell ref="L21:M21"/>
    <mergeCell ref="J11:K11"/>
    <mergeCell ref="F11:G11"/>
    <mergeCell ref="H11:I11"/>
    <mergeCell ref="Q21:R21"/>
    <mergeCell ref="Q8:R8"/>
    <mergeCell ref="Q7:R7"/>
    <mergeCell ref="Q6:R6"/>
    <mergeCell ref="Q5:R5"/>
    <mergeCell ref="V21:W21"/>
    <mergeCell ref="Y1:AB1"/>
    <mergeCell ref="Z2:AB2"/>
    <mergeCell ref="Z3:AB3"/>
    <mergeCell ref="V11:W11"/>
    <mergeCell ref="V10:W10"/>
    <mergeCell ref="V9:W9"/>
    <mergeCell ref="V8:W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2020-03-16T04:52:14Z</dcterms:created>
  <dcterms:modified xsi:type="dcterms:W3CDTF">2020-03-19T13:49:04Z</dcterms:modified>
</cp:coreProperties>
</file>