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5" windowWidth="12765" windowHeight="5715"/>
  </bookViews>
  <sheets>
    <sheet name="数值" sheetId="16" r:id="rId1"/>
    <sheet name="模板" sheetId="15" r:id="rId2"/>
    <sheet name="Sheet1" sheetId="17" r:id="rId3"/>
  </sheets>
  <externalReferences>
    <externalReference r:id="rId4"/>
  </externalReferences>
  <calcPr calcId="144525"/>
</workbook>
</file>

<file path=xl/calcChain.xml><?xml version="1.0" encoding="utf-8"?>
<calcChain xmlns="http://schemas.openxmlformats.org/spreadsheetml/2006/main">
  <c r="AC90" i="17" l="1"/>
  <c r="F90" i="17"/>
  <c r="G86" i="17" s="1"/>
  <c r="G81" i="17" l="1"/>
  <c r="G85" i="17"/>
  <c r="M86" i="17"/>
  <c r="Y86" i="17" s="1"/>
  <c r="G83" i="17"/>
  <c r="G87" i="17"/>
  <c r="G84" i="17"/>
  <c r="G88" i="17"/>
  <c r="M85" i="17"/>
  <c r="Y85" i="17" s="1"/>
  <c r="G82" i="17"/>
  <c r="B22" i="17"/>
  <c r="B21" i="17"/>
  <c r="B20" i="17"/>
  <c r="B19" i="17"/>
  <c r="B18" i="17"/>
  <c r="B17" i="17"/>
  <c r="B16" i="17"/>
  <c r="B15" i="17"/>
  <c r="B14" i="17"/>
  <c r="B13" i="17"/>
  <c r="B12" i="17"/>
  <c r="B11" i="17"/>
  <c r="B10" i="17"/>
  <c r="B9" i="17"/>
  <c r="B8" i="17"/>
  <c r="B7" i="17"/>
  <c r="M81" i="17" l="1"/>
  <c r="Y81" i="17" s="1"/>
  <c r="G89" i="17"/>
  <c r="I88" i="17" s="1"/>
  <c r="U88" i="17" s="1"/>
  <c r="M84" i="17"/>
  <c r="Y84" i="17" s="1"/>
  <c r="M87" i="17"/>
  <c r="Y87" i="17" s="1"/>
  <c r="M83" i="17"/>
  <c r="Y83" i="17" s="1"/>
  <c r="M82" i="17"/>
  <c r="Y82" i="17" s="1"/>
  <c r="M88" i="17"/>
  <c r="Y88" i="17" s="1"/>
  <c r="I85" i="17" l="1"/>
  <c r="U85" i="17" s="1"/>
  <c r="I83" i="17"/>
  <c r="U83" i="17" s="1"/>
  <c r="I82" i="17"/>
  <c r="U82" i="17" s="1"/>
  <c r="I86" i="17"/>
  <c r="U86" i="17" s="1"/>
  <c r="K86" i="17"/>
  <c r="W86" i="17" s="1"/>
  <c r="K85" i="17"/>
  <c r="W85" i="17" s="1"/>
  <c r="K87" i="17"/>
  <c r="W87" i="17" s="1"/>
  <c r="K84" i="17"/>
  <c r="W84" i="17" s="1"/>
  <c r="I81" i="17"/>
  <c r="U81" i="17" s="1"/>
  <c r="I87" i="17"/>
  <c r="U87" i="17" s="1"/>
  <c r="I84" i="17"/>
  <c r="U84" i="17" s="1"/>
  <c r="K81" i="17"/>
  <c r="W81" i="17" s="1"/>
  <c r="K83" i="17"/>
  <c r="W83" i="17" s="1"/>
  <c r="K82" i="17"/>
  <c r="W82" i="17" s="1"/>
  <c r="K88" i="17"/>
  <c r="W88" i="17" s="1"/>
  <c r="AA88" i="17" s="1"/>
  <c r="M89" i="17"/>
  <c r="Y89" i="17"/>
  <c r="AA87" i="17" l="1"/>
  <c r="AA83" i="17"/>
  <c r="AA86" i="17"/>
  <c r="AA84" i="17"/>
  <c r="W89" i="17"/>
  <c r="K89" i="17"/>
  <c r="AA82" i="17"/>
  <c r="I89" i="17"/>
  <c r="AA85" i="17"/>
  <c r="M90" i="17" l="1"/>
  <c r="AA81" i="17"/>
  <c r="AA89" i="17" s="1"/>
  <c r="U89" i="17"/>
  <c r="AA90" i="17" s="1"/>
</calcChain>
</file>

<file path=xl/sharedStrings.xml><?xml version="1.0" encoding="utf-8"?>
<sst xmlns="http://schemas.openxmlformats.org/spreadsheetml/2006/main" count="122" uniqueCount="111">
  <si>
    <t>名称</t>
    <phoneticPr fontId="2" type="noConversion"/>
  </si>
  <si>
    <t>英文</t>
    <phoneticPr fontId="2" type="noConversion"/>
  </si>
  <si>
    <t>说明</t>
    <phoneticPr fontId="2" type="noConversion"/>
  </si>
  <si>
    <t>wild</t>
    <phoneticPr fontId="2" type="noConversion"/>
  </si>
  <si>
    <t>可以当作任何的标志去玩，多线游戏的通配符号，替代除scatter符号之外的所有符号。</t>
    <phoneticPr fontId="2" type="noConversion"/>
  </si>
  <si>
    <t>Scatter</t>
    <phoneticPr fontId="2" type="noConversion"/>
  </si>
  <si>
    <t>旋转</t>
    <phoneticPr fontId="2" type="noConversion"/>
  </si>
  <si>
    <t>spin</t>
    <phoneticPr fontId="2" type="noConversion"/>
  </si>
  <si>
    <t>投注</t>
    <phoneticPr fontId="2" type="noConversion"/>
  </si>
  <si>
    <t>bet</t>
    <phoneticPr fontId="2" type="noConversion"/>
  </si>
  <si>
    <t>功能</t>
    <phoneticPr fontId="2" type="noConversion"/>
  </si>
  <si>
    <t>百搭图案</t>
    <phoneticPr fontId="2" type="noConversion"/>
  </si>
  <si>
    <t>卷轴</t>
    <phoneticPr fontId="2" type="noConversion"/>
  </si>
  <si>
    <t>行</t>
    <phoneticPr fontId="2" type="noConversion"/>
  </si>
  <si>
    <t>Row</t>
    <phoneticPr fontId="2" type="noConversion"/>
  </si>
  <si>
    <t>reel</t>
    <phoneticPr fontId="2" type="noConversion"/>
  </si>
  <si>
    <t>免费游戏</t>
    <phoneticPr fontId="2" type="noConversion"/>
  </si>
  <si>
    <t xml:space="preserve">WILD substitutes any other symbol except BOUNDS and SCATTER.
</t>
    <phoneticPr fontId="2" type="noConversion"/>
  </si>
  <si>
    <t>Column</t>
    <phoneticPr fontId="2" type="noConversion"/>
  </si>
  <si>
    <t>列</t>
    <phoneticPr fontId="2" type="noConversion"/>
  </si>
  <si>
    <t>Symbol</t>
    <phoneticPr fontId="2" type="noConversion"/>
  </si>
  <si>
    <t>符号</t>
    <phoneticPr fontId="2" type="noConversion"/>
  </si>
  <si>
    <t>就是摇出来的在屏幕上各个轴上的图象</t>
    <phoneticPr fontId="2" type="noConversion"/>
  </si>
  <si>
    <t>分散符号</t>
    <phoneticPr fontId="2" type="noConversion"/>
  </si>
  <si>
    <t>一般是一个特殊图标，用来触发免费游戏。一般都是3个scatter触发免费游戏。
有的是从左到右，有的是只要有3个就可以。每个公司的机器不一样。
你在paytable里面是可以找到scatter图标的。
有的翻译成散步符号，比较搞笑，只要屏幕上出现了这个符号就有奖。</t>
    <phoneticPr fontId="2" type="noConversion"/>
  </si>
  <si>
    <t>bonus</t>
    <phoneticPr fontId="2" type="noConversion"/>
  </si>
  <si>
    <t>摇出了大礼包，奖赏，通常送的是让你免费摇多少轮的老虎机</t>
    <phoneticPr fontId="2" type="noConversion"/>
  </si>
  <si>
    <t xml:space="preserve">multiplier </t>
    <phoneticPr fontId="2" type="noConversion"/>
  </si>
  <si>
    <t>加倍符</t>
    <phoneticPr fontId="2" type="noConversion"/>
  </si>
  <si>
    <r>
      <rPr>
        <sz val="11"/>
        <color theme="1" tint="0.14999847407452621"/>
        <rFont val="宋体"/>
        <family val="3"/>
        <charset val="134"/>
      </rPr>
      <t>中了以后可以翻</t>
    </r>
    <r>
      <rPr>
        <sz val="11"/>
        <color theme="1" tint="0.14999847407452621"/>
        <rFont val="Tahoma"/>
        <family val="2"/>
      </rPr>
      <t>2</t>
    </r>
    <r>
      <rPr>
        <sz val="11"/>
        <color theme="1" tint="0.14999847407452621"/>
        <rFont val="宋体"/>
        <family val="3"/>
        <charset val="134"/>
      </rPr>
      <t>倍以上，要看各个老虎机的规定</t>
    </r>
    <phoneticPr fontId="2" type="noConversion"/>
  </si>
  <si>
    <t xml:space="preserve">jackpot </t>
    <phoneticPr fontId="2" type="noConversion"/>
  </si>
  <si>
    <t>大奖</t>
    <phoneticPr fontId="2" type="noConversion"/>
  </si>
  <si>
    <t>累积大奖</t>
    <phoneticPr fontId="2" type="noConversion"/>
  </si>
  <si>
    <t xml:space="preserve">progressive jackpot </t>
    <phoneticPr fontId="2" type="noConversion"/>
  </si>
  <si>
    <t xml:space="preserve">chip </t>
    <phoneticPr fontId="2" type="noConversion"/>
  </si>
  <si>
    <t>筹码</t>
    <phoneticPr fontId="2" type="noConversion"/>
  </si>
  <si>
    <t>滚，轴，轮</t>
    <phoneticPr fontId="2" type="noConversion"/>
  </si>
  <si>
    <t>下注限额</t>
    <phoneticPr fontId="2" type="noConversion"/>
  </si>
  <si>
    <t>Pay Line</t>
    <phoneticPr fontId="2" type="noConversion"/>
  </si>
  <si>
    <t>赔付线</t>
    <phoneticPr fontId="2" type="noConversion"/>
  </si>
  <si>
    <t>获胜组合</t>
    <phoneticPr fontId="2" type="noConversion"/>
  </si>
  <si>
    <t>Winning Combination</t>
    <phoneticPr fontId="2" type="noConversion"/>
  </si>
  <si>
    <t>最低投注是1個籌碼，最大投注20個籌碼，單個籌碼金額是$0.50美元</t>
    <phoneticPr fontId="2" type="noConversion"/>
  </si>
  <si>
    <t>賭注</t>
    <phoneticPr fontId="2" type="noConversion"/>
  </si>
  <si>
    <t>全押</t>
    <phoneticPr fontId="2" type="noConversion"/>
  </si>
  <si>
    <t xml:space="preserve"> 投注金額</t>
    <phoneticPr fontId="2" type="noConversion"/>
  </si>
  <si>
    <t>單個籌碼金額乘以激活的賠付線數量就是你本次旋轉的投注金額。比如，你選擇了10個賠付線，那麼你本次的投注金額就是$5.00=$0.50X10。</t>
    <phoneticPr fontId="2" type="noConversion"/>
  </si>
  <si>
    <t>開始轉動卷軸</t>
    <phoneticPr fontId="2" type="noConversion"/>
  </si>
  <si>
    <t>選擇所有20個賠付線，如果你點擊了“全押”按鈕，不僅激活全部20個賠付線，而且自動開始轉動卷軸。</t>
    <phoneticPr fontId="2" type="noConversion"/>
  </si>
  <si>
    <t>Any 3 or more scatters trigger The Free Games.
3 or more on any reel starts the Free Spin.</t>
    <phoneticPr fontId="2" type="noConversion"/>
  </si>
  <si>
    <t>BET MAX</t>
    <phoneticPr fontId="2" type="noConversion"/>
  </si>
  <si>
    <t xml:space="preserve">limit </t>
    <phoneticPr fontId="2" type="noConversion"/>
  </si>
  <si>
    <t>消耗配置表</t>
    <phoneticPr fontId="11" type="noConversion"/>
  </si>
  <si>
    <t>起点</t>
    <phoneticPr fontId="11" type="noConversion"/>
  </si>
  <si>
    <t>武器</t>
    <phoneticPr fontId="11" type="noConversion"/>
  </si>
  <si>
    <t>金钱</t>
    <phoneticPr fontId="11" type="noConversion"/>
  </si>
  <si>
    <t>A类材料</t>
    <phoneticPr fontId="11" type="noConversion"/>
  </si>
  <si>
    <t>B类材料</t>
    <phoneticPr fontId="11" type="noConversion"/>
  </si>
  <si>
    <t>C类材料</t>
    <phoneticPr fontId="11" type="noConversion"/>
  </si>
  <si>
    <t>6 进 7</t>
    <phoneticPr fontId="11" type="noConversion"/>
  </si>
  <si>
    <t>初始等级</t>
    <phoneticPr fontId="11" type="noConversion"/>
  </si>
  <si>
    <t>目标等级</t>
    <phoneticPr fontId="11" type="noConversion"/>
  </si>
  <si>
    <t>模拟次数</t>
    <phoneticPr fontId="11" type="noConversion"/>
  </si>
  <si>
    <t>模拟结果</t>
    <phoneticPr fontId="11" type="noConversion"/>
  </si>
  <si>
    <t>平均:强化次数</t>
    <phoneticPr fontId="11" type="noConversion"/>
  </si>
  <si>
    <t>消耗武器</t>
    <phoneticPr fontId="11" type="noConversion"/>
  </si>
  <si>
    <t>消耗金钱</t>
    <phoneticPr fontId="11" type="noConversion"/>
  </si>
  <si>
    <t>消耗A类材料</t>
    <phoneticPr fontId="11" type="noConversion"/>
  </si>
  <si>
    <t>消耗B类材料</t>
    <phoneticPr fontId="11" type="noConversion"/>
  </si>
  <si>
    <t>消耗C类材料</t>
    <phoneticPr fontId="11" type="noConversion"/>
  </si>
  <si>
    <r>
      <rPr>
        <sz val="11"/>
        <color theme="1"/>
        <rFont val="宋体"/>
        <family val="3"/>
        <charset val="134"/>
      </rPr>
      <t>注意</t>
    </r>
    <r>
      <rPr>
        <sz val="11"/>
        <color theme="1"/>
        <rFont val="Tahoma"/>
        <family val="2"/>
        <charset val="134"/>
      </rPr>
      <t xml:space="preserve">:
1.  </t>
    </r>
    <r>
      <rPr>
        <sz val="11"/>
        <color theme="1"/>
        <rFont val="宋体"/>
        <family val="3"/>
        <charset val="134"/>
      </rPr>
      <t xml:space="preserve">局数满了从头算
</t>
    </r>
    <r>
      <rPr>
        <sz val="11"/>
        <color theme="1"/>
        <rFont val="Tahoma"/>
        <family val="2"/>
        <charset val="134"/>
      </rPr>
      <t>2.</t>
    </r>
    <r>
      <rPr>
        <sz val="11"/>
        <color theme="1"/>
        <rFont val="宋体"/>
        <family val="3"/>
        <charset val="134"/>
      </rPr>
      <t>累积奖池</t>
    </r>
    <r>
      <rPr>
        <sz val="11"/>
        <color theme="1"/>
        <rFont val="Tahoma"/>
        <family val="2"/>
        <charset val="134"/>
      </rPr>
      <t xml:space="preserve"> (Jackpot) </t>
    </r>
    <r>
      <rPr>
        <sz val="11"/>
        <color theme="1"/>
        <rFont val="宋体"/>
        <family val="3"/>
        <charset val="134"/>
      </rPr>
      <t xml:space="preserve">小值设定
</t>
    </r>
    <r>
      <rPr>
        <sz val="11"/>
        <color theme="1"/>
        <rFont val="Tahoma"/>
        <family val="2"/>
        <charset val="134"/>
      </rPr>
      <t>3.</t>
    </r>
    <r>
      <rPr>
        <sz val="11"/>
        <color theme="1"/>
        <rFont val="宋体"/>
        <family val="3"/>
        <charset val="134"/>
      </rPr>
      <t xml:space="preserve">同一赌场里所有机器的返奖率确实被设定为不尽相同。
</t>
    </r>
    <r>
      <rPr>
        <sz val="11"/>
        <color theme="1"/>
        <rFont val="Tahoma"/>
        <family val="2"/>
        <charset val="134"/>
      </rPr>
      <t>4.</t>
    </r>
    <r>
      <rPr>
        <sz val="11"/>
        <color theme="1"/>
        <rFont val="宋体"/>
        <family val="3"/>
        <charset val="134"/>
      </rPr>
      <t xml:space="preserve">当顾客增多，老虎机的需求变大时，机器的返奖率会被人为调低。
</t>
    </r>
    <r>
      <rPr>
        <sz val="11"/>
        <color theme="1"/>
        <rFont val="Tahoma"/>
        <family val="2"/>
        <charset val="134"/>
      </rPr>
      <t>5.</t>
    </r>
    <r>
      <rPr>
        <sz val="11"/>
        <color theme="1"/>
        <rFont val="宋体"/>
        <family val="3"/>
        <charset val="134"/>
      </rPr>
      <t>最低赌注越小越流行，可以设定为</t>
    </r>
    <r>
      <rPr>
        <sz val="11"/>
        <color theme="1"/>
        <rFont val="Tahoma"/>
        <family val="2"/>
        <charset val="134"/>
      </rPr>
      <t>1(¥,₱).</t>
    </r>
    <phoneticPr fontId="11" type="noConversion"/>
  </si>
  <si>
    <t>派彩线数量</t>
    <phoneticPr fontId="11" type="noConversion"/>
  </si>
  <si>
    <r>
      <rPr>
        <sz val="11"/>
        <color theme="1"/>
        <rFont val="宋体"/>
        <family val="3"/>
        <charset val="134"/>
      </rPr>
      <t>注意</t>
    </r>
    <r>
      <rPr>
        <sz val="11"/>
        <color theme="1"/>
        <rFont val="Tahoma"/>
        <family val="2"/>
        <charset val="134"/>
      </rPr>
      <t xml:space="preserve">:
1.  </t>
    </r>
    <r>
      <rPr>
        <sz val="11"/>
        <color theme="1"/>
        <rFont val="宋体"/>
        <family val="3"/>
        <charset val="134"/>
      </rPr>
      <t>奖励回合。</t>
    </r>
    <phoneticPr fontId="11" type="noConversion"/>
  </si>
  <si>
    <t>玩法</t>
    <phoneticPr fontId="11" type="noConversion"/>
  </si>
  <si>
    <r>
      <t>1.</t>
    </r>
    <r>
      <rPr>
        <sz val="11"/>
        <color theme="1"/>
        <rFont val="宋体"/>
        <family val="3"/>
        <charset val="134"/>
      </rPr>
      <t>一些特定符号会得到额外的奖励。额外奖励包括免费转动卷轴一定的次数，或是额外的“奖励回合”。例如在风靡一时的</t>
    </r>
    <r>
      <rPr>
        <sz val="11"/>
        <color theme="1"/>
        <rFont val="Tahoma"/>
        <family val="2"/>
        <charset val="134"/>
      </rPr>
      <t>WMS</t>
    </r>
    <r>
      <rPr>
        <sz val="11"/>
        <color theme="1"/>
        <rFont val="宋体"/>
        <family val="3"/>
        <charset val="134"/>
      </rPr>
      <t>老虎机“</t>
    </r>
    <r>
      <rPr>
        <sz val="11"/>
        <color theme="1"/>
        <rFont val="Tahoma"/>
        <family val="2"/>
        <charset val="134"/>
      </rPr>
      <t>Jackpot Party</t>
    </r>
    <r>
      <rPr>
        <sz val="11"/>
        <color theme="1"/>
        <rFont val="宋体"/>
        <family val="3"/>
        <charset val="134"/>
      </rPr>
      <t xml:space="preserve">”上，就设定有“奖励回合”。其中，如果屏幕上出现三个派对造势者，屏幕上的卷轴会替换为一排排礼品包图案。玩家触摸屏幕，打开一个包裹，可以中得额外的奖金。玩家可以不停地打开包裹，获得更多的奖金，直到打开某个包裹后出现一个派对扫兴者，结束本次“奖励回合”。正是这种奖励回合的流行促使电子游戏类老虎机在过去十年中风靡赌场
</t>
    </r>
    <r>
      <rPr>
        <sz val="11"/>
        <color theme="1"/>
        <rFont val="Tahoma"/>
        <family val="2"/>
        <charset val="134"/>
      </rPr>
      <t>2.</t>
    </r>
    <r>
      <rPr>
        <sz val="11"/>
        <color theme="1"/>
        <rFont val="宋体"/>
        <family val="3"/>
        <charset val="134"/>
      </rPr>
      <t>如今一些博彩系统以电子方式将多家赌场的老虎机连接起来，累积奖池可高达数百万美元。</t>
    </r>
    <phoneticPr fontId="11" type="noConversion"/>
  </si>
  <si>
    <r>
      <rPr>
        <sz val="11"/>
        <color theme="1"/>
        <rFont val="宋体"/>
        <family val="3"/>
        <charset val="134"/>
      </rPr>
      <t>注意</t>
    </r>
    <r>
      <rPr>
        <sz val="11"/>
        <color theme="1"/>
        <rFont val="Tahoma"/>
        <family val="2"/>
        <charset val="134"/>
      </rPr>
      <t xml:space="preserve">:
1.  </t>
    </r>
    <r>
      <rPr>
        <sz val="11"/>
        <color theme="1"/>
        <rFont val="宋体"/>
        <family val="3"/>
        <charset val="134"/>
      </rPr>
      <t>根据玩家偏好调整业务策略。</t>
    </r>
    <r>
      <rPr>
        <sz val="11"/>
        <color theme="1"/>
        <rFont val="Tahoma"/>
        <family val="2"/>
        <charset val="134"/>
      </rPr>
      <t xml:space="preserve"> 
</t>
    </r>
    <r>
      <rPr>
        <sz val="11"/>
        <color theme="1"/>
        <rFont val="宋体"/>
        <family val="3"/>
        <charset val="134"/>
      </rPr>
      <t>越来越多的赌场开始使用电子数据库和分析软件来分析追踪玩家的组成和时间。将这一技术与基于服务器的系统相结合，赌场就能根据掌握的信息（例如，白天玩</t>
    </r>
    <r>
      <rPr>
        <sz val="11"/>
        <color theme="1"/>
        <rFont val="Tahoma"/>
        <family val="2"/>
        <charset val="134"/>
      </rPr>
      <t xml:space="preserve"> 1 </t>
    </r>
    <r>
      <rPr>
        <sz val="11"/>
        <color theme="1"/>
        <rFont val="宋体"/>
        <family val="3"/>
        <charset val="134"/>
      </rPr>
      <t>美分币老虎机的玩家较多，晚上玩</t>
    </r>
    <r>
      <rPr>
        <sz val="11"/>
        <color theme="1"/>
        <rFont val="Tahoma"/>
        <family val="2"/>
        <charset val="134"/>
      </rPr>
      <t xml:space="preserve"> 5 </t>
    </r>
    <r>
      <rPr>
        <sz val="11"/>
        <color theme="1"/>
        <rFont val="宋体"/>
        <family val="3"/>
        <charset val="134"/>
      </rPr>
      <t>美分币老虎机的玩家较多，电子游戏类老虎机的玩家通常在工作日玩游戏，而其他玩家经常在周末玩低限电子游戏类老虎机）进行相应的调整。</t>
    </r>
    <phoneticPr fontId="11" type="noConversion"/>
  </si>
  <si>
    <r>
      <t>rtp</t>
    </r>
    <r>
      <rPr>
        <sz val="10"/>
        <color rgb="FF222222"/>
        <rFont val="宋体"/>
        <family val="3"/>
        <charset val="134"/>
      </rPr>
      <t>返还率</t>
    </r>
    <r>
      <rPr>
        <sz val="10"/>
        <color rgb="FF222222"/>
        <rFont val="Arial"/>
        <family val="2"/>
      </rPr>
      <t xml:space="preserve"> </t>
    </r>
    <r>
      <rPr>
        <sz val="10"/>
        <color rgb="FF222222"/>
        <rFont val="宋体"/>
        <family val="3"/>
        <charset val="134"/>
      </rPr>
      <t>一般来说</t>
    </r>
    <r>
      <rPr>
        <sz val="10"/>
        <color rgb="FF222222"/>
        <rFont val="Arial"/>
        <family val="2"/>
      </rPr>
      <t>90%+-4%</t>
    </r>
    <phoneticPr fontId="2" type="noConversion"/>
  </si>
  <si>
    <t>符号</t>
    <phoneticPr fontId="11" type="noConversion"/>
  </si>
  <si>
    <t>符号排列</t>
    <phoneticPr fontId="11" type="noConversion"/>
  </si>
  <si>
    <t>ID</t>
    <phoneticPr fontId="2" type="noConversion"/>
  </si>
  <si>
    <t>名称</t>
    <phoneticPr fontId="2" type="noConversion"/>
  </si>
  <si>
    <t>类型</t>
    <phoneticPr fontId="2" type="noConversion"/>
  </si>
  <si>
    <t>Wild</t>
    <phoneticPr fontId="2" type="noConversion"/>
  </si>
  <si>
    <t>权重</t>
    <phoneticPr fontId="2" type="noConversion"/>
  </si>
  <si>
    <t>4符号赔付倍数</t>
  </si>
  <si>
    <t>5符号赔付倍数</t>
  </si>
  <si>
    <t>3符号赔付倍数</t>
    <phoneticPr fontId="2" type="noConversion"/>
  </si>
  <si>
    <t>百搭</t>
    <phoneticPr fontId="2" type="noConversion"/>
  </si>
  <si>
    <t>Scatter</t>
  </si>
  <si>
    <t>普通</t>
    <phoneticPr fontId="2" type="noConversion"/>
  </si>
  <si>
    <t>分散</t>
    <phoneticPr fontId="2" type="noConversion"/>
  </si>
  <si>
    <t>A</t>
    <phoneticPr fontId="2" type="noConversion"/>
  </si>
  <si>
    <t>BAR</t>
    <phoneticPr fontId="2" type="noConversion"/>
  </si>
  <si>
    <t>Cherry</t>
  </si>
  <si>
    <t>Gem</t>
    <phoneticPr fontId="2" type="noConversion"/>
  </si>
  <si>
    <t>J</t>
    <phoneticPr fontId="2" type="noConversion"/>
  </si>
  <si>
    <t>K</t>
    <phoneticPr fontId="2" type="noConversion"/>
  </si>
  <si>
    <t>Q</t>
    <phoneticPr fontId="2" type="noConversion"/>
  </si>
  <si>
    <t>3符号出现几率</t>
    <phoneticPr fontId="2" type="noConversion"/>
  </si>
  <si>
    <t>4符号出现几率</t>
    <phoneticPr fontId="2" type="noConversion"/>
  </si>
  <si>
    <t>5符号出现几率</t>
    <phoneticPr fontId="2" type="noConversion"/>
  </si>
  <si>
    <t>总权重</t>
    <phoneticPr fontId="2" type="noConversion"/>
  </si>
  <si>
    <t>总数</t>
    <phoneticPr fontId="2" type="noConversion"/>
  </si>
  <si>
    <t>单符号出现几率</t>
    <phoneticPr fontId="2" type="noConversion"/>
  </si>
  <si>
    <t>3符号赔付总额</t>
    <phoneticPr fontId="2" type="noConversion"/>
  </si>
  <si>
    <t>4符号赔付总额</t>
    <phoneticPr fontId="2" type="noConversion"/>
  </si>
  <si>
    <t>5符号赔付总额</t>
    <phoneticPr fontId="2" type="noConversion"/>
  </si>
  <si>
    <t>返还金额</t>
    <phoneticPr fontId="2" type="noConversion"/>
  </si>
  <si>
    <t>平均返还金额</t>
    <phoneticPr fontId="2" type="noConversion"/>
  </si>
  <si>
    <r>
      <rPr>
        <sz val="11"/>
        <color theme="1"/>
        <rFont val="宋体"/>
        <family val="3"/>
        <charset val="134"/>
      </rPr>
      <t>注意</t>
    </r>
    <r>
      <rPr>
        <sz val="11"/>
        <color theme="1"/>
        <rFont val="Tahoma"/>
        <family val="2"/>
        <charset val="134"/>
      </rPr>
      <t xml:space="preserve">:
1.  </t>
    </r>
    <r>
      <rPr>
        <sz val="11"/>
        <color theme="1"/>
        <rFont val="宋体"/>
        <family val="3"/>
        <charset val="134"/>
      </rPr>
      <t>一种常见的下注方式是设定九条派彩线，每条派彩线可下注一到五个筹码。有些电子游戏类老虎机还会有</t>
    </r>
    <r>
      <rPr>
        <sz val="11"/>
        <color theme="1"/>
        <rFont val="Tahoma"/>
        <family val="2"/>
        <charset val="134"/>
      </rPr>
      <t>5</t>
    </r>
    <r>
      <rPr>
        <sz val="11"/>
        <color theme="1"/>
        <rFont val="宋体"/>
        <family val="3"/>
        <charset val="134"/>
      </rPr>
      <t>、</t>
    </r>
    <r>
      <rPr>
        <sz val="11"/>
        <color theme="1"/>
        <rFont val="Tahoma"/>
        <family val="2"/>
        <charset val="134"/>
      </rPr>
      <t>15</t>
    </r>
    <r>
      <rPr>
        <sz val="11"/>
        <color theme="1"/>
        <rFont val="宋体"/>
        <family val="3"/>
        <charset val="134"/>
      </rPr>
      <t>、</t>
    </r>
    <r>
      <rPr>
        <sz val="11"/>
        <color theme="1"/>
        <rFont val="Tahoma"/>
        <family val="2"/>
        <charset val="134"/>
      </rPr>
      <t>20</t>
    </r>
    <r>
      <rPr>
        <sz val="11"/>
        <color theme="1"/>
        <rFont val="宋体"/>
        <family val="3"/>
        <charset val="134"/>
      </rPr>
      <t>、</t>
    </r>
    <r>
      <rPr>
        <sz val="11"/>
        <color theme="1"/>
        <rFont val="Tahoma"/>
        <family val="2"/>
        <charset val="134"/>
      </rPr>
      <t>25</t>
    </r>
    <r>
      <rPr>
        <sz val="11"/>
        <color theme="1"/>
        <rFont val="宋体"/>
        <family val="3"/>
        <charset val="134"/>
      </rPr>
      <t>甚至是</t>
    </r>
    <r>
      <rPr>
        <sz val="11"/>
        <color theme="1"/>
        <rFont val="Tahoma"/>
        <family val="2"/>
        <charset val="134"/>
      </rPr>
      <t>50</t>
    </r>
    <r>
      <rPr>
        <sz val="11"/>
        <color theme="1"/>
        <rFont val="宋体"/>
        <family val="3"/>
        <charset val="134"/>
      </rPr>
      <t>条派彩线，每条派彩线最多可下注</t>
    </r>
    <r>
      <rPr>
        <sz val="11"/>
        <color theme="1"/>
        <rFont val="Tahoma"/>
        <family val="2"/>
        <charset val="134"/>
      </rPr>
      <t>25</t>
    </r>
    <r>
      <rPr>
        <sz val="11"/>
        <color theme="1"/>
        <rFont val="宋体"/>
        <family val="3"/>
        <charset val="134"/>
      </rPr>
      <t xml:space="preserve">个币子。
</t>
    </r>
    <r>
      <rPr>
        <sz val="11"/>
        <color theme="1"/>
        <rFont val="Tahoma"/>
        <family val="2"/>
        <charset val="134"/>
      </rPr>
      <t>2.</t>
    </r>
    <r>
      <rPr>
        <sz val="11"/>
        <color theme="1"/>
        <rFont val="宋体"/>
        <family val="3"/>
        <charset val="134"/>
      </rPr>
      <t>以</t>
    </r>
    <r>
      <rPr>
        <sz val="11"/>
        <color theme="1"/>
        <rFont val="Tahoma"/>
        <family val="2"/>
        <charset val="134"/>
      </rPr>
      <t>3*5</t>
    </r>
    <r>
      <rPr>
        <sz val="11"/>
        <color theme="1"/>
        <rFont val="宋体"/>
        <family val="3"/>
        <charset val="134"/>
      </rPr>
      <t>为例，中奖连线可以是</t>
    </r>
    <r>
      <rPr>
        <sz val="11"/>
        <color theme="1"/>
        <rFont val="Tahoma"/>
        <family val="2"/>
        <charset val="134"/>
      </rPr>
      <t>243</t>
    </r>
    <r>
      <rPr>
        <sz val="11"/>
        <color theme="1"/>
        <rFont val="宋体"/>
        <family val="3"/>
        <charset val="134"/>
      </rPr>
      <t>种，即</t>
    </r>
    <r>
      <rPr>
        <sz val="11"/>
        <color theme="1"/>
        <rFont val="Tahoma"/>
        <family val="2"/>
        <charset val="134"/>
      </rPr>
      <t>3</t>
    </r>
    <r>
      <rPr>
        <sz val="11"/>
        <color theme="1"/>
        <rFont val="宋体"/>
        <family val="3"/>
        <charset val="134"/>
      </rPr>
      <t>的</t>
    </r>
    <r>
      <rPr>
        <sz val="11"/>
        <color theme="1"/>
        <rFont val="Tahoma"/>
        <family val="2"/>
        <charset val="134"/>
      </rPr>
      <t>5</t>
    </r>
    <r>
      <rPr>
        <sz val="11"/>
        <color theme="1"/>
        <rFont val="宋体"/>
        <family val="3"/>
        <charset val="134"/>
      </rPr>
      <t>次方，但是大部分老虎机游戏，都是</t>
    </r>
    <r>
      <rPr>
        <sz val="11"/>
        <color theme="1"/>
        <rFont val="Tahoma"/>
        <family val="2"/>
        <charset val="134"/>
      </rPr>
      <t>3*5</t>
    </r>
    <r>
      <rPr>
        <sz val="11"/>
        <color theme="1"/>
        <rFont val="宋体"/>
        <family val="3"/>
        <charset val="134"/>
      </rPr>
      <t>的为</t>
    </r>
    <r>
      <rPr>
        <sz val="11"/>
        <color theme="1"/>
        <rFont val="Tahoma"/>
        <family val="2"/>
        <charset val="134"/>
      </rPr>
      <t>30</t>
    </r>
    <r>
      <rPr>
        <sz val="11"/>
        <color theme="1"/>
        <rFont val="宋体"/>
        <family val="3"/>
        <charset val="134"/>
      </rPr>
      <t>条线，</t>
    </r>
    <r>
      <rPr>
        <sz val="11"/>
        <color theme="1"/>
        <rFont val="Tahoma"/>
        <family val="2"/>
        <charset val="134"/>
      </rPr>
      <t>4*5</t>
    </r>
    <r>
      <rPr>
        <sz val="11"/>
        <color theme="1"/>
        <rFont val="宋体"/>
        <family val="3"/>
        <charset val="134"/>
      </rPr>
      <t>的为</t>
    </r>
    <r>
      <rPr>
        <sz val="11"/>
        <color theme="1"/>
        <rFont val="Tahoma"/>
        <family val="2"/>
        <charset val="134"/>
      </rPr>
      <t>40</t>
    </r>
    <r>
      <rPr>
        <sz val="11"/>
        <color theme="1"/>
        <rFont val="宋体"/>
        <family val="3"/>
        <charset val="134"/>
      </rPr>
      <t>条线。</t>
    </r>
    <phoneticPr fontId="11" type="noConversion"/>
  </si>
  <si>
    <t>累积大奖</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</si>
</sst>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Tahoma"/>
      <family val="2"/>
      <charset val="134"/>
    </font>
    <font>
      <sz val="11"/>
      <color rgb="FF006100"/>
      <name val="宋体"/>
      <family val="2"/>
      <charset val="134"/>
      <scheme val="minor"/>
    </font>
    <font>
      <sz val="9"/>
      <name val="Tahoma"/>
      <family val="2"/>
      <charset val="134"/>
    </font>
    <font>
      <u/>
      <sz val="11"/>
      <color theme="10"/>
      <name val="Tahoma"/>
      <family val="2"/>
    </font>
    <font>
      <sz val="12"/>
      <color theme="1" tint="0.14999847407452621"/>
      <name val="宋体"/>
      <family val="3"/>
      <charset val="134"/>
    </font>
    <font>
      <u/>
      <sz val="11"/>
      <color theme="1" tint="0.14999847407452621"/>
      <name val="Tahoma"/>
      <family val="2"/>
    </font>
    <font>
      <sz val="11"/>
      <color theme="1" tint="0.14999847407452621"/>
      <name val="Tahoma"/>
      <family val="2"/>
    </font>
    <font>
      <sz val="11"/>
      <color theme="1" tint="0.14999847407452621"/>
      <name val="宋体"/>
      <family val="3"/>
      <charset val="134"/>
    </font>
    <font>
      <u/>
      <sz val="11"/>
      <color theme="1" tint="0.14999847407452621"/>
      <name val="宋体"/>
      <family val="3"/>
      <charset val="134"/>
    </font>
    <font>
      <b/>
      <sz val="11"/>
      <color theme="1"/>
      <name val="宋体"/>
      <family val="2"/>
      <charset val="134"/>
      <scheme val="minor"/>
    </font>
    <font>
      <b/>
      <sz val="12"/>
      <color theme="1"/>
      <name val="宋体"/>
      <family val="2"/>
      <charset val="134"/>
      <scheme val="minor"/>
    </font>
    <font>
      <sz val="9"/>
      <name val="宋体"/>
      <family val="3"/>
      <charset val="134"/>
      <scheme val="minor"/>
    </font>
    <font>
      <b/>
      <sz val="12"/>
      <color rgb="FFFF0000"/>
      <name val="宋体"/>
      <family val="2"/>
      <charset val="134"/>
      <scheme val="minor"/>
    </font>
    <font>
      <sz val="11"/>
      <color rgb="FF00B050"/>
      <name val="宋体"/>
      <family val="2"/>
      <scheme val="minor"/>
    </font>
    <font>
      <sz val="11"/>
      <name val="宋体"/>
      <family val="2"/>
      <scheme val="minor"/>
    </font>
    <font>
      <sz val="11"/>
      <color theme="1"/>
      <name val="宋体"/>
      <family val="3"/>
      <charset val="134"/>
    </font>
    <font>
      <sz val="12"/>
      <color rgb="FF000000"/>
      <name val="Arial"/>
      <family val="2"/>
    </font>
    <font>
      <sz val="12"/>
      <color rgb="FF000000"/>
      <name val="Microsoft Yahei"/>
      <family val="2"/>
      <charset val="134"/>
    </font>
    <font>
      <sz val="10"/>
      <color rgb="FF222222"/>
      <name val="Arial"/>
      <family val="2"/>
    </font>
    <font>
      <sz val="10"/>
      <color rgb="FF222222"/>
      <name val="宋体"/>
      <family val="3"/>
      <charset val="134"/>
    </font>
    <font>
      <sz val="11"/>
      <color theme="1" tint="0.14999847407452621"/>
      <name val="宋体"/>
      <family val="2"/>
      <charset val="134"/>
      <scheme val="minor"/>
    </font>
    <font>
      <sz val="11"/>
      <color theme="1" tint="0.14999847407452621"/>
      <name val="Tahoma"/>
      <family val="2"/>
      <charset val="134"/>
    </font>
    <font>
      <sz val="10"/>
      <color theme="1" tint="0.14999847407452621"/>
      <name val="宋体"/>
      <family val="2"/>
      <charset val="134"/>
      <scheme val="minor"/>
    </font>
  </fonts>
  <fills count="17">
    <fill>
      <patternFill patternType="none"/>
    </fill>
    <fill>
      <patternFill patternType="gray125"/>
    </fill>
    <fill>
      <patternFill patternType="solid">
        <fgColor rgb="FFC6EFCE"/>
      </patternFill>
    </fill>
    <fill>
      <patternFill patternType="solid">
        <fgColor theme="9" tint="0.39997558519241921"/>
        <bgColor indexed="64"/>
      </patternFill>
    </fill>
    <fill>
      <patternFill patternType="solid">
        <fgColor theme="0" tint="-0.14999847407452621"/>
        <bgColor indexed="64"/>
      </patternFill>
    </fill>
    <fill>
      <patternFill patternType="solid">
        <fgColor rgb="FF5AB2CA"/>
        <bgColor indexed="64"/>
      </patternFill>
    </fill>
    <fill>
      <patternFill patternType="solid">
        <fgColor rgb="FFFFC000"/>
        <bgColor indexed="64"/>
      </patternFill>
    </fill>
    <fill>
      <patternFill patternType="solid">
        <fgColor rgb="FF00B050"/>
        <bgColor indexed="64"/>
      </patternFill>
    </fill>
    <fill>
      <patternFill patternType="solid">
        <fgColor rgb="FF538DD5"/>
        <bgColor indexed="64"/>
      </patternFill>
    </fill>
    <fill>
      <patternFill patternType="solid">
        <fgColor theme="8" tint="0.59999389629810485"/>
        <bgColor indexed="64"/>
      </patternFill>
    </fill>
    <fill>
      <patternFill patternType="solid">
        <fgColor rgb="FF5A5A5A"/>
        <bgColor indexed="64"/>
      </patternFill>
    </fill>
    <fill>
      <patternFill patternType="solid">
        <fgColor rgb="FF92D050"/>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diagonalDown="1">
      <left style="medium">
        <color rgb="FF0070C0"/>
      </left>
      <right/>
      <top style="medium">
        <color rgb="FF0070C0"/>
      </top>
      <bottom/>
      <diagonal style="medium">
        <color rgb="FF0070C0"/>
      </diagonal>
    </border>
    <border diagonalDown="1">
      <left/>
      <right/>
      <top style="medium">
        <color rgb="FF0070C0"/>
      </top>
      <bottom/>
      <diagonal style="medium">
        <color rgb="FF0070C0"/>
      </diagonal>
    </border>
    <border diagonalDown="1">
      <left style="medium">
        <color rgb="FF0070C0"/>
      </left>
      <right/>
      <top/>
      <bottom style="medium">
        <color rgb="FF0070C0"/>
      </bottom>
      <diagonal style="medium">
        <color rgb="FF0070C0"/>
      </diagonal>
    </border>
    <border diagonalDown="1">
      <left/>
      <right/>
      <top/>
      <bottom style="medium">
        <color rgb="FF0070C0"/>
      </bottom>
      <diagonal style="medium">
        <color rgb="FF0070C0"/>
      </diagonal>
    </border>
    <border>
      <left style="double">
        <color theme="3" tint="0.59996337778862885"/>
      </left>
      <right style="double">
        <color theme="3" tint="0.59996337778862885"/>
      </right>
      <top/>
      <bottom style="double">
        <color theme="3" tint="0.59996337778862885"/>
      </bottom>
      <diagonal/>
    </border>
    <border>
      <left/>
      <right/>
      <top/>
      <bottom style="thin">
        <color theme="8" tint="-0.24994659260841701"/>
      </bottom>
      <diagonal/>
    </border>
    <border>
      <left style="double">
        <color theme="3" tint="0.59996337778862885"/>
      </left>
      <right style="double">
        <color theme="3" tint="0.59996337778862885"/>
      </right>
      <top style="double">
        <color theme="3" tint="0.59996337778862885"/>
      </top>
      <bottom style="double">
        <color theme="3" tint="0.59996337778862885"/>
      </bottom>
      <diagonal/>
    </border>
    <border>
      <left/>
      <right/>
      <top style="thin">
        <color theme="8" tint="-0.24994659260841701"/>
      </top>
      <bottom style="thin">
        <color theme="8" tint="-0.2499465926084170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3" fillId="0" borderId="0" applyNumberFormat="0" applyFill="0" applyBorder="0" applyAlignment="0" applyProtection="0">
      <alignment vertical="top"/>
      <protection locked="0"/>
    </xf>
  </cellStyleXfs>
  <cellXfs count="54">
    <xf numFmtId="0" fontId="0" fillId="0" borderId="0" xfId="0"/>
    <xf numFmtId="0" fontId="0" fillId="0" borderId="1" xfId="0" applyBorder="1"/>
    <xf numFmtId="0" fontId="4" fillId="2" borderId="1" xfId="1" applyFont="1" applyBorder="1" applyAlignment="1">
      <alignment vertical="center"/>
    </xf>
    <xf numFmtId="0" fontId="5" fillId="2" borderId="1" xfId="2" applyFont="1" applyFill="1" applyBorder="1" applyAlignment="1" applyProtection="1">
      <alignment vertical="center"/>
    </xf>
    <xf numFmtId="0" fontId="4" fillId="3" borderId="1" xfId="1" applyFont="1" applyFill="1" applyBorder="1" applyAlignment="1">
      <alignment vertical="center"/>
    </xf>
    <xf numFmtId="0" fontId="4" fillId="2" borderId="1" xfId="1" applyFont="1" applyBorder="1" applyAlignment="1">
      <alignment vertical="center" wrapText="1"/>
    </xf>
    <xf numFmtId="0" fontId="4" fillId="3" borderId="1" xfId="1" applyFont="1" applyFill="1" applyBorder="1" applyAlignment="1">
      <alignment vertical="center" wrapText="1"/>
    </xf>
    <xf numFmtId="0" fontId="6" fillId="2" borderId="1" xfId="2" applyFont="1" applyFill="1" applyBorder="1" applyAlignment="1" applyProtection="1">
      <alignment vertical="center"/>
    </xf>
    <xf numFmtId="0" fontId="6" fillId="2" borderId="1" xfId="2" applyFont="1" applyFill="1" applyBorder="1" applyAlignment="1" applyProtection="1">
      <alignment vertical="center" wrapText="1"/>
    </xf>
    <xf numFmtId="0" fontId="7" fillId="2" borderId="1" xfId="2" applyFont="1" applyFill="1" applyBorder="1" applyAlignment="1" applyProtection="1">
      <alignment vertical="center"/>
    </xf>
    <xf numFmtId="0" fontId="8" fillId="2" borderId="1" xfId="2" applyFont="1" applyFill="1" applyBorder="1" applyAlignment="1" applyProtection="1">
      <alignment vertical="center"/>
    </xf>
    <xf numFmtId="0" fontId="0" fillId="7" borderId="0" xfId="0" applyNumberFormat="1" applyFill="1" applyAlignment="1">
      <alignment horizontal="center"/>
    </xf>
    <xf numFmtId="0" fontId="0" fillId="7" borderId="0" xfId="0" applyFill="1" applyAlignment="1">
      <alignment horizontal="center"/>
    </xf>
    <xf numFmtId="0" fontId="12" fillId="0" borderId="0" xfId="0" applyFont="1" applyAlignment="1">
      <alignment horizontal="center" vertical="center"/>
    </xf>
    <xf numFmtId="9" fontId="13" fillId="0" borderId="6" xfId="0" applyNumberFormat="1" applyFont="1" applyBorder="1"/>
    <xf numFmtId="0" fontId="9" fillId="8" borderId="0" xfId="0" applyFont="1" applyFill="1" applyAlignment="1">
      <alignment horizontal="center" vertical="center"/>
    </xf>
    <xf numFmtId="9" fontId="14" fillId="9" borderId="7" xfId="0" applyNumberFormat="1" applyFont="1" applyFill="1" applyBorder="1" applyAlignment="1">
      <alignment horizontal="center" vertical="center"/>
    </xf>
    <xf numFmtId="0" fontId="0" fillId="10" borderId="0" xfId="0" applyNumberFormat="1" applyFill="1" applyAlignment="1">
      <alignment horizontal="center"/>
    </xf>
    <xf numFmtId="0" fontId="0" fillId="11" borderId="0" xfId="0" applyFill="1" applyAlignment="1">
      <alignment horizontal="center"/>
    </xf>
    <xf numFmtId="0" fontId="0" fillId="0" borderId="0" xfId="0" applyFill="1"/>
    <xf numFmtId="9" fontId="13" fillId="0" borderId="8" xfId="0" applyNumberFormat="1" applyFont="1" applyBorder="1"/>
    <xf numFmtId="9" fontId="0" fillId="0" borderId="0" xfId="0" applyNumberFormat="1" applyAlignment="1">
      <alignment horizontal="center" vertical="center"/>
    </xf>
    <xf numFmtId="9" fontId="14" fillId="9" borderId="9" xfId="0" applyNumberFormat="1" applyFont="1" applyFill="1" applyBorder="1" applyAlignment="1">
      <alignment horizontal="center" vertical="center"/>
    </xf>
    <xf numFmtId="9" fontId="0" fillId="0" borderId="8" xfId="0" applyNumberFormat="1" applyBorder="1"/>
    <xf numFmtId="0" fontId="0" fillId="0" borderId="0" xfId="0" applyNumberFormat="1" applyAlignment="1">
      <alignment horizontal="center"/>
    </xf>
    <xf numFmtId="0" fontId="0" fillId="0" borderId="0" xfId="0" applyAlignment="1">
      <alignment horizontal="center"/>
    </xf>
    <xf numFmtId="0" fontId="16" fillId="0" borderId="0" xfId="0" applyFont="1"/>
    <xf numFmtId="0" fontId="17" fillId="0" borderId="0" xfId="0" applyFont="1"/>
    <xf numFmtId="0" fontId="18" fillId="0" borderId="0" xfId="0" applyFont="1"/>
    <xf numFmtId="0" fontId="1" fillId="2" borderId="1" xfId="1" applyBorder="1" applyAlignment="1">
      <alignment horizontal="center" vertical="center"/>
    </xf>
    <xf numFmtId="0" fontId="20" fillId="2" borderId="1" xfId="1" applyFont="1" applyBorder="1" applyAlignment="1">
      <alignment horizontal="center" vertical="center"/>
    </xf>
    <xf numFmtId="0" fontId="22" fillId="2" borderId="1" xfId="1" applyFont="1" applyBorder="1" applyAlignment="1">
      <alignment horizontal="center" vertical="center"/>
    </xf>
    <xf numFmtId="0" fontId="20" fillId="15" borderId="10" xfId="1" applyFont="1" applyFill="1" applyBorder="1" applyAlignment="1">
      <alignment horizontal="left" vertical="center"/>
    </xf>
    <xf numFmtId="0" fontId="20" fillId="15" borderId="11" xfId="1" applyFont="1" applyFill="1" applyBorder="1" applyAlignment="1">
      <alignment horizontal="left" vertical="center"/>
    </xf>
    <xf numFmtId="0" fontId="20" fillId="2" borderId="10" xfId="1" applyFont="1" applyBorder="1" applyAlignment="1">
      <alignment horizontal="left" vertical="center"/>
    </xf>
    <xf numFmtId="0" fontId="21" fillId="0" borderId="11" xfId="0" applyFont="1" applyBorder="1" applyAlignment="1">
      <alignment vertical="center"/>
    </xf>
    <xf numFmtId="0" fontId="20" fillId="16" borderId="10" xfId="1" applyFont="1" applyFill="1" applyBorder="1" applyAlignment="1">
      <alignment horizontal="left" vertical="center"/>
    </xf>
    <xf numFmtId="0" fontId="21" fillId="16" borderId="11" xfId="0" applyFont="1" applyFill="1" applyBorder="1" applyAlignment="1">
      <alignment vertical="center"/>
    </xf>
    <xf numFmtId="0" fontId="20" fillId="15" borderId="10" xfId="1" applyFont="1" applyFill="1" applyBorder="1" applyAlignment="1">
      <alignment horizontal="left" vertical="center"/>
    </xf>
    <xf numFmtId="0" fontId="21" fillId="15" borderId="11" xfId="0" applyFont="1" applyFill="1" applyBorder="1" applyAlignment="1">
      <alignment vertical="center"/>
    </xf>
    <xf numFmtId="0" fontId="9" fillId="12" borderId="0" xfId="0" applyFont="1" applyFill="1" applyAlignment="1">
      <alignment horizontal="center"/>
    </xf>
    <xf numFmtId="0" fontId="0" fillId="0" borderId="0" xfId="0" applyAlignment="1">
      <alignment horizontal="center"/>
    </xf>
    <xf numFmtId="0" fontId="9" fillId="7" borderId="0" xfId="0" applyFont="1" applyFill="1" applyAlignment="1">
      <alignment horizontal="center"/>
    </xf>
    <xf numFmtId="0" fontId="10" fillId="6" borderId="0" xfId="0" applyFont="1" applyFill="1" applyAlignment="1">
      <alignment horizontal="center" vertical="center"/>
    </xf>
    <xf numFmtId="0" fontId="9" fillId="6" borderId="0" xfId="0" applyFont="1" applyFill="1" applyAlignment="1">
      <alignment horizontal="center"/>
    </xf>
    <xf numFmtId="0" fontId="0" fillId="13" borderId="0" xfId="0" applyFill="1" applyAlignment="1">
      <alignment horizontal="left" vertical="top" wrapText="1"/>
    </xf>
    <xf numFmtId="0" fontId="0" fillId="11" borderId="1" xfId="0" applyFill="1" applyBorder="1" applyAlignment="1">
      <alignment horizontal="center"/>
    </xf>
    <xf numFmtId="0" fontId="0" fillId="14" borderId="0" xfId="0" applyFill="1" applyAlignment="1">
      <alignment horizontal="center" vertical="center"/>
    </xf>
    <xf numFmtId="0" fontId="9" fillId="5" borderId="0" xfId="0" applyFont="1"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14" borderId="0" xfId="0" applyFill="1" applyAlignment="1">
      <alignment horizontal="left" vertical="top" wrapText="1"/>
    </xf>
  </cellXfs>
  <cellStyles count="3">
    <cellStyle name="常规" xfId="0" builtinId="0"/>
    <cellStyle name="超链接" xfId="2" builtinId="8"/>
    <cellStyle name="好" xfId="1" builtinId="26"/>
  </cellStyles>
  <dxfs count="1">
    <dxf>
      <font>
        <b/>
        <i/>
        <strike/>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8</xdr:col>
      <xdr:colOff>28575</xdr:colOff>
      <xdr:row>25</xdr:row>
      <xdr:rowOff>19049</xdr:rowOff>
    </xdr:from>
    <xdr:to>
      <xdr:col>9</xdr:col>
      <xdr:colOff>419100</xdr:colOff>
      <xdr:row>26</xdr:row>
      <xdr:rowOff>219074</xdr:rowOff>
    </xdr:to>
    <xdr:sp macro="[1]!Sheet3.装备强化模拟" textlink="">
      <xdr:nvSpPr>
        <xdr:cNvPr id="2" name="圆角矩形 1"/>
        <xdr:cNvSpPr/>
      </xdr:nvSpPr>
      <xdr:spPr>
        <a:xfrm>
          <a:off x="3590925" y="4819649"/>
          <a:ext cx="895350" cy="42862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zh-CN" altLang="en-US" sz="1100" b="1">
              <a:solidFill>
                <a:schemeClr val="tx1"/>
              </a:solidFill>
            </a:rPr>
            <a:t>开始模拟</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cuments\Tencent%20Files\164548070\FileRecv\&#35013;&#22791;&#24378;&#21270;&#27169;&#253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装备强化模拟"/>
    </sheetNames>
    <definedNames>
      <definedName name="Sheet3.装备强化模拟"/>
    </defined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topLeftCell="A7" workbookViewId="0">
      <selection activeCell="B9" sqref="B9"/>
    </sheetView>
  </sheetViews>
  <sheetFormatPr defaultColWidth="8.75" defaultRowHeight="19.899999999999999" customHeight="1"/>
  <cols>
    <col min="1" max="2" width="22.75" style="1" customWidth="1"/>
    <col min="3" max="3" width="81.25" style="1" customWidth="1"/>
    <col min="4" max="4" width="50.75" style="1" bestFit="1" customWidth="1"/>
    <col min="5" max="16384" width="8.75" style="1"/>
  </cols>
  <sheetData>
    <row r="1" spans="1:4" s="4" customFormat="1" ht="19.899999999999999" customHeight="1">
      <c r="A1" s="4" t="s">
        <v>0</v>
      </c>
      <c r="B1" s="4" t="s">
        <v>1</v>
      </c>
      <c r="C1" s="4" t="s">
        <v>2</v>
      </c>
    </row>
    <row r="2" spans="1:4" s="2" customFormat="1" ht="19.899999999999999" customHeight="1">
      <c r="A2" s="2" t="s">
        <v>6</v>
      </c>
      <c r="B2" s="2" t="s">
        <v>7</v>
      </c>
      <c r="C2" s="10" t="s">
        <v>47</v>
      </c>
    </row>
    <row r="3" spans="1:4" s="4" customFormat="1" ht="19.899999999999999" customHeight="1">
      <c r="A3" s="4" t="s">
        <v>8</v>
      </c>
      <c r="B3" s="4" t="s">
        <v>9</v>
      </c>
      <c r="C3" s="4" t="s">
        <v>43</v>
      </c>
    </row>
    <row r="4" spans="1:4" s="2" customFormat="1" ht="19.899999999999999" customHeight="1">
      <c r="A4" s="2" t="s">
        <v>39</v>
      </c>
      <c r="B4" s="2" t="s">
        <v>38</v>
      </c>
      <c r="C4" s="9"/>
    </row>
    <row r="5" spans="1:4" s="4" customFormat="1" ht="62.45" customHeight="1">
      <c r="A5" s="4" t="s">
        <v>11</v>
      </c>
      <c r="B5" s="4" t="s">
        <v>3</v>
      </c>
      <c r="C5" s="4" t="s">
        <v>4</v>
      </c>
      <c r="D5" s="6" t="s">
        <v>17</v>
      </c>
    </row>
    <row r="6" spans="1:4" s="4" customFormat="1" ht="62.45" customHeight="1">
      <c r="A6" s="4" t="s">
        <v>23</v>
      </c>
      <c r="B6" s="4" t="s">
        <v>5</v>
      </c>
      <c r="C6" s="6" t="s">
        <v>24</v>
      </c>
      <c r="D6" s="6" t="s">
        <v>49</v>
      </c>
    </row>
    <row r="7" spans="1:4" s="2" customFormat="1" ht="19.899999999999999" customHeight="1">
      <c r="A7" s="2" t="s">
        <v>12</v>
      </c>
      <c r="B7" s="2" t="s">
        <v>15</v>
      </c>
      <c r="C7" s="9" t="s">
        <v>36</v>
      </c>
    </row>
    <row r="8" spans="1:4" s="4" customFormat="1" ht="19.899999999999999" customHeight="1"/>
    <row r="9" spans="1:4" s="2" customFormat="1" ht="19.899999999999999" customHeight="1">
      <c r="A9" s="2" t="s">
        <v>10</v>
      </c>
      <c r="B9" s="2" t="s">
        <v>16</v>
      </c>
      <c r="C9" s="5"/>
    </row>
    <row r="10" spans="1:4" s="4" customFormat="1" ht="19.899999999999999" customHeight="1">
      <c r="B10" s="4" t="s">
        <v>110</v>
      </c>
    </row>
    <row r="11" spans="1:4" s="2" customFormat="1" ht="19.899999999999999" customHeight="1">
      <c r="A11" s="2" t="s">
        <v>13</v>
      </c>
      <c r="B11" s="2" t="s">
        <v>14</v>
      </c>
      <c r="C11" s="7"/>
    </row>
    <row r="12" spans="1:4" s="4" customFormat="1" ht="19.899999999999999" customHeight="1">
      <c r="A12" s="4" t="s">
        <v>19</v>
      </c>
      <c r="B12" s="4" t="s">
        <v>18</v>
      </c>
    </row>
    <row r="13" spans="1:4" s="2" customFormat="1" ht="19.899999999999999" customHeight="1">
      <c r="A13" s="2" t="s">
        <v>21</v>
      </c>
      <c r="B13" s="2" t="s">
        <v>20</v>
      </c>
      <c r="C13" s="5" t="s">
        <v>22</v>
      </c>
    </row>
    <row r="14" spans="1:4" s="4" customFormat="1" ht="19.899999999999999" customHeight="1">
      <c r="B14" s="4" t="s">
        <v>25</v>
      </c>
      <c r="C14" s="4" t="s">
        <v>26</v>
      </c>
    </row>
    <row r="15" spans="1:4" s="2" customFormat="1" ht="19.899999999999999" customHeight="1">
      <c r="A15" s="2" t="s">
        <v>28</v>
      </c>
      <c r="B15" s="2" t="s">
        <v>27</v>
      </c>
      <c r="C15" s="7" t="s">
        <v>29</v>
      </c>
    </row>
    <row r="16" spans="1:4" s="4" customFormat="1" ht="19.899999999999999" customHeight="1">
      <c r="A16" s="4" t="s">
        <v>31</v>
      </c>
      <c r="B16" s="4" t="s">
        <v>30</v>
      </c>
    </row>
    <row r="17" spans="1:3" s="2" customFormat="1" ht="19.899999999999999" customHeight="1">
      <c r="A17" s="2" t="s">
        <v>32</v>
      </c>
      <c r="B17" s="2" t="s">
        <v>33</v>
      </c>
      <c r="C17" s="7"/>
    </row>
    <row r="18" spans="1:3" s="4" customFormat="1" ht="19.899999999999999" customHeight="1">
      <c r="A18" s="4" t="s">
        <v>35</v>
      </c>
      <c r="B18" s="4" t="s">
        <v>34</v>
      </c>
      <c r="C18" s="4" t="s">
        <v>42</v>
      </c>
    </row>
    <row r="19" spans="1:3" s="2" customFormat="1" ht="19.899999999999999" customHeight="1">
      <c r="A19" s="2" t="s">
        <v>37</v>
      </c>
      <c r="B19" s="2" t="s">
        <v>51</v>
      </c>
      <c r="C19" s="7"/>
    </row>
    <row r="20" spans="1:3" s="4" customFormat="1" ht="19.899999999999999" customHeight="1">
      <c r="A20" s="4" t="s">
        <v>40</v>
      </c>
      <c r="B20" s="4" t="s">
        <v>41</v>
      </c>
    </row>
    <row r="21" spans="1:3" s="4" customFormat="1" ht="43.9" customHeight="1">
      <c r="A21" s="4" t="s">
        <v>44</v>
      </c>
      <c r="B21" s="4" t="s">
        <v>50</v>
      </c>
      <c r="C21" s="6" t="s">
        <v>48</v>
      </c>
    </row>
    <row r="22" spans="1:3" s="2" customFormat="1" ht="47.45" customHeight="1">
      <c r="A22" s="2" t="s">
        <v>45</v>
      </c>
      <c r="C22" s="5" t="s">
        <v>46</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9" sqref="C29"/>
    </sheetView>
  </sheetViews>
  <sheetFormatPr defaultColWidth="8.75" defaultRowHeight="19.899999999999999" customHeight="1"/>
  <cols>
    <col min="1" max="1" width="17.5" style="1" customWidth="1"/>
    <col min="2" max="2" width="22.75" style="1" customWidth="1"/>
    <col min="3" max="3" width="92.625" style="1" customWidth="1"/>
    <col min="4" max="4" width="38.5" style="1" customWidth="1"/>
    <col min="5" max="16384" width="8.75" style="1"/>
  </cols>
  <sheetData>
    <row r="1" spans="1:3" s="4" customFormat="1" ht="19.899999999999999" customHeight="1">
      <c r="A1" s="4" t="s">
        <v>0</v>
      </c>
      <c r="B1" s="4" t="s">
        <v>1</v>
      </c>
      <c r="C1" s="4" t="s">
        <v>2</v>
      </c>
    </row>
    <row r="2" spans="1:3" s="2" customFormat="1" ht="19.899999999999999" customHeight="1">
      <c r="C2" s="3"/>
    </row>
    <row r="3" spans="1:3" s="4" customFormat="1" ht="19.899999999999999" customHeight="1"/>
    <row r="4" spans="1:3" s="2" customFormat="1" ht="19.899999999999999" customHeight="1">
      <c r="C4" s="7"/>
    </row>
    <row r="5" spans="1:3" s="4" customFormat="1" ht="19.899999999999999" customHeight="1"/>
    <row r="6" spans="1:3" s="2" customFormat="1" ht="19.899999999999999" customHeight="1">
      <c r="C6" s="7"/>
    </row>
    <row r="7" spans="1:3" s="4" customFormat="1" ht="19.899999999999999" customHeight="1"/>
    <row r="8" spans="1:3" s="2" customFormat="1" ht="19.899999999999999" customHeight="1">
      <c r="C8" s="5"/>
    </row>
    <row r="9" spans="1:3" s="4" customFormat="1" ht="19.899999999999999" customHeight="1"/>
    <row r="10" spans="1:3" s="2" customFormat="1" ht="19.899999999999999" customHeight="1">
      <c r="C10" s="7"/>
    </row>
    <row r="11" spans="1:3" s="4" customFormat="1" ht="19.899999999999999" customHeight="1"/>
    <row r="12" spans="1:3" s="2" customFormat="1" ht="19.899999999999999" customHeight="1">
      <c r="C12" s="5"/>
    </row>
    <row r="13" spans="1:3" s="4" customFormat="1" ht="19.899999999999999" customHeight="1"/>
    <row r="14" spans="1:3" s="2" customFormat="1" ht="19.899999999999999" customHeight="1">
      <c r="C14" s="7"/>
    </row>
    <row r="15" spans="1:3" s="4" customFormat="1" ht="19.899999999999999" customHeight="1"/>
    <row r="16" spans="1:3" s="2" customFormat="1" ht="19.899999999999999" customHeight="1">
      <c r="C16" s="7"/>
    </row>
    <row r="17" spans="3:3" s="4" customFormat="1" ht="19.899999999999999" customHeight="1"/>
    <row r="18" spans="3:3" s="2" customFormat="1" ht="19.899999999999999" customHeight="1">
      <c r="C18" s="7"/>
    </row>
    <row r="19" spans="3:3" s="4" customFormat="1" ht="19.899999999999999" customHeight="1"/>
    <row r="20" spans="3:3" s="2" customFormat="1" ht="19.899999999999999" customHeight="1">
      <c r="C20" s="8"/>
    </row>
    <row r="21" spans="3:3" s="4" customFormat="1" ht="19.899999999999999" customHeight="1">
      <c r="C21" s="6"/>
    </row>
    <row r="22" spans="3:3" s="2" customFormat="1" ht="19.899999999999999" customHeight="1">
      <c r="C22" s="5"/>
    </row>
    <row r="23" spans="3:3" s="4" customFormat="1" ht="19.899999999999999" customHeight="1"/>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R90"/>
  <sheetViews>
    <sheetView topLeftCell="E77" zoomScaleNormal="100" workbookViewId="0">
      <selection activeCell="M78" sqref="M78:N78"/>
    </sheetView>
  </sheetViews>
  <sheetFormatPr defaultRowHeight="18" customHeight="1"/>
  <cols>
    <col min="1" max="1" width="0" hidden="1" customWidth="1"/>
    <col min="2" max="2" width="6.75" bestFit="1" customWidth="1"/>
    <col min="3" max="3" width="6.75" customWidth="1"/>
    <col min="4" max="4" width="6.625" customWidth="1"/>
    <col min="5" max="5" width="6.75" bestFit="1" customWidth="1"/>
    <col min="6" max="19" width="6.625" customWidth="1"/>
    <col min="20" max="20" width="6.875" customWidth="1"/>
    <col min="21" max="21" width="7.125" bestFit="1" customWidth="1"/>
    <col min="22" max="22" width="5.5" bestFit="1" customWidth="1"/>
    <col min="23" max="23" width="6.25" bestFit="1" customWidth="1"/>
    <col min="24" max="26" width="8.5" bestFit="1" customWidth="1"/>
  </cols>
  <sheetData>
    <row r="4" spans="2:226" ht="18" customHeight="1" thickBot="1"/>
    <row r="5" spans="2:226" ht="18" customHeight="1">
      <c r="B5" s="49"/>
      <c r="C5" s="50"/>
      <c r="D5" s="48">
        <v>-1</v>
      </c>
      <c r="E5" s="48">
        <v>0</v>
      </c>
      <c r="F5" s="48">
        <v>1</v>
      </c>
      <c r="G5" s="48">
        <v>2</v>
      </c>
      <c r="H5" s="48">
        <v>3</v>
      </c>
      <c r="I5" s="48">
        <v>4</v>
      </c>
      <c r="J5" s="48">
        <v>5</v>
      </c>
      <c r="K5" s="48">
        <v>6</v>
      </c>
      <c r="L5" s="48">
        <v>7</v>
      </c>
      <c r="M5" s="48">
        <v>8</v>
      </c>
      <c r="N5" s="48">
        <v>9</v>
      </c>
      <c r="O5" s="48">
        <v>10</v>
      </c>
      <c r="P5" s="48">
        <v>11</v>
      </c>
      <c r="Q5" s="48">
        <v>12</v>
      </c>
      <c r="R5" s="48">
        <v>13</v>
      </c>
      <c r="S5" s="48">
        <v>14</v>
      </c>
      <c r="T5" s="48">
        <v>15</v>
      </c>
      <c r="U5" s="43" t="s">
        <v>52</v>
      </c>
      <c r="V5" s="43"/>
      <c r="W5" s="43"/>
      <c r="X5" s="43"/>
      <c r="Y5" s="43"/>
      <c r="Z5" s="43"/>
    </row>
    <row r="6" spans="2:226" ht="18" customHeight="1" thickBot="1">
      <c r="B6" s="51"/>
      <c r="C6" s="52"/>
      <c r="D6" s="48"/>
      <c r="E6" s="48"/>
      <c r="F6" s="48"/>
      <c r="G6" s="48"/>
      <c r="H6" s="48"/>
      <c r="I6" s="48"/>
      <c r="J6" s="48"/>
      <c r="K6" s="48"/>
      <c r="L6" s="48"/>
      <c r="M6" s="48"/>
      <c r="N6" s="48"/>
      <c r="O6" s="48"/>
      <c r="P6" s="48"/>
      <c r="Q6" s="48"/>
      <c r="R6" s="48"/>
      <c r="S6" s="48"/>
      <c r="T6" s="48"/>
      <c r="U6" s="11" t="s">
        <v>53</v>
      </c>
      <c r="V6" s="12" t="s">
        <v>54</v>
      </c>
      <c r="W6" s="12" t="s">
        <v>55</v>
      </c>
      <c r="X6" s="12" t="s">
        <v>56</v>
      </c>
      <c r="Y6" s="12" t="s">
        <v>57</v>
      </c>
      <c r="Z6" s="12" t="s">
        <v>58</v>
      </c>
      <c r="AI6" s="13" t="s">
        <v>59</v>
      </c>
    </row>
    <row r="7" spans="2:226" ht="18" customHeight="1" thickBot="1">
      <c r="B7" s="14">
        <f>SUM(D7:T7)</f>
        <v>1</v>
      </c>
      <c r="C7" s="15">
        <v>-1</v>
      </c>
      <c r="D7" s="16"/>
      <c r="E7" s="16">
        <v>1</v>
      </c>
      <c r="F7" s="16"/>
      <c r="G7" s="16"/>
      <c r="H7" s="16"/>
      <c r="I7" s="16"/>
      <c r="J7" s="16"/>
      <c r="K7" s="16"/>
      <c r="L7" s="16"/>
      <c r="M7" s="16"/>
      <c r="N7" s="16"/>
      <c r="O7" s="16"/>
      <c r="P7" s="16"/>
      <c r="Q7" s="16"/>
      <c r="R7" s="16"/>
      <c r="S7" s="16"/>
      <c r="T7" s="16"/>
      <c r="U7" s="17">
        <v>-1</v>
      </c>
      <c r="V7" s="18">
        <v>1</v>
      </c>
      <c r="W7" s="18">
        <v>1</v>
      </c>
      <c r="X7" s="18">
        <v>1</v>
      </c>
      <c r="Y7" s="18">
        <v>1</v>
      </c>
      <c r="Z7" s="18">
        <v>1</v>
      </c>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row>
    <row r="8" spans="2:226" ht="18" customHeight="1" thickTop="1" thickBot="1">
      <c r="B8" s="20">
        <f t="shared" ref="B8:B22" si="0">SUM(D8:T8)</f>
        <v>1</v>
      </c>
      <c r="C8" s="15">
        <v>0</v>
      </c>
      <c r="D8" s="21"/>
      <c r="E8" s="21">
        <v>0.2</v>
      </c>
      <c r="F8" s="21">
        <v>0.8</v>
      </c>
      <c r="G8" s="21"/>
      <c r="H8" s="21"/>
      <c r="I8" s="21"/>
      <c r="J8" s="21"/>
      <c r="K8" s="21"/>
      <c r="L8" s="21"/>
      <c r="M8" s="21"/>
      <c r="N8" s="21"/>
      <c r="O8" s="21"/>
      <c r="P8" s="21"/>
      <c r="Q8" s="21"/>
      <c r="R8" s="21"/>
      <c r="S8" s="21"/>
      <c r="T8" s="21"/>
      <c r="U8" s="17">
        <v>0</v>
      </c>
      <c r="V8" s="18">
        <v>0</v>
      </c>
      <c r="W8" s="18">
        <v>2</v>
      </c>
      <c r="X8" s="18">
        <v>2</v>
      </c>
      <c r="Y8" s="18">
        <v>3</v>
      </c>
      <c r="Z8" s="18">
        <v>4</v>
      </c>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row>
    <row r="9" spans="2:226" ht="18" customHeight="1" thickTop="1" thickBot="1">
      <c r="B9" s="20">
        <f t="shared" si="0"/>
        <v>1</v>
      </c>
      <c r="C9" s="15">
        <v>1</v>
      </c>
      <c r="D9" s="22"/>
      <c r="E9" s="22">
        <v>0.3</v>
      </c>
      <c r="F9" s="22"/>
      <c r="G9" s="22">
        <v>0.7</v>
      </c>
      <c r="H9" s="22"/>
      <c r="I9" s="22"/>
      <c r="J9" s="22"/>
      <c r="K9" s="22"/>
      <c r="L9" s="22"/>
      <c r="M9" s="22"/>
      <c r="N9" s="22"/>
      <c r="O9" s="22"/>
      <c r="P9" s="22"/>
      <c r="Q9" s="22"/>
      <c r="R9" s="22"/>
      <c r="S9" s="22"/>
      <c r="T9" s="22"/>
      <c r="U9" s="17">
        <v>1</v>
      </c>
      <c r="V9" s="18">
        <v>0</v>
      </c>
      <c r="W9" s="18">
        <v>3</v>
      </c>
      <c r="X9" s="18">
        <v>3</v>
      </c>
      <c r="Y9" s="18">
        <v>5</v>
      </c>
      <c r="Z9" s="18">
        <v>7</v>
      </c>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row>
    <row r="10" spans="2:226" ht="18" customHeight="1" thickTop="1" thickBot="1">
      <c r="B10" s="20">
        <f t="shared" si="0"/>
        <v>1</v>
      </c>
      <c r="C10" s="15">
        <v>2</v>
      </c>
      <c r="D10" s="21"/>
      <c r="E10" s="21">
        <v>0.4</v>
      </c>
      <c r="F10" s="21"/>
      <c r="G10" s="21"/>
      <c r="H10" s="21">
        <v>0.6</v>
      </c>
      <c r="I10" s="21"/>
      <c r="J10" s="21"/>
      <c r="K10" s="21"/>
      <c r="L10" s="21"/>
      <c r="M10" s="21"/>
      <c r="N10" s="21"/>
      <c r="O10" s="21"/>
      <c r="P10" s="21"/>
      <c r="Q10" s="21"/>
      <c r="R10" s="21"/>
      <c r="S10" s="21"/>
      <c r="T10" s="21"/>
      <c r="U10" s="17">
        <v>2</v>
      </c>
      <c r="V10" s="18">
        <v>0</v>
      </c>
      <c r="W10" s="18">
        <v>5</v>
      </c>
      <c r="X10" s="18">
        <v>4</v>
      </c>
      <c r="Y10" s="18">
        <v>7</v>
      </c>
      <c r="Z10" s="18">
        <v>10</v>
      </c>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row>
    <row r="11" spans="2:226" ht="18" customHeight="1" thickTop="1" thickBot="1">
      <c r="B11" s="20">
        <f t="shared" si="0"/>
        <v>1</v>
      </c>
      <c r="C11" s="15">
        <v>3</v>
      </c>
      <c r="D11" s="22"/>
      <c r="E11" s="22">
        <v>0.5</v>
      </c>
      <c r="F11" s="22"/>
      <c r="G11" s="22"/>
      <c r="H11" s="22"/>
      <c r="I11" s="22">
        <v>0.5</v>
      </c>
      <c r="J11" s="22"/>
      <c r="K11" s="22"/>
      <c r="L11" s="22"/>
      <c r="M11" s="22"/>
      <c r="N11" s="22"/>
      <c r="O11" s="22"/>
      <c r="P11" s="22"/>
      <c r="Q11" s="22"/>
      <c r="R11" s="22"/>
      <c r="S11" s="22"/>
      <c r="T11" s="22"/>
      <c r="U11" s="17">
        <v>3</v>
      </c>
      <c r="V11" s="18">
        <v>0</v>
      </c>
      <c r="W11" s="18">
        <v>8</v>
      </c>
      <c r="X11" s="18">
        <v>5</v>
      </c>
      <c r="Y11" s="18">
        <v>9</v>
      </c>
      <c r="Z11" s="18">
        <v>13</v>
      </c>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row>
    <row r="12" spans="2:226" ht="18" customHeight="1" thickTop="1" thickBot="1">
      <c r="B12" s="20">
        <f t="shared" si="0"/>
        <v>1</v>
      </c>
      <c r="C12" s="15">
        <v>4</v>
      </c>
      <c r="D12" s="21"/>
      <c r="E12" s="21">
        <v>0.7</v>
      </c>
      <c r="F12" s="21"/>
      <c r="G12" s="21"/>
      <c r="H12" s="21"/>
      <c r="I12" s="21"/>
      <c r="J12" s="21">
        <v>0.3</v>
      </c>
      <c r="K12" s="21"/>
      <c r="L12" s="21"/>
      <c r="M12" s="21"/>
      <c r="N12" s="21"/>
      <c r="O12" s="21"/>
      <c r="P12" s="21"/>
      <c r="Q12" s="21"/>
      <c r="R12" s="21"/>
      <c r="S12" s="21"/>
      <c r="T12" s="21"/>
      <c r="U12" s="17">
        <v>4</v>
      </c>
      <c r="V12" s="18">
        <v>0</v>
      </c>
      <c r="W12" s="18">
        <v>9</v>
      </c>
      <c r="X12" s="18">
        <v>6</v>
      </c>
      <c r="Y12" s="18">
        <v>11</v>
      </c>
      <c r="Z12" s="18">
        <v>16</v>
      </c>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row>
    <row r="13" spans="2:226" ht="18" customHeight="1" thickTop="1" thickBot="1">
      <c r="B13" s="20">
        <f t="shared" si="0"/>
        <v>1</v>
      </c>
      <c r="C13" s="15">
        <v>5</v>
      </c>
      <c r="D13" s="22"/>
      <c r="E13" s="22"/>
      <c r="F13" s="22"/>
      <c r="G13" s="22"/>
      <c r="H13" s="22"/>
      <c r="I13" s="22"/>
      <c r="J13" s="22">
        <v>0.8</v>
      </c>
      <c r="K13" s="22">
        <v>0.2</v>
      </c>
      <c r="L13" s="22"/>
      <c r="M13" s="22"/>
      <c r="N13" s="22"/>
      <c r="O13" s="22"/>
      <c r="P13" s="22"/>
      <c r="Q13" s="22"/>
      <c r="R13" s="22"/>
      <c r="S13" s="22"/>
      <c r="T13" s="22"/>
      <c r="U13" s="17">
        <v>5</v>
      </c>
      <c r="V13" s="18">
        <v>0</v>
      </c>
      <c r="W13" s="18">
        <v>11</v>
      </c>
      <c r="X13" s="18">
        <v>7</v>
      </c>
      <c r="Y13" s="18">
        <v>13</v>
      </c>
      <c r="Z13" s="18">
        <v>19</v>
      </c>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row>
    <row r="14" spans="2:226" ht="18" customHeight="1" thickTop="1" thickBot="1">
      <c r="B14" s="20">
        <f t="shared" si="0"/>
        <v>0.99999999999999989</v>
      </c>
      <c r="C14" s="15">
        <v>6</v>
      </c>
      <c r="D14" s="21"/>
      <c r="E14" s="21"/>
      <c r="F14" s="21"/>
      <c r="G14" s="21"/>
      <c r="H14" s="21">
        <v>0.3</v>
      </c>
      <c r="I14" s="21"/>
      <c r="J14" s="21">
        <v>0.6</v>
      </c>
      <c r="K14" s="21"/>
      <c r="L14" s="21">
        <v>0.1</v>
      </c>
      <c r="M14" s="21"/>
      <c r="N14" s="21"/>
      <c r="O14" s="21"/>
      <c r="P14" s="21"/>
      <c r="Q14" s="21"/>
      <c r="R14" s="21"/>
      <c r="S14" s="21"/>
      <c r="T14" s="21"/>
      <c r="U14" s="17">
        <v>6</v>
      </c>
      <c r="V14" s="18">
        <v>0</v>
      </c>
      <c r="W14" s="18">
        <v>13</v>
      </c>
      <c r="X14" s="18">
        <v>8</v>
      </c>
      <c r="Y14" s="18">
        <v>15</v>
      </c>
      <c r="Z14" s="18">
        <v>22</v>
      </c>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row>
    <row r="15" spans="2:226" ht="18" customHeight="1" thickTop="1" thickBot="1">
      <c r="B15" s="20">
        <f t="shared" si="0"/>
        <v>1</v>
      </c>
      <c r="C15" s="15">
        <v>7</v>
      </c>
      <c r="D15" s="22"/>
      <c r="E15" s="22"/>
      <c r="F15" s="22"/>
      <c r="G15" s="22"/>
      <c r="H15" s="22"/>
      <c r="I15" s="22"/>
      <c r="J15" s="22"/>
      <c r="K15" s="22"/>
      <c r="L15" s="22">
        <v>0.98</v>
      </c>
      <c r="M15" s="22">
        <v>0.02</v>
      </c>
      <c r="N15" s="22"/>
      <c r="O15" s="22"/>
      <c r="P15" s="22"/>
      <c r="Q15" s="22"/>
      <c r="R15" s="22"/>
      <c r="S15" s="22"/>
      <c r="T15" s="22"/>
      <c r="U15" s="17">
        <v>7</v>
      </c>
      <c r="V15" s="18">
        <v>0</v>
      </c>
      <c r="W15" s="18">
        <v>14</v>
      </c>
      <c r="X15" s="18">
        <v>9</v>
      </c>
      <c r="Y15" s="18">
        <v>17</v>
      </c>
      <c r="Z15" s="18">
        <v>25</v>
      </c>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row>
    <row r="16" spans="2:226" ht="18" customHeight="1" thickTop="1" thickBot="1">
      <c r="B16" s="20">
        <f t="shared" si="0"/>
        <v>0.99999999999999989</v>
      </c>
      <c r="C16" s="15">
        <v>8</v>
      </c>
      <c r="D16" s="21"/>
      <c r="E16" s="21"/>
      <c r="F16" s="21"/>
      <c r="G16" s="21">
        <v>0.05</v>
      </c>
      <c r="H16" s="21">
        <v>0.05</v>
      </c>
      <c r="I16" s="21">
        <v>0.2</v>
      </c>
      <c r="J16" s="21">
        <v>0.2</v>
      </c>
      <c r="K16" s="21">
        <v>0.2</v>
      </c>
      <c r="L16" s="21">
        <v>0.1</v>
      </c>
      <c r="M16" s="21">
        <v>0.1</v>
      </c>
      <c r="N16" s="21">
        <v>0.1</v>
      </c>
      <c r="O16" s="21"/>
      <c r="P16" s="21"/>
      <c r="Q16" s="21"/>
      <c r="R16" s="21"/>
      <c r="S16" s="21"/>
      <c r="T16" s="21"/>
      <c r="U16" s="17">
        <v>8</v>
      </c>
      <c r="V16" s="18">
        <v>0</v>
      </c>
      <c r="W16" s="18">
        <v>16</v>
      </c>
      <c r="X16" s="18">
        <v>10</v>
      </c>
      <c r="Y16" s="18">
        <v>19</v>
      </c>
      <c r="Z16" s="18">
        <v>28</v>
      </c>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row>
    <row r="17" spans="2:226" ht="18" customHeight="1" thickTop="1" thickBot="1">
      <c r="B17" s="20">
        <f t="shared" si="0"/>
        <v>1</v>
      </c>
      <c r="C17" s="15">
        <v>9</v>
      </c>
      <c r="D17" s="22"/>
      <c r="E17" s="22"/>
      <c r="F17" s="22"/>
      <c r="G17" s="22"/>
      <c r="H17" s="22"/>
      <c r="I17" s="22"/>
      <c r="J17" s="22"/>
      <c r="K17" s="22"/>
      <c r="L17" s="22"/>
      <c r="M17" s="22"/>
      <c r="N17" s="22"/>
      <c r="O17" s="22">
        <v>1</v>
      </c>
      <c r="P17" s="22"/>
      <c r="Q17" s="22"/>
      <c r="R17" s="22"/>
      <c r="S17" s="22"/>
      <c r="T17" s="22"/>
      <c r="U17" s="17">
        <v>9</v>
      </c>
      <c r="V17" s="18">
        <v>0</v>
      </c>
      <c r="W17" s="18">
        <v>18</v>
      </c>
      <c r="X17" s="18">
        <v>11</v>
      </c>
      <c r="Y17" s="18">
        <v>21</v>
      </c>
      <c r="Z17" s="18">
        <v>31</v>
      </c>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row>
    <row r="18" spans="2:226" ht="18" customHeight="1" thickTop="1" thickBot="1">
      <c r="B18" s="20">
        <f t="shared" si="0"/>
        <v>1</v>
      </c>
      <c r="C18" s="15">
        <v>10</v>
      </c>
      <c r="D18" s="21"/>
      <c r="E18" s="21"/>
      <c r="F18" s="21"/>
      <c r="G18" s="21"/>
      <c r="H18" s="21"/>
      <c r="I18" s="21"/>
      <c r="J18" s="21"/>
      <c r="K18" s="21"/>
      <c r="L18" s="21"/>
      <c r="M18" s="21"/>
      <c r="N18" s="21"/>
      <c r="O18" s="21"/>
      <c r="P18" s="21">
        <v>1</v>
      </c>
      <c r="Q18" s="21"/>
      <c r="R18" s="21"/>
      <c r="S18" s="21"/>
      <c r="T18" s="21"/>
      <c r="U18" s="17">
        <v>10</v>
      </c>
      <c r="V18" s="18">
        <v>0</v>
      </c>
      <c r="W18" s="18">
        <v>19</v>
      </c>
      <c r="X18" s="18">
        <v>12</v>
      </c>
      <c r="Y18" s="18">
        <v>23</v>
      </c>
      <c r="Z18" s="18">
        <v>34</v>
      </c>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row>
    <row r="19" spans="2:226" ht="18" customHeight="1" thickTop="1" thickBot="1">
      <c r="B19" s="20">
        <f t="shared" si="0"/>
        <v>1</v>
      </c>
      <c r="C19" s="15">
        <v>11</v>
      </c>
      <c r="D19" s="22"/>
      <c r="E19" s="22"/>
      <c r="F19" s="22"/>
      <c r="G19" s="22"/>
      <c r="H19" s="22"/>
      <c r="I19" s="22"/>
      <c r="J19" s="22"/>
      <c r="K19" s="22"/>
      <c r="L19" s="22"/>
      <c r="M19" s="22"/>
      <c r="N19" s="22"/>
      <c r="O19" s="22"/>
      <c r="P19" s="22"/>
      <c r="Q19" s="22">
        <v>1</v>
      </c>
      <c r="R19" s="22"/>
      <c r="S19" s="22"/>
      <c r="T19" s="22"/>
      <c r="U19" s="17">
        <v>11</v>
      </c>
      <c r="V19" s="18">
        <v>0</v>
      </c>
      <c r="W19" s="18">
        <v>20</v>
      </c>
      <c r="X19" s="18">
        <v>13</v>
      </c>
      <c r="Y19" s="18">
        <v>25</v>
      </c>
      <c r="Z19" s="18">
        <v>37</v>
      </c>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row>
    <row r="20" spans="2:226" ht="18" customHeight="1" thickTop="1" thickBot="1">
      <c r="B20" s="20">
        <f t="shared" si="0"/>
        <v>1</v>
      </c>
      <c r="C20" s="15">
        <v>12</v>
      </c>
      <c r="D20" s="21"/>
      <c r="E20" s="21"/>
      <c r="F20" s="21"/>
      <c r="G20" s="21"/>
      <c r="H20" s="21"/>
      <c r="I20" s="21"/>
      <c r="J20" s="21"/>
      <c r="K20" s="21"/>
      <c r="L20" s="21"/>
      <c r="M20" s="21"/>
      <c r="N20" s="21"/>
      <c r="O20" s="21"/>
      <c r="P20" s="21"/>
      <c r="Q20" s="21"/>
      <c r="R20" s="21">
        <v>1</v>
      </c>
      <c r="S20" s="21"/>
      <c r="T20" s="21"/>
      <c r="U20" s="17">
        <v>12</v>
      </c>
      <c r="V20" s="18">
        <v>0</v>
      </c>
      <c r="W20" s="18">
        <v>23</v>
      </c>
      <c r="X20" s="18">
        <v>14</v>
      </c>
      <c r="Y20" s="18">
        <v>27</v>
      </c>
      <c r="Z20" s="18">
        <v>40</v>
      </c>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row>
    <row r="21" spans="2:226" ht="18" customHeight="1" thickTop="1" thickBot="1">
      <c r="B21" s="20">
        <f t="shared" si="0"/>
        <v>1</v>
      </c>
      <c r="C21" s="15">
        <v>13</v>
      </c>
      <c r="D21" s="22"/>
      <c r="E21" s="22"/>
      <c r="F21" s="22"/>
      <c r="G21" s="22"/>
      <c r="H21" s="22"/>
      <c r="I21" s="22"/>
      <c r="J21" s="22"/>
      <c r="K21" s="22"/>
      <c r="L21" s="22"/>
      <c r="M21" s="22"/>
      <c r="N21" s="22"/>
      <c r="O21" s="22"/>
      <c r="P21" s="22"/>
      <c r="Q21" s="22"/>
      <c r="R21" s="22"/>
      <c r="S21" s="22">
        <v>1</v>
      </c>
      <c r="T21" s="22"/>
      <c r="U21" s="17">
        <v>13</v>
      </c>
      <c r="V21" s="18">
        <v>0</v>
      </c>
      <c r="W21" s="18">
        <v>25</v>
      </c>
      <c r="X21" s="18">
        <v>15</v>
      </c>
      <c r="Y21" s="18">
        <v>29</v>
      </c>
      <c r="Z21" s="18">
        <v>43</v>
      </c>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row>
    <row r="22" spans="2:226" ht="18" customHeight="1" thickTop="1" thickBot="1">
      <c r="B22" s="20">
        <f t="shared" si="0"/>
        <v>1</v>
      </c>
      <c r="C22" s="15">
        <v>14</v>
      </c>
      <c r="D22" s="21"/>
      <c r="E22" s="21"/>
      <c r="F22" s="21"/>
      <c r="G22" s="21"/>
      <c r="H22" s="21"/>
      <c r="I22" s="21"/>
      <c r="J22" s="21"/>
      <c r="K22" s="21"/>
      <c r="L22" s="21"/>
      <c r="M22" s="21"/>
      <c r="N22" s="21"/>
      <c r="O22" s="21"/>
      <c r="P22" s="21"/>
      <c r="Q22" s="21"/>
      <c r="R22" s="21"/>
      <c r="S22" s="21"/>
      <c r="T22" s="21">
        <v>1</v>
      </c>
      <c r="U22" s="17">
        <v>14</v>
      </c>
      <c r="V22" s="18">
        <v>0</v>
      </c>
      <c r="W22" s="18">
        <v>26</v>
      </c>
      <c r="X22" s="18">
        <v>16</v>
      </c>
      <c r="Y22" s="18">
        <v>31</v>
      </c>
      <c r="Z22" s="18">
        <v>46</v>
      </c>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row>
    <row r="23" spans="2:226" ht="18" customHeight="1" thickTop="1" thickBot="1">
      <c r="B23" s="23"/>
      <c r="C23" s="15">
        <v>15</v>
      </c>
      <c r="D23" s="22"/>
      <c r="E23" s="22"/>
      <c r="F23" s="22"/>
      <c r="G23" s="22"/>
      <c r="H23" s="22"/>
      <c r="I23" s="22"/>
      <c r="J23" s="22"/>
      <c r="K23" s="22"/>
      <c r="L23" s="22"/>
      <c r="M23" s="22"/>
      <c r="N23" s="22"/>
      <c r="O23" s="22"/>
      <c r="P23" s="22"/>
      <c r="Q23" s="22"/>
      <c r="R23" s="22"/>
      <c r="S23" s="22"/>
      <c r="T23" s="22"/>
      <c r="U23" s="17">
        <v>15</v>
      </c>
      <c r="V23" s="18">
        <v>0</v>
      </c>
      <c r="W23" s="18">
        <v>28</v>
      </c>
      <c r="X23" s="18">
        <v>17</v>
      </c>
      <c r="Y23" s="18">
        <v>33</v>
      </c>
      <c r="Z23" s="18">
        <v>49</v>
      </c>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row>
    <row r="24" spans="2:226" ht="18" customHeight="1" thickTop="1"/>
    <row r="25" spans="2:226" ht="18" customHeight="1">
      <c r="U25" s="24"/>
    </row>
    <row r="26" spans="2:226" ht="18" customHeight="1">
      <c r="C26" s="40" t="s">
        <v>60</v>
      </c>
      <c r="D26" s="40"/>
      <c r="E26" s="42" t="s">
        <v>61</v>
      </c>
      <c r="F26" s="42"/>
      <c r="G26" s="44" t="s">
        <v>62</v>
      </c>
      <c r="H26" s="44"/>
      <c r="U26" s="45" t="s">
        <v>70</v>
      </c>
      <c r="V26" s="45"/>
      <c r="W26" s="45"/>
      <c r="X26" s="45"/>
      <c r="Y26" s="45"/>
      <c r="Z26" s="45"/>
    </row>
    <row r="27" spans="2:226" ht="18" customHeight="1">
      <c r="C27" s="46">
        <v>-1</v>
      </c>
      <c r="D27" s="46"/>
      <c r="E27" s="46">
        <v>15</v>
      </c>
      <c r="F27" s="46"/>
      <c r="G27" s="46">
        <v>50</v>
      </c>
      <c r="H27" s="46"/>
      <c r="U27" s="45"/>
      <c r="V27" s="45"/>
      <c r="W27" s="45"/>
      <c r="X27" s="45"/>
      <c r="Y27" s="45"/>
      <c r="Z27" s="45"/>
    </row>
    <row r="28" spans="2:226" ht="18" customHeight="1">
      <c r="C28" s="47" t="s">
        <v>63</v>
      </c>
      <c r="D28" s="47"/>
      <c r="E28" s="47"/>
      <c r="F28" s="47"/>
      <c r="G28" s="47"/>
      <c r="H28" s="47"/>
      <c r="I28" s="47"/>
      <c r="J28" s="47"/>
      <c r="K28" s="47"/>
      <c r="L28" s="47"/>
      <c r="M28" s="47"/>
      <c r="N28" s="47"/>
      <c r="O28" s="25"/>
      <c r="P28" s="25"/>
      <c r="Q28" s="25"/>
      <c r="R28" s="25"/>
      <c r="U28" s="45"/>
      <c r="V28" s="45"/>
      <c r="W28" s="45"/>
      <c r="X28" s="45"/>
      <c r="Y28" s="45"/>
      <c r="Z28" s="45"/>
    </row>
    <row r="29" spans="2:226" ht="18" customHeight="1">
      <c r="C29" s="47"/>
      <c r="D29" s="47"/>
      <c r="E29" s="47"/>
      <c r="F29" s="47"/>
      <c r="G29" s="47"/>
      <c r="H29" s="47"/>
      <c r="I29" s="47"/>
      <c r="J29" s="47"/>
      <c r="K29" s="47"/>
      <c r="L29" s="47"/>
      <c r="M29" s="47"/>
      <c r="N29" s="47"/>
      <c r="O29" s="25"/>
      <c r="P29" s="25"/>
      <c r="Q29" s="25"/>
      <c r="R29" s="25"/>
      <c r="U29" s="45"/>
      <c r="V29" s="45"/>
      <c r="W29" s="45"/>
      <c r="X29" s="45"/>
      <c r="Y29" s="45"/>
      <c r="Z29" s="45"/>
    </row>
    <row r="30" spans="2:226" ht="18" customHeight="1">
      <c r="C30" s="42" t="s">
        <v>64</v>
      </c>
      <c r="D30" s="42"/>
      <c r="E30" s="42" t="s">
        <v>65</v>
      </c>
      <c r="F30" s="42"/>
      <c r="G30" s="42" t="s">
        <v>66</v>
      </c>
      <c r="H30" s="42"/>
      <c r="I30" s="42" t="s">
        <v>67</v>
      </c>
      <c r="J30" s="42"/>
      <c r="K30" s="42" t="s">
        <v>68</v>
      </c>
      <c r="L30" s="42"/>
      <c r="M30" s="42" t="s">
        <v>69</v>
      </c>
      <c r="N30" s="42"/>
      <c r="U30" s="45"/>
      <c r="V30" s="45"/>
      <c r="W30" s="45"/>
      <c r="X30" s="45"/>
      <c r="Y30" s="45"/>
      <c r="Z30" s="45"/>
    </row>
    <row r="31" spans="2:226" ht="18" customHeight="1">
      <c r="C31" s="41">
        <v>1807.76</v>
      </c>
      <c r="D31" s="41"/>
      <c r="E31" s="41">
        <v>1</v>
      </c>
      <c r="F31" s="41"/>
      <c r="G31" s="41">
        <v>13361.34</v>
      </c>
      <c r="H31" s="41"/>
      <c r="I31" s="41">
        <v>9283.36</v>
      </c>
      <c r="J31" s="41"/>
      <c r="K31" s="41">
        <v>16758.96</v>
      </c>
      <c r="L31" s="41"/>
      <c r="M31" s="41">
        <v>24234.560000000001</v>
      </c>
      <c r="N31" s="41"/>
      <c r="U31" s="45"/>
      <c r="V31" s="45"/>
      <c r="W31" s="45"/>
      <c r="X31" s="45"/>
      <c r="Y31" s="45"/>
      <c r="Z31" s="45"/>
    </row>
    <row r="32" spans="2:226" ht="18" customHeight="1">
      <c r="U32" s="45"/>
      <c r="V32" s="45"/>
      <c r="W32" s="45"/>
      <c r="X32" s="45"/>
      <c r="Y32" s="45"/>
      <c r="Z32" s="45"/>
    </row>
    <row r="33" spans="3:28" ht="18" customHeight="1">
      <c r="U33" s="45"/>
      <c r="V33" s="45"/>
      <c r="W33" s="45"/>
      <c r="X33" s="45"/>
      <c r="Y33" s="45"/>
      <c r="Z33" s="45"/>
    </row>
    <row r="34" spans="3:28" ht="18" customHeight="1">
      <c r="U34" s="45"/>
      <c r="V34" s="45"/>
      <c r="W34" s="45"/>
      <c r="X34" s="45"/>
      <c r="Y34" s="45"/>
      <c r="Z34" s="45"/>
    </row>
    <row r="36" spans="3:28" ht="18" customHeight="1">
      <c r="C36" s="40" t="s">
        <v>71</v>
      </c>
      <c r="D36" s="40"/>
    </row>
    <row r="37" spans="3:28" ht="18" customHeight="1">
      <c r="C37" s="47" t="s">
        <v>63</v>
      </c>
      <c r="D37" s="47"/>
      <c r="E37" s="47"/>
      <c r="F37" s="47"/>
      <c r="G37" s="47"/>
      <c r="H37" s="47"/>
      <c r="I37" s="47"/>
      <c r="J37" s="47"/>
      <c r="K37" s="47"/>
      <c r="L37" s="47"/>
      <c r="M37" s="47"/>
      <c r="N37" s="47"/>
      <c r="U37" s="45" t="s">
        <v>109</v>
      </c>
      <c r="V37" s="45"/>
      <c r="W37" s="45"/>
      <c r="X37" s="45"/>
      <c r="Y37" s="45"/>
      <c r="Z37" s="45"/>
    </row>
    <row r="38" spans="3:28" ht="18" customHeight="1">
      <c r="C38" s="47"/>
      <c r="D38" s="47"/>
      <c r="E38" s="47"/>
      <c r="F38" s="47"/>
      <c r="G38" s="47"/>
      <c r="H38" s="47"/>
      <c r="I38" s="47"/>
      <c r="J38" s="47"/>
      <c r="K38" s="47"/>
      <c r="L38" s="47"/>
      <c r="M38" s="47"/>
      <c r="N38" s="47"/>
      <c r="U38" s="45"/>
      <c r="V38" s="45"/>
      <c r="W38" s="45"/>
      <c r="X38" s="45"/>
      <c r="Y38" s="45"/>
      <c r="Z38" s="45"/>
    </row>
    <row r="39" spans="3:28" ht="18" customHeight="1">
      <c r="U39" s="45"/>
      <c r="V39" s="45"/>
      <c r="W39" s="45"/>
      <c r="X39" s="45"/>
      <c r="Y39" s="45"/>
      <c r="Z39" s="45"/>
    </row>
    <row r="40" spans="3:28" ht="18" customHeight="1">
      <c r="U40" s="45"/>
      <c r="V40" s="45"/>
      <c r="W40" s="45"/>
      <c r="X40" s="45"/>
      <c r="Y40" s="45"/>
      <c r="Z40" s="45"/>
    </row>
    <row r="41" spans="3:28" ht="18" customHeight="1">
      <c r="U41" s="45"/>
      <c r="V41" s="45"/>
      <c r="W41" s="45"/>
      <c r="X41" s="45"/>
      <c r="Y41" s="45"/>
      <c r="Z41" s="45"/>
    </row>
    <row r="42" spans="3:28" ht="18" customHeight="1">
      <c r="U42" s="45"/>
      <c r="V42" s="45"/>
      <c r="W42" s="45"/>
      <c r="X42" s="45"/>
      <c r="Y42" s="45"/>
      <c r="Z42" s="45"/>
    </row>
    <row r="43" spans="3:28" ht="18" customHeight="1">
      <c r="U43" s="45"/>
      <c r="V43" s="45"/>
      <c r="W43" s="45"/>
      <c r="X43" s="45"/>
      <c r="Y43" s="45"/>
      <c r="Z43" s="45"/>
    </row>
    <row r="44" spans="3:28" ht="18" customHeight="1">
      <c r="U44" s="45"/>
      <c r="V44" s="45"/>
      <c r="W44" s="45"/>
      <c r="X44" s="45"/>
      <c r="Y44" s="45"/>
      <c r="Z44" s="45"/>
      <c r="AB44" s="26"/>
    </row>
    <row r="45" spans="3:28" ht="18" customHeight="1">
      <c r="U45" s="45"/>
      <c r="V45" s="45"/>
      <c r="W45" s="45"/>
      <c r="X45" s="45"/>
      <c r="Y45" s="45"/>
      <c r="Z45" s="45"/>
    </row>
    <row r="47" spans="3:28" ht="18" customHeight="1">
      <c r="U47" s="45" t="s">
        <v>72</v>
      </c>
      <c r="V47" s="45"/>
      <c r="W47" s="45"/>
      <c r="X47" s="45"/>
      <c r="Y47" s="45"/>
      <c r="Z47" s="45"/>
    </row>
    <row r="48" spans="3:28" ht="18" customHeight="1">
      <c r="U48" s="45"/>
      <c r="V48" s="45"/>
      <c r="W48" s="45"/>
      <c r="X48" s="45"/>
      <c r="Y48" s="45"/>
      <c r="Z48" s="45"/>
    </row>
    <row r="49" spans="3:28" ht="18" customHeight="1">
      <c r="U49" s="45"/>
      <c r="V49" s="45"/>
      <c r="W49" s="45"/>
      <c r="X49" s="45"/>
      <c r="Y49" s="45"/>
      <c r="Z49" s="45"/>
    </row>
    <row r="50" spans="3:28" ht="18" customHeight="1">
      <c r="U50" s="45"/>
      <c r="V50" s="45"/>
      <c r="W50" s="45"/>
      <c r="X50" s="45"/>
      <c r="Y50" s="45"/>
      <c r="Z50" s="45"/>
    </row>
    <row r="51" spans="3:28" ht="18" customHeight="1">
      <c r="U51" s="45"/>
      <c r="V51" s="45"/>
      <c r="W51" s="45"/>
      <c r="X51" s="45"/>
      <c r="Y51" s="45"/>
      <c r="Z51" s="45"/>
    </row>
    <row r="52" spans="3:28" ht="18" customHeight="1">
      <c r="U52" s="45"/>
      <c r="V52" s="45"/>
      <c r="W52" s="45"/>
      <c r="X52" s="45"/>
      <c r="Y52" s="45"/>
      <c r="Z52" s="45"/>
    </row>
    <row r="53" spans="3:28" ht="18" customHeight="1">
      <c r="U53" s="45"/>
      <c r="V53" s="45"/>
      <c r="W53" s="45"/>
      <c r="X53" s="45"/>
      <c r="Y53" s="45"/>
      <c r="Z53" s="45"/>
    </row>
    <row r="54" spans="3:28" ht="18" customHeight="1">
      <c r="U54" s="45"/>
      <c r="V54" s="45"/>
      <c r="W54" s="45"/>
      <c r="X54" s="45"/>
      <c r="Y54" s="45"/>
      <c r="Z54" s="45"/>
      <c r="AB54" s="27"/>
    </row>
    <row r="55" spans="3:28" ht="18" customHeight="1">
      <c r="U55" s="45"/>
      <c r="V55" s="45"/>
      <c r="W55" s="45"/>
      <c r="X55" s="45"/>
      <c r="Y55" s="45"/>
      <c r="Z55" s="45"/>
    </row>
    <row r="56" spans="3:28" ht="18" customHeight="1">
      <c r="C56" s="40" t="s">
        <v>73</v>
      </c>
      <c r="D56" s="40"/>
    </row>
    <row r="57" spans="3:28" ht="18" customHeight="1">
      <c r="C57" s="53" t="s">
        <v>74</v>
      </c>
      <c r="D57" s="53"/>
      <c r="E57" s="53"/>
      <c r="F57" s="53"/>
      <c r="G57" s="53"/>
      <c r="H57" s="53"/>
      <c r="I57" s="53"/>
      <c r="J57" s="53"/>
      <c r="K57" s="53"/>
      <c r="L57" s="53"/>
      <c r="M57" s="53"/>
      <c r="N57" s="53"/>
      <c r="U57" s="45" t="s">
        <v>75</v>
      </c>
      <c r="V57" s="45"/>
      <c r="W57" s="45"/>
      <c r="X57" s="45"/>
      <c r="Y57" s="45"/>
      <c r="Z57" s="45"/>
    </row>
    <row r="58" spans="3:28" ht="18" customHeight="1">
      <c r="C58" s="53"/>
      <c r="D58" s="53"/>
      <c r="E58" s="53"/>
      <c r="F58" s="53"/>
      <c r="G58" s="53"/>
      <c r="H58" s="53"/>
      <c r="I58" s="53"/>
      <c r="J58" s="53"/>
      <c r="K58" s="53"/>
      <c r="L58" s="53"/>
      <c r="M58" s="53"/>
      <c r="N58" s="53"/>
      <c r="U58" s="45"/>
      <c r="V58" s="45"/>
      <c r="W58" s="45"/>
      <c r="X58" s="45"/>
      <c r="Y58" s="45"/>
      <c r="Z58" s="45"/>
    </row>
    <row r="59" spans="3:28" ht="18" customHeight="1">
      <c r="C59" s="53"/>
      <c r="D59" s="53"/>
      <c r="E59" s="53"/>
      <c r="F59" s="53"/>
      <c r="G59" s="53"/>
      <c r="H59" s="53"/>
      <c r="I59" s="53"/>
      <c r="J59" s="53"/>
      <c r="K59" s="53"/>
      <c r="L59" s="53"/>
      <c r="M59" s="53"/>
      <c r="N59" s="53"/>
      <c r="U59" s="45"/>
      <c r="V59" s="45"/>
      <c r="W59" s="45"/>
      <c r="X59" s="45"/>
      <c r="Y59" s="45"/>
      <c r="Z59" s="45"/>
    </row>
    <row r="60" spans="3:28" ht="18" customHeight="1">
      <c r="C60" s="53"/>
      <c r="D60" s="53"/>
      <c r="E60" s="53"/>
      <c r="F60" s="53"/>
      <c r="G60" s="53"/>
      <c r="H60" s="53"/>
      <c r="I60" s="53"/>
      <c r="J60" s="53"/>
      <c r="K60" s="53"/>
      <c r="L60" s="53"/>
      <c r="M60" s="53"/>
      <c r="N60" s="53"/>
      <c r="U60" s="45"/>
      <c r="V60" s="45"/>
      <c r="W60" s="45"/>
      <c r="X60" s="45"/>
      <c r="Y60" s="45"/>
      <c r="Z60" s="45"/>
    </row>
    <row r="61" spans="3:28" ht="18" customHeight="1">
      <c r="C61" s="53"/>
      <c r="D61" s="53"/>
      <c r="E61" s="53"/>
      <c r="F61" s="53"/>
      <c r="G61" s="53"/>
      <c r="H61" s="53"/>
      <c r="I61" s="53"/>
      <c r="J61" s="53"/>
      <c r="K61" s="53"/>
      <c r="L61" s="53"/>
      <c r="M61" s="53"/>
      <c r="N61" s="53"/>
      <c r="U61" s="45"/>
      <c r="V61" s="45"/>
      <c r="W61" s="45"/>
      <c r="X61" s="45"/>
      <c r="Y61" s="45"/>
      <c r="Z61" s="45"/>
    </row>
    <row r="62" spans="3:28" ht="18" customHeight="1">
      <c r="C62" s="53"/>
      <c r="D62" s="53"/>
      <c r="E62" s="53"/>
      <c r="F62" s="53"/>
      <c r="G62" s="53"/>
      <c r="H62" s="53"/>
      <c r="I62" s="53"/>
      <c r="J62" s="53"/>
      <c r="K62" s="53"/>
      <c r="L62" s="53"/>
      <c r="M62" s="53"/>
      <c r="N62" s="53"/>
      <c r="U62" s="45"/>
      <c r="V62" s="45"/>
      <c r="W62" s="45"/>
      <c r="X62" s="45"/>
      <c r="Y62" s="45"/>
      <c r="Z62" s="45"/>
    </row>
    <row r="63" spans="3:28" ht="18" customHeight="1">
      <c r="C63" s="53"/>
      <c r="D63" s="53"/>
      <c r="E63" s="53"/>
      <c r="F63" s="53"/>
      <c r="G63" s="53"/>
      <c r="H63" s="53"/>
      <c r="I63" s="53"/>
      <c r="J63" s="53"/>
      <c r="K63" s="53"/>
      <c r="L63" s="53"/>
      <c r="M63" s="53"/>
      <c r="N63" s="53"/>
      <c r="U63" s="45"/>
      <c r="V63" s="45"/>
      <c r="W63" s="45"/>
      <c r="X63" s="45"/>
      <c r="Y63" s="45"/>
      <c r="Z63" s="45"/>
    </row>
    <row r="64" spans="3:28" ht="18" customHeight="1">
      <c r="U64" s="45"/>
      <c r="V64" s="45"/>
      <c r="W64" s="45"/>
      <c r="X64" s="45"/>
      <c r="Y64" s="45"/>
      <c r="Z64" s="45"/>
    </row>
    <row r="65" spans="3:30" ht="18" customHeight="1">
      <c r="U65" s="45"/>
      <c r="V65" s="45"/>
      <c r="W65" s="45"/>
      <c r="X65" s="45"/>
      <c r="Y65" s="45"/>
      <c r="Z65" s="45"/>
    </row>
    <row r="69" spans="3:30" ht="18" customHeight="1">
      <c r="F69" s="28" t="s">
        <v>76</v>
      </c>
    </row>
    <row r="71" spans="3:30" ht="18" customHeight="1">
      <c r="C71" s="40" t="s">
        <v>78</v>
      </c>
      <c r="D71" s="40"/>
      <c r="E71" s="21"/>
      <c r="F71" s="21"/>
      <c r="G71" s="21"/>
      <c r="H71" s="21"/>
      <c r="I71" s="21"/>
    </row>
    <row r="72" spans="3:30" ht="18" customHeight="1">
      <c r="C72" s="29">
        <v>1</v>
      </c>
      <c r="D72" s="29">
        <v>2</v>
      </c>
      <c r="E72" s="29">
        <v>3</v>
      </c>
      <c r="F72" s="29">
        <v>4</v>
      </c>
      <c r="G72" s="29">
        <v>5</v>
      </c>
    </row>
    <row r="73" spans="3:30" ht="18" customHeight="1">
      <c r="C73" s="29">
        <v>6</v>
      </c>
      <c r="D73" s="29">
        <v>7</v>
      </c>
      <c r="E73" s="29">
        <v>8</v>
      </c>
      <c r="F73" s="29">
        <v>9</v>
      </c>
      <c r="G73" s="29">
        <v>10</v>
      </c>
    </row>
    <row r="74" spans="3:30" ht="18" customHeight="1">
      <c r="C74" s="29">
        <v>11</v>
      </c>
      <c r="D74" s="29">
        <v>12</v>
      </c>
      <c r="E74" s="29">
        <v>13</v>
      </c>
      <c r="F74" s="29">
        <v>14</v>
      </c>
      <c r="G74" s="29">
        <v>15</v>
      </c>
    </row>
    <row r="77" spans="3:30" ht="18" customHeight="1">
      <c r="C77" s="40" t="s">
        <v>77</v>
      </c>
      <c r="D77" s="40"/>
    </row>
    <row r="78" spans="3:30" ht="18" customHeight="1">
      <c r="C78" s="30" t="s">
        <v>79</v>
      </c>
      <c r="D78" s="30" t="s">
        <v>80</v>
      </c>
      <c r="E78" s="30" t="s">
        <v>81</v>
      </c>
      <c r="F78" s="30" t="s">
        <v>83</v>
      </c>
      <c r="G78" s="38" t="s">
        <v>103</v>
      </c>
      <c r="H78" s="39"/>
      <c r="I78" s="38" t="s">
        <v>98</v>
      </c>
      <c r="J78" s="39"/>
      <c r="K78" s="38" t="s">
        <v>99</v>
      </c>
      <c r="L78" s="39"/>
      <c r="M78" s="38" t="s">
        <v>100</v>
      </c>
      <c r="N78" s="39"/>
      <c r="O78" s="36" t="s">
        <v>86</v>
      </c>
      <c r="P78" s="37"/>
      <c r="Q78" s="36" t="s">
        <v>84</v>
      </c>
      <c r="R78" s="37"/>
      <c r="S78" s="36" t="s">
        <v>85</v>
      </c>
      <c r="T78" s="37"/>
      <c r="U78" s="34" t="s">
        <v>104</v>
      </c>
      <c r="V78" s="35"/>
      <c r="W78" s="34" t="s">
        <v>105</v>
      </c>
      <c r="X78" s="35"/>
      <c r="Y78" s="34" t="s">
        <v>106</v>
      </c>
      <c r="Z78" s="35"/>
      <c r="AA78" s="34" t="s">
        <v>107</v>
      </c>
      <c r="AB78" s="35"/>
      <c r="AC78" s="34" t="s">
        <v>108</v>
      </c>
      <c r="AD78" s="35"/>
    </row>
    <row r="79" spans="3:30" ht="18" customHeight="1">
      <c r="C79" s="30">
        <v>100101</v>
      </c>
      <c r="D79" s="30" t="s">
        <v>82</v>
      </c>
      <c r="E79" s="30" t="s">
        <v>87</v>
      </c>
      <c r="F79" s="30"/>
      <c r="G79" s="38"/>
      <c r="H79" s="39"/>
      <c r="I79" s="38"/>
      <c r="J79" s="39"/>
      <c r="K79" s="38"/>
      <c r="L79" s="39"/>
      <c r="M79" s="38"/>
      <c r="N79" s="39"/>
      <c r="O79" s="36"/>
      <c r="P79" s="37"/>
      <c r="Q79" s="36"/>
      <c r="R79" s="37"/>
      <c r="S79" s="36"/>
      <c r="T79" s="37"/>
      <c r="U79" s="34"/>
      <c r="V79" s="35"/>
      <c r="W79" s="34"/>
      <c r="X79" s="35"/>
      <c r="Y79" s="34"/>
      <c r="Z79" s="35"/>
      <c r="AA79" s="34"/>
      <c r="AB79" s="35"/>
      <c r="AC79" s="34"/>
      <c r="AD79" s="35"/>
    </row>
    <row r="80" spans="3:30" ht="18" customHeight="1">
      <c r="C80" s="30">
        <v>100102</v>
      </c>
      <c r="D80" s="31" t="s">
        <v>88</v>
      </c>
      <c r="E80" s="30" t="s">
        <v>90</v>
      </c>
      <c r="F80" s="30"/>
      <c r="G80" s="38"/>
      <c r="H80" s="39"/>
      <c r="I80" s="38"/>
      <c r="J80" s="39"/>
      <c r="K80" s="38"/>
      <c r="L80" s="39"/>
      <c r="M80" s="38"/>
      <c r="N80" s="39"/>
      <c r="O80" s="36"/>
      <c r="P80" s="37"/>
      <c r="Q80" s="36"/>
      <c r="R80" s="37"/>
      <c r="S80" s="36"/>
      <c r="T80" s="37"/>
      <c r="U80" s="34"/>
      <c r="V80" s="35"/>
      <c r="W80" s="34"/>
      <c r="X80" s="35"/>
      <c r="Y80" s="34"/>
      <c r="Z80" s="35"/>
      <c r="AA80" s="34"/>
      <c r="AB80" s="35"/>
      <c r="AC80" s="34"/>
      <c r="AD80" s="35"/>
    </row>
    <row r="81" spans="3:30" ht="18" customHeight="1">
      <c r="C81" s="30">
        <v>100103</v>
      </c>
      <c r="D81" s="30">
        <v>7</v>
      </c>
      <c r="E81" s="30" t="s">
        <v>89</v>
      </c>
      <c r="F81" s="30">
        <v>350</v>
      </c>
      <c r="G81" s="38">
        <f>F81/F90</f>
        <v>0.26923076923076922</v>
      </c>
      <c r="H81" s="39"/>
      <c r="I81" s="38">
        <f>POWER(G81,3)*POWER(G89-G81,2)</f>
        <v>1.0421604366362953E-2</v>
      </c>
      <c r="J81" s="39"/>
      <c r="K81" s="38">
        <f>POWER(G81,4)*POWER(G89-G81,1)</f>
        <v>3.8395384507652983E-3</v>
      </c>
      <c r="L81" s="39"/>
      <c r="M81" s="38">
        <f>POWER(G81,5)</f>
        <v>1.414566797650373E-3</v>
      </c>
      <c r="N81" s="39"/>
      <c r="O81" s="36">
        <v>5</v>
      </c>
      <c r="P81" s="37"/>
      <c r="Q81" s="36">
        <v>15</v>
      </c>
      <c r="R81" s="37"/>
      <c r="S81" s="36">
        <v>50</v>
      </c>
      <c r="T81" s="37"/>
      <c r="U81" s="34">
        <f>O81*I81</f>
        <v>5.2108021831814767E-2</v>
      </c>
      <c r="V81" s="35"/>
      <c r="W81" s="34">
        <f>Q81*K81</f>
        <v>5.7593076761479477E-2</v>
      </c>
      <c r="X81" s="35"/>
      <c r="Y81" s="34">
        <f>S81*M81</f>
        <v>7.0728339882518643E-2</v>
      </c>
      <c r="Z81" s="35"/>
      <c r="AA81" s="34">
        <f>SUM(U81,W81,Y81)</f>
        <v>0.18042943847581289</v>
      </c>
      <c r="AB81" s="35"/>
      <c r="AC81" s="34"/>
      <c r="AD81" s="35"/>
    </row>
    <row r="82" spans="3:30" ht="18" customHeight="1">
      <c r="C82" s="30">
        <v>100104</v>
      </c>
      <c r="D82" s="30" t="s">
        <v>91</v>
      </c>
      <c r="E82" s="30" t="s">
        <v>89</v>
      </c>
      <c r="F82" s="30">
        <v>300</v>
      </c>
      <c r="G82" s="38">
        <f>F82/F90</f>
        <v>0.23076923076923078</v>
      </c>
      <c r="H82" s="39"/>
      <c r="I82" s="38">
        <f>POWER(G82,3)*POWER(G89-G82,2)</f>
        <v>7.2718850072584192E-3</v>
      </c>
      <c r="J82" s="39"/>
      <c r="K82" s="38">
        <f>POWER(G82,4)*POWER(G89-G82,1)</f>
        <v>2.181565502177526E-3</v>
      </c>
      <c r="L82" s="39"/>
      <c r="M82" s="38">
        <f t="shared" ref="M82:M88" si="1">POWER(G82,5)</f>
        <v>6.5446965065325791E-4</v>
      </c>
      <c r="N82" s="39"/>
      <c r="O82" s="36">
        <v>5</v>
      </c>
      <c r="P82" s="37"/>
      <c r="Q82" s="36">
        <v>15</v>
      </c>
      <c r="R82" s="37"/>
      <c r="S82" s="36">
        <v>75</v>
      </c>
      <c r="T82" s="37"/>
      <c r="U82" s="34">
        <f>O82*I82</f>
        <v>3.6359425036292095E-2</v>
      </c>
      <c r="V82" s="35"/>
      <c r="W82" s="34">
        <f>Q82*K82</f>
        <v>3.2723482532662891E-2</v>
      </c>
      <c r="X82" s="35"/>
      <c r="Y82" s="34">
        <f>S82*M82</f>
        <v>4.908522379899434E-2</v>
      </c>
      <c r="Z82" s="35"/>
      <c r="AA82" s="34">
        <f>SUM(U82,W82,Y82)</f>
        <v>0.11816813136794933</v>
      </c>
      <c r="AB82" s="35"/>
      <c r="AC82" s="34"/>
      <c r="AD82" s="35"/>
    </row>
    <row r="83" spans="3:30" ht="18" customHeight="1">
      <c r="C83" s="30">
        <v>100105</v>
      </c>
      <c r="D83" s="30" t="s">
        <v>92</v>
      </c>
      <c r="E83" s="30" t="s">
        <v>89</v>
      </c>
      <c r="F83" s="30">
        <v>250</v>
      </c>
      <c r="G83" s="38">
        <f>F83/F90</f>
        <v>0.19230769230769232</v>
      </c>
      <c r="H83" s="39"/>
      <c r="I83" s="38">
        <f>POWER(G83,3)*POWER(G89-G83,2)</f>
        <v>4.63961413223519E-3</v>
      </c>
      <c r="J83" s="39"/>
      <c r="K83" s="38">
        <f>POWER(G83,4)*POWER(G89-G83,1)</f>
        <v>1.1046700314845689E-3</v>
      </c>
      <c r="L83" s="39"/>
      <c r="M83" s="38">
        <f t="shared" si="1"/>
        <v>2.6301667416299261E-4</v>
      </c>
      <c r="N83" s="39"/>
      <c r="O83" s="36">
        <v>5</v>
      </c>
      <c r="P83" s="37"/>
      <c r="Q83" s="36">
        <v>20</v>
      </c>
      <c r="R83" s="37"/>
      <c r="S83" s="36">
        <v>100</v>
      </c>
      <c r="T83" s="37"/>
      <c r="U83" s="34">
        <f>O83*I83</f>
        <v>2.3198070661175949E-2</v>
      </c>
      <c r="V83" s="35"/>
      <c r="W83" s="34">
        <f>Q83*K83</f>
        <v>2.2093400629691378E-2</v>
      </c>
      <c r="X83" s="35"/>
      <c r="Y83" s="34">
        <f>S83*M83</f>
        <v>2.630166741629926E-2</v>
      </c>
      <c r="Z83" s="35"/>
      <c r="AA83" s="34">
        <f t="shared" ref="AA83:AA88" si="2">SUM(U83,W83,Y83)</f>
        <v>7.159313870716659E-2</v>
      </c>
      <c r="AB83" s="35"/>
      <c r="AC83" s="34"/>
      <c r="AD83" s="35"/>
    </row>
    <row r="84" spans="3:30" ht="18" customHeight="1">
      <c r="C84" s="30">
        <v>100106</v>
      </c>
      <c r="D84" s="30" t="s">
        <v>93</v>
      </c>
      <c r="E84" s="30" t="s">
        <v>89</v>
      </c>
      <c r="F84" s="30">
        <v>130</v>
      </c>
      <c r="G84" s="38">
        <f>F84/F90</f>
        <v>0.1</v>
      </c>
      <c r="H84" s="39"/>
      <c r="I84" s="38">
        <f>POWER(G84,3)*POWER(G89-G84,2)</f>
        <v>8.1000000000000028E-4</v>
      </c>
      <c r="J84" s="39"/>
      <c r="K84" s="38">
        <f>POWER(G84,4)*POWER(G89-G84,1)</f>
        <v>9.0000000000000046E-5</v>
      </c>
      <c r="L84" s="39"/>
      <c r="M84" s="38">
        <f t="shared" si="1"/>
        <v>1.0000000000000006E-5</v>
      </c>
      <c r="N84" s="39"/>
      <c r="O84" s="36">
        <v>5</v>
      </c>
      <c r="P84" s="37"/>
      <c r="Q84" s="36">
        <v>25</v>
      </c>
      <c r="R84" s="37"/>
      <c r="S84" s="36">
        <v>125</v>
      </c>
      <c r="T84" s="37"/>
      <c r="U84" s="34">
        <f>O84*I84</f>
        <v>4.0500000000000015E-3</v>
      </c>
      <c r="V84" s="35"/>
      <c r="W84" s="34">
        <f>Q84*K84</f>
        <v>2.2500000000000011E-3</v>
      </c>
      <c r="X84" s="35"/>
      <c r="Y84" s="34">
        <f>S84*M84</f>
        <v>1.2500000000000007E-3</v>
      </c>
      <c r="Z84" s="35"/>
      <c r="AA84" s="34">
        <f t="shared" si="2"/>
        <v>7.5500000000000029E-3</v>
      </c>
      <c r="AB84" s="35"/>
      <c r="AC84" s="34"/>
      <c r="AD84" s="35"/>
    </row>
    <row r="85" spans="3:30" ht="18" customHeight="1">
      <c r="C85" s="30">
        <v>100107</v>
      </c>
      <c r="D85" s="30" t="s">
        <v>94</v>
      </c>
      <c r="E85" s="30" t="s">
        <v>89</v>
      </c>
      <c r="F85" s="30">
        <v>100</v>
      </c>
      <c r="G85" s="38">
        <f>F85/F90</f>
        <v>7.6923076923076927E-2</v>
      </c>
      <c r="H85" s="39"/>
      <c r="I85" s="38">
        <f>POWER(G85,3)*POWER(G89-G85,2)</f>
        <v>3.8783386705378242E-4</v>
      </c>
      <c r="J85" s="39"/>
      <c r="K85" s="38">
        <f>POWER(G85,4)*POWER(G89-G85,1)</f>
        <v>3.2319488921148535E-5</v>
      </c>
      <c r="L85" s="39"/>
      <c r="M85" s="38">
        <f t="shared" si="1"/>
        <v>2.6932907434290447E-6</v>
      </c>
      <c r="N85" s="39"/>
      <c r="O85" s="36">
        <v>5</v>
      </c>
      <c r="P85" s="37"/>
      <c r="Q85" s="36">
        <v>30</v>
      </c>
      <c r="R85" s="37"/>
      <c r="S85" s="36">
        <v>150</v>
      </c>
      <c r="T85" s="37"/>
      <c r="U85" s="34">
        <f t="shared" ref="U85:U88" si="3">O85*I85</f>
        <v>1.9391693352689122E-3</v>
      </c>
      <c r="V85" s="35"/>
      <c r="W85" s="34">
        <f t="shared" ref="W85:W88" si="4">Q85*K85</f>
        <v>9.6958466763445608E-4</v>
      </c>
      <c r="X85" s="35"/>
      <c r="Y85" s="34">
        <f t="shared" ref="Y85:Y88" si="5">S85*M85</f>
        <v>4.0399361151435674E-4</v>
      </c>
      <c r="Z85" s="35"/>
      <c r="AA85" s="34">
        <f t="shared" si="2"/>
        <v>3.3127476144177246E-3</v>
      </c>
      <c r="AB85" s="35"/>
      <c r="AC85" s="34"/>
      <c r="AD85" s="35"/>
    </row>
    <row r="86" spans="3:30" ht="18" customHeight="1">
      <c r="C86" s="30">
        <v>100108</v>
      </c>
      <c r="D86" s="30" t="s">
        <v>95</v>
      </c>
      <c r="E86" s="30" t="s">
        <v>89</v>
      </c>
      <c r="F86" s="30">
        <v>80</v>
      </c>
      <c r="G86" s="38">
        <f>F86/F90</f>
        <v>6.1538461538461542E-2</v>
      </c>
      <c r="H86" s="39"/>
      <c r="I86" s="38">
        <f>POWER(G86,3)*POWER(G89-G86,2)</f>
        <v>2.0524512985701322E-4</v>
      </c>
      <c r="J86" s="39"/>
      <c r="K86" s="38">
        <f>POWER(G86,4)*POWER(G89-G86,1)</f>
        <v>1.3458697039804147E-5</v>
      </c>
      <c r="L86" s="39"/>
      <c r="M86" s="38">
        <f t="shared" si="1"/>
        <v>8.825375108068293E-7</v>
      </c>
      <c r="N86" s="39"/>
      <c r="O86" s="36">
        <v>10</v>
      </c>
      <c r="P86" s="37"/>
      <c r="Q86" s="36">
        <v>50</v>
      </c>
      <c r="R86" s="37"/>
      <c r="S86" s="36">
        <v>200</v>
      </c>
      <c r="T86" s="37"/>
      <c r="U86" s="34">
        <f t="shared" si="3"/>
        <v>2.0524512985701324E-3</v>
      </c>
      <c r="V86" s="35"/>
      <c r="W86" s="34">
        <f t="shared" si="4"/>
        <v>6.7293485199020737E-4</v>
      </c>
      <c r="X86" s="35"/>
      <c r="Y86" s="34">
        <f t="shared" si="5"/>
        <v>1.7650750216136586E-4</v>
      </c>
      <c r="Z86" s="35"/>
      <c r="AA86" s="34">
        <f t="shared" si="2"/>
        <v>2.9018936527217057E-3</v>
      </c>
      <c r="AB86" s="35"/>
      <c r="AC86" s="34"/>
      <c r="AD86" s="35"/>
    </row>
    <row r="87" spans="3:30" ht="18" customHeight="1">
      <c r="C87" s="30">
        <v>100109</v>
      </c>
      <c r="D87" s="30" t="s">
        <v>96</v>
      </c>
      <c r="E87" s="30" t="s">
        <v>89</v>
      </c>
      <c r="F87" s="30">
        <v>50</v>
      </c>
      <c r="G87" s="38">
        <f>F87/F90</f>
        <v>3.8461538461538464E-2</v>
      </c>
      <c r="H87" s="39"/>
      <c r="I87" s="38">
        <f>POWER(G87,3)*POWER(G89-G87,2)</f>
        <v>5.2603334832598521E-5</v>
      </c>
      <c r="J87" s="39"/>
      <c r="K87" s="38">
        <f>POWER(G87,4)*POWER(G89-G87,1)</f>
        <v>2.1041333933039411E-6</v>
      </c>
      <c r="L87" s="39"/>
      <c r="M87" s="38">
        <f t="shared" si="1"/>
        <v>8.4165335732157648E-8</v>
      </c>
      <c r="N87" s="39"/>
      <c r="O87" s="36">
        <v>10</v>
      </c>
      <c r="P87" s="37"/>
      <c r="Q87" s="36">
        <v>75</v>
      </c>
      <c r="R87" s="37"/>
      <c r="S87" s="36">
        <v>300</v>
      </c>
      <c r="T87" s="37"/>
      <c r="U87" s="34">
        <f t="shared" si="3"/>
        <v>5.2603334832598521E-4</v>
      </c>
      <c r="V87" s="35"/>
      <c r="W87" s="34">
        <f t="shared" si="4"/>
        <v>1.5781000449779559E-4</v>
      </c>
      <c r="X87" s="35"/>
      <c r="Y87" s="34">
        <f t="shared" si="5"/>
        <v>2.5249600719647296E-5</v>
      </c>
      <c r="Z87" s="35"/>
      <c r="AA87" s="34">
        <f t="shared" si="2"/>
        <v>7.0909295354342806E-4</v>
      </c>
      <c r="AB87" s="35"/>
      <c r="AC87" s="34"/>
      <c r="AD87" s="35"/>
    </row>
    <row r="88" spans="3:30" ht="18" customHeight="1">
      <c r="C88" s="30">
        <v>100110</v>
      </c>
      <c r="D88" s="30" t="s">
        <v>97</v>
      </c>
      <c r="E88" s="30" t="s">
        <v>89</v>
      </c>
      <c r="F88" s="30">
        <v>40</v>
      </c>
      <c r="G88" s="38">
        <f>F88/F90</f>
        <v>3.0769230769230771E-2</v>
      </c>
      <c r="H88" s="39"/>
      <c r="I88" s="38">
        <f>POWER(G88,3)*POWER(G89-G88,2)</f>
        <v>2.7365557659314885E-5</v>
      </c>
      <c r="J88" s="39"/>
      <c r="K88" s="38">
        <f>POWER(G88,4)*POWER(G89-G88,1)</f>
        <v>8.687478622004726E-7</v>
      </c>
      <c r="L88" s="39"/>
      <c r="M88" s="38">
        <f t="shared" si="1"/>
        <v>2.7579297212713416E-8</v>
      </c>
      <c r="N88" s="39"/>
      <c r="O88" s="36">
        <v>15</v>
      </c>
      <c r="P88" s="37"/>
      <c r="Q88" s="36">
        <v>100</v>
      </c>
      <c r="R88" s="37"/>
      <c r="S88" s="36">
        <v>500</v>
      </c>
      <c r="T88" s="37"/>
      <c r="U88" s="34">
        <f t="shared" si="3"/>
        <v>4.1048336488972326E-4</v>
      </c>
      <c r="V88" s="35"/>
      <c r="W88" s="34">
        <f t="shared" si="4"/>
        <v>8.6874786220047259E-5</v>
      </c>
      <c r="X88" s="35"/>
      <c r="Y88" s="34">
        <f t="shared" si="5"/>
        <v>1.3789648606356708E-5</v>
      </c>
      <c r="Z88" s="35"/>
      <c r="AA88" s="34">
        <f t="shared" si="2"/>
        <v>5.1114779971612729E-4</v>
      </c>
      <c r="AB88" s="35"/>
      <c r="AC88" s="34"/>
      <c r="AD88" s="35"/>
    </row>
    <row r="89" spans="3:30" ht="18" customHeight="1">
      <c r="C89" s="30" t="s">
        <v>102</v>
      </c>
      <c r="D89" s="30">
        <v>8</v>
      </c>
      <c r="E89" s="30"/>
      <c r="F89" s="30"/>
      <c r="G89" s="38">
        <f>SUM(G81,G82,G83,G84,G85,G86,G87,G88)</f>
        <v>1</v>
      </c>
      <c r="H89" s="39"/>
      <c r="I89" s="38">
        <f>SUM(I81,I82,I83,I84,I85,I86,I87,I88)</f>
        <v>2.3816151395259277E-2</v>
      </c>
      <c r="J89" s="39"/>
      <c r="K89" s="38">
        <f>SUM(K81,K82,K83,K84,K85,K86,K87,K88)</f>
        <v>7.2645250516438498E-3</v>
      </c>
      <c r="L89" s="39"/>
      <c r="M89" s="38">
        <f>SUM(M81,M82,M83,M84,M85,M86,M87,M88)</f>
        <v>2.3457406953538043E-3</v>
      </c>
      <c r="N89" s="39"/>
      <c r="O89" s="36"/>
      <c r="P89" s="37"/>
      <c r="Q89" s="36"/>
      <c r="R89" s="37"/>
      <c r="S89" s="36"/>
      <c r="T89" s="37"/>
      <c r="U89" s="34">
        <f>SUM(U81,U82,U83,U84,U85,U86,U87,U88)</f>
        <v>0.12064365487633757</v>
      </c>
      <c r="V89" s="35"/>
      <c r="W89" s="34">
        <f>SUM(W81,W82,W83,W84,W85,W86,W87,W88)</f>
        <v>0.11654716423417626</v>
      </c>
      <c r="X89" s="35"/>
      <c r="Y89" s="34">
        <f>SUM(Y81,Y82,Y83,Y84,Y85,Y86,Y87,Y88)</f>
        <v>0.14798477146081396</v>
      </c>
      <c r="Z89" s="35"/>
      <c r="AA89" s="34">
        <f>SUM(AA81,AA82,AA83,AA84,AA85,AA86,AA87,AA8)</f>
        <v>0.38466444277161171</v>
      </c>
      <c r="AB89" s="35"/>
      <c r="AC89" s="34"/>
      <c r="AD89" s="35"/>
    </row>
    <row r="90" spans="3:30" ht="18" customHeight="1">
      <c r="C90" s="30" t="s">
        <v>101</v>
      </c>
      <c r="D90" s="30"/>
      <c r="E90" s="30"/>
      <c r="F90" s="30">
        <f>F81+F82+F83+F84+F85+F86+F87+F88</f>
        <v>1300</v>
      </c>
      <c r="G90" s="38"/>
      <c r="H90" s="39"/>
      <c r="I90" s="38"/>
      <c r="J90" s="39"/>
      <c r="K90" s="38"/>
      <c r="L90" s="39"/>
      <c r="M90" s="32">
        <f>SUM(I89,K89,M89)</f>
        <v>3.3426417142256928E-2</v>
      </c>
      <c r="N90" s="33"/>
      <c r="O90" s="36"/>
      <c r="P90" s="37"/>
      <c r="Q90" s="36"/>
      <c r="R90" s="37"/>
      <c r="S90" s="36"/>
      <c r="T90" s="37"/>
      <c r="U90" s="34"/>
      <c r="V90" s="35"/>
      <c r="W90" s="34"/>
      <c r="X90" s="35"/>
      <c r="Y90" s="34"/>
      <c r="Z90" s="35"/>
      <c r="AA90" s="34">
        <f>SUM(U89,W89,Y89)</f>
        <v>0.38517559057132778</v>
      </c>
      <c r="AB90" s="35"/>
      <c r="AC90" s="34">
        <f>1/D89</f>
        <v>0.125</v>
      </c>
      <c r="AD90" s="35"/>
    </row>
  </sheetData>
  <mergeCells count="203">
    <mergeCell ref="J5:J6"/>
    <mergeCell ref="K5:K6"/>
    <mergeCell ref="L5:L6"/>
    <mergeCell ref="M5:M6"/>
    <mergeCell ref="C71:D71"/>
    <mergeCell ref="C57:N63"/>
    <mergeCell ref="U57:Z65"/>
    <mergeCell ref="U37:Z45"/>
    <mergeCell ref="C36:D36"/>
    <mergeCell ref="C37:N38"/>
    <mergeCell ref="U47:Z55"/>
    <mergeCell ref="C56:D56"/>
    <mergeCell ref="U5:Z5"/>
    <mergeCell ref="C26:D26"/>
    <mergeCell ref="E26:F26"/>
    <mergeCell ref="G26:H26"/>
    <mergeCell ref="U26:Z34"/>
    <mergeCell ref="C27:D27"/>
    <mergeCell ref="E27:F27"/>
    <mergeCell ref="G27:H27"/>
    <mergeCell ref="C28:N29"/>
    <mergeCell ref="C30:D30"/>
    <mergeCell ref="O5:O6"/>
    <mergeCell ref="P5:P6"/>
    <mergeCell ref="Q5:Q6"/>
    <mergeCell ref="R5:R6"/>
    <mergeCell ref="S5:S6"/>
    <mergeCell ref="T5:T6"/>
    <mergeCell ref="N5:N6"/>
    <mergeCell ref="B5:C6"/>
    <mergeCell ref="D5:D6"/>
    <mergeCell ref="E5:E6"/>
    <mergeCell ref="F5:F6"/>
    <mergeCell ref="G5:G6"/>
    <mergeCell ref="H5:H6"/>
    <mergeCell ref="I5:I6"/>
    <mergeCell ref="C77:D77"/>
    <mergeCell ref="G78:H78"/>
    <mergeCell ref="I78:J78"/>
    <mergeCell ref="G79:H79"/>
    <mergeCell ref="M31:N31"/>
    <mergeCell ref="E30:F30"/>
    <mergeCell ref="G30:H30"/>
    <mergeCell ref="I30:J30"/>
    <mergeCell ref="K30:L30"/>
    <mergeCell ref="M30:N30"/>
    <mergeCell ref="C31:D31"/>
    <mergeCell ref="E31:F31"/>
    <mergeCell ref="G31:H31"/>
    <mergeCell ref="I31:J31"/>
    <mergeCell ref="K31:L31"/>
    <mergeCell ref="G80:H80"/>
    <mergeCell ref="G81:H81"/>
    <mergeCell ref="G82:H82"/>
    <mergeCell ref="G83:H83"/>
    <mergeCell ref="K78:L78"/>
    <mergeCell ref="I79:J79"/>
    <mergeCell ref="K79:L79"/>
    <mergeCell ref="I80:J80"/>
    <mergeCell ref="I81:J81"/>
    <mergeCell ref="I82:J82"/>
    <mergeCell ref="I83:J83"/>
    <mergeCell ref="K80:L80"/>
    <mergeCell ref="K81:L81"/>
    <mergeCell ref="K82:L82"/>
    <mergeCell ref="K83:L83"/>
    <mergeCell ref="I89:J89"/>
    <mergeCell ref="I90:J90"/>
    <mergeCell ref="I84:J84"/>
    <mergeCell ref="I85:J85"/>
    <mergeCell ref="I86:J86"/>
    <mergeCell ref="I87:J87"/>
    <mergeCell ref="I88:J88"/>
    <mergeCell ref="G89:H89"/>
    <mergeCell ref="G90:H90"/>
    <mergeCell ref="G84:H84"/>
    <mergeCell ref="G85:H85"/>
    <mergeCell ref="G86:H86"/>
    <mergeCell ref="G87:H87"/>
    <mergeCell ref="G88:H88"/>
    <mergeCell ref="M78:N78"/>
    <mergeCell ref="M79:N79"/>
    <mergeCell ref="M80:N80"/>
    <mergeCell ref="M81:N81"/>
    <mergeCell ref="M82:N82"/>
    <mergeCell ref="K89:L89"/>
    <mergeCell ref="K90:L90"/>
    <mergeCell ref="K84:L84"/>
    <mergeCell ref="K85:L85"/>
    <mergeCell ref="K86:L86"/>
    <mergeCell ref="K87:L87"/>
    <mergeCell ref="K88:L88"/>
    <mergeCell ref="O78:P78"/>
    <mergeCell ref="O79:P79"/>
    <mergeCell ref="O80:P80"/>
    <mergeCell ref="O81:P81"/>
    <mergeCell ref="O82:P82"/>
    <mergeCell ref="O83:P83"/>
    <mergeCell ref="O84:P84"/>
    <mergeCell ref="O85:P85"/>
    <mergeCell ref="O86:P86"/>
    <mergeCell ref="Q78:R78"/>
    <mergeCell ref="Q79:R79"/>
    <mergeCell ref="Q80:R80"/>
    <mergeCell ref="Q81:R81"/>
    <mergeCell ref="Q82:R82"/>
    <mergeCell ref="S79:T79"/>
    <mergeCell ref="S80:T80"/>
    <mergeCell ref="S81:T81"/>
    <mergeCell ref="S82:T82"/>
    <mergeCell ref="Q88:R88"/>
    <mergeCell ref="M89:N89"/>
    <mergeCell ref="O89:P89"/>
    <mergeCell ref="Q89:R89"/>
    <mergeCell ref="O90:P90"/>
    <mergeCell ref="Q90:R90"/>
    <mergeCell ref="Q83:R83"/>
    <mergeCell ref="Q84:R84"/>
    <mergeCell ref="Q85:R85"/>
    <mergeCell ref="Q86:R86"/>
    <mergeCell ref="Q87:R87"/>
    <mergeCell ref="M88:N88"/>
    <mergeCell ref="O87:P87"/>
    <mergeCell ref="O88:P88"/>
    <mergeCell ref="M83:N83"/>
    <mergeCell ref="M84:N84"/>
    <mergeCell ref="M85:N85"/>
    <mergeCell ref="M86:N86"/>
    <mergeCell ref="M87:N87"/>
    <mergeCell ref="S88:T88"/>
    <mergeCell ref="S89:T89"/>
    <mergeCell ref="S90:T90"/>
    <mergeCell ref="S78:T78"/>
    <mergeCell ref="U78:V78"/>
    <mergeCell ref="U80:V80"/>
    <mergeCell ref="U82:V82"/>
    <mergeCell ref="U84:V84"/>
    <mergeCell ref="U86:V86"/>
    <mergeCell ref="U88:V88"/>
    <mergeCell ref="U90:V90"/>
    <mergeCell ref="S83:T83"/>
    <mergeCell ref="S84:T84"/>
    <mergeCell ref="S85:T85"/>
    <mergeCell ref="S86:T86"/>
    <mergeCell ref="S87:T87"/>
    <mergeCell ref="U83:V83"/>
    <mergeCell ref="W83:X83"/>
    <mergeCell ref="Y83:Z83"/>
    <mergeCell ref="W80:X80"/>
    <mergeCell ref="Y80:Z80"/>
    <mergeCell ref="U81:V81"/>
    <mergeCell ref="W81:X81"/>
    <mergeCell ref="Y81:Z81"/>
    <mergeCell ref="W78:X78"/>
    <mergeCell ref="Y78:Z78"/>
    <mergeCell ref="U79:V79"/>
    <mergeCell ref="W79:X79"/>
    <mergeCell ref="Y79:Z79"/>
    <mergeCell ref="U89:V89"/>
    <mergeCell ref="W89:X89"/>
    <mergeCell ref="Y89:Z89"/>
    <mergeCell ref="W86:X86"/>
    <mergeCell ref="Y86:Z86"/>
    <mergeCell ref="U87:V87"/>
    <mergeCell ref="W87:X87"/>
    <mergeCell ref="Y87:Z87"/>
    <mergeCell ref="W84:X84"/>
    <mergeCell ref="Y84:Z84"/>
    <mergeCell ref="U85:V85"/>
    <mergeCell ref="W85:X85"/>
    <mergeCell ref="Y85:Z85"/>
    <mergeCell ref="W90:X90"/>
    <mergeCell ref="Y90:Z90"/>
    <mergeCell ref="AA78:AB78"/>
    <mergeCell ref="AA79:AB79"/>
    <mergeCell ref="AA80:AB80"/>
    <mergeCell ref="AA81:AB81"/>
    <mergeCell ref="AA82:AB82"/>
    <mergeCell ref="AA83:AB83"/>
    <mergeCell ref="AA84:AB84"/>
    <mergeCell ref="AA85:AB85"/>
    <mergeCell ref="AA86:AB86"/>
    <mergeCell ref="AA87:AB87"/>
    <mergeCell ref="AA88:AB88"/>
    <mergeCell ref="AA89:AB89"/>
    <mergeCell ref="AA90:AB90"/>
    <mergeCell ref="W88:X88"/>
    <mergeCell ref="Y88:Z88"/>
    <mergeCell ref="W82:X82"/>
    <mergeCell ref="Y82:Z82"/>
    <mergeCell ref="AC88:AD88"/>
    <mergeCell ref="AC89:AD89"/>
    <mergeCell ref="AC90:AD90"/>
    <mergeCell ref="AC83:AD83"/>
    <mergeCell ref="AC84:AD84"/>
    <mergeCell ref="AC85:AD85"/>
    <mergeCell ref="AC86:AD86"/>
    <mergeCell ref="AC87:AD87"/>
    <mergeCell ref="AC78:AD78"/>
    <mergeCell ref="AC79:AD79"/>
    <mergeCell ref="AC80:AD80"/>
    <mergeCell ref="AC81:AD81"/>
    <mergeCell ref="AC82:AD82"/>
  </mergeCells>
  <phoneticPr fontId="2" type="noConversion"/>
  <conditionalFormatting sqref="B7:B23">
    <cfRule type="cellIs" dxfId="0" priority="3" operator="notEqual">
      <formula>1</formula>
    </cfRule>
  </conditionalFormatting>
  <conditionalFormatting sqref="D7:T23">
    <cfRule type="colorScale" priority="2">
      <colorScale>
        <cfvo type="num" val="0"/>
        <cfvo type="num" val="0.5"/>
        <cfvo type="num" val="1"/>
        <color rgb="FFF8696B"/>
        <color rgb="FFFFEB84"/>
        <color rgb="FF63BE7B"/>
      </colorScale>
    </cfRule>
  </conditionalFormatting>
  <conditionalFormatting sqref="E71:I71">
    <cfRule type="colorScale" priority="1">
      <colorScale>
        <cfvo type="num" val="0"/>
        <cfvo type="num" val="0.5"/>
        <cfvo type="num" val="1"/>
        <color rgb="FFF8696B"/>
        <color rgb="FFFFEB84"/>
        <color rgb="FF63BE7B"/>
      </colorScale>
    </cfRule>
  </conditionalFormatting>
  <dataValidations disablePrompts="1" count="1">
    <dataValidation type="decimal" operator="lessThanOrEqual" allowBlank="1" showInputMessage="1" showErrorMessage="1" errorTitle="错误" error="成功率大于100%" sqref="D7:T23 E71:I71">
      <formula1>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数值</vt:lpstr>
      <vt:lpstr>模板</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2008-09-11T17:22:52Z</dcterms:created>
  <dcterms:modified xsi:type="dcterms:W3CDTF">2016-12-27T07:10:24Z</dcterms:modified>
</cp:coreProperties>
</file>