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llian - Salk Vol 1 more\Eyal's Project - ALL\"/>
    </mc:Choice>
  </mc:AlternateContent>
  <xr:revisionPtr revIDLastSave="0" documentId="13_ncr:1_{2E0FBE04-3BFF-4E45-BB70-E429BA3FC30A}" xr6:coauthVersionLast="47" xr6:coauthVersionMax="47" xr10:uidLastSave="{00000000-0000-0000-0000-000000000000}"/>
  <bookViews>
    <workbookView xWindow="-110" yWindow="-110" windowWidth="19420" windowHeight="10420" activeTab="1" xr2:uid="{793040E2-7C9E-418D-86A7-65361DE46DE8}"/>
  </bookViews>
  <sheets>
    <sheet name="BasicCellProperties" sheetId="1" r:id="rId1"/>
    <sheet name="EPSP_IPS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2" l="1"/>
  <c r="S26" i="2" s="1"/>
  <c r="R25" i="2"/>
  <c r="R26" i="2" s="1"/>
  <c r="Q25" i="2"/>
  <c r="Q26" i="2" s="1"/>
  <c r="S24" i="2"/>
  <c r="R24" i="2"/>
  <c r="Q24" i="2"/>
  <c r="P24" i="2"/>
  <c r="P25" i="2"/>
  <c r="P26" i="2" s="1"/>
  <c r="O25" i="2"/>
  <c r="O26" i="2" s="1"/>
  <c r="N25" i="2"/>
  <c r="N26" i="2" s="1"/>
  <c r="O24" i="2"/>
  <c r="N24" i="2"/>
  <c r="E25" i="2"/>
  <c r="E24" i="2"/>
  <c r="F24" i="2"/>
  <c r="G24" i="2"/>
  <c r="I24" i="2"/>
  <c r="H25" i="2"/>
  <c r="H26" i="2" s="1"/>
  <c r="H24" i="2"/>
  <c r="F25" i="2" l="1"/>
  <c r="F26" i="2" s="1"/>
  <c r="G25" i="2"/>
  <c r="G26" i="2" s="1"/>
  <c r="I25" i="2"/>
  <c r="I26" i="2" s="1"/>
  <c r="E26" i="2"/>
  <c r="D25" i="2"/>
  <c r="D26" i="2" s="1"/>
  <c r="D24" i="2"/>
  <c r="Q28" i="1"/>
  <c r="Q29" i="1" s="1"/>
  <c r="P28" i="1"/>
  <c r="P29" i="1" s="1"/>
  <c r="O28" i="1"/>
  <c r="O29" i="1" s="1"/>
  <c r="N28" i="1"/>
  <c r="N29" i="1" s="1"/>
  <c r="Q27" i="1"/>
  <c r="P27" i="1"/>
  <c r="O27" i="1"/>
  <c r="N27" i="1"/>
  <c r="H28" i="1"/>
  <c r="H29" i="1" s="1"/>
  <c r="G28" i="1"/>
  <c r="G29" i="1" s="1"/>
  <c r="F28" i="1"/>
  <c r="F29" i="1" s="1"/>
  <c r="E28" i="1"/>
  <c r="E29" i="1" s="1"/>
  <c r="H27" i="1"/>
  <c r="G27" i="1"/>
  <c r="F27" i="1"/>
  <c r="E27" i="1"/>
</calcChain>
</file>

<file path=xl/sharedStrings.xml><?xml version="1.0" encoding="utf-8"?>
<sst xmlns="http://schemas.openxmlformats.org/spreadsheetml/2006/main" count="201" uniqueCount="28">
  <si>
    <t>ST</t>
  </si>
  <si>
    <t>Rs</t>
  </si>
  <si>
    <t>Rm</t>
  </si>
  <si>
    <t>Cm</t>
  </si>
  <si>
    <t>Resting membrane potential (mV)</t>
  </si>
  <si>
    <t>2018.08.27</t>
  </si>
  <si>
    <t>PFC</t>
  </si>
  <si>
    <t>2018.08.30</t>
  </si>
  <si>
    <t>2019.02.11</t>
  </si>
  <si>
    <t>2019.02.12</t>
  </si>
  <si>
    <t>2019.02.21</t>
  </si>
  <si>
    <t>Date</t>
  </si>
  <si>
    <t>Cell</t>
  </si>
  <si>
    <t>Projector</t>
  </si>
  <si>
    <t>2018.09.17</t>
  </si>
  <si>
    <t>GABA</t>
  </si>
  <si>
    <t>2018.09.21</t>
  </si>
  <si>
    <t>23-27</t>
  </si>
  <si>
    <t>2019.02.13</t>
  </si>
  <si>
    <t>2019.02.15</t>
  </si>
  <si>
    <t>EPSP (mV)</t>
  </si>
  <si>
    <t>5Hz</t>
  </si>
  <si>
    <t>10Hz</t>
  </si>
  <si>
    <t>20Hz</t>
  </si>
  <si>
    <t>IPSP (mV)</t>
  </si>
  <si>
    <t>Mean</t>
  </si>
  <si>
    <t>SD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</si>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</sst>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B0F0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6" xfId="0" applyBorder="1"/>
    <xf numFmtId="0" fontId="0" fillId="0" borderId="0" xfId="0" applyBorder="1"/>
    <xf numFmtId="0" fontId="0" fillId="3" borderId="1" xfId="0" applyFill="1" applyBorder="1"/>
    <xf numFmtId="0" fontId="0" fillId="0" borderId="7" xfId="0" applyBorder="1"/>
    <xf numFmtId="0" fontId="0" fillId="0" borderId="1" xfId="0" applyBorder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5" xfId="0" applyBorder="1"/>
    <xf numFmtId="0" fontId="0" fillId="5" borderId="1" xfId="0" applyFill="1" applyBorder="1"/>
    <xf numFmtId="0" fontId="0" fillId="0" borderId="8" xfId="0" applyBorder="1"/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5" xfId="0" applyFont="1" applyBorder="1"/>
    <xf numFmtId="0" fontId="1" fillId="0" borderId="0" xfId="0" applyFont="1" applyAlignment="1">
      <alignment horizontal="right"/>
    </xf>
    <xf numFmtId="0" fontId="0" fillId="0" borderId="5" xfId="0" applyFill="1" applyBorder="1" applyAlignment="1">
      <alignment horizontal="center"/>
    </xf>
    <xf numFmtId="0" fontId="0" fillId="3" borderId="6" xfId="0" applyFill="1" applyBorder="1"/>
    <xf numFmtId="0" fontId="0" fillId="3" borderId="0" xfId="0" applyFill="1" applyBorder="1"/>
    <xf numFmtId="0" fontId="5" fillId="0" borderId="1" xfId="0" applyFont="1" applyBorder="1"/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DB1B-0386-411F-A611-35DB1B783ACE}">
  <dimension ref="A1:Q30"/>
  <sheetViews>
    <sheetView topLeftCell="A6" zoomScale="85" zoomScaleNormal="85" workbookViewId="0">
      <selection activeCell="J19" sqref="J19:J22"/>
    </sheetView>
  </sheetViews>
  <sheetFormatPr defaultRowHeight="14.5" x14ac:dyDescent="0.35"/>
  <cols>
    <col min="1" max="1" width="9.90625" style="14" bestFit="1" customWidth="1"/>
    <col min="2" max="2" width="3.81640625" style="14" bestFit="1" customWidth="1"/>
    <col min="3" max="7" width="8.7265625" style="14"/>
    <col min="8" max="8" width="16.81640625" style="14" customWidth="1"/>
    <col min="10" max="10" width="9.90625" style="14" bestFit="1" customWidth="1"/>
    <col min="11" max="16" width="8.7265625" style="14"/>
    <col min="17" max="17" width="19.26953125" style="14" customWidth="1"/>
  </cols>
  <sheetData>
    <row r="1" spans="1:17" ht="29" x14ac:dyDescent="0.35">
      <c r="A1" s="25" t="s">
        <v>11</v>
      </c>
      <c r="B1" s="26" t="s">
        <v>12</v>
      </c>
      <c r="C1" s="26" t="s">
        <v>13</v>
      </c>
      <c r="D1" s="26" t="s">
        <v>0</v>
      </c>
      <c r="E1" s="26" t="s">
        <v>1</v>
      </c>
      <c r="F1" s="26" t="s">
        <v>2</v>
      </c>
      <c r="G1" s="26" t="s">
        <v>3</v>
      </c>
      <c r="H1" s="24" t="s">
        <v>4</v>
      </c>
      <c r="J1" s="25" t="s">
        <v>11</v>
      </c>
      <c r="K1" s="26" t="s">
        <v>12</v>
      </c>
      <c r="L1" s="26" t="s">
        <v>13</v>
      </c>
      <c r="M1" s="26" t="s">
        <v>0</v>
      </c>
      <c r="N1" s="26" t="s">
        <v>1</v>
      </c>
      <c r="O1" s="26" t="s">
        <v>2</v>
      </c>
      <c r="P1" s="26" t="s">
        <v>3</v>
      </c>
      <c r="Q1" s="24" t="s">
        <v>4</v>
      </c>
    </row>
    <row r="2" spans="1:17" x14ac:dyDescent="0.35">
      <c r="A2" s="27" t="s">
        <v>5</v>
      </c>
      <c r="B2" s="28">
        <v>3</v>
      </c>
      <c r="C2" s="29" t="s">
        <v>6</v>
      </c>
      <c r="D2" s="28">
        <v>0</v>
      </c>
      <c r="E2" s="28">
        <v>20.91</v>
      </c>
      <c r="F2" s="28">
        <v>135.94999999999999</v>
      </c>
      <c r="G2" s="28">
        <v>87.69</v>
      </c>
      <c r="H2" s="16"/>
      <c r="J2" s="27" t="s">
        <v>14</v>
      </c>
      <c r="K2" s="28">
        <v>1</v>
      </c>
      <c r="L2" s="37" t="s">
        <v>15</v>
      </c>
      <c r="M2" s="28">
        <v>0</v>
      </c>
      <c r="N2" s="28">
        <v>30.8</v>
      </c>
      <c r="O2" s="28">
        <v>225.31</v>
      </c>
      <c r="P2" s="28">
        <v>32.32</v>
      </c>
      <c r="Q2" s="10">
        <v>-59.013800000000003</v>
      </c>
    </row>
    <row r="3" spans="1:17" x14ac:dyDescent="0.35">
      <c r="A3" s="30" t="s">
        <v>5</v>
      </c>
      <c r="B3" s="31">
        <v>4</v>
      </c>
      <c r="C3" s="32" t="s">
        <v>6</v>
      </c>
      <c r="D3" s="31">
        <v>2</v>
      </c>
      <c r="E3" s="31">
        <v>15.89</v>
      </c>
      <c r="F3" s="31">
        <v>112.46</v>
      </c>
      <c r="G3" s="31">
        <v>150.75</v>
      </c>
      <c r="H3" s="11">
        <v>-65.233497619628906</v>
      </c>
      <c r="J3" s="30" t="s">
        <v>14</v>
      </c>
      <c r="K3" s="31">
        <v>2</v>
      </c>
      <c r="L3" s="38" t="s">
        <v>15</v>
      </c>
      <c r="M3" s="31">
        <v>17</v>
      </c>
      <c r="N3" s="31">
        <v>27.82</v>
      </c>
      <c r="O3" s="31">
        <v>207.2</v>
      </c>
      <c r="P3" s="31">
        <v>42.07</v>
      </c>
      <c r="Q3" s="11">
        <v>-58.355600000000003</v>
      </c>
    </row>
    <row r="4" spans="1:17" x14ac:dyDescent="0.35">
      <c r="A4" s="30" t="s">
        <v>5</v>
      </c>
      <c r="B4" s="31">
        <v>5</v>
      </c>
      <c r="C4" s="32" t="s">
        <v>6</v>
      </c>
      <c r="D4" s="31">
        <v>12</v>
      </c>
      <c r="E4" s="31">
        <v>11.28</v>
      </c>
      <c r="F4" s="31">
        <v>50.15</v>
      </c>
      <c r="G4" s="31">
        <v>150.91999999999999</v>
      </c>
      <c r="H4" s="12"/>
      <c r="J4" s="30" t="s">
        <v>14</v>
      </c>
      <c r="K4" s="31">
        <v>3</v>
      </c>
      <c r="L4" s="38" t="s">
        <v>15</v>
      </c>
      <c r="M4" s="31">
        <v>29</v>
      </c>
      <c r="N4" s="31">
        <v>24.58</v>
      </c>
      <c r="O4" s="31">
        <v>307.91000000000003</v>
      </c>
      <c r="P4" s="31">
        <v>21.12</v>
      </c>
      <c r="Q4" s="11">
        <v>-58.152000000000001</v>
      </c>
    </row>
    <row r="5" spans="1:17" x14ac:dyDescent="0.35">
      <c r="A5" s="30" t="s">
        <v>5</v>
      </c>
      <c r="B5" s="31">
        <v>6</v>
      </c>
      <c r="C5" s="32" t="s">
        <v>6</v>
      </c>
      <c r="D5" s="31">
        <v>19</v>
      </c>
      <c r="E5" s="31">
        <v>11.1</v>
      </c>
      <c r="F5" s="31">
        <v>101.098</v>
      </c>
      <c r="G5" s="31">
        <v>120.3</v>
      </c>
      <c r="H5" s="11">
        <v>-70.102340698242102</v>
      </c>
      <c r="J5" s="30" t="s">
        <v>14</v>
      </c>
      <c r="K5" s="31">
        <v>4</v>
      </c>
      <c r="L5" s="38" t="s">
        <v>15</v>
      </c>
      <c r="M5" s="31">
        <v>45</v>
      </c>
      <c r="N5" s="31">
        <v>28.47</v>
      </c>
      <c r="O5" s="31">
        <v>120.7</v>
      </c>
      <c r="P5" s="31">
        <v>49.58</v>
      </c>
      <c r="Q5" s="11">
        <v>-65.504499999999993</v>
      </c>
    </row>
    <row r="6" spans="1:17" x14ac:dyDescent="0.35">
      <c r="A6" s="30" t="s">
        <v>7</v>
      </c>
      <c r="B6" s="31">
        <v>3</v>
      </c>
      <c r="C6" s="32" t="s">
        <v>6</v>
      </c>
      <c r="D6" s="31">
        <v>19</v>
      </c>
      <c r="E6" s="31">
        <v>10.6</v>
      </c>
      <c r="F6" s="31">
        <v>59.4</v>
      </c>
      <c r="G6" s="31">
        <v>68.849999999999994</v>
      </c>
      <c r="H6" s="12"/>
      <c r="J6" s="30" t="s">
        <v>16</v>
      </c>
      <c r="K6" s="31">
        <v>1</v>
      </c>
      <c r="L6" s="38" t="s">
        <v>15</v>
      </c>
      <c r="M6" s="31">
        <v>0</v>
      </c>
      <c r="N6" s="31">
        <v>28.23</v>
      </c>
      <c r="O6" s="31">
        <v>397.89</v>
      </c>
      <c r="P6" s="31">
        <v>28.5</v>
      </c>
      <c r="Q6" s="12"/>
    </row>
    <row r="7" spans="1:17" x14ac:dyDescent="0.35">
      <c r="A7" s="30" t="s">
        <v>7</v>
      </c>
      <c r="B7" s="31">
        <v>4</v>
      </c>
      <c r="C7" s="32" t="s">
        <v>6</v>
      </c>
      <c r="D7" s="31">
        <v>25</v>
      </c>
      <c r="E7" s="31">
        <v>11.61</v>
      </c>
      <c r="F7" s="31">
        <v>43.26</v>
      </c>
      <c r="G7" s="31">
        <v>167.81</v>
      </c>
      <c r="H7" s="12"/>
      <c r="J7" s="30" t="s">
        <v>16</v>
      </c>
      <c r="K7" s="31">
        <v>3</v>
      </c>
      <c r="L7" s="38" t="s">
        <v>15</v>
      </c>
      <c r="M7" s="31">
        <v>6</v>
      </c>
      <c r="N7" s="31">
        <v>22.22</v>
      </c>
      <c r="O7" s="31">
        <v>504.33</v>
      </c>
      <c r="P7" s="31">
        <v>35.04</v>
      </c>
      <c r="Q7" s="11">
        <v>-53.44</v>
      </c>
    </row>
    <row r="8" spans="1:17" x14ac:dyDescent="0.35">
      <c r="A8" s="30" t="s">
        <v>7</v>
      </c>
      <c r="B8" s="31">
        <v>5</v>
      </c>
      <c r="C8" s="32" t="s">
        <v>6</v>
      </c>
      <c r="D8" s="31">
        <v>26</v>
      </c>
      <c r="E8" s="31">
        <v>31.36</v>
      </c>
      <c r="F8" s="31">
        <v>75.69</v>
      </c>
      <c r="G8" s="31">
        <v>170.64</v>
      </c>
      <c r="H8" s="11">
        <v>-57.648887634277301</v>
      </c>
      <c r="J8" s="30" t="s">
        <v>16</v>
      </c>
      <c r="K8" s="31">
        <v>4</v>
      </c>
      <c r="L8" s="38" t="s">
        <v>15</v>
      </c>
      <c r="M8" s="31">
        <v>18</v>
      </c>
      <c r="N8" s="31">
        <v>26.42</v>
      </c>
      <c r="O8" s="31">
        <v>511.66</v>
      </c>
      <c r="P8" s="31">
        <v>15.61</v>
      </c>
      <c r="Q8" s="11">
        <v>-51.625700000000002</v>
      </c>
    </row>
    <row r="9" spans="1:17" x14ac:dyDescent="0.35">
      <c r="A9" s="30" t="s">
        <v>7</v>
      </c>
      <c r="B9" s="31">
        <v>7</v>
      </c>
      <c r="C9" s="32" t="s">
        <v>6</v>
      </c>
      <c r="D9" s="31">
        <v>52</v>
      </c>
      <c r="E9" s="31">
        <v>11.67</v>
      </c>
      <c r="F9" s="31">
        <v>37.04</v>
      </c>
      <c r="G9" s="31">
        <v>169.18</v>
      </c>
      <c r="H9" s="11">
        <v>-67.292045593261705</v>
      </c>
      <c r="J9" s="30" t="s">
        <v>16</v>
      </c>
      <c r="K9" s="31">
        <v>5</v>
      </c>
      <c r="L9" s="38" t="s">
        <v>15</v>
      </c>
      <c r="M9" s="31">
        <v>21</v>
      </c>
      <c r="N9" s="31">
        <v>36.26</v>
      </c>
      <c r="O9" s="31">
        <v>314.12</v>
      </c>
      <c r="P9" s="31">
        <v>21.61</v>
      </c>
      <c r="Q9" s="12"/>
    </row>
    <row r="10" spans="1:17" x14ac:dyDescent="0.35">
      <c r="A10" s="30" t="s">
        <v>7</v>
      </c>
      <c r="B10" s="31">
        <v>8</v>
      </c>
      <c r="C10" s="32" t="s">
        <v>6</v>
      </c>
      <c r="D10" s="31">
        <v>56</v>
      </c>
      <c r="E10" s="31">
        <v>15.67</v>
      </c>
      <c r="F10" s="31">
        <v>52.14</v>
      </c>
      <c r="G10" s="31">
        <v>132.07</v>
      </c>
      <c r="H10" s="11">
        <v>-65.835731506347599</v>
      </c>
      <c r="J10" s="30" t="s">
        <v>16</v>
      </c>
      <c r="K10" s="31">
        <v>6</v>
      </c>
      <c r="L10" s="38" t="s">
        <v>15</v>
      </c>
      <c r="M10" s="31">
        <v>33</v>
      </c>
      <c r="N10" s="31">
        <v>17.38</v>
      </c>
      <c r="O10" s="31">
        <v>140.63</v>
      </c>
      <c r="P10" s="31">
        <v>42.68</v>
      </c>
      <c r="Q10" s="11">
        <v>-65.781800000000004</v>
      </c>
    </row>
    <row r="11" spans="1:17" x14ac:dyDescent="0.35">
      <c r="A11" s="30" t="s">
        <v>8</v>
      </c>
      <c r="B11" s="31">
        <v>3</v>
      </c>
      <c r="C11" s="32" t="s">
        <v>6</v>
      </c>
      <c r="D11" s="31">
        <v>14</v>
      </c>
      <c r="E11" s="31">
        <v>8.83</v>
      </c>
      <c r="F11" s="31">
        <v>133.19999999999999</v>
      </c>
      <c r="G11" s="31">
        <v>201.18</v>
      </c>
      <c r="H11" s="11">
        <v>-62.784300000000002</v>
      </c>
      <c r="J11" s="30" t="s">
        <v>16</v>
      </c>
      <c r="K11" s="31">
        <v>7</v>
      </c>
      <c r="L11" s="38" t="s">
        <v>15</v>
      </c>
      <c r="M11" s="31">
        <v>49</v>
      </c>
      <c r="N11" s="31">
        <v>24.32</v>
      </c>
      <c r="O11" s="31">
        <v>367.22</v>
      </c>
      <c r="P11" s="31">
        <v>61.16</v>
      </c>
      <c r="Q11" s="11">
        <v>-64.474999999999994</v>
      </c>
    </row>
    <row r="12" spans="1:17" x14ac:dyDescent="0.35">
      <c r="A12" s="30" t="s">
        <v>8</v>
      </c>
      <c r="B12" s="31">
        <v>5</v>
      </c>
      <c r="C12" s="32" t="s">
        <v>6</v>
      </c>
      <c r="D12" s="31">
        <v>35</v>
      </c>
      <c r="E12" s="31">
        <v>12.76</v>
      </c>
      <c r="F12" s="31">
        <v>104.61</v>
      </c>
      <c r="G12" s="31">
        <v>69.98</v>
      </c>
      <c r="H12" s="11">
        <v>-60.005299999999998</v>
      </c>
      <c r="J12" s="30" t="s">
        <v>8</v>
      </c>
      <c r="K12" s="31">
        <v>1</v>
      </c>
      <c r="L12" s="38" t="s">
        <v>15</v>
      </c>
      <c r="M12" s="31">
        <v>0</v>
      </c>
      <c r="N12" s="31">
        <v>27.01</v>
      </c>
      <c r="O12" s="31">
        <v>271.41000000000003</v>
      </c>
      <c r="P12" s="31">
        <v>50.15</v>
      </c>
      <c r="Q12" s="11">
        <v>-54.212800000000001</v>
      </c>
    </row>
    <row r="13" spans="1:17" x14ac:dyDescent="0.35">
      <c r="A13" s="30" t="s">
        <v>8</v>
      </c>
      <c r="B13" s="31">
        <v>6</v>
      </c>
      <c r="C13" s="32" t="s">
        <v>6</v>
      </c>
      <c r="D13" s="31">
        <v>42</v>
      </c>
      <c r="E13" s="31">
        <v>14.52</v>
      </c>
      <c r="F13" s="31">
        <v>110.05</v>
      </c>
      <c r="G13" s="31">
        <v>142.30000000000001</v>
      </c>
      <c r="H13" s="12"/>
      <c r="J13" s="30" t="s">
        <v>8</v>
      </c>
      <c r="K13" s="31">
        <v>2</v>
      </c>
      <c r="L13" s="38" t="s">
        <v>15</v>
      </c>
      <c r="M13" s="31">
        <v>10</v>
      </c>
      <c r="N13" s="31">
        <v>29.68</v>
      </c>
      <c r="O13" s="31">
        <v>344.09</v>
      </c>
      <c r="P13" s="31">
        <v>26.26</v>
      </c>
      <c r="Q13" s="12"/>
    </row>
    <row r="14" spans="1:17" x14ac:dyDescent="0.35">
      <c r="A14" s="30" t="s">
        <v>8</v>
      </c>
      <c r="B14" s="31">
        <v>10</v>
      </c>
      <c r="C14" s="32" t="s">
        <v>6</v>
      </c>
      <c r="D14" s="31">
        <v>53</v>
      </c>
      <c r="E14" s="31">
        <v>9.17</v>
      </c>
      <c r="F14" s="31">
        <v>80.37</v>
      </c>
      <c r="G14" s="31">
        <v>143.29</v>
      </c>
      <c r="H14" s="12"/>
      <c r="J14" s="30" t="s">
        <v>8</v>
      </c>
      <c r="K14" s="31">
        <v>4</v>
      </c>
      <c r="L14" s="38" t="s">
        <v>15</v>
      </c>
      <c r="M14" s="31" t="s">
        <v>17</v>
      </c>
      <c r="N14" s="31">
        <v>21</v>
      </c>
      <c r="O14" s="31">
        <v>351.76</v>
      </c>
      <c r="P14" s="31">
        <v>42.03</v>
      </c>
      <c r="Q14" s="11">
        <v>-66.489099999999993</v>
      </c>
    </row>
    <row r="15" spans="1:17" x14ac:dyDescent="0.35">
      <c r="A15" s="30" t="s">
        <v>9</v>
      </c>
      <c r="B15" s="31">
        <v>2</v>
      </c>
      <c r="C15" s="32" t="s">
        <v>6</v>
      </c>
      <c r="D15" s="31">
        <v>2</v>
      </c>
      <c r="E15" s="31">
        <v>10.53</v>
      </c>
      <c r="F15" s="31">
        <v>114.16</v>
      </c>
      <c r="G15" s="31">
        <v>92.55</v>
      </c>
      <c r="H15" s="11">
        <v>-71.221800000000002</v>
      </c>
      <c r="J15" s="30" t="s">
        <v>8</v>
      </c>
      <c r="K15" s="31">
        <v>7</v>
      </c>
      <c r="L15" s="38" t="s">
        <v>15</v>
      </c>
      <c r="M15" s="31">
        <v>45</v>
      </c>
      <c r="N15" s="31">
        <v>20.6</v>
      </c>
      <c r="O15" s="31">
        <v>234.49</v>
      </c>
      <c r="P15" s="31">
        <v>24.03</v>
      </c>
      <c r="Q15" s="11">
        <v>-53.493000000000002</v>
      </c>
    </row>
    <row r="16" spans="1:17" x14ac:dyDescent="0.35">
      <c r="A16" s="30" t="s">
        <v>9</v>
      </c>
      <c r="B16" s="31">
        <v>3</v>
      </c>
      <c r="C16" s="32" t="s">
        <v>6</v>
      </c>
      <c r="D16" s="31">
        <v>7</v>
      </c>
      <c r="E16" s="31">
        <v>18.89</v>
      </c>
      <c r="F16" s="31">
        <v>92.91</v>
      </c>
      <c r="G16" s="31">
        <v>141.46</v>
      </c>
      <c r="H16" s="12"/>
      <c r="J16" s="30" t="s">
        <v>8</v>
      </c>
      <c r="K16" s="31">
        <v>8</v>
      </c>
      <c r="L16" s="38" t="s">
        <v>15</v>
      </c>
      <c r="M16" s="31">
        <v>50</v>
      </c>
      <c r="N16" s="31">
        <v>19.79</v>
      </c>
      <c r="O16" s="31">
        <v>231.43</v>
      </c>
      <c r="P16" s="31">
        <v>26.57</v>
      </c>
      <c r="Q16" s="12"/>
    </row>
    <row r="17" spans="1:17" x14ac:dyDescent="0.35">
      <c r="A17" s="30" t="s">
        <v>9</v>
      </c>
      <c r="B17" s="31">
        <v>5</v>
      </c>
      <c r="C17" s="32" t="s">
        <v>6</v>
      </c>
      <c r="D17" s="31">
        <v>12</v>
      </c>
      <c r="E17" s="31">
        <v>12.08</v>
      </c>
      <c r="F17" s="31">
        <v>78.08</v>
      </c>
      <c r="G17" s="31">
        <v>94.92</v>
      </c>
      <c r="H17" s="11">
        <v>-66.929100000000005</v>
      </c>
      <c r="J17" s="30" t="s">
        <v>9</v>
      </c>
      <c r="K17" s="31">
        <v>1</v>
      </c>
      <c r="L17" s="38" t="s">
        <v>15</v>
      </c>
      <c r="M17" s="31">
        <v>0</v>
      </c>
      <c r="N17" s="31">
        <v>32.29</v>
      </c>
      <c r="O17" s="31">
        <v>173.54</v>
      </c>
      <c r="P17" s="31">
        <v>48.52</v>
      </c>
      <c r="Q17" s="18">
        <v>-69.867099999999994</v>
      </c>
    </row>
    <row r="18" spans="1:17" x14ac:dyDescent="0.35">
      <c r="A18" s="30" t="s">
        <v>9</v>
      </c>
      <c r="B18" s="31">
        <v>7</v>
      </c>
      <c r="C18" s="32" t="s">
        <v>6</v>
      </c>
      <c r="D18" s="31">
        <v>22</v>
      </c>
      <c r="E18" s="31">
        <v>12.74</v>
      </c>
      <c r="F18" s="31">
        <v>36.21</v>
      </c>
      <c r="G18" s="31">
        <v>173.61</v>
      </c>
      <c r="H18" s="11">
        <v>-66.476200000000006</v>
      </c>
      <c r="J18" s="30" t="s">
        <v>9</v>
      </c>
      <c r="K18" s="31">
        <v>6</v>
      </c>
      <c r="L18" s="38" t="s">
        <v>15</v>
      </c>
      <c r="M18" s="31">
        <v>17</v>
      </c>
      <c r="N18" s="31">
        <v>34.9</v>
      </c>
      <c r="O18" s="31">
        <v>651.37</v>
      </c>
      <c r="P18" s="31">
        <v>19.23</v>
      </c>
      <c r="Q18" s="12"/>
    </row>
    <row r="19" spans="1:17" x14ac:dyDescent="0.35">
      <c r="A19" s="30" t="s">
        <v>9</v>
      </c>
      <c r="B19" s="31">
        <v>8</v>
      </c>
      <c r="C19" s="32" t="s">
        <v>6</v>
      </c>
      <c r="D19" s="31">
        <v>26</v>
      </c>
      <c r="E19" s="31">
        <v>11.18</v>
      </c>
      <c r="F19" s="31">
        <v>44.6</v>
      </c>
      <c r="G19" s="31">
        <v>157.59</v>
      </c>
      <c r="H19" s="12"/>
      <c r="J19" s="30" t="s">
        <v>18</v>
      </c>
      <c r="K19" s="31">
        <v>7</v>
      </c>
      <c r="L19" s="38" t="s">
        <v>15</v>
      </c>
      <c r="M19" s="31">
        <v>32</v>
      </c>
      <c r="N19" s="31">
        <v>19.7</v>
      </c>
      <c r="O19" s="31">
        <v>311.5</v>
      </c>
      <c r="P19" s="31">
        <v>28.82</v>
      </c>
      <c r="Q19" s="18">
        <v>-64.339100000000002</v>
      </c>
    </row>
    <row r="20" spans="1:17" x14ac:dyDescent="0.35">
      <c r="A20" s="30" t="s">
        <v>10</v>
      </c>
      <c r="B20" s="31">
        <v>1</v>
      </c>
      <c r="C20" s="32" t="s">
        <v>6</v>
      </c>
      <c r="D20" s="31">
        <v>0</v>
      </c>
      <c r="E20" s="31">
        <v>35.840000000000003</v>
      </c>
      <c r="F20" s="31">
        <v>86.26</v>
      </c>
      <c r="G20" s="31">
        <v>93.77</v>
      </c>
      <c r="H20" s="11">
        <v>-61.400399999999998</v>
      </c>
      <c r="J20" s="30" t="s">
        <v>18</v>
      </c>
      <c r="K20" s="31">
        <v>9</v>
      </c>
      <c r="L20" s="38" t="s">
        <v>15</v>
      </c>
      <c r="M20" s="31">
        <v>39</v>
      </c>
      <c r="N20" s="31">
        <v>19.14</v>
      </c>
      <c r="O20" s="31">
        <v>185.69</v>
      </c>
      <c r="P20" s="31">
        <v>41.58</v>
      </c>
      <c r="Q20" s="18">
        <v>-64.018199999999993</v>
      </c>
    </row>
    <row r="21" spans="1:17" x14ac:dyDescent="0.35">
      <c r="A21" s="30" t="s">
        <v>10</v>
      </c>
      <c r="B21" s="31">
        <v>2</v>
      </c>
      <c r="C21" s="32" t="s">
        <v>6</v>
      </c>
      <c r="D21" s="31">
        <v>5</v>
      </c>
      <c r="E21" s="31">
        <v>10.210000000000001</v>
      </c>
      <c r="F21" s="31">
        <v>54.67</v>
      </c>
      <c r="G21" s="31">
        <v>160.13</v>
      </c>
      <c r="H21" s="11">
        <v>-72.011600000000001</v>
      </c>
      <c r="J21" s="30" t="s">
        <v>19</v>
      </c>
      <c r="K21" s="31">
        <v>1</v>
      </c>
      <c r="L21" s="38" t="s">
        <v>15</v>
      </c>
      <c r="M21" s="31">
        <v>0</v>
      </c>
      <c r="N21" s="31">
        <v>40.06</v>
      </c>
      <c r="O21" s="31">
        <v>872.2</v>
      </c>
      <c r="P21" s="31">
        <v>13.05</v>
      </c>
      <c r="Q21" s="12"/>
    </row>
    <row r="22" spans="1:17" x14ac:dyDescent="0.35">
      <c r="A22" s="33" t="s">
        <v>10</v>
      </c>
      <c r="B22" s="15">
        <v>3</v>
      </c>
      <c r="C22" s="34" t="s">
        <v>6</v>
      </c>
      <c r="D22" s="15">
        <v>5</v>
      </c>
      <c r="E22" s="35"/>
      <c r="F22" s="35"/>
      <c r="G22" s="35"/>
      <c r="H22" s="17">
        <v>-68.716999999999999</v>
      </c>
      <c r="J22" s="30" t="s">
        <v>19</v>
      </c>
      <c r="K22" s="31">
        <v>2</v>
      </c>
      <c r="L22" s="38" t="s">
        <v>15</v>
      </c>
      <c r="M22" s="31">
        <v>2</v>
      </c>
      <c r="N22" s="31">
        <v>16.78</v>
      </c>
      <c r="O22" s="31">
        <v>368.61</v>
      </c>
      <c r="P22" s="31">
        <v>26.91</v>
      </c>
      <c r="Q22" s="18">
        <v>-48.31</v>
      </c>
    </row>
    <row r="23" spans="1:17" x14ac:dyDescent="0.35">
      <c r="J23" s="30" t="s">
        <v>19</v>
      </c>
      <c r="K23" s="31">
        <v>4</v>
      </c>
      <c r="L23" s="38" t="s">
        <v>15</v>
      </c>
      <c r="M23" s="31">
        <v>8</v>
      </c>
      <c r="N23" s="31">
        <v>21.96</v>
      </c>
      <c r="O23" s="31">
        <v>306.04000000000002</v>
      </c>
      <c r="P23" s="31">
        <v>42.28</v>
      </c>
      <c r="Q23" s="18">
        <v>-64.874399999999994</v>
      </c>
    </row>
    <row r="24" spans="1:17" x14ac:dyDescent="0.35">
      <c r="J24" s="30" t="s">
        <v>19</v>
      </c>
      <c r="K24" s="31">
        <v>5</v>
      </c>
      <c r="L24" s="38" t="s">
        <v>15</v>
      </c>
      <c r="M24" s="31">
        <v>12</v>
      </c>
      <c r="N24" s="31">
        <v>20.58</v>
      </c>
      <c r="O24" s="31">
        <v>436.4</v>
      </c>
      <c r="P24" s="31">
        <v>59.82</v>
      </c>
      <c r="Q24" s="18">
        <v>-48.205199999999998</v>
      </c>
    </row>
    <row r="25" spans="1:17" x14ac:dyDescent="0.35">
      <c r="J25" s="30" t="s">
        <v>19</v>
      </c>
      <c r="K25" s="31">
        <v>6</v>
      </c>
      <c r="L25" s="38" t="s">
        <v>15</v>
      </c>
      <c r="M25" s="31">
        <v>17</v>
      </c>
      <c r="N25" s="40"/>
      <c r="O25" s="40"/>
      <c r="P25" s="40"/>
      <c r="Q25" s="41"/>
    </row>
    <row r="26" spans="1:17" x14ac:dyDescent="0.35">
      <c r="J26" s="33" t="s">
        <v>19</v>
      </c>
      <c r="K26" s="15">
        <v>9</v>
      </c>
      <c r="L26" s="39" t="s">
        <v>15</v>
      </c>
      <c r="M26" s="15">
        <v>28</v>
      </c>
      <c r="N26" s="15">
        <v>18.989999999999998</v>
      </c>
      <c r="O26" s="15">
        <v>112.91</v>
      </c>
      <c r="P26" s="15">
        <v>51.46</v>
      </c>
      <c r="Q26" s="19">
        <v>-64.606899999999996</v>
      </c>
    </row>
    <row r="27" spans="1:17" x14ac:dyDescent="0.35">
      <c r="D27" s="55" t="s">
        <v>25</v>
      </c>
      <c r="E27" s="36">
        <f>AVERAGE(E2:E26)</f>
        <v>14.842000000000002</v>
      </c>
      <c r="F27" s="13">
        <f>AVERAGE(F2:F26)</f>
        <v>80.115399999999994</v>
      </c>
      <c r="G27" s="13">
        <f>AVERAGE(G2:G26)</f>
        <v>134.4495</v>
      </c>
      <c r="H27" s="21">
        <f>AVERAGE(H2:H26)</f>
        <v>-65.819861773212125</v>
      </c>
      <c r="M27" s="55" t="s">
        <v>25</v>
      </c>
      <c r="N27" s="36">
        <f>AVERAGE(N2:N26)</f>
        <v>25.374166666666671</v>
      </c>
      <c r="O27" s="13">
        <f>AVERAGE(O2:O26)</f>
        <v>331.18374999999997</v>
      </c>
      <c r="P27" s="13">
        <f>AVERAGE(P2:P26)</f>
        <v>35.433333333333337</v>
      </c>
      <c r="Q27" s="21">
        <f>AVERAGE(Q2:Q26)</f>
        <v>-59.709122222222241</v>
      </c>
    </row>
    <row r="28" spans="1:17" x14ac:dyDescent="0.35">
      <c r="D28" s="55" t="s">
        <v>26</v>
      </c>
      <c r="E28" s="30">
        <f>STDEVA(E2:E26)</f>
        <v>7.1532242270255475</v>
      </c>
      <c r="F28" s="31">
        <f>STDEVA(F2:F26)</f>
        <v>32.005141824400667</v>
      </c>
      <c r="G28" s="31">
        <f>STDEVA(G2:G26)</f>
        <v>37.948148068675295</v>
      </c>
      <c r="H28" s="22">
        <f>STDEVA(H2:H26)</f>
        <v>4.3564550615706548</v>
      </c>
      <c r="M28" s="55" t="s">
        <v>26</v>
      </c>
      <c r="N28" s="30">
        <f>STDEVA(N2:N26)</f>
        <v>6.3150688774973673</v>
      </c>
      <c r="O28" s="31">
        <f>STDEVA(O2:O26)</f>
        <v>174.72503309392718</v>
      </c>
      <c r="P28" s="31">
        <f>STDEVA(P2:P26)</f>
        <v>13.745603460479773</v>
      </c>
      <c r="Q28" s="22">
        <f>STDEVA(Q2:Q26)</f>
        <v>6.7454423350841228</v>
      </c>
    </row>
    <row r="29" spans="1:17" x14ac:dyDescent="0.35">
      <c r="D29" s="55" t="s">
        <v>27</v>
      </c>
      <c r="E29" s="33">
        <f>E28/(SQRT(COUNT(E2:E26)))</f>
        <v>1.5995095629927512</v>
      </c>
      <c r="F29" s="15">
        <f>F28/(SQRT(COUNT(F2:F26)))</f>
        <v>7.1565672748881521</v>
      </c>
      <c r="G29" s="15">
        <f>G28/(SQRT(COUNT(G2:G26)))</f>
        <v>8.4854638701785312</v>
      </c>
      <c r="H29" s="23">
        <f>H28/(SQRT(COUNT(H2:H26)))</f>
        <v>1.2082632387498176</v>
      </c>
      <c r="M29" s="55" t="s">
        <v>27</v>
      </c>
      <c r="N29" s="33">
        <f>N28/(SQRT(COUNT(N2:N26)))</f>
        <v>1.2890580366999234</v>
      </c>
      <c r="O29" s="15">
        <f>O28/(SQRT(COUNT(O2:O26)))</f>
        <v>35.665598030918837</v>
      </c>
      <c r="P29" s="15">
        <f>P28/(SQRT(COUNT(P2:P26)))</f>
        <v>2.8058095570675134</v>
      </c>
      <c r="Q29" s="23">
        <f>Q28/(SQRT(COUNT(Q2:Q26)))</f>
        <v>1.5899160057469346</v>
      </c>
    </row>
    <row r="30" spans="1:17" x14ac:dyDescent="0.35">
      <c r="M30" s="3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D59EC-F00C-4A91-99C9-A31DDE463951}">
  <dimension ref="A1:S26"/>
  <sheetViews>
    <sheetView tabSelected="1" workbookViewId="0">
      <selection activeCell="N10" sqref="N10"/>
    </sheetView>
  </sheetViews>
  <sheetFormatPr defaultRowHeight="14.5" x14ac:dyDescent="0.35"/>
  <cols>
    <col min="1" max="1" width="9.90625" style="14" bestFit="1" customWidth="1"/>
    <col min="2" max="2" width="3.81640625" style="14" bestFit="1" customWidth="1"/>
    <col min="3" max="3" width="8.6328125" style="14" bestFit="1" customWidth="1"/>
    <col min="4" max="9" width="8.7265625" style="14"/>
    <col min="11" max="11" width="9.90625" bestFit="1" customWidth="1"/>
  </cols>
  <sheetData>
    <row r="1" spans="1:19" x14ac:dyDescent="0.35">
      <c r="A1" s="45" t="s">
        <v>11</v>
      </c>
      <c r="B1" s="45" t="s">
        <v>12</v>
      </c>
      <c r="C1" s="45" t="s">
        <v>13</v>
      </c>
      <c r="D1" s="46" t="s">
        <v>20</v>
      </c>
      <c r="E1" s="47"/>
      <c r="F1" s="48"/>
      <c r="G1" s="46" t="s">
        <v>24</v>
      </c>
      <c r="H1" s="47"/>
      <c r="I1" s="48"/>
      <c r="K1" s="60" t="s">
        <v>11</v>
      </c>
      <c r="L1" s="61" t="s">
        <v>12</v>
      </c>
      <c r="M1" s="62" t="s">
        <v>13</v>
      </c>
      <c r="N1" s="46" t="s">
        <v>20</v>
      </c>
      <c r="O1" s="47"/>
      <c r="P1" s="48"/>
      <c r="Q1" s="46" t="s">
        <v>24</v>
      </c>
      <c r="R1" s="47"/>
      <c r="S1" s="48"/>
    </row>
    <row r="2" spans="1:19" x14ac:dyDescent="0.35">
      <c r="A2" s="49"/>
      <c r="B2" s="49"/>
      <c r="C2" s="49"/>
      <c r="D2" s="25" t="s">
        <v>21</v>
      </c>
      <c r="E2" s="26" t="s">
        <v>22</v>
      </c>
      <c r="F2" s="50" t="s">
        <v>23</v>
      </c>
      <c r="G2" s="25" t="s">
        <v>21</v>
      </c>
      <c r="H2" s="26" t="s">
        <v>22</v>
      </c>
      <c r="I2" s="50" t="s">
        <v>23</v>
      </c>
      <c r="K2" s="63"/>
      <c r="L2" s="49"/>
      <c r="M2" s="64"/>
      <c r="N2" s="25" t="s">
        <v>21</v>
      </c>
      <c r="O2" s="26" t="s">
        <v>22</v>
      </c>
      <c r="P2" s="50" t="s">
        <v>23</v>
      </c>
      <c r="Q2" s="25" t="s">
        <v>21</v>
      </c>
      <c r="R2" s="26" t="s">
        <v>22</v>
      </c>
      <c r="S2" s="50" t="s">
        <v>23</v>
      </c>
    </row>
    <row r="3" spans="1:19" x14ac:dyDescent="0.35">
      <c r="A3" s="27" t="s">
        <v>5</v>
      </c>
      <c r="B3" s="28">
        <v>4</v>
      </c>
      <c r="C3" s="29" t="s">
        <v>6</v>
      </c>
      <c r="D3" s="27">
        <v>0.92279237508773804</v>
      </c>
      <c r="E3" s="28">
        <v>0.714699387550354</v>
      </c>
      <c r="F3" s="42">
        <v>0.75591981410980202</v>
      </c>
      <c r="G3" s="27">
        <v>-4.3364086151123002</v>
      </c>
      <c r="H3" s="28">
        <v>-5.18536329269409</v>
      </c>
      <c r="I3" s="56">
        <v>-4.9406933784484801</v>
      </c>
      <c r="K3" s="5" t="s">
        <v>14</v>
      </c>
      <c r="L3" s="6">
        <v>1</v>
      </c>
      <c r="M3" s="65" t="s">
        <v>15</v>
      </c>
      <c r="N3" s="3">
        <v>8.7309637069702095</v>
      </c>
      <c r="O3" s="4">
        <v>12.3050212860107</v>
      </c>
      <c r="P3" s="42">
        <v>8.2149900000000002</v>
      </c>
      <c r="Q3" s="3">
        <v>-0.83121204376220703</v>
      </c>
      <c r="R3" s="4">
        <v>0</v>
      </c>
      <c r="S3" s="42">
        <v>-2.4912399999999999</v>
      </c>
    </row>
    <row r="4" spans="1:19" x14ac:dyDescent="0.35">
      <c r="A4" s="30" t="s">
        <v>5</v>
      </c>
      <c r="B4" s="31">
        <v>5</v>
      </c>
      <c r="C4" s="32" t="s">
        <v>6</v>
      </c>
      <c r="D4" s="30">
        <v>1.6072095632553101</v>
      </c>
      <c r="E4" s="31">
        <v>0.91367495059966997</v>
      </c>
      <c r="F4" s="9">
        <v>1.24055123329162</v>
      </c>
      <c r="G4" s="30">
        <v>-1.6886888742446899</v>
      </c>
      <c r="H4" s="31">
        <v>-2.16097092628479</v>
      </c>
      <c r="I4" s="22">
        <v>-2.13927054405212</v>
      </c>
      <c r="K4" s="5" t="s">
        <v>14</v>
      </c>
      <c r="L4" s="6">
        <v>2</v>
      </c>
      <c r="M4" s="65" t="s">
        <v>15</v>
      </c>
      <c r="N4" s="5">
        <v>11.236427307128899</v>
      </c>
      <c r="O4" s="6">
        <v>11.455893516540501</v>
      </c>
      <c r="P4" s="9">
        <v>12.6005868911743</v>
      </c>
      <c r="Q4" s="5">
        <v>-0.78749889135360696</v>
      </c>
      <c r="R4" s="6">
        <v>-0.59855014085769698</v>
      </c>
      <c r="S4" s="9">
        <v>7.0011815987529999E-3</v>
      </c>
    </row>
    <row r="5" spans="1:19" x14ac:dyDescent="0.35">
      <c r="A5" s="30" t="s">
        <v>5</v>
      </c>
      <c r="B5" s="31">
        <v>6</v>
      </c>
      <c r="C5" s="32" t="s">
        <v>6</v>
      </c>
      <c r="D5" s="30">
        <v>1.0614104270935001</v>
      </c>
      <c r="E5" s="31">
        <v>1.0153534412384</v>
      </c>
      <c r="F5" s="9">
        <v>0.55411517620086703</v>
      </c>
      <c r="G5" s="30">
        <v>-1.4613785743713299</v>
      </c>
      <c r="H5" s="31">
        <v>-2.79934382438659</v>
      </c>
      <c r="I5" s="22">
        <v>-3.5657577514648402</v>
      </c>
      <c r="K5" s="5" t="s">
        <v>14</v>
      </c>
      <c r="L5" s="6">
        <v>3</v>
      </c>
      <c r="M5" s="65" t="s">
        <v>15</v>
      </c>
      <c r="N5" s="57"/>
      <c r="O5" s="58"/>
      <c r="P5" s="9">
        <v>4.6445121765136701</v>
      </c>
      <c r="Q5" s="57"/>
      <c r="R5" s="58"/>
      <c r="S5" s="9">
        <v>-0.73675155639648404</v>
      </c>
    </row>
    <row r="6" spans="1:19" x14ac:dyDescent="0.35">
      <c r="A6" s="30" t="s">
        <v>7</v>
      </c>
      <c r="B6" s="31">
        <v>3</v>
      </c>
      <c r="C6" s="32" t="s">
        <v>6</v>
      </c>
      <c r="D6" s="30">
        <v>1.20256495475769</v>
      </c>
      <c r="E6" s="31">
        <v>2.40082383155822</v>
      </c>
      <c r="F6" s="9">
        <v>1.1268056631088199</v>
      </c>
      <c r="G6" s="30">
        <v>-4.3618044853210396</v>
      </c>
      <c r="H6" s="31">
        <v>-4.0892467498779297</v>
      </c>
      <c r="I6" s="22">
        <v>-4.3561844825744602</v>
      </c>
      <c r="K6" s="5" t="s">
        <v>14</v>
      </c>
      <c r="L6" s="6">
        <v>4</v>
      </c>
      <c r="M6" s="65" t="s">
        <v>15</v>
      </c>
      <c r="N6" s="5">
        <v>3.1852724552154501</v>
      </c>
      <c r="O6" s="6">
        <v>3.9550290107727002</v>
      </c>
      <c r="P6" s="7"/>
      <c r="Q6" s="5">
        <v>-0.17166103422641801</v>
      </c>
      <c r="R6" s="6">
        <v>-0.94812721014022805</v>
      </c>
      <c r="S6" s="7"/>
    </row>
    <row r="7" spans="1:19" x14ac:dyDescent="0.35">
      <c r="A7" s="30" t="s">
        <v>7</v>
      </c>
      <c r="B7" s="31">
        <v>4</v>
      </c>
      <c r="C7" s="32" t="s">
        <v>6</v>
      </c>
      <c r="D7" s="51"/>
      <c r="E7" s="52"/>
      <c r="F7" s="43"/>
      <c r="G7" s="51"/>
      <c r="H7" s="52"/>
      <c r="I7" s="53"/>
      <c r="K7" s="5" t="s">
        <v>16</v>
      </c>
      <c r="L7" s="6">
        <v>6</v>
      </c>
      <c r="M7" s="65" t="s">
        <v>15</v>
      </c>
      <c r="N7" s="5">
        <v>14.4715986251831</v>
      </c>
      <c r="O7" s="6">
        <v>14.683829307556101</v>
      </c>
      <c r="P7" s="7"/>
      <c r="Q7" s="5">
        <v>-0.27856549620628401</v>
      </c>
      <c r="R7" s="6">
        <v>-0.51392453908920299</v>
      </c>
      <c r="S7" s="7"/>
    </row>
    <row r="8" spans="1:19" x14ac:dyDescent="0.35">
      <c r="A8" s="30" t="s">
        <v>7</v>
      </c>
      <c r="B8" s="31">
        <v>5</v>
      </c>
      <c r="C8" s="32" t="s">
        <v>6</v>
      </c>
      <c r="D8" s="30">
        <v>0.85567599534988403</v>
      </c>
      <c r="E8" s="31">
        <v>0.66775822639465299</v>
      </c>
      <c r="F8" s="9">
        <v>0.93985313177108798</v>
      </c>
      <c r="G8" s="30">
        <v>-4.9223198890686</v>
      </c>
      <c r="H8" s="31">
        <v>-5.6290364265441903</v>
      </c>
      <c r="I8" s="22">
        <v>-5.9494900703430096</v>
      </c>
      <c r="K8" s="5" t="s">
        <v>16</v>
      </c>
      <c r="L8" s="6">
        <v>7</v>
      </c>
      <c r="M8" s="65" t="s">
        <v>15</v>
      </c>
      <c r="N8" s="5">
        <v>4.5323238372802699</v>
      </c>
      <c r="O8" s="6">
        <v>5.6785411834716797</v>
      </c>
      <c r="P8" s="9">
        <v>5.2098932266235298</v>
      </c>
      <c r="Q8" s="5">
        <v>-0.51324635744094804</v>
      </c>
      <c r="R8" s="6">
        <v>-0.24187278747558599</v>
      </c>
      <c r="S8" s="9">
        <v>-0.171370640397072</v>
      </c>
    </row>
    <row r="9" spans="1:19" x14ac:dyDescent="0.35">
      <c r="A9" s="30" t="s">
        <v>7</v>
      </c>
      <c r="B9" s="31">
        <v>7</v>
      </c>
      <c r="C9" s="32" t="s">
        <v>6</v>
      </c>
      <c r="D9" s="30">
        <v>1.3893362283706601</v>
      </c>
      <c r="E9" s="31">
        <v>3.3025341033935498</v>
      </c>
      <c r="F9" s="9">
        <v>3.1928675174713099</v>
      </c>
      <c r="G9" s="30">
        <v>-0.99103486537933405</v>
      </c>
      <c r="H9" s="31">
        <v>-3.09089851379394</v>
      </c>
      <c r="I9" s="22">
        <v>-3.0098302364349299</v>
      </c>
      <c r="K9" s="5" t="s">
        <v>8</v>
      </c>
      <c r="L9" s="6">
        <v>1</v>
      </c>
      <c r="M9" s="65" t="s">
        <v>15</v>
      </c>
      <c r="N9" s="57"/>
      <c r="O9" s="58"/>
      <c r="P9" s="9">
        <v>13.3623733520507</v>
      </c>
      <c r="Q9" s="57"/>
      <c r="R9" s="58"/>
      <c r="S9" s="9">
        <v>-0.15691395103931399</v>
      </c>
    </row>
    <row r="10" spans="1:19" x14ac:dyDescent="0.35">
      <c r="A10" s="30" t="s">
        <v>7</v>
      </c>
      <c r="B10" s="31">
        <v>8</v>
      </c>
      <c r="C10" s="32" t="s">
        <v>6</v>
      </c>
      <c r="D10" s="30">
        <v>0.92483973503112804</v>
      </c>
      <c r="E10" s="31">
        <v>1.5511045455932599</v>
      </c>
      <c r="F10" s="9">
        <v>1.4099053144454901</v>
      </c>
      <c r="G10" s="30">
        <v>-1.9514420032501201</v>
      </c>
      <c r="H10" s="31">
        <v>-4.1785707473754803</v>
      </c>
      <c r="I10" s="22">
        <v>-4.2282171249389604</v>
      </c>
      <c r="K10" s="5" t="s">
        <v>8</v>
      </c>
      <c r="L10" s="6">
        <v>4</v>
      </c>
      <c r="M10" s="65" t="s">
        <v>15</v>
      </c>
      <c r="N10" s="57"/>
      <c r="O10" s="58"/>
      <c r="P10" s="9">
        <v>8.1450681686401296</v>
      </c>
      <c r="Q10" s="57"/>
      <c r="R10" s="58"/>
      <c r="S10" s="9">
        <v>-5.4768957197666002E-2</v>
      </c>
    </row>
    <row r="11" spans="1:19" x14ac:dyDescent="0.35">
      <c r="A11" s="5" t="s">
        <v>8</v>
      </c>
      <c r="B11" s="31">
        <v>3</v>
      </c>
      <c r="C11" s="32" t="s">
        <v>6</v>
      </c>
      <c r="D11" s="30"/>
      <c r="E11" s="31"/>
      <c r="F11" s="9">
        <v>0.90419300000000002</v>
      </c>
      <c r="G11" s="30"/>
      <c r="H11" s="31"/>
      <c r="I11" s="22">
        <v>-5.3425200000000004</v>
      </c>
      <c r="K11" s="5" t="s">
        <v>18</v>
      </c>
      <c r="L11" s="6">
        <v>7</v>
      </c>
      <c r="M11" s="65" t="s">
        <v>15</v>
      </c>
      <c r="N11" s="57"/>
      <c r="O11" s="58"/>
      <c r="P11" s="59">
        <v>12.622920989990201</v>
      </c>
      <c r="Q11" s="57"/>
      <c r="R11" s="58"/>
      <c r="S11" s="59">
        <v>-8.7649986147880998E-2</v>
      </c>
    </row>
    <row r="12" spans="1:19" x14ac:dyDescent="0.35">
      <c r="A12" s="5" t="s">
        <v>8</v>
      </c>
      <c r="B12" s="31">
        <v>5</v>
      </c>
      <c r="C12" s="32" t="s">
        <v>6</v>
      </c>
      <c r="D12" s="30"/>
      <c r="E12" s="31"/>
      <c r="F12" s="9">
        <v>0.79430299999999998</v>
      </c>
      <c r="G12" s="30"/>
      <c r="H12" s="31"/>
      <c r="I12" s="22">
        <v>-3.7250700000000001</v>
      </c>
      <c r="K12" s="5"/>
      <c r="L12" s="6"/>
      <c r="M12" s="9"/>
      <c r="N12" s="5"/>
      <c r="O12" s="6"/>
      <c r="P12" s="9"/>
      <c r="Q12" s="5"/>
      <c r="R12" s="6"/>
      <c r="S12" s="9"/>
    </row>
    <row r="13" spans="1:19" x14ac:dyDescent="0.35">
      <c r="A13" s="5" t="s">
        <v>8</v>
      </c>
      <c r="B13" s="31">
        <v>6</v>
      </c>
      <c r="C13" s="32" t="s">
        <v>6</v>
      </c>
      <c r="D13" s="30"/>
      <c r="E13" s="31"/>
      <c r="F13" s="43"/>
      <c r="G13" s="30"/>
      <c r="H13" s="31"/>
      <c r="I13" s="53"/>
      <c r="K13" s="5"/>
      <c r="L13" s="6"/>
      <c r="M13" s="9"/>
      <c r="N13" s="5"/>
      <c r="O13" s="6"/>
      <c r="P13" s="9"/>
      <c r="Q13" s="5"/>
      <c r="R13" s="6"/>
      <c r="S13" s="9"/>
    </row>
    <row r="14" spans="1:19" x14ac:dyDescent="0.35">
      <c r="A14" s="5" t="s">
        <v>8</v>
      </c>
      <c r="B14" s="31">
        <v>10</v>
      </c>
      <c r="C14" s="32" t="s">
        <v>6</v>
      </c>
      <c r="D14" s="30"/>
      <c r="E14" s="31"/>
      <c r="F14" s="9">
        <v>4.7421239316462999E-2</v>
      </c>
      <c r="G14" s="30"/>
      <c r="H14" s="31"/>
      <c r="I14" s="22">
        <v>-1.32586598396301</v>
      </c>
      <c r="K14" s="5"/>
      <c r="L14" s="6"/>
      <c r="M14" s="9"/>
      <c r="N14" s="5"/>
      <c r="O14" s="6"/>
      <c r="P14" s="9"/>
      <c r="Q14" s="5"/>
      <c r="R14" s="6"/>
      <c r="S14" s="9"/>
    </row>
    <row r="15" spans="1:19" x14ac:dyDescent="0.35">
      <c r="A15" s="5" t="s">
        <v>9</v>
      </c>
      <c r="B15" s="31">
        <v>2</v>
      </c>
      <c r="C15" s="32" t="s">
        <v>6</v>
      </c>
      <c r="D15" s="30"/>
      <c r="E15" s="31"/>
      <c r="F15" s="9">
        <v>0.26334099999999999</v>
      </c>
      <c r="G15" s="30"/>
      <c r="H15" s="31"/>
      <c r="I15" s="22">
        <v>-3.13937</v>
      </c>
      <c r="K15" s="5"/>
      <c r="L15" s="6"/>
      <c r="M15" s="9"/>
      <c r="N15" s="5"/>
      <c r="O15" s="6"/>
      <c r="P15" s="9"/>
      <c r="Q15" s="5"/>
      <c r="R15" s="6"/>
      <c r="S15" s="9"/>
    </row>
    <row r="16" spans="1:19" x14ac:dyDescent="0.35">
      <c r="A16" s="5" t="s">
        <v>9</v>
      </c>
      <c r="B16" s="31">
        <v>3</v>
      </c>
      <c r="C16" s="32" t="s">
        <v>6</v>
      </c>
      <c r="D16" s="30"/>
      <c r="E16" s="31"/>
      <c r="F16" s="43"/>
      <c r="G16" s="30"/>
      <c r="H16" s="31"/>
      <c r="I16" s="53"/>
      <c r="K16" s="5"/>
      <c r="L16" s="6"/>
      <c r="M16" s="9"/>
      <c r="N16" s="5"/>
      <c r="O16" s="6"/>
      <c r="P16" s="9"/>
      <c r="Q16" s="5"/>
      <c r="R16" s="6"/>
      <c r="S16" s="9"/>
    </row>
    <row r="17" spans="1:19" x14ac:dyDescent="0.35">
      <c r="A17" s="5" t="s">
        <v>9</v>
      </c>
      <c r="B17" s="31">
        <v>5</v>
      </c>
      <c r="C17" s="32" t="s">
        <v>6</v>
      </c>
      <c r="D17" s="30"/>
      <c r="E17" s="31"/>
      <c r="F17" s="9">
        <v>0.143250301480293</v>
      </c>
      <c r="G17" s="30"/>
      <c r="H17" s="31"/>
      <c r="I17" s="22">
        <v>-1.8625861406326201</v>
      </c>
      <c r="K17" s="5"/>
      <c r="L17" s="6"/>
      <c r="M17" s="9"/>
      <c r="N17" s="5"/>
      <c r="O17" s="6"/>
      <c r="P17" s="9"/>
      <c r="Q17" s="5"/>
      <c r="R17" s="6"/>
      <c r="S17" s="9"/>
    </row>
    <row r="18" spans="1:19" x14ac:dyDescent="0.35">
      <c r="A18" s="5" t="s">
        <v>9</v>
      </c>
      <c r="B18" s="31">
        <v>7</v>
      </c>
      <c r="C18" s="32" t="s">
        <v>6</v>
      </c>
      <c r="D18" s="30"/>
      <c r="E18" s="31"/>
      <c r="F18" s="9">
        <v>0.31043684482574502</v>
      </c>
      <c r="G18" s="30"/>
      <c r="H18" s="31"/>
      <c r="I18" s="22">
        <v>-1.55817735195159</v>
      </c>
      <c r="K18" s="5"/>
      <c r="L18" s="6"/>
      <c r="M18" s="9"/>
      <c r="N18" s="5"/>
      <c r="O18" s="6"/>
      <c r="P18" s="9"/>
      <c r="Q18" s="5"/>
      <c r="R18" s="6"/>
      <c r="S18" s="9"/>
    </row>
    <row r="19" spans="1:19" x14ac:dyDescent="0.35">
      <c r="A19" s="5" t="s">
        <v>9</v>
      </c>
      <c r="B19" s="31">
        <v>8</v>
      </c>
      <c r="C19" s="32" t="s">
        <v>6</v>
      </c>
      <c r="D19" s="30"/>
      <c r="E19" s="31"/>
      <c r="F19" s="43"/>
      <c r="G19" s="30"/>
      <c r="H19" s="31"/>
      <c r="I19" s="53"/>
      <c r="K19" s="5"/>
      <c r="L19" s="6"/>
      <c r="M19" s="9"/>
      <c r="N19" s="5"/>
      <c r="O19" s="6"/>
      <c r="P19" s="9"/>
      <c r="Q19" s="5"/>
      <c r="R19" s="6"/>
      <c r="S19" s="9"/>
    </row>
    <row r="20" spans="1:19" x14ac:dyDescent="0.35">
      <c r="A20" s="5" t="s">
        <v>10</v>
      </c>
      <c r="B20" s="31">
        <v>1</v>
      </c>
      <c r="C20" s="32" t="s">
        <v>6</v>
      </c>
      <c r="D20" s="30"/>
      <c r="E20" s="31"/>
      <c r="F20" s="43"/>
      <c r="G20" s="30"/>
      <c r="H20" s="31"/>
      <c r="I20" s="53"/>
      <c r="K20" s="5"/>
      <c r="L20" s="6"/>
      <c r="M20" s="9"/>
      <c r="N20" s="5"/>
      <c r="O20" s="6"/>
      <c r="P20" s="9"/>
      <c r="Q20" s="5"/>
      <c r="R20" s="6"/>
      <c r="S20" s="9"/>
    </row>
    <row r="21" spans="1:19" x14ac:dyDescent="0.35">
      <c r="A21" s="5" t="s">
        <v>10</v>
      </c>
      <c r="B21" s="31">
        <v>2</v>
      </c>
      <c r="C21" s="32" t="s">
        <v>6</v>
      </c>
      <c r="D21" s="30"/>
      <c r="E21" s="31"/>
      <c r="F21" s="9">
        <v>0.123615846037865</v>
      </c>
      <c r="G21" s="30"/>
      <c r="H21" s="31"/>
      <c r="I21" s="22">
        <v>-1.39081895351409</v>
      </c>
      <c r="K21" s="5"/>
      <c r="L21" s="6"/>
      <c r="M21" s="9"/>
      <c r="N21" s="5"/>
      <c r="O21" s="6"/>
      <c r="P21" s="9"/>
      <c r="Q21" s="5"/>
      <c r="R21" s="6"/>
      <c r="S21" s="9"/>
    </row>
    <row r="22" spans="1:19" x14ac:dyDescent="0.35">
      <c r="A22" s="8" t="s">
        <v>10</v>
      </c>
      <c r="B22" s="15">
        <v>3</v>
      </c>
      <c r="C22" s="34" t="s">
        <v>6</v>
      </c>
      <c r="D22" s="33"/>
      <c r="E22" s="15"/>
      <c r="F22" s="44">
        <v>0.74287754297256503</v>
      </c>
      <c r="G22" s="33"/>
      <c r="H22" s="15"/>
      <c r="I22" s="23">
        <v>-1.1835446357727</v>
      </c>
      <c r="K22" s="8"/>
      <c r="L22" s="2"/>
      <c r="M22" s="44"/>
      <c r="N22" s="8"/>
      <c r="O22" s="2"/>
      <c r="P22" s="44"/>
      <c r="Q22" s="8"/>
      <c r="R22" s="2"/>
      <c r="S22" s="44"/>
    </row>
    <row r="23" spans="1:19" x14ac:dyDescent="0.35">
      <c r="A23"/>
    </row>
    <row r="24" spans="1:19" x14ac:dyDescent="0.35">
      <c r="C24" s="55" t="s">
        <v>25</v>
      </c>
      <c r="D24" s="20">
        <f>AVERAGE(D3:D22)</f>
        <v>1.1376898969922729</v>
      </c>
      <c r="E24" s="1">
        <f>AVERAGE(E3:E22)</f>
        <v>1.5094212123325867</v>
      </c>
      <c r="F24" s="54">
        <f>AVERAGE(F3:F22)</f>
        <v>0.83663044166879508</v>
      </c>
      <c r="G24" s="20">
        <f>AVERAGE(G3:G22)</f>
        <v>-2.8161539009639158</v>
      </c>
      <c r="H24" s="1">
        <f>AVERAGE(H3:H22)</f>
        <v>-3.8762043544224301</v>
      </c>
      <c r="I24" s="54">
        <f>AVERAGE(I3:I22)</f>
        <v>-3.181159776939388</v>
      </c>
      <c r="M24" s="55" t="s">
        <v>25</v>
      </c>
      <c r="N24" s="20">
        <f>AVERAGE(N3:N22)</f>
        <v>8.4313171863555851</v>
      </c>
      <c r="O24" s="1">
        <f>AVERAGE(O3:O22)</f>
        <v>9.6156628608703354</v>
      </c>
      <c r="P24" s="54">
        <f>AVERAGE(P3:P22)</f>
        <v>9.2571921149989329</v>
      </c>
      <c r="Q24" s="20">
        <f>AVERAGE(Q3:Q22)</f>
        <v>-0.51643676459789289</v>
      </c>
      <c r="R24" s="1">
        <f>AVERAGE(R3:R22)</f>
        <v>-0.46049493551254284</v>
      </c>
      <c r="S24" s="54">
        <f>AVERAGE(S3:S22)</f>
        <v>-0.52738484422566623</v>
      </c>
    </row>
    <row r="25" spans="1:19" x14ac:dyDescent="0.35">
      <c r="C25" s="55" t="s">
        <v>26</v>
      </c>
      <c r="D25" s="5">
        <f>STDEVA(D3:D22)</f>
        <v>0.27833430164678374</v>
      </c>
      <c r="E25" s="6">
        <f>STDEVA(E3:E22)</f>
        <v>0.99587364504814924</v>
      </c>
      <c r="F25" s="9">
        <f t="shared" ref="F25:I25" si="0">STDEVA(F3:F22)</f>
        <v>0.77724505728051985</v>
      </c>
      <c r="G25" s="5">
        <f t="shared" si="0"/>
        <v>1.6493193053692834</v>
      </c>
      <c r="H25" s="6">
        <f>STDEVA(H3:H22)</f>
        <v>1.267641476262064</v>
      </c>
      <c r="I25" s="9">
        <f t="shared" si="0"/>
        <v>1.5693287585745799</v>
      </c>
      <c r="M25" s="55" t="s">
        <v>26</v>
      </c>
      <c r="N25" s="5">
        <f t="shared" ref="N25:P25" si="1">STDEVA(N3:N22)</f>
        <v>4.6681518062420126</v>
      </c>
      <c r="O25" s="6">
        <f>STDEVA(O3:O22)</f>
        <v>4.5784580216424073</v>
      </c>
      <c r="P25" s="9">
        <f t="shared" ref="P25:Q25" si="2">STDEVA(P3:P22)</f>
        <v>3.6363759868324657</v>
      </c>
      <c r="Q25" s="5">
        <f t="shared" si="2"/>
        <v>0.29496668295400175</v>
      </c>
      <c r="R25" s="6">
        <f>STDEVA(R3:R22)</f>
        <v>0.36039923236766741</v>
      </c>
      <c r="S25" s="9">
        <f t="shared" ref="S25" si="3">STDEVA(S3:S22)</f>
        <v>0.90063470542806856</v>
      </c>
    </row>
    <row r="26" spans="1:19" x14ac:dyDescent="0.35">
      <c r="C26" s="55" t="s">
        <v>27</v>
      </c>
      <c r="D26" s="8">
        <f>D25/(SQRT(COUNT(D3:D22)))</f>
        <v>0.10520047764231789</v>
      </c>
      <c r="E26" s="2">
        <f t="shared" ref="E26:I26" si="4">E25/(SQRT(COUNT(E3:E22)))</f>
        <v>0.37640485743440194</v>
      </c>
      <c r="F26" s="44">
        <f t="shared" si="4"/>
        <v>0.20068381085129888</v>
      </c>
      <c r="G26" s="8">
        <f t="shared" si="4"/>
        <v>0.62338410207784589</v>
      </c>
      <c r="H26" s="2">
        <f>H25/(SQRT(COUNT(H3:H22)))</f>
        <v>0.47912344254002981</v>
      </c>
      <c r="I26" s="44">
        <f t="shared" si="4"/>
        <v>0.40519894311224719</v>
      </c>
      <c r="M26" s="55" t="s">
        <v>27</v>
      </c>
      <c r="N26" s="8">
        <f t="shared" ref="N26" si="5">N25/(SQRT(COUNT(N3:N22)))</f>
        <v>2.0876609536091135</v>
      </c>
      <c r="O26" s="2">
        <f>O25/(SQRT(COUNT(O3:O22)))</f>
        <v>2.0475486737043251</v>
      </c>
      <c r="P26" s="44">
        <f t="shared" ref="P26" si="6">P25/(SQRT(COUNT(P3:P22)))</f>
        <v>1.3744209335265414</v>
      </c>
      <c r="Q26" s="8">
        <f t="shared" ref="Q26" si="7">Q25/(SQRT(COUNT(Q3:Q22)))</f>
        <v>0.13191311083655527</v>
      </c>
      <c r="R26" s="2">
        <f>R25/(SQRT(COUNT(R3:R22)))</f>
        <v>0.16117543652256935</v>
      </c>
      <c r="S26" s="44">
        <f t="shared" ref="S26" si="8">S25/(SQRT(COUNT(S3:S22)))</f>
        <v>0.34040792181094054</v>
      </c>
    </row>
  </sheetData>
  <mergeCells count="10">
    <mergeCell ref="K1:K2"/>
    <mergeCell ref="L1:L2"/>
    <mergeCell ref="M1:M2"/>
    <mergeCell ref="N1:P1"/>
    <mergeCell ref="Q1:S1"/>
    <mergeCell ref="D1:F1"/>
    <mergeCell ref="A1:A2"/>
    <mergeCell ref="B1:B2"/>
    <mergeCell ref="C1:C2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BasicCellProperties</vt:lpstr>
      <vt:lpstr>EPSP_IPSP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MATTHEWS, Gillian (LEEDS TEACHING HOSPITALS NHS TRUST)</dc:creator>
  <cp:lastModifiedBy>MATTHEWS, Gillian (LEEDS TEACHING HOSPITALS NHS TRUST)</cp:lastModifiedBy>
  <dcterms:created xsi:type="dcterms:W3CDTF">2023-10-23T07:20:48Z</dcterms:created>
  <dcterms:modified xsi:type="dcterms:W3CDTF">2023-10-23T10:26:42Z</dcterms:modified>
</cp:coreProperties>
</file>