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ylan\Dropbox\My PC (LAPTOP-94ABS753)\Desktop\CSC446FinalProject\"/>
    </mc:Choice>
  </mc:AlternateContent>
  <xr:revisionPtr revIDLastSave="0" documentId="13_ncr:1_{D041E229-D46F-4494-B041-99102F8B7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M1" sheetId="1" r:id="rId1"/>
    <sheet name="MG1" sheetId="2" r:id="rId2"/>
    <sheet name="MMCN" sheetId="3" r:id="rId3"/>
    <sheet name="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4" l="1"/>
  <c r="L3" i="4"/>
  <c r="M3" i="4"/>
  <c r="N3" i="4"/>
  <c r="O3" i="4"/>
  <c r="P3" i="4"/>
  <c r="Q3" i="4"/>
  <c r="R3" i="4"/>
  <c r="S3" i="4"/>
  <c r="B3" i="4"/>
  <c r="C3" i="4"/>
  <c r="D3" i="4"/>
  <c r="E3" i="4"/>
  <c r="F3" i="4"/>
  <c r="G3" i="4"/>
  <c r="H3" i="4"/>
  <c r="I3" i="4"/>
  <c r="I109" i="4"/>
  <c r="D109" i="4"/>
  <c r="I108" i="4"/>
  <c r="D108" i="4"/>
  <c r="I107" i="4"/>
  <c r="D107" i="4"/>
  <c r="I106" i="4"/>
  <c r="I42" i="4" s="1"/>
  <c r="D106" i="4"/>
  <c r="I41" i="4" s="1"/>
  <c r="I105" i="4"/>
  <c r="D105" i="4"/>
  <c r="I104" i="4"/>
  <c r="D104" i="4"/>
  <c r="I101" i="4"/>
  <c r="D101" i="4"/>
  <c r="I100" i="4"/>
  <c r="D100" i="4"/>
  <c r="I99" i="4"/>
  <c r="D99" i="4"/>
  <c r="I98" i="4"/>
  <c r="D98" i="4"/>
  <c r="I97" i="4"/>
  <c r="D97" i="4"/>
  <c r="I96" i="4"/>
  <c r="D96" i="4"/>
  <c r="I93" i="4"/>
  <c r="D93" i="4"/>
  <c r="I92" i="4"/>
  <c r="D92" i="4"/>
  <c r="I91" i="4"/>
  <c r="D91" i="4"/>
  <c r="I90" i="4"/>
  <c r="G42" i="4" s="1"/>
  <c r="D90" i="4"/>
  <c r="I89" i="4"/>
  <c r="D89" i="4"/>
  <c r="I88" i="4"/>
  <c r="D88" i="4"/>
  <c r="I85" i="4"/>
  <c r="D85" i="4"/>
  <c r="I84" i="4"/>
  <c r="D84" i="4"/>
  <c r="I83" i="4"/>
  <c r="D83" i="4"/>
  <c r="I82" i="4"/>
  <c r="D82" i="4"/>
  <c r="I81" i="4"/>
  <c r="D81" i="4"/>
  <c r="I80" i="4"/>
  <c r="D80" i="4"/>
  <c r="I77" i="4"/>
  <c r="D77" i="4"/>
  <c r="I76" i="4"/>
  <c r="D76" i="4"/>
  <c r="I75" i="4"/>
  <c r="D75" i="4"/>
  <c r="I74" i="4"/>
  <c r="E42" i="4" s="1"/>
  <c r="D74" i="4"/>
  <c r="I73" i="4"/>
  <c r="D73" i="4"/>
  <c r="I72" i="4"/>
  <c r="D72" i="4"/>
  <c r="I69" i="4"/>
  <c r="D69" i="4"/>
  <c r="I68" i="4"/>
  <c r="D68" i="4"/>
  <c r="I67" i="4"/>
  <c r="D67" i="4"/>
  <c r="I66" i="4"/>
  <c r="D66" i="4"/>
  <c r="I65" i="4"/>
  <c r="D65" i="4"/>
  <c r="I64" i="4"/>
  <c r="D64" i="4"/>
  <c r="I61" i="4"/>
  <c r="D61" i="4"/>
  <c r="I60" i="4"/>
  <c r="D60" i="4"/>
  <c r="I59" i="4"/>
  <c r="D59" i="4"/>
  <c r="I58" i="4"/>
  <c r="D58" i="4"/>
  <c r="I57" i="4"/>
  <c r="D57" i="4"/>
  <c r="I56" i="4"/>
  <c r="D56" i="4"/>
  <c r="I53" i="4"/>
  <c r="D53" i="4"/>
  <c r="I52" i="4"/>
  <c r="D52" i="4"/>
  <c r="I51" i="4"/>
  <c r="D51" i="4"/>
  <c r="I50" i="4"/>
  <c r="D50" i="4"/>
  <c r="I49" i="4"/>
  <c r="D49" i="4"/>
  <c r="I48" i="4"/>
  <c r="D48" i="4"/>
  <c r="H42" i="4"/>
  <c r="F42" i="4"/>
  <c r="D42" i="4"/>
  <c r="C42" i="4"/>
  <c r="B42" i="4"/>
  <c r="H41" i="4"/>
  <c r="G41" i="4"/>
  <c r="F41" i="4"/>
  <c r="E41" i="4"/>
  <c r="D41" i="4"/>
  <c r="C41" i="4"/>
  <c r="B41" i="4"/>
  <c r="I108" i="3" l="1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S72" i="3"/>
  <c r="R72" i="3"/>
  <c r="Q72" i="3"/>
  <c r="P72" i="3"/>
  <c r="O72" i="3"/>
  <c r="N72" i="3"/>
  <c r="M72" i="3"/>
  <c r="L72" i="3"/>
  <c r="S71" i="3"/>
  <c r="R71" i="3"/>
  <c r="Q71" i="3"/>
  <c r="P71" i="3"/>
  <c r="O71" i="3"/>
  <c r="N71" i="3"/>
  <c r="M71" i="3"/>
  <c r="L71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S72" i="2"/>
  <c r="R72" i="2"/>
  <c r="Q72" i="2"/>
  <c r="P72" i="2"/>
  <c r="O72" i="2"/>
  <c r="N72" i="2"/>
  <c r="M72" i="2"/>
  <c r="L72" i="2"/>
  <c r="S71" i="2"/>
  <c r="R71" i="2"/>
  <c r="Q71" i="2"/>
  <c r="P71" i="2"/>
  <c r="O71" i="2"/>
  <c r="N71" i="2"/>
  <c r="M71" i="2"/>
  <c r="L71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S72" i="1"/>
  <c r="R72" i="1"/>
  <c r="Q72" i="1"/>
  <c r="P72" i="1"/>
  <c r="O72" i="1"/>
  <c r="N72" i="1"/>
  <c r="M72" i="1"/>
  <c r="L72" i="1"/>
  <c r="S71" i="1"/>
  <c r="R71" i="1"/>
  <c r="Q71" i="1"/>
  <c r="P71" i="1"/>
  <c r="O71" i="1"/>
  <c r="N71" i="1"/>
  <c r="M71" i="1"/>
  <c r="L71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C36" i="1"/>
  <c r="D36" i="1"/>
  <c r="E36" i="1"/>
  <c r="F36" i="1"/>
  <c r="G36" i="1"/>
  <c r="H36" i="1"/>
  <c r="I36" i="1"/>
  <c r="C35" i="1"/>
  <c r="D35" i="1"/>
  <c r="E35" i="1"/>
  <c r="F35" i="1"/>
  <c r="G35" i="1"/>
  <c r="H35" i="1"/>
  <c r="I35" i="1"/>
  <c r="B36" i="1"/>
  <c r="B35" i="1"/>
  <c r="B34" i="3"/>
  <c r="B28" i="3"/>
  <c r="B29" i="3" s="1"/>
  <c r="I103" i="3"/>
  <c r="I104" i="3" s="1"/>
  <c r="H103" i="3"/>
  <c r="H104" i="3" s="1"/>
  <c r="G103" i="3"/>
  <c r="G104" i="3" s="1"/>
  <c r="F103" i="3"/>
  <c r="F104" i="3" s="1"/>
  <c r="E103" i="3"/>
  <c r="E104" i="3" s="1"/>
  <c r="D103" i="3"/>
  <c r="D104" i="3" s="1"/>
  <c r="C103" i="3"/>
  <c r="C104" i="3" s="1"/>
  <c r="B103" i="3"/>
  <c r="B104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C101" i="3" s="1"/>
  <c r="B100" i="3"/>
  <c r="B101" i="3" s="1"/>
  <c r="S31" i="4"/>
  <c r="S32" i="4" s="1"/>
  <c r="R31" i="4"/>
  <c r="R32" i="4" s="1"/>
  <c r="Q31" i="4"/>
  <c r="Q32" i="4" s="1"/>
  <c r="P31" i="4"/>
  <c r="P32" i="4" s="1"/>
  <c r="O31" i="4"/>
  <c r="O32" i="4" s="1"/>
  <c r="N31" i="4"/>
  <c r="N32" i="4" s="1"/>
  <c r="M31" i="4"/>
  <c r="M32" i="4" s="1"/>
  <c r="L31" i="4"/>
  <c r="L32" i="4" s="1"/>
  <c r="I31" i="4"/>
  <c r="I32" i="4" s="1"/>
  <c r="H31" i="4"/>
  <c r="H32" i="4" s="1"/>
  <c r="G31" i="4"/>
  <c r="G32" i="4" s="1"/>
  <c r="F31" i="4"/>
  <c r="F32" i="4" s="1"/>
  <c r="E31" i="4"/>
  <c r="E32" i="4" s="1"/>
  <c r="D31" i="4"/>
  <c r="D32" i="4" s="1"/>
  <c r="C31" i="4"/>
  <c r="C32" i="4" s="1"/>
  <c r="B32" i="4"/>
  <c r="S28" i="4"/>
  <c r="S29" i="4" s="1"/>
  <c r="S34" i="4" s="1"/>
  <c r="R28" i="4"/>
  <c r="R29" i="4" s="1"/>
  <c r="Q28" i="4"/>
  <c r="Q29" i="4" s="1"/>
  <c r="P28" i="4"/>
  <c r="P29" i="4" s="1"/>
  <c r="O28" i="4"/>
  <c r="O29" i="4" s="1"/>
  <c r="N28" i="4"/>
  <c r="N29" i="4" s="1"/>
  <c r="M28" i="4"/>
  <c r="M29" i="4" s="1"/>
  <c r="L28" i="4"/>
  <c r="L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B28" i="4"/>
  <c r="B29" i="4" s="1"/>
  <c r="S67" i="3"/>
  <c r="S68" i="3" s="1"/>
  <c r="R67" i="3"/>
  <c r="R68" i="3" s="1"/>
  <c r="Q67" i="3"/>
  <c r="Q68" i="3" s="1"/>
  <c r="P67" i="3"/>
  <c r="P68" i="3" s="1"/>
  <c r="O67" i="3"/>
  <c r="O68" i="3" s="1"/>
  <c r="N67" i="3"/>
  <c r="N68" i="3" s="1"/>
  <c r="M67" i="3"/>
  <c r="M68" i="3" s="1"/>
  <c r="L67" i="3"/>
  <c r="L68" i="3" s="1"/>
  <c r="I67" i="3"/>
  <c r="I68" i="3" s="1"/>
  <c r="H67" i="3"/>
  <c r="H68" i="3" s="1"/>
  <c r="G67" i="3"/>
  <c r="G68" i="3" s="1"/>
  <c r="F67" i="3"/>
  <c r="F68" i="3" s="1"/>
  <c r="E67" i="3"/>
  <c r="E68" i="3" s="1"/>
  <c r="D67" i="3"/>
  <c r="D68" i="3" s="1"/>
  <c r="C67" i="3"/>
  <c r="C68" i="3" s="1"/>
  <c r="B67" i="3"/>
  <c r="B68" i="3" s="1"/>
  <c r="S64" i="3"/>
  <c r="S65" i="3" s="1"/>
  <c r="R64" i="3"/>
  <c r="R65" i="3" s="1"/>
  <c r="Q64" i="3"/>
  <c r="Q65" i="3" s="1"/>
  <c r="P64" i="3"/>
  <c r="P65" i="3" s="1"/>
  <c r="O64" i="3"/>
  <c r="O65" i="3" s="1"/>
  <c r="N64" i="3"/>
  <c r="N65" i="3" s="1"/>
  <c r="M64" i="3"/>
  <c r="M65" i="3" s="1"/>
  <c r="L64" i="3"/>
  <c r="L65" i="3" s="1"/>
  <c r="I64" i="3"/>
  <c r="I65" i="3" s="1"/>
  <c r="H64" i="3"/>
  <c r="H65" i="3" s="1"/>
  <c r="G64" i="3"/>
  <c r="G65" i="3" s="1"/>
  <c r="F64" i="3"/>
  <c r="F65" i="3" s="1"/>
  <c r="E64" i="3"/>
  <c r="E65" i="3" s="1"/>
  <c r="D64" i="3"/>
  <c r="D65" i="3" s="1"/>
  <c r="C64" i="3"/>
  <c r="C65" i="3" s="1"/>
  <c r="B64" i="3"/>
  <c r="B65" i="3" s="1"/>
  <c r="S31" i="3"/>
  <c r="S32" i="3" s="1"/>
  <c r="R31" i="3"/>
  <c r="R32" i="3" s="1"/>
  <c r="Q31" i="3"/>
  <c r="Q32" i="3" s="1"/>
  <c r="P31" i="3"/>
  <c r="P32" i="3" s="1"/>
  <c r="O31" i="3"/>
  <c r="O32" i="3" s="1"/>
  <c r="N31" i="3"/>
  <c r="N32" i="3" s="1"/>
  <c r="M31" i="3"/>
  <c r="M32" i="3" s="1"/>
  <c r="L31" i="3"/>
  <c r="L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C31" i="3"/>
  <c r="C32" i="3" s="1"/>
  <c r="B31" i="3"/>
  <c r="B32" i="3" s="1"/>
  <c r="S28" i="3"/>
  <c r="S29" i="3" s="1"/>
  <c r="R28" i="3"/>
  <c r="R29" i="3" s="1"/>
  <c r="Q28" i="3"/>
  <c r="Q29" i="3" s="1"/>
  <c r="P28" i="3"/>
  <c r="P29" i="3" s="1"/>
  <c r="O28" i="3"/>
  <c r="O29" i="3" s="1"/>
  <c r="N28" i="3"/>
  <c r="N29" i="3" s="1"/>
  <c r="M28" i="3"/>
  <c r="M29" i="3" s="1"/>
  <c r="L28" i="3"/>
  <c r="L29" i="3" s="1"/>
  <c r="I28" i="3"/>
  <c r="I29" i="3" s="1"/>
  <c r="H28" i="3"/>
  <c r="H29" i="3" s="1"/>
  <c r="G28" i="3"/>
  <c r="G29" i="3" s="1"/>
  <c r="F28" i="3"/>
  <c r="F29" i="3" s="1"/>
  <c r="E28" i="3"/>
  <c r="E29" i="3" s="1"/>
  <c r="D28" i="3"/>
  <c r="D29" i="3" s="1"/>
  <c r="C28" i="3"/>
  <c r="C29" i="3" s="1"/>
  <c r="S67" i="2"/>
  <c r="S68" i="2" s="1"/>
  <c r="R67" i="2"/>
  <c r="R68" i="2" s="1"/>
  <c r="Q67" i="2"/>
  <c r="Q68" i="2" s="1"/>
  <c r="P67" i="2"/>
  <c r="P68" i="2" s="1"/>
  <c r="O67" i="2"/>
  <c r="O68" i="2" s="1"/>
  <c r="N67" i="2"/>
  <c r="N68" i="2" s="1"/>
  <c r="M67" i="2"/>
  <c r="M68" i="2" s="1"/>
  <c r="L67" i="2"/>
  <c r="L68" i="2" s="1"/>
  <c r="I67" i="2"/>
  <c r="I68" i="2" s="1"/>
  <c r="H67" i="2"/>
  <c r="H68" i="2" s="1"/>
  <c r="G67" i="2"/>
  <c r="G68" i="2" s="1"/>
  <c r="F67" i="2"/>
  <c r="F68" i="2" s="1"/>
  <c r="E67" i="2"/>
  <c r="E68" i="2" s="1"/>
  <c r="D67" i="2"/>
  <c r="D68" i="2" s="1"/>
  <c r="C67" i="2"/>
  <c r="C68" i="2" s="1"/>
  <c r="B67" i="2"/>
  <c r="B68" i="2" s="1"/>
  <c r="S64" i="2"/>
  <c r="S65" i="2" s="1"/>
  <c r="R64" i="2"/>
  <c r="R65" i="2" s="1"/>
  <c r="Q64" i="2"/>
  <c r="Q65" i="2" s="1"/>
  <c r="P64" i="2"/>
  <c r="P65" i="2" s="1"/>
  <c r="O64" i="2"/>
  <c r="O65" i="2" s="1"/>
  <c r="N64" i="2"/>
  <c r="N65" i="2" s="1"/>
  <c r="M64" i="2"/>
  <c r="M65" i="2" s="1"/>
  <c r="L64" i="2"/>
  <c r="L65" i="2" s="1"/>
  <c r="I64" i="2"/>
  <c r="I65" i="2" s="1"/>
  <c r="H64" i="2"/>
  <c r="H65" i="2" s="1"/>
  <c r="G64" i="2"/>
  <c r="G65" i="2" s="1"/>
  <c r="F64" i="2"/>
  <c r="F65" i="2" s="1"/>
  <c r="E64" i="2"/>
  <c r="E65" i="2" s="1"/>
  <c r="D64" i="2"/>
  <c r="D65" i="2" s="1"/>
  <c r="C64" i="2"/>
  <c r="C65" i="2" s="1"/>
  <c r="B64" i="2"/>
  <c r="B65" i="2" s="1"/>
  <c r="S31" i="2"/>
  <c r="S32" i="2" s="1"/>
  <c r="R31" i="2"/>
  <c r="R32" i="2" s="1"/>
  <c r="Q31" i="2"/>
  <c r="Q32" i="2" s="1"/>
  <c r="P31" i="2"/>
  <c r="P32" i="2" s="1"/>
  <c r="O31" i="2"/>
  <c r="O32" i="2" s="1"/>
  <c r="N31" i="2"/>
  <c r="N32" i="2" s="1"/>
  <c r="M31" i="2"/>
  <c r="M32" i="2" s="1"/>
  <c r="L31" i="2"/>
  <c r="L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  <c r="B31" i="2"/>
  <c r="B32" i="2" s="1"/>
  <c r="S28" i="2"/>
  <c r="S29" i="2" s="1"/>
  <c r="R28" i="2"/>
  <c r="R29" i="2" s="1"/>
  <c r="Q28" i="2"/>
  <c r="Q29" i="2" s="1"/>
  <c r="P28" i="2"/>
  <c r="P29" i="2" s="1"/>
  <c r="O28" i="2"/>
  <c r="O29" i="2" s="1"/>
  <c r="N28" i="2"/>
  <c r="N29" i="2" s="1"/>
  <c r="M28" i="2"/>
  <c r="M29" i="2" s="1"/>
  <c r="L28" i="2"/>
  <c r="L29" i="2" s="1"/>
  <c r="I28" i="2"/>
  <c r="I29" i="2" s="1"/>
  <c r="H28" i="2"/>
  <c r="H29" i="2" s="1"/>
  <c r="G28" i="2"/>
  <c r="G29" i="2" s="1"/>
  <c r="F28" i="2"/>
  <c r="F29" i="2" s="1"/>
  <c r="E28" i="2"/>
  <c r="E29" i="2" s="1"/>
  <c r="D28" i="2"/>
  <c r="D29" i="2" s="1"/>
  <c r="C28" i="2"/>
  <c r="C29" i="2" s="1"/>
  <c r="B28" i="2"/>
  <c r="B29" i="2" s="1"/>
  <c r="S67" i="1"/>
  <c r="S68" i="1" s="1"/>
  <c r="R67" i="1"/>
  <c r="R68" i="1" s="1"/>
  <c r="Q67" i="1"/>
  <c r="Q68" i="1" s="1"/>
  <c r="P67" i="1"/>
  <c r="P68" i="1" s="1"/>
  <c r="O67" i="1"/>
  <c r="O68" i="1" s="1"/>
  <c r="N67" i="1"/>
  <c r="N68" i="1" s="1"/>
  <c r="M67" i="1"/>
  <c r="M68" i="1" s="1"/>
  <c r="L67" i="1"/>
  <c r="L68" i="1" s="1"/>
  <c r="I67" i="1"/>
  <c r="I68" i="1" s="1"/>
  <c r="H67" i="1"/>
  <c r="H68" i="1" s="1"/>
  <c r="G67" i="1"/>
  <c r="G68" i="1" s="1"/>
  <c r="F67" i="1"/>
  <c r="F68" i="1" s="1"/>
  <c r="E67" i="1"/>
  <c r="E68" i="1" s="1"/>
  <c r="D67" i="1"/>
  <c r="D68" i="1" s="1"/>
  <c r="C67" i="1"/>
  <c r="C68" i="1" s="1"/>
  <c r="B67" i="1"/>
  <c r="B68" i="1" s="1"/>
  <c r="S64" i="1"/>
  <c r="S65" i="1" s="1"/>
  <c r="R64" i="1"/>
  <c r="R65" i="1" s="1"/>
  <c r="Q64" i="1"/>
  <c r="Q65" i="1" s="1"/>
  <c r="P64" i="1"/>
  <c r="P65" i="1" s="1"/>
  <c r="O64" i="1"/>
  <c r="O65" i="1" s="1"/>
  <c r="N64" i="1"/>
  <c r="N65" i="1" s="1"/>
  <c r="M64" i="1"/>
  <c r="M65" i="1" s="1"/>
  <c r="L64" i="1"/>
  <c r="L65" i="1" s="1"/>
  <c r="I64" i="1"/>
  <c r="I65" i="1" s="1"/>
  <c r="H64" i="1"/>
  <c r="H65" i="1" s="1"/>
  <c r="G64" i="1"/>
  <c r="G65" i="1" s="1"/>
  <c r="F64" i="1"/>
  <c r="F65" i="1" s="1"/>
  <c r="E64" i="1"/>
  <c r="E65" i="1" s="1"/>
  <c r="D64" i="1"/>
  <c r="D65" i="1" s="1"/>
  <c r="C64" i="1"/>
  <c r="C65" i="1" s="1"/>
  <c r="B64" i="1"/>
  <c r="B65" i="1" s="1"/>
  <c r="S31" i="1"/>
  <c r="S32" i="1" s="1"/>
  <c r="R31" i="1"/>
  <c r="R32" i="1" s="1"/>
  <c r="Q31" i="1"/>
  <c r="Q32" i="1" s="1"/>
  <c r="P31" i="1"/>
  <c r="P32" i="1" s="1"/>
  <c r="O31" i="1"/>
  <c r="O32" i="1" s="1"/>
  <c r="N31" i="1"/>
  <c r="N32" i="1" s="1"/>
  <c r="M31" i="1"/>
  <c r="M32" i="1" s="1"/>
  <c r="L31" i="1"/>
  <c r="L32" i="1" s="1"/>
  <c r="I31" i="1"/>
  <c r="I32" i="1" s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B31" i="1"/>
  <c r="B32" i="1" s="1"/>
  <c r="S28" i="1"/>
  <c r="S2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B28" i="1"/>
  <c r="B29" i="1" s="1"/>
  <c r="F106" i="3" l="1"/>
  <c r="F105" i="3"/>
  <c r="G106" i="3"/>
  <c r="G105" i="3"/>
  <c r="H106" i="3"/>
  <c r="H105" i="3"/>
  <c r="I106" i="3"/>
  <c r="I105" i="3"/>
  <c r="B106" i="3"/>
  <c r="B105" i="3"/>
  <c r="C105" i="3"/>
  <c r="C106" i="3"/>
  <c r="D106" i="3"/>
  <c r="D105" i="3"/>
  <c r="E106" i="3"/>
  <c r="E105" i="3"/>
  <c r="I34" i="4"/>
  <c r="I33" i="4"/>
  <c r="L34" i="4"/>
  <c r="L33" i="4"/>
  <c r="C34" i="4"/>
  <c r="C33" i="4"/>
  <c r="M34" i="4"/>
  <c r="M33" i="4"/>
  <c r="D34" i="4"/>
  <c r="D33" i="4"/>
  <c r="N34" i="4"/>
  <c r="N33" i="4"/>
  <c r="B34" i="4"/>
  <c r="B33" i="4"/>
  <c r="E34" i="4"/>
  <c r="E33" i="4"/>
  <c r="O34" i="4"/>
  <c r="O33" i="4"/>
  <c r="F34" i="4"/>
  <c r="F33" i="4"/>
  <c r="P34" i="4"/>
  <c r="P33" i="4"/>
  <c r="G34" i="4"/>
  <c r="G33" i="4"/>
  <c r="Q34" i="4"/>
  <c r="Q33" i="4"/>
  <c r="H33" i="4"/>
  <c r="H34" i="4"/>
  <c r="R34" i="4"/>
  <c r="R33" i="4"/>
  <c r="S33" i="4"/>
  <c r="H34" i="3"/>
  <c r="H33" i="3"/>
  <c r="H70" i="3"/>
  <c r="H69" i="3"/>
  <c r="I34" i="3"/>
  <c r="I33" i="3"/>
  <c r="I70" i="3"/>
  <c r="I69" i="3"/>
  <c r="B33" i="3"/>
  <c r="L34" i="3"/>
  <c r="L33" i="3"/>
  <c r="B70" i="3"/>
  <c r="B69" i="3"/>
  <c r="L70" i="3"/>
  <c r="L69" i="3"/>
  <c r="C34" i="3"/>
  <c r="C33" i="3"/>
  <c r="M34" i="3"/>
  <c r="M33" i="3"/>
  <c r="C70" i="3"/>
  <c r="C69" i="3"/>
  <c r="M70" i="3"/>
  <c r="M69" i="3"/>
  <c r="D34" i="3"/>
  <c r="D33" i="3"/>
  <c r="N34" i="3"/>
  <c r="N33" i="3"/>
  <c r="D70" i="3"/>
  <c r="D69" i="3"/>
  <c r="N70" i="3"/>
  <c r="N69" i="3"/>
  <c r="R34" i="3"/>
  <c r="R33" i="3"/>
  <c r="R70" i="3"/>
  <c r="R69" i="3"/>
  <c r="S34" i="3"/>
  <c r="S33" i="3"/>
  <c r="S70" i="3"/>
  <c r="S69" i="3"/>
  <c r="E33" i="3"/>
  <c r="E34" i="3"/>
  <c r="O33" i="3"/>
  <c r="O34" i="3"/>
  <c r="E69" i="3"/>
  <c r="E70" i="3"/>
  <c r="O69" i="3"/>
  <c r="O70" i="3"/>
  <c r="F34" i="3"/>
  <c r="F33" i="3"/>
  <c r="P33" i="3"/>
  <c r="P34" i="3"/>
  <c r="F70" i="3"/>
  <c r="F69" i="3"/>
  <c r="P70" i="3"/>
  <c r="P69" i="3"/>
  <c r="G34" i="3"/>
  <c r="G33" i="3"/>
  <c r="Q34" i="3"/>
  <c r="Q33" i="3"/>
  <c r="G70" i="3"/>
  <c r="G69" i="3"/>
  <c r="Q70" i="3"/>
  <c r="Q69" i="3"/>
  <c r="B33" i="2"/>
  <c r="B34" i="2"/>
  <c r="L70" i="2"/>
  <c r="L69" i="2"/>
  <c r="C34" i="2"/>
  <c r="C33" i="2"/>
  <c r="C70" i="2"/>
  <c r="C69" i="2"/>
  <c r="M70" i="2"/>
  <c r="M69" i="2"/>
  <c r="D34" i="2"/>
  <c r="D33" i="2"/>
  <c r="N34" i="2"/>
  <c r="N33" i="2"/>
  <c r="D70" i="2"/>
  <c r="D69" i="2"/>
  <c r="N70" i="2"/>
  <c r="N69" i="2"/>
  <c r="B70" i="2"/>
  <c r="B69" i="2"/>
  <c r="M34" i="2"/>
  <c r="M33" i="2"/>
  <c r="E34" i="2"/>
  <c r="E33" i="2"/>
  <c r="O34" i="2"/>
  <c r="O33" i="2"/>
  <c r="E70" i="2"/>
  <c r="E69" i="2"/>
  <c r="O69" i="2"/>
  <c r="O70" i="2"/>
  <c r="F33" i="2"/>
  <c r="F34" i="2"/>
  <c r="Q34" i="2"/>
  <c r="Q33" i="2"/>
  <c r="G70" i="2"/>
  <c r="G69" i="2"/>
  <c r="Q70" i="2"/>
  <c r="Q69" i="2"/>
  <c r="L34" i="2"/>
  <c r="L33" i="2"/>
  <c r="P34" i="2"/>
  <c r="P33" i="2"/>
  <c r="P69" i="2"/>
  <c r="P70" i="2"/>
  <c r="G34" i="2"/>
  <c r="G33" i="2"/>
  <c r="H34" i="2"/>
  <c r="H33" i="2"/>
  <c r="R34" i="2"/>
  <c r="R33" i="2"/>
  <c r="H70" i="2"/>
  <c r="H69" i="2"/>
  <c r="R70" i="2"/>
  <c r="R69" i="2"/>
  <c r="F70" i="2"/>
  <c r="F69" i="2"/>
  <c r="I34" i="2"/>
  <c r="I33" i="2"/>
  <c r="S34" i="2"/>
  <c r="S33" i="2"/>
  <c r="I70" i="2"/>
  <c r="I69" i="2"/>
  <c r="S70" i="2"/>
  <c r="S69" i="2"/>
  <c r="C34" i="1"/>
  <c r="C33" i="1"/>
  <c r="D34" i="1"/>
  <c r="D33" i="1"/>
  <c r="N34" i="1"/>
  <c r="N33" i="1"/>
  <c r="D70" i="1"/>
  <c r="D69" i="1"/>
  <c r="N70" i="1"/>
  <c r="N69" i="1"/>
  <c r="M70" i="1"/>
  <c r="M69" i="1"/>
  <c r="E34" i="1"/>
  <c r="E33" i="1"/>
  <c r="O34" i="1"/>
  <c r="O33" i="1"/>
  <c r="E70" i="1"/>
  <c r="E69" i="1"/>
  <c r="O70" i="1"/>
  <c r="O69" i="1"/>
  <c r="B70" i="1"/>
  <c r="B69" i="1"/>
  <c r="F34" i="1"/>
  <c r="F33" i="1"/>
  <c r="P34" i="1"/>
  <c r="P33" i="1"/>
  <c r="F70" i="1"/>
  <c r="F69" i="1"/>
  <c r="P70" i="1"/>
  <c r="P69" i="1"/>
  <c r="B34" i="1"/>
  <c r="B33" i="1"/>
  <c r="L69" i="1"/>
  <c r="L70" i="1"/>
  <c r="G34" i="1"/>
  <c r="G33" i="1"/>
  <c r="Q34" i="1"/>
  <c r="Q33" i="1"/>
  <c r="G70" i="1"/>
  <c r="G69" i="1"/>
  <c r="Q70" i="1"/>
  <c r="Q69" i="1"/>
  <c r="M34" i="1"/>
  <c r="M33" i="1"/>
  <c r="H34" i="1"/>
  <c r="H33" i="1"/>
  <c r="R34" i="1"/>
  <c r="R33" i="1"/>
  <c r="H70" i="1"/>
  <c r="H69" i="1"/>
  <c r="R70" i="1"/>
  <c r="R69" i="1"/>
  <c r="L34" i="1"/>
  <c r="L33" i="1"/>
  <c r="C70" i="1"/>
  <c r="C69" i="1"/>
  <c r="I33" i="1"/>
  <c r="I34" i="1"/>
  <c r="S33" i="1"/>
  <c r="S34" i="1"/>
  <c r="I69" i="1"/>
  <c r="I70" i="1"/>
  <c r="S69" i="1"/>
  <c r="S70" i="1"/>
  <c r="M35" i="4" l="1"/>
  <c r="M36" i="4"/>
  <c r="S36" i="4"/>
  <c r="S35" i="4"/>
  <c r="R36" i="4"/>
  <c r="R35" i="4"/>
  <c r="P36" i="4"/>
  <c r="P35" i="4"/>
  <c r="N36" i="4"/>
  <c r="N35" i="4"/>
  <c r="L35" i="4"/>
  <c r="L36" i="4"/>
  <c r="Q36" i="4"/>
  <c r="Q35" i="4"/>
  <c r="O36" i="4"/>
  <c r="O35" i="4"/>
  <c r="G36" i="4"/>
  <c r="G35" i="4"/>
  <c r="E35" i="4"/>
  <c r="E36" i="4"/>
  <c r="B36" i="4"/>
  <c r="B35" i="4"/>
  <c r="C36" i="4"/>
  <c r="C35" i="4"/>
  <c r="F36" i="4"/>
  <c r="F35" i="4"/>
  <c r="H36" i="4"/>
  <c r="H35" i="4"/>
  <c r="D36" i="4"/>
  <c r="D35" i="4"/>
  <c r="I36" i="4"/>
  <c r="I35" i="4"/>
</calcChain>
</file>

<file path=xl/sharedStrings.xml><?xml version="1.0" encoding="utf-8"?>
<sst xmlns="http://schemas.openxmlformats.org/spreadsheetml/2006/main" count="638" uniqueCount="86">
  <si>
    <t>Mean Value</t>
  </si>
  <si>
    <t>Mean Value (j)</t>
  </si>
  <si>
    <t>Max (j.) Confidence Interval</t>
  </si>
  <si>
    <t>Min (j.) Confidence Interval</t>
  </si>
  <si>
    <t>Step:</t>
  </si>
  <si>
    <t>Simulated Number of customers - "L"</t>
  </si>
  <si>
    <t>Theoretical Number of customers - "L"</t>
  </si>
  <si>
    <t>M/M/1 Queue</t>
  </si>
  <si>
    <t>AVERAGE OF REPLICATIONS</t>
  </si>
  <si>
    <t>Point Estimator</t>
  </si>
  <si>
    <t>Sample Variance:</t>
  </si>
  <si>
    <t>Standard Deviation</t>
  </si>
  <si>
    <t>Best Case</t>
  </si>
  <si>
    <t>Worst Case</t>
  </si>
  <si>
    <t>Theoretical Utilization - "p"</t>
  </si>
  <si>
    <t>Simulated Utilization - "p"</t>
  </si>
  <si>
    <t>Theoretical Response Time - "w"</t>
  </si>
  <si>
    <t>Simulated Response Time - "w"</t>
  </si>
  <si>
    <t>Theoretical Queue Time - "wq"</t>
  </si>
  <si>
    <t>Simulated Queue Time - "wq"</t>
  </si>
  <si>
    <t>T0.005,2</t>
  </si>
  <si>
    <t>Samples (R/n) --&gt;</t>
  </si>
  <si>
    <r>
      <t xml:space="preserve">Replication 1 (Seed: </t>
    </r>
    <r>
      <rPr>
        <b/>
        <i/>
        <sz val="11"/>
        <color theme="1"/>
        <rFont val="Calibri"/>
        <family val="2"/>
        <scheme val="minor"/>
      </rPr>
      <t>5000</t>
    </r>
    <r>
      <rPr>
        <b/>
        <sz val="11"/>
        <color theme="1"/>
        <rFont val="Calibri"/>
        <family val="2"/>
        <scheme val="minor"/>
      </rPr>
      <t>) -</t>
    </r>
  </si>
  <si>
    <t>Replication 1 (Seed: 5000) -</t>
  </si>
  <si>
    <r>
      <t xml:space="preserve">Replication 2 (Seed: </t>
    </r>
    <r>
      <rPr>
        <b/>
        <i/>
        <sz val="11"/>
        <color theme="1"/>
        <rFont val="Calibri"/>
        <family val="2"/>
        <scheme val="minor"/>
      </rPr>
      <t>10000</t>
    </r>
    <r>
      <rPr>
        <b/>
        <sz val="11"/>
        <color theme="1"/>
        <rFont val="Calibri"/>
        <family val="2"/>
        <scheme val="minor"/>
      </rPr>
      <t xml:space="preserve"> ) -</t>
    </r>
  </si>
  <si>
    <r>
      <t xml:space="preserve">Replication 3 (Seed: </t>
    </r>
    <r>
      <rPr>
        <b/>
        <i/>
        <sz val="11"/>
        <color theme="1"/>
        <rFont val="Calibri"/>
        <family val="2"/>
        <scheme val="minor"/>
      </rPr>
      <t>15000</t>
    </r>
    <r>
      <rPr>
        <b/>
        <sz val="11"/>
        <color theme="1"/>
        <rFont val="Calibri"/>
        <family val="2"/>
        <scheme val="minor"/>
      </rPr>
      <t xml:space="preserve"> ) -</t>
    </r>
  </si>
  <si>
    <t>Replication 2 (Seed: 10000 ) -</t>
  </si>
  <si>
    <t>Replication 3 (Seed: 15000 ) -</t>
  </si>
  <si>
    <t>M/G/1 Queue</t>
  </si>
  <si>
    <r>
      <t xml:space="preserve">Replication 1 (Seed: </t>
    </r>
    <r>
      <rPr>
        <b/>
        <i/>
        <sz val="11"/>
        <color theme="1"/>
        <rFont val="Calibri"/>
        <family val="2"/>
        <scheme val="minor"/>
      </rPr>
      <t>6000</t>
    </r>
    <r>
      <rPr>
        <b/>
        <sz val="11"/>
        <color theme="1"/>
        <rFont val="Calibri"/>
        <family val="2"/>
        <scheme val="minor"/>
      </rPr>
      <t>) -</t>
    </r>
  </si>
  <si>
    <r>
      <t>Replication 1 (Seed: 6</t>
    </r>
    <r>
      <rPr>
        <b/>
        <i/>
        <sz val="11"/>
        <color theme="1"/>
        <rFont val="Calibri"/>
        <family val="2"/>
        <scheme val="minor"/>
      </rPr>
      <t>000</t>
    </r>
    <r>
      <rPr>
        <b/>
        <sz val="11"/>
        <color theme="1"/>
        <rFont val="Calibri"/>
        <family val="2"/>
        <scheme val="minor"/>
      </rPr>
      <t>) -</t>
    </r>
  </si>
  <si>
    <r>
      <t xml:space="preserve">Replication 2 (Seed: </t>
    </r>
    <r>
      <rPr>
        <b/>
        <i/>
        <sz val="11"/>
        <color theme="1"/>
        <rFont val="Calibri"/>
        <family val="2"/>
        <scheme val="minor"/>
      </rPr>
      <t>12000</t>
    </r>
    <r>
      <rPr>
        <b/>
        <sz val="11"/>
        <color theme="1"/>
        <rFont val="Calibri"/>
        <family val="2"/>
        <scheme val="minor"/>
      </rPr>
      <t xml:space="preserve"> ) -</t>
    </r>
  </si>
  <si>
    <r>
      <t xml:space="preserve">Replication 3 (Seed: </t>
    </r>
    <r>
      <rPr>
        <b/>
        <i/>
        <sz val="11"/>
        <color theme="1"/>
        <rFont val="Calibri"/>
        <family val="2"/>
        <scheme val="minor"/>
      </rPr>
      <t>18000</t>
    </r>
    <r>
      <rPr>
        <b/>
        <sz val="11"/>
        <color theme="1"/>
        <rFont val="Calibri"/>
        <family val="2"/>
        <scheme val="minor"/>
      </rPr>
      <t xml:space="preserve"> ) -</t>
    </r>
  </si>
  <si>
    <t>Replication 1 (Seed: 6000) -</t>
  </si>
  <si>
    <t>Replication 2 (Seed: 12000 ) -</t>
  </si>
  <si>
    <t>Replication 3 (Seed: 18000 ) -</t>
  </si>
  <si>
    <t>M/M/4/16 Queue</t>
  </si>
  <si>
    <r>
      <t>Replication 1 (Seed: 7</t>
    </r>
    <r>
      <rPr>
        <b/>
        <i/>
        <sz val="11"/>
        <color theme="1"/>
        <rFont val="Calibri"/>
        <family val="2"/>
        <scheme val="minor"/>
      </rPr>
      <t>000</t>
    </r>
    <r>
      <rPr>
        <b/>
        <sz val="11"/>
        <color theme="1"/>
        <rFont val="Calibri"/>
        <family val="2"/>
        <scheme val="minor"/>
      </rPr>
      <t>) -</t>
    </r>
  </si>
  <si>
    <r>
      <t xml:space="preserve">Replication 2 (Seed: </t>
    </r>
    <r>
      <rPr>
        <b/>
        <i/>
        <sz val="11"/>
        <color theme="1"/>
        <rFont val="Calibri"/>
        <family val="2"/>
        <scheme val="minor"/>
      </rPr>
      <t>14000</t>
    </r>
    <r>
      <rPr>
        <b/>
        <sz val="11"/>
        <color theme="1"/>
        <rFont val="Calibri"/>
        <family val="2"/>
        <scheme val="minor"/>
      </rPr>
      <t xml:space="preserve"> ) -</t>
    </r>
  </si>
  <si>
    <r>
      <t>Replication 3 (Seed: 21</t>
    </r>
    <r>
      <rPr>
        <b/>
        <i/>
        <sz val="11"/>
        <color theme="1"/>
        <rFont val="Calibri"/>
        <family val="2"/>
        <scheme val="minor"/>
      </rPr>
      <t>000</t>
    </r>
    <r>
      <rPr>
        <b/>
        <sz val="11"/>
        <color theme="1"/>
        <rFont val="Calibri"/>
        <family val="2"/>
        <scheme val="minor"/>
      </rPr>
      <t xml:space="preserve"> ) -</t>
    </r>
  </si>
  <si>
    <t>Replication 1 (Seed: 7000) -</t>
  </si>
  <si>
    <t>Replication 2 (Seed: 14000 ) -</t>
  </si>
  <si>
    <t>Replication 3 (Seed: 21000 ) -</t>
  </si>
  <si>
    <t>Theoretical Drop Rate - "Pn"</t>
  </si>
  <si>
    <t>Simulated Drop Rate - "Pn"</t>
  </si>
  <si>
    <t>NETWORK OF QUEUES</t>
  </si>
  <si>
    <t>CLASS 1 - Theoretical Response Time - "w"</t>
  </si>
  <si>
    <t>CLASS 1 - Simulated Response Time - "w"</t>
  </si>
  <si>
    <t>CLASS 2 - Simulated Response Time - "w"</t>
  </si>
  <si>
    <t>CLASS 2 - Theoretical Response Time - "w"</t>
  </si>
  <si>
    <r>
      <t>Replication 1 (Seed: 8</t>
    </r>
    <r>
      <rPr>
        <b/>
        <i/>
        <sz val="11"/>
        <color theme="1"/>
        <rFont val="Calibri"/>
        <family val="2"/>
        <scheme val="minor"/>
      </rPr>
      <t>000</t>
    </r>
    <r>
      <rPr>
        <b/>
        <sz val="11"/>
        <color theme="1"/>
        <rFont val="Calibri"/>
        <family val="2"/>
        <scheme val="minor"/>
      </rPr>
      <t>) -</t>
    </r>
  </si>
  <si>
    <r>
      <t xml:space="preserve">Replication 2 (Seed: </t>
    </r>
    <r>
      <rPr>
        <b/>
        <i/>
        <sz val="11"/>
        <color theme="1"/>
        <rFont val="Calibri"/>
        <family val="2"/>
        <scheme val="minor"/>
      </rPr>
      <t>16000</t>
    </r>
    <r>
      <rPr>
        <b/>
        <sz val="11"/>
        <color theme="1"/>
        <rFont val="Calibri"/>
        <family val="2"/>
        <scheme val="minor"/>
      </rPr>
      <t xml:space="preserve"> ) -</t>
    </r>
  </si>
  <si>
    <r>
      <t>Replication 3 (Seed: 24</t>
    </r>
    <r>
      <rPr>
        <b/>
        <i/>
        <sz val="11"/>
        <color theme="1"/>
        <rFont val="Calibri"/>
        <family val="2"/>
        <scheme val="minor"/>
      </rPr>
      <t>000</t>
    </r>
    <r>
      <rPr>
        <b/>
        <sz val="11"/>
        <color theme="1"/>
        <rFont val="Calibri"/>
        <family val="2"/>
        <scheme val="minor"/>
      </rPr>
      <t xml:space="preserve"> ) -</t>
    </r>
  </si>
  <si>
    <t>p</t>
  </si>
  <si>
    <t>L</t>
  </si>
  <si>
    <t>w</t>
  </si>
  <si>
    <t>wQ</t>
  </si>
  <si>
    <t>M/M/4/16</t>
  </si>
  <si>
    <t>rho</t>
  </si>
  <si>
    <t>LQ</t>
  </si>
  <si>
    <t>P0</t>
  </si>
  <si>
    <t>PN</t>
  </si>
  <si>
    <t>lambdae</t>
  </si>
  <si>
    <t>M/G/1</t>
  </si>
  <si>
    <t>-</t>
  </si>
  <si>
    <t>CLASS 1: w</t>
  </si>
  <si>
    <t>CLASS 2: w</t>
  </si>
  <si>
    <t>CLASS 1</t>
  </si>
  <si>
    <t>CLASS 2</t>
  </si>
  <si>
    <t>Step Cost</t>
  </si>
  <si>
    <t>STEP 1</t>
  </si>
  <si>
    <t>Q1- 0.03</t>
  </si>
  <si>
    <t>Q3- 0.1</t>
  </si>
  <si>
    <t>SUM</t>
  </si>
  <si>
    <t>Q2- 0.07</t>
  </si>
  <si>
    <t>STEP 2</t>
  </si>
  <si>
    <t>STEP 3</t>
  </si>
  <si>
    <t>Q1</t>
  </si>
  <si>
    <t>Q3</t>
  </si>
  <si>
    <t>STEP 4</t>
  </si>
  <si>
    <t>STEP 5</t>
  </si>
  <si>
    <t>STEP 6</t>
  </si>
  <si>
    <t>STEP 7</t>
  </si>
  <si>
    <t>STEP 8</t>
  </si>
  <si>
    <t>Step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</si>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</sst>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B2B2B2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B2B2B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98">
    <xf numFmtId="0" fontId="0" fillId="0" borderId="0" xfId="0"/>
    <xf numFmtId="0" fontId="0" fillId="2" borderId="9" xfId="2" applyFont="1" applyBorder="1"/>
    <xf numFmtId="0" fontId="0" fillId="2" borderId="13" xfId="2" applyFont="1" applyBorder="1"/>
    <xf numFmtId="0" fontId="0" fillId="2" borderId="16" xfId="2" applyFont="1" applyBorder="1"/>
    <xf numFmtId="0" fontId="2" fillId="5" borderId="12" xfId="1" applyFill="1" applyBorder="1"/>
    <xf numFmtId="0" fontId="4" fillId="5" borderId="11" xfId="1" applyFont="1" applyFill="1" applyBorder="1"/>
    <xf numFmtId="0" fontId="0" fillId="4" borderId="5" xfId="0" applyFill="1" applyBorder="1"/>
    <xf numFmtId="0" fontId="0" fillId="3" borderId="14" xfId="0" applyFill="1" applyBorder="1"/>
    <xf numFmtId="0" fontId="3" fillId="6" borderId="0" xfId="0" applyFont="1" applyFill="1" applyBorder="1"/>
    <xf numFmtId="0" fontId="0" fillId="6" borderId="3" xfId="0" applyFill="1" applyBorder="1"/>
    <xf numFmtId="0" fontId="0" fillId="6" borderId="17" xfId="0" applyFill="1" applyBorder="1"/>
    <xf numFmtId="0" fontId="3" fillId="6" borderId="19" xfId="0" applyFont="1" applyFill="1" applyBorder="1"/>
    <xf numFmtId="0" fontId="0" fillId="7" borderId="15" xfId="0" applyFill="1" applyBorder="1"/>
    <xf numFmtId="0" fontId="0" fillId="7" borderId="14" xfId="0" applyFill="1" applyBorder="1"/>
    <xf numFmtId="0" fontId="0" fillId="4" borderId="19" xfId="0" applyFill="1" applyBorder="1"/>
    <xf numFmtId="0" fontId="0" fillId="3" borderId="19" xfId="0" applyFill="1" applyBorder="1"/>
    <xf numFmtId="0" fontId="0" fillId="7" borderId="19" xfId="0" applyFill="1" applyBorder="1"/>
    <xf numFmtId="0" fontId="0" fillId="8" borderId="0" xfId="0" applyFill="1" applyBorder="1"/>
    <xf numFmtId="0" fontId="0" fillId="8" borderId="19" xfId="0" applyFill="1" applyBorder="1"/>
    <xf numFmtId="0" fontId="0" fillId="8" borderId="0" xfId="0" applyFill="1"/>
    <xf numFmtId="0" fontId="0" fillId="6" borderId="4" xfId="0" applyFill="1" applyBorder="1"/>
    <xf numFmtId="0" fontId="3" fillId="6" borderId="20" xfId="0" applyFont="1" applyFill="1" applyBorder="1"/>
    <xf numFmtId="0" fontId="3" fillId="6" borderId="8" xfId="0" applyFont="1" applyFill="1" applyBorder="1"/>
    <xf numFmtId="0" fontId="0" fillId="6" borderId="8" xfId="0" applyFill="1" applyBorder="1"/>
    <xf numFmtId="0" fontId="0" fillId="9" borderId="19" xfId="0" applyFill="1" applyBorder="1"/>
    <xf numFmtId="0" fontId="0" fillId="10" borderId="19" xfId="0" applyFill="1" applyBorder="1"/>
    <xf numFmtId="0" fontId="0" fillId="11" borderId="19" xfId="0" applyFill="1" applyBorder="1"/>
    <xf numFmtId="0" fontId="0" fillId="12" borderId="19" xfId="0" applyFill="1" applyBorder="1"/>
    <xf numFmtId="0" fontId="0" fillId="13" borderId="19" xfId="0" applyFill="1" applyBorder="1"/>
    <xf numFmtId="0" fontId="0" fillId="2" borderId="21" xfId="2" applyFont="1" applyBorder="1"/>
    <xf numFmtId="0" fontId="3" fillId="6" borderId="6" xfId="0" applyFont="1" applyFill="1" applyBorder="1"/>
    <xf numFmtId="0" fontId="0" fillId="8" borderId="23" xfId="0" applyFill="1" applyBorder="1"/>
    <xf numFmtId="0" fontId="3" fillId="6" borderId="10" xfId="0" applyFont="1" applyFill="1" applyBorder="1"/>
    <xf numFmtId="0" fontId="2" fillId="5" borderId="0" xfId="1" applyFill="1" applyBorder="1"/>
    <xf numFmtId="0" fontId="2" fillId="5" borderId="25" xfId="1" applyFill="1" applyBorder="1"/>
    <xf numFmtId="0" fontId="2" fillId="5" borderId="26" xfId="1" applyFill="1" applyBorder="1"/>
    <xf numFmtId="0" fontId="0" fillId="0" borderId="28" xfId="0" applyBorder="1"/>
    <xf numFmtId="0" fontId="6" fillId="2" borderId="13" xfId="2" applyFont="1" applyBorder="1"/>
    <xf numFmtId="0" fontId="6" fillId="2" borderId="9" xfId="2" applyFont="1" applyBorder="1"/>
    <xf numFmtId="0" fontId="6" fillId="2" borderId="24" xfId="2" applyFont="1" applyBorder="1"/>
    <xf numFmtId="0" fontId="6" fillId="2" borderId="27" xfId="2" applyFont="1" applyBorder="1"/>
    <xf numFmtId="0" fontId="0" fillId="14" borderId="19" xfId="0" applyFill="1" applyBorder="1"/>
    <xf numFmtId="0" fontId="0" fillId="14" borderId="6" xfId="0" applyFill="1" applyBorder="1"/>
    <xf numFmtId="0" fontId="0" fillId="15" borderId="19" xfId="0" applyFill="1" applyBorder="1"/>
    <xf numFmtId="0" fontId="0" fillId="15" borderId="6" xfId="0" applyFill="1" applyBorder="1"/>
    <xf numFmtId="0" fontId="0" fillId="15" borderId="18" xfId="0" applyFill="1" applyBorder="1"/>
    <xf numFmtId="0" fontId="0" fillId="15" borderId="22" xfId="0" applyFill="1" applyBorder="1"/>
    <xf numFmtId="0" fontId="0" fillId="9" borderId="6" xfId="0" applyFill="1" applyBorder="1"/>
    <xf numFmtId="0" fontId="0" fillId="16" borderId="19" xfId="0" applyFill="1" applyBorder="1"/>
    <xf numFmtId="0" fontId="0" fillId="16" borderId="6" xfId="0" applyFill="1" applyBorder="1"/>
    <xf numFmtId="0" fontId="3" fillId="6" borderId="7" xfId="0" applyFont="1" applyFill="1" applyBorder="1"/>
    <xf numFmtId="0" fontId="0" fillId="6" borderId="7" xfId="0" applyFill="1" applyBorder="1"/>
    <xf numFmtId="0" fontId="0" fillId="6" borderId="29" xfId="0" applyFill="1" applyBorder="1"/>
    <xf numFmtId="0" fontId="0" fillId="8" borderId="6" xfId="0" applyFill="1" applyBorder="1"/>
    <xf numFmtId="0" fontId="0" fillId="0" borderId="30" xfId="0" applyBorder="1"/>
    <xf numFmtId="0" fontId="6" fillId="0" borderId="0" xfId="2" applyFont="1" applyFill="1" applyBorder="1"/>
    <xf numFmtId="0" fontId="0" fillId="0" borderId="0" xfId="0" applyFill="1" applyBorder="1"/>
    <xf numFmtId="0" fontId="2" fillId="5" borderId="8" xfId="1" applyFill="1" applyBorder="1"/>
    <xf numFmtId="0" fontId="0" fillId="0" borderId="31" xfId="0" applyBorder="1"/>
    <xf numFmtId="0" fontId="0" fillId="13" borderId="32" xfId="0" applyFill="1" applyBorder="1"/>
    <xf numFmtId="0" fontId="2" fillId="5" borderId="33" xfId="1" applyFill="1" applyBorder="1"/>
    <xf numFmtId="0" fontId="0" fillId="0" borderId="0" xfId="2" applyFont="1" applyFill="1" applyBorder="1"/>
    <xf numFmtId="0" fontId="2" fillId="0" borderId="0" xfId="1" applyFill="1" applyBorder="1"/>
    <xf numFmtId="0" fontId="3" fillId="0" borderId="0" xfId="0" applyFont="1" applyFill="1" applyBorder="1"/>
    <xf numFmtId="0" fontId="6" fillId="0" borderId="30" xfId="2" applyFont="1" applyFill="1" applyBorder="1"/>
    <xf numFmtId="0" fontId="0" fillId="0" borderId="30" xfId="2" applyFont="1" applyFill="1" applyBorder="1"/>
    <xf numFmtId="0" fontId="2" fillId="0" borderId="30" xfId="1" applyFill="1" applyBorder="1"/>
    <xf numFmtId="0" fontId="0" fillId="0" borderId="19" xfId="0" applyBorder="1"/>
    <xf numFmtId="0" fontId="7" fillId="0" borderId="19" xfId="0" applyFont="1" applyBorder="1"/>
    <xf numFmtId="164" fontId="0" fillId="17" borderId="19" xfId="0" applyNumberFormat="1" applyFill="1" applyBorder="1"/>
    <xf numFmtId="0" fontId="8" fillId="0" borderId="19" xfId="0" applyFont="1" applyBorder="1"/>
    <xf numFmtId="164" fontId="7" fillId="17" borderId="19" xfId="0" applyNumberFormat="1" applyFont="1" applyFill="1" applyBorder="1"/>
    <xf numFmtId="11" fontId="0" fillId="15" borderId="19" xfId="0" applyNumberFormat="1" applyFill="1" applyBorder="1"/>
    <xf numFmtId="11" fontId="0" fillId="14" borderId="19" xfId="0" applyNumberFormat="1" applyFill="1" applyBorder="1"/>
    <xf numFmtId="11" fontId="0" fillId="9" borderId="19" xfId="0" applyNumberFormat="1" applyFill="1" applyBorder="1"/>
    <xf numFmtId="0" fontId="9" fillId="0" borderId="0" xfId="0" applyFont="1"/>
    <xf numFmtId="164" fontId="0" fillId="0" borderId="0" xfId="0" applyNumberFormat="1"/>
    <xf numFmtId="0" fontId="7" fillId="0" borderId="0" xfId="0" applyFont="1"/>
    <xf numFmtId="0" fontId="8" fillId="17" borderId="0" xfId="0" applyFont="1" applyFill="1"/>
    <xf numFmtId="164" fontId="0" fillId="17" borderId="0" xfId="0" applyNumberFormat="1" applyFill="1"/>
    <xf numFmtId="9" fontId="3" fillId="6" borderId="19" xfId="0" applyNumberFormat="1" applyFont="1" applyFill="1" applyBorder="1"/>
    <xf numFmtId="9" fontId="3" fillId="6" borderId="6" xfId="0" applyNumberFormat="1" applyFont="1" applyFill="1" applyBorder="1"/>
    <xf numFmtId="0" fontId="0" fillId="0" borderId="28" xfId="0" applyFill="1" applyBorder="1"/>
    <xf numFmtId="0" fontId="0" fillId="0" borderId="34" xfId="0" applyFill="1" applyBorder="1"/>
    <xf numFmtId="0" fontId="3" fillId="0" borderId="34" xfId="0" applyFont="1" applyFill="1" applyBorder="1"/>
    <xf numFmtId="0" fontId="2" fillId="0" borderId="28" xfId="1" applyFill="1" applyBorder="1"/>
    <xf numFmtId="0" fontId="0" fillId="0" borderId="30" xfId="0" applyFill="1" applyBorder="1"/>
    <xf numFmtId="0" fontId="3" fillId="0" borderId="30" xfId="0" applyFont="1" applyFill="1" applyBorder="1"/>
    <xf numFmtId="0" fontId="9" fillId="0" borderId="19" xfId="0" applyFont="1" applyBorder="1"/>
    <xf numFmtId="164" fontId="0" fillId="0" borderId="19" xfId="0" applyNumberFormat="1" applyBorder="1"/>
    <xf numFmtId="0" fontId="0" fillId="0" borderId="20" xfId="0" applyBorder="1"/>
    <xf numFmtId="9" fontId="0" fillId="0" borderId="20" xfId="0" applyNumberFormat="1" applyBorder="1"/>
    <xf numFmtId="9" fontId="0" fillId="0" borderId="10" xfId="0" applyNumberFormat="1" applyBorder="1"/>
    <xf numFmtId="164" fontId="0" fillId="0" borderId="6" xfId="0" applyNumberFormat="1" applyBorder="1"/>
    <xf numFmtId="0" fontId="9" fillId="0" borderId="32" xfId="0" applyFont="1" applyBorder="1"/>
    <xf numFmtId="164" fontId="0" fillId="0" borderId="32" xfId="0" applyNumberFormat="1" applyBorder="1"/>
    <xf numFmtId="164" fontId="0" fillId="0" borderId="36" xfId="0" applyNumberFormat="1" applyBorder="1"/>
    <xf numFmtId="0" fontId="0" fillId="0" borderId="35" xfId="0" applyBorder="1"/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topLeftCell="A52" zoomScale="85" zoomScaleNormal="85" workbookViewId="0">
      <selection activeCell="V50" sqref="V50"/>
    </sheetView>
  </sheetViews>
  <sheetFormatPr defaultRowHeight="15" x14ac:dyDescent="0.25"/>
  <cols>
    <col min="1" max="1" width="26.7109375" customWidth="1"/>
    <col min="10" max="10" width="9.140625" customWidth="1"/>
    <col min="11" max="11" width="27" customWidth="1"/>
    <col min="21" max="21" width="18" customWidth="1"/>
  </cols>
  <sheetData>
    <row r="1" spans="1:22" ht="20.25" thickBot="1" x14ac:dyDescent="0.35">
      <c r="A1" s="5" t="s">
        <v>7</v>
      </c>
      <c r="B1" s="4"/>
      <c r="C1" s="4"/>
      <c r="D1" s="4"/>
      <c r="E1" s="4"/>
      <c r="F1" s="4"/>
      <c r="G1" s="4"/>
      <c r="H1" s="4"/>
      <c r="I1" s="4"/>
      <c r="J1" s="33"/>
      <c r="K1" s="4"/>
      <c r="L1" s="4"/>
      <c r="M1" s="4"/>
      <c r="N1" s="4"/>
      <c r="O1" s="4"/>
      <c r="P1" s="4"/>
      <c r="Q1" s="4"/>
      <c r="R1" s="4"/>
      <c r="S1" s="4"/>
      <c r="T1" s="36"/>
      <c r="U1" s="56"/>
      <c r="V1" s="56"/>
    </row>
    <row r="2" spans="1:22" ht="19.5" x14ac:dyDescent="0.3">
      <c r="A2" s="37" t="s">
        <v>6</v>
      </c>
      <c r="B2" s="2"/>
      <c r="C2" s="2"/>
      <c r="D2" s="2"/>
      <c r="E2" s="2"/>
      <c r="F2" s="2"/>
      <c r="G2" s="2"/>
      <c r="H2" s="2"/>
      <c r="I2" s="29"/>
      <c r="J2" s="34"/>
      <c r="K2" s="39" t="s">
        <v>14</v>
      </c>
      <c r="L2" s="2"/>
      <c r="M2" s="2"/>
      <c r="N2" s="2"/>
      <c r="O2" s="2"/>
      <c r="P2" s="2"/>
      <c r="Q2" s="2"/>
      <c r="R2" s="2"/>
      <c r="S2" s="29"/>
      <c r="T2" s="36"/>
      <c r="U2" s="55"/>
      <c r="V2" s="56"/>
    </row>
    <row r="3" spans="1:22" ht="19.5" x14ac:dyDescent="0.3">
      <c r="A3" s="10" t="s">
        <v>4</v>
      </c>
      <c r="B3" s="11">
        <v>0.1</v>
      </c>
      <c r="C3" s="11">
        <v>0.2</v>
      </c>
      <c r="D3" s="11">
        <v>0.3</v>
      </c>
      <c r="E3" s="11">
        <v>0.4</v>
      </c>
      <c r="F3" s="11">
        <v>0.5</v>
      </c>
      <c r="G3" s="11">
        <v>0.6</v>
      </c>
      <c r="H3" s="11">
        <v>0.7</v>
      </c>
      <c r="I3" s="30">
        <v>0.8</v>
      </c>
      <c r="J3" s="34"/>
      <c r="K3" s="10" t="s">
        <v>4</v>
      </c>
      <c r="L3" s="11">
        <v>0.1</v>
      </c>
      <c r="M3" s="11">
        <v>0.2</v>
      </c>
      <c r="N3" s="11">
        <v>0.3</v>
      </c>
      <c r="O3" s="11">
        <v>0.4</v>
      </c>
      <c r="P3" s="11">
        <v>0.5</v>
      </c>
      <c r="Q3" s="11">
        <v>0.6</v>
      </c>
      <c r="R3" s="11">
        <v>0.7</v>
      </c>
      <c r="S3" s="30">
        <v>0.8</v>
      </c>
      <c r="T3" s="36"/>
      <c r="U3" s="56"/>
      <c r="V3" s="56"/>
    </row>
    <row r="4" spans="1:22" ht="20.25" thickBot="1" x14ac:dyDescent="0.35">
      <c r="A4" s="12" t="s">
        <v>0</v>
      </c>
      <c r="B4" s="45">
        <v>0.11111111111111112</v>
      </c>
      <c r="C4" s="45">
        <v>0.25</v>
      </c>
      <c r="D4" s="45">
        <v>0.42857142857142899</v>
      </c>
      <c r="E4" s="45">
        <v>0.66666666666666696</v>
      </c>
      <c r="F4" s="45">
        <v>1</v>
      </c>
      <c r="G4" s="45">
        <v>1.5</v>
      </c>
      <c r="H4" s="45">
        <v>2.3333333333333299</v>
      </c>
      <c r="I4" s="46">
        <v>4</v>
      </c>
      <c r="J4" s="34"/>
      <c r="K4" s="12" t="s">
        <v>0</v>
      </c>
      <c r="L4" s="45">
        <v>0.1</v>
      </c>
      <c r="M4" s="45">
        <v>0.2</v>
      </c>
      <c r="N4" s="45">
        <v>0.3</v>
      </c>
      <c r="O4" s="45">
        <v>0.4</v>
      </c>
      <c r="P4" s="45">
        <v>0.5</v>
      </c>
      <c r="Q4" s="45">
        <v>0.6</v>
      </c>
      <c r="R4" s="45">
        <v>0.7</v>
      </c>
      <c r="S4" s="46">
        <v>0.8</v>
      </c>
      <c r="T4" s="36"/>
      <c r="U4" s="56"/>
      <c r="V4" s="56"/>
    </row>
    <row r="5" spans="1:22" ht="20.25" thickTop="1" x14ac:dyDescent="0.3">
      <c r="A5" s="19"/>
      <c r="B5" s="17"/>
      <c r="C5" s="17"/>
      <c r="D5" s="17"/>
      <c r="E5" s="17"/>
      <c r="F5" s="17"/>
      <c r="G5" s="17"/>
      <c r="H5" s="17"/>
      <c r="I5" s="31"/>
      <c r="J5" s="34"/>
      <c r="K5" s="19"/>
      <c r="L5" s="17"/>
      <c r="M5" s="17"/>
      <c r="N5" s="17"/>
      <c r="O5" s="17"/>
      <c r="P5" s="17"/>
      <c r="Q5" s="17"/>
      <c r="R5" s="17"/>
      <c r="S5" s="31"/>
      <c r="T5" s="36"/>
      <c r="U5" s="56"/>
      <c r="V5" s="56"/>
    </row>
    <row r="6" spans="1:22" ht="20.25" thickBot="1" x14ac:dyDescent="0.35">
      <c r="A6" s="38" t="s">
        <v>5</v>
      </c>
      <c r="B6" s="1"/>
      <c r="C6" s="1"/>
      <c r="D6" s="1"/>
      <c r="E6" s="1"/>
      <c r="F6" s="1"/>
      <c r="G6" s="1"/>
      <c r="H6" s="1"/>
      <c r="I6" s="3"/>
      <c r="J6" s="34"/>
      <c r="K6" s="40" t="s">
        <v>15</v>
      </c>
      <c r="L6" s="1"/>
      <c r="M6" s="1"/>
      <c r="N6" s="1"/>
      <c r="O6" s="1"/>
      <c r="P6" s="1"/>
      <c r="Q6" s="1"/>
      <c r="R6" s="1"/>
      <c r="S6" s="3"/>
      <c r="T6" s="36"/>
      <c r="U6" s="55"/>
      <c r="V6" s="56"/>
    </row>
    <row r="7" spans="1:22" ht="19.5" x14ac:dyDescent="0.3">
      <c r="A7" s="8" t="s">
        <v>22</v>
      </c>
      <c r="B7" s="9"/>
      <c r="C7" s="9"/>
      <c r="D7" s="9"/>
      <c r="E7" s="9"/>
      <c r="F7" s="9"/>
      <c r="G7" s="9"/>
      <c r="H7" s="9"/>
      <c r="I7" s="9"/>
      <c r="J7" s="34"/>
      <c r="K7" s="8" t="s">
        <v>22</v>
      </c>
      <c r="L7" s="9"/>
      <c r="M7" s="9"/>
      <c r="N7" s="9"/>
      <c r="O7" s="9"/>
      <c r="P7" s="9"/>
      <c r="Q7" s="9"/>
      <c r="R7" s="9"/>
      <c r="S7" s="9"/>
      <c r="T7" s="36"/>
      <c r="U7" s="56"/>
      <c r="V7" s="56"/>
    </row>
    <row r="8" spans="1:22" ht="19.5" x14ac:dyDescent="0.3">
      <c r="A8" s="10" t="s">
        <v>4</v>
      </c>
      <c r="B8" s="11">
        <v>0.1</v>
      </c>
      <c r="C8" s="11">
        <v>0.2</v>
      </c>
      <c r="D8" s="11">
        <v>0.3</v>
      </c>
      <c r="E8" s="11">
        <v>0.4</v>
      </c>
      <c r="F8" s="11">
        <v>0.5</v>
      </c>
      <c r="G8" s="11">
        <v>0.6</v>
      </c>
      <c r="H8" s="11">
        <v>0.7</v>
      </c>
      <c r="I8" s="30">
        <v>0.8</v>
      </c>
      <c r="J8" s="34"/>
      <c r="K8" s="10" t="s">
        <v>4</v>
      </c>
      <c r="L8" s="11">
        <v>0.1</v>
      </c>
      <c r="M8" s="11">
        <v>0.2</v>
      </c>
      <c r="N8" s="11">
        <v>0.3</v>
      </c>
      <c r="O8" s="11">
        <v>0.4</v>
      </c>
      <c r="P8" s="11">
        <v>0.5</v>
      </c>
      <c r="Q8" s="11">
        <v>0.6</v>
      </c>
      <c r="R8" s="11">
        <v>0.7</v>
      </c>
      <c r="S8" s="30">
        <v>0.8</v>
      </c>
      <c r="T8" s="36"/>
    </row>
    <row r="9" spans="1:22" ht="19.5" x14ac:dyDescent="0.3">
      <c r="A9" s="13" t="s">
        <v>1</v>
      </c>
      <c r="B9" s="43">
        <v>0.111</v>
      </c>
      <c r="C9" s="43">
        <v>0.24759999999999999</v>
      </c>
      <c r="D9" s="43">
        <v>0.42409999999999998</v>
      </c>
      <c r="E9" s="43">
        <v>0.6734</v>
      </c>
      <c r="F9" s="43">
        <v>1.0141</v>
      </c>
      <c r="G9" s="43">
        <v>1.4921</v>
      </c>
      <c r="H9" s="43">
        <v>2.3332000000000002</v>
      </c>
      <c r="I9" s="44">
        <v>3.9344999999999999</v>
      </c>
      <c r="J9" s="34"/>
      <c r="K9" s="13" t="s">
        <v>1</v>
      </c>
      <c r="L9" s="43">
        <v>0.1</v>
      </c>
      <c r="M9" s="43">
        <v>0.19839999999999999</v>
      </c>
      <c r="N9" s="43">
        <v>0.29899999999999999</v>
      </c>
      <c r="O9" s="43">
        <v>0.40410000000000001</v>
      </c>
      <c r="P9" s="43">
        <v>0.50749999999999995</v>
      </c>
      <c r="Q9" s="43">
        <v>0.60329999999999995</v>
      </c>
      <c r="R9" s="43">
        <v>0.70230000000000004</v>
      </c>
      <c r="S9" s="44">
        <v>0.79610000000000003</v>
      </c>
      <c r="T9" s="36"/>
    </row>
    <row r="10" spans="1:22" ht="19.5" x14ac:dyDescent="0.3">
      <c r="A10" s="7" t="s">
        <v>2</v>
      </c>
      <c r="B10" s="41">
        <v>0.1144</v>
      </c>
      <c r="C10" s="41">
        <v>0.25430000000000003</v>
      </c>
      <c r="D10" s="41">
        <v>0.43280000000000002</v>
      </c>
      <c r="E10" s="41">
        <v>0.69159999999999999</v>
      </c>
      <c r="F10" s="41">
        <v>1.0404</v>
      </c>
      <c r="G10" s="41">
        <v>1.5327999999999999</v>
      </c>
      <c r="H10" s="41">
        <v>2.3993000000000002</v>
      </c>
      <c r="I10" s="42">
        <v>4.1201999999999996</v>
      </c>
      <c r="J10" s="34"/>
      <c r="K10" s="7" t="s">
        <v>2</v>
      </c>
      <c r="L10" s="41">
        <v>0.10150000000000001</v>
      </c>
      <c r="M10" s="41">
        <v>0.2041</v>
      </c>
      <c r="N10" s="41">
        <v>0.30669999999999997</v>
      </c>
      <c r="O10" s="41">
        <v>0.41499999999999998</v>
      </c>
      <c r="P10" s="41">
        <v>0.52080000000000004</v>
      </c>
      <c r="Q10" s="41">
        <v>0.62070000000000003</v>
      </c>
      <c r="R10" s="41">
        <v>0.72040000000000004</v>
      </c>
      <c r="S10" s="42">
        <v>0.81200000000000006</v>
      </c>
      <c r="T10" s="36"/>
      <c r="U10" t="s">
        <v>21</v>
      </c>
      <c r="V10">
        <v>3</v>
      </c>
    </row>
    <row r="11" spans="1:22" ht="19.5" x14ac:dyDescent="0.3">
      <c r="A11" s="6" t="s">
        <v>3</v>
      </c>
      <c r="B11" s="24">
        <v>0.1077</v>
      </c>
      <c r="C11" s="24">
        <v>0.2409</v>
      </c>
      <c r="D11" s="24">
        <v>0.41539999999999999</v>
      </c>
      <c r="E11" s="24">
        <v>0.65529999999999999</v>
      </c>
      <c r="F11" s="24">
        <v>0.9879</v>
      </c>
      <c r="G11" s="24">
        <v>1.4515</v>
      </c>
      <c r="H11" s="24">
        <v>2.2671999999999999</v>
      </c>
      <c r="I11" s="47">
        <v>3.7488000000000001</v>
      </c>
      <c r="J11" s="34"/>
      <c r="K11" s="6" t="s">
        <v>3</v>
      </c>
      <c r="L11" s="24">
        <v>9.8599999999999993E-2</v>
      </c>
      <c r="M11" s="24">
        <v>0.19270000000000001</v>
      </c>
      <c r="N11" s="24">
        <v>0.2913</v>
      </c>
      <c r="O11" s="24">
        <v>0.39319999999999999</v>
      </c>
      <c r="P11" s="24">
        <v>0.49430000000000002</v>
      </c>
      <c r="Q11" s="24">
        <v>0.58589999999999998</v>
      </c>
      <c r="R11" s="24">
        <v>0.68430000000000002</v>
      </c>
      <c r="S11" s="47">
        <v>0.7802</v>
      </c>
      <c r="T11" s="36"/>
    </row>
    <row r="12" spans="1:22" ht="19.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34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2" ht="19.5" x14ac:dyDescent="0.3">
      <c r="A13" s="50" t="s">
        <v>24</v>
      </c>
      <c r="B13" s="51"/>
      <c r="C13" s="51"/>
      <c r="D13" s="51"/>
      <c r="E13" s="51"/>
      <c r="F13" s="51"/>
      <c r="G13" s="51"/>
      <c r="H13" s="51"/>
      <c r="I13" s="52"/>
      <c r="J13" s="34"/>
      <c r="K13" s="50" t="s">
        <v>24</v>
      </c>
      <c r="L13" s="51"/>
      <c r="M13" s="51"/>
      <c r="N13" s="51"/>
      <c r="O13" s="51"/>
      <c r="P13" s="51"/>
      <c r="Q13" s="51"/>
      <c r="R13" s="51"/>
      <c r="S13" s="52"/>
      <c r="T13" s="36"/>
    </row>
    <row r="14" spans="1:22" ht="19.5" x14ac:dyDescent="0.3">
      <c r="A14" s="10" t="s">
        <v>4</v>
      </c>
      <c r="B14" s="11">
        <v>0.1</v>
      </c>
      <c r="C14" s="11">
        <v>0.2</v>
      </c>
      <c r="D14" s="11">
        <v>0.3</v>
      </c>
      <c r="E14" s="11">
        <v>0.4</v>
      </c>
      <c r="F14" s="11">
        <v>0.5</v>
      </c>
      <c r="G14" s="11">
        <v>0.6</v>
      </c>
      <c r="H14" s="11">
        <v>0.7</v>
      </c>
      <c r="I14" s="30">
        <v>0.8</v>
      </c>
      <c r="J14" s="34"/>
      <c r="K14" s="10" t="s">
        <v>4</v>
      </c>
      <c r="L14" s="11">
        <v>0.1</v>
      </c>
      <c r="M14" s="11">
        <v>0.2</v>
      </c>
      <c r="N14" s="11">
        <v>0.3</v>
      </c>
      <c r="O14" s="11">
        <v>0.4</v>
      </c>
      <c r="P14" s="11">
        <v>0.5</v>
      </c>
      <c r="Q14" s="11">
        <v>0.6</v>
      </c>
      <c r="R14" s="11">
        <v>0.7</v>
      </c>
      <c r="S14" s="30">
        <v>0.8</v>
      </c>
      <c r="T14" s="36"/>
    </row>
    <row r="15" spans="1:22" ht="19.5" x14ac:dyDescent="0.3">
      <c r="A15" s="13" t="s">
        <v>1</v>
      </c>
      <c r="B15" s="43">
        <v>0.1108</v>
      </c>
      <c r="C15" s="43">
        <v>0.24909999999999999</v>
      </c>
      <c r="D15" s="43">
        <v>0.42730000000000001</v>
      </c>
      <c r="E15" s="43">
        <v>0.66369999999999996</v>
      </c>
      <c r="F15" s="43">
        <v>1.0163</v>
      </c>
      <c r="G15" s="43">
        <v>1.5109999999999999</v>
      </c>
      <c r="H15" s="43">
        <v>2.3357000000000001</v>
      </c>
      <c r="I15" s="44">
        <v>4.0541</v>
      </c>
      <c r="J15" s="34"/>
      <c r="K15" s="13" t="s">
        <v>1</v>
      </c>
      <c r="L15" s="43">
        <v>0.10009999999999999</v>
      </c>
      <c r="M15" s="43">
        <v>0.1986</v>
      </c>
      <c r="N15" s="43">
        <v>0.30009999999999998</v>
      </c>
      <c r="O15" s="43">
        <v>0.39989999999999998</v>
      </c>
      <c r="P15" s="43">
        <v>0.49249999999999999</v>
      </c>
      <c r="Q15" s="43">
        <v>0.59750000000000003</v>
      </c>
      <c r="R15" s="43">
        <v>0.69220000000000004</v>
      </c>
      <c r="S15" s="44">
        <v>0.78859999999999997</v>
      </c>
      <c r="T15" s="36"/>
    </row>
    <row r="16" spans="1:22" ht="19.5" x14ac:dyDescent="0.3">
      <c r="A16" s="7" t="s">
        <v>2</v>
      </c>
      <c r="B16" s="41">
        <v>0.11409999999999999</v>
      </c>
      <c r="C16" s="41">
        <v>0.25309999999999999</v>
      </c>
      <c r="D16" s="41">
        <v>0.43609999999999999</v>
      </c>
      <c r="E16" s="41">
        <v>0.67730000000000001</v>
      </c>
      <c r="F16" s="41">
        <v>1.0410999999999999</v>
      </c>
      <c r="G16" s="41">
        <v>1.5425</v>
      </c>
      <c r="H16" s="41">
        <v>2.3938000000000001</v>
      </c>
      <c r="I16" s="42">
        <v>4.2333999999999996</v>
      </c>
      <c r="J16" s="34"/>
      <c r="K16" s="7" t="s">
        <v>2</v>
      </c>
      <c r="L16" s="41">
        <v>0.1027</v>
      </c>
      <c r="M16" s="41">
        <v>0.2039</v>
      </c>
      <c r="N16" s="41">
        <v>0.30740000000000001</v>
      </c>
      <c r="O16" s="41">
        <v>0.41010000000000002</v>
      </c>
      <c r="P16" s="41">
        <v>0.50619999999999998</v>
      </c>
      <c r="Q16" s="41">
        <v>0.60960000000000003</v>
      </c>
      <c r="R16" s="41">
        <v>0.70599999999999996</v>
      </c>
      <c r="S16" s="42">
        <v>0.81230000000000002</v>
      </c>
      <c r="T16" s="36"/>
    </row>
    <row r="17" spans="1:20" ht="19.5" x14ac:dyDescent="0.3">
      <c r="A17" s="6" t="s">
        <v>3</v>
      </c>
      <c r="B17" s="24">
        <v>0.1076</v>
      </c>
      <c r="C17" s="24">
        <v>0.24510000000000001</v>
      </c>
      <c r="D17" s="24">
        <v>0.41839999999999999</v>
      </c>
      <c r="E17" s="24">
        <v>0.6502</v>
      </c>
      <c r="F17" s="24">
        <v>0.99139999999999995</v>
      </c>
      <c r="G17" s="24">
        <v>1.4794</v>
      </c>
      <c r="H17" s="24">
        <v>2.2776000000000001</v>
      </c>
      <c r="I17" s="47">
        <v>3.8748</v>
      </c>
      <c r="J17" s="34"/>
      <c r="K17" s="6" t="s">
        <v>3</v>
      </c>
      <c r="L17" s="24">
        <v>9.7500000000000003E-2</v>
      </c>
      <c r="M17" s="24">
        <v>0.19339999999999999</v>
      </c>
      <c r="N17" s="24">
        <v>0.29270000000000002</v>
      </c>
      <c r="O17" s="24">
        <v>0.38979999999999998</v>
      </c>
      <c r="P17" s="24">
        <v>0.47870000000000001</v>
      </c>
      <c r="Q17" s="24">
        <v>0.58550000000000002</v>
      </c>
      <c r="R17" s="24">
        <v>0.6784</v>
      </c>
      <c r="S17" s="47">
        <v>0.76500000000000001</v>
      </c>
      <c r="T17" s="36"/>
    </row>
    <row r="18" spans="1:20" ht="19.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34"/>
      <c r="K18" s="17"/>
      <c r="L18" s="17"/>
      <c r="M18" s="17"/>
      <c r="N18" s="17"/>
      <c r="O18" s="17"/>
      <c r="P18" s="17"/>
      <c r="Q18" s="17"/>
      <c r="R18" s="17"/>
      <c r="S18" s="17"/>
      <c r="T18" s="36"/>
    </row>
    <row r="19" spans="1:20" ht="19.5" x14ac:dyDescent="0.3">
      <c r="A19" s="50" t="s">
        <v>25</v>
      </c>
      <c r="B19" s="51"/>
      <c r="C19" s="51"/>
      <c r="D19" s="51"/>
      <c r="E19" s="51"/>
      <c r="F19" s="51"/>
      <c r="G19" s="51"/>
      <c r="H19" s="51"/>
      <c r="I19" s="52"/>
      <c r="J19" s="34"/>
      <c r="K19" s="50" t="s">
        <v>25</v>
      </c>
      <c r="L19" s="51"/>
      <c r="M19" s="51"/>
      <c r="N19" s="51"/>
      <c r="O19" s="51"/>
      <c r="P19" s="51"/>
      <c r="Q19" s="51"/>
      <c r="R19" s="51"/>
      <c r="S19" s="52"/>
      <c r="T19" s="36"/>
    </row>
    <row r="20" spans="1:20" ht="19.5" x14ac:dyDescent="0.3">
      <c r="A20" s="10" t="s">
        <v>4</v>
      </c>
      <c r="B20" s="11">
        <v>0.1</v>
      </c>
      <c r="C20" s="11">
        <v>0.2</v>
      </c>
      <c r="D20" s="11">
        <v>0.3</v>
      </c>
      <c r="E20" s="11">
        <v>0.4</v>
      </c>
      <c r="F20" s="11">
        <v>0.5</v>
      </c>
      <c r="G20" s="11">
        <v>0.6</v>
      </c>
      <c r="H20" s="11">
        <v>0.7</v>
      </c>
      <c r="I20" s="30">
        <v>0.8</v>
      </c>
      <c r="J20" s="34"/>
      <c r="K20" s="10" t="s">
        <v>4</v>
      </c>
      <c r="L20" s="11">
        <v>0.1</v>
      </c>
      <c r="M20" s="11">
        <v>0.2</v>
      </c>
      <c r="N20" s="11">
        <v>0.3</v>
      </c>
      <c r="O20" s="11">
        <v>0.4</v>
      </c>
      <c r="P20" s="11">
        <v>0.5</v>
      </c>
      <c r="Q20" s="11">
        <v>0.6</v>
      </c>
      <c r="R20" s="11">
        <v>0.7</v>
      </c>
      <c r="S20" s="30">
        <v>0.8</v>
      </c>
      <c r="T20" s="36"/>
    </row>
    <row r="21" spans="1:20" ht="19.5" x14ac:dyDescent="0.3">
      <c r="A21" s="13" t="s">
        <v>1</v>
      </c>
      <c r="B21" s="43">
        <v>0.1114</v>
      </c>
      <c r="C21" s="43">
        <v>0.25019999999999998</v>
      </c>
      <c r="D21" s="43">
        <v>0.42899999999999999</v>
      </c>
      <c r="E21" s="43">
        <v>0.65980000000000005</v>
      </c>
      <c r="F21" s="43">
        <v>0.98270000000000002</v>
      </c>
      <c r="G21" s="43">
        <v>1.4817</v>
      </c>
      <c r="H21" s="43">
        <v>2.2944</v>
      </c>
      <c r="I21" s="44">
        <v>4.0361000000000002</v>
      </c>
      <c r="J21" s="34"/>
      <c r="K21" s="13" t="s">
        <v>1</v>
      </c>
      <c r="L21" s="43">
        <v>0.10009999999999999</v>
      </c>
      <c r="M21" s="43">
        <v>0.1996</v>
      </c>
      <c r="N21" s="43">
        <v>0.29970000000000002</v>
      </c>
      <c r="O21" s="43">
        <v>0.40160000000000001</v>
      </c>
      <c r="P21" s="43">
        <v>0.50060000000000004</v>
      </c>
      <c r="Q21" s="43">
        <v>0.60340000000000005</v>
      </c>
      <c r="R21" s="43">
        <v>0.70250000000000001</v>
      </c>
      <c r="S21" s="44">
        <v>0.80400000000000005</v>
      </c>
      <c r="T21" s="36"/>
    </row>
    <row r="22" spans="1:20" ht="19.5" x14ac:dyDescent="0.3">
      <c r="A22" s="7" t="s">
        <v>2</v>
      </c>
      <c r="B22" s="41">
        <v>0.1142</v>
      </c>
      <c r="C22" s="41">
        <v>0.25590000000000002</v>
      </c>
      <c r="D22" s="41">
        <v>0.438</v>
      </c>
      <c r="E22" s="41">
        <v>0.67479999999999996</v>
      </c>
      <c r="F22" s="41">
        <v>1.0027999999999999</v>
      </c>
      <c r="G22" s="41">
        <v>1.5243</v>
      </c>
      <c r="H22" s="41">
        <v>2.3599000000000001</v>
      </c>
      <c r="I22" s="42">
        <v>4.1993</v>
      </c>
      <c r="J22" s="34"/>
      <c r="K22" s="7" t="s">
        <v>2</v>
      </c>
      <c r="L22" s="41">
        <v>0.1023</v>
      </c>
      <c r="M22" s="41">
        <v>0.2046</v>
      </c>
      <c r="N22" s="41">
        <v>0.307</v>
      </c>
      <c r="O22" s="41">
        <v>0.41110000000000002</v>
      </c>
      <c r="P22" s="41">
        <v>0.51070000000000004</v>
      </c>
      <c r="Q22" s="41">
        <v>0.61939999999999995</v>
      </c>
      <c r="R22" s="41">
        <v>0.71699999999999997</v>
      </c>
      <c r="S22" s="42">
        <v>0.81879999999999997</v>
      </c>
      <c r="T22" s="36"/>
    </row>
    <row r="23" spans="1:20" ht="19.5" x14ac:dyDescent="0.3">
      <c r="A23" s="6" t="s">
        <v>3</v>
      </c>
      <c r="B23" s="24">
        <v>0.1086</v>
      </c>
      <c r="C23" s="24">
        <v>0.24460000000000001</v>
      </c>
      <c r="D23" s="24">
        <v>0.42</v>
      </c>
      <c r="E23" s="24">
        <v>0.64490000000000003</v>
      </c>
      <c r="F23" s="24">
        <v>0.96260000000000001</v>
      </c>
      <c r="G23" s="24">
        <v>1.4390000000000001</v>
      </c>
      <c r="H23" s="24">
        <v>2.2288999999999999</v>
      </c>
      <c r="I23" s="47">
        <v>3.8730000000000002</v>
      </c>
      <c r="J23" s="34"/>
      <c r="K23" s="6" t="s">
        <v>3</v>
      </c>
      <c r="L23" s="24">
        <v>9.8000000000000004E-2</v>
      </c>
      <c r="M23" s="24">
        <v>0.19450000000000001</v>
      </c>
      <c r="N23" s="24">
        <v>0.29239999999999999</v>
      </c>
      <c r="O23" s="24">
        <v>0.39200000000000002</v>
      </c>
      <c r="P23" s="24">
        <v>0.49049999999999999</v>
      </c>
      <c r="Q23" s="24">
        <v>0.58740000000000003</v>
      </c>
      <c r="R23" s="24">
        <v>0.68810000000000004</v>
      </c>
      <c r="S23" s="47">
        <v>0.7893</v>
      </c>
      <c r="T23" s="36"/>
    </row>
    <row r="24" spans="1:20" ht="19.5" x14ac:dyDescent="0.3">
      <c r="A24" s="19"/>
      <c r="B24" s="17"/>
      <c r="C24" s="17"/>
      <c r="D24" s="17"/>
      <c r="E24" s="17"/>
      <c r="F24" s="17"/>
      <c r="G24" s="17"/>
      <c r="H24" s="17"/>
      <c r="I24" s="17"/>
      <c r="J24" s="34"/>
      <c r="K24" s="19"/>
      <c r="L24" s="17"/>
      <c r="M24" s="17"/>
      <c r="N24" s="17"/>
      <c r="O24" s="17"/>
      <c r="P24" s="17"/>
      <c r="Q24" s="17"/>
      <c r="R24" s="17"/>
      <c r="S24" s="17"/>
      <c r="T24" s="36"/>
    </row>
    <row r="25" spans="1:20" ht="19.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34"/>
      <c r="K25" s="17"/>
      <c r="L25" s="17"/>
      <c r="M25" s="17"/>
      <c r="N25" s="17"/>
      <c r="O25" s="17"/>
      <c r="P25" s="17"/>
      <c r="Q25" s="17"/>
      <c r="R25" s="17"/>
      <c r="S25" s="17"/>
      <c r="T25" s="36"/>
    </row>
    <row r="26" spans="1:20" ht="20.25" thickBot="1" x14ac:dyDescent="0.35">
      <c r="A26" s="22" t="s">
        <v>8</v>
      </c>
      <c r="B26" s="23"/>
      <c r="C26" s="23"/>
      <c r="D26" s="23"/>
      <c r="E26" s="23"/>
      <c r="F26" s="23"/>
      <c r="G26" s="23"/>
      <c r="H26" s="23"/>
      <c r="I26" s="23"/>
      <c r="J26" s="34"/>
      <c r="K26" s="22" t="s">
        <v>8</v>
      </c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9.5" x14ac:dyDescent="0.3">
      <c r="A27" s="20" t="s">
        <v>4</v>
      </c>
      <c r="B27" s="21">
        <v>0.1</v>
      </c>
      <c r="C27" s="21">
        <v>0.2</v>
      </c>
      <c r="D27" s="21">
        <v>0.3</v>
      </c>
      <c r="E27" s="21">
        <v>0.4</v>
      </c>
      <c r="F27" s="21">
        <v>0.5</v>
      </c>
      <c r="G27" s="21">
        <v>0.6</v>
      </c>
      <c r="H27" s="21">
        <v>0.7</v>
      </c>
      <c r="I27" s="32">
        <v>0.8</v>
      </c>
      <c r="J27" s="34"/>
      <c r="K27" s="20" t="s">
        <v>4</v>
      </c>
      <c r="L27" s="21">
        <v>0.1</v>
      </c>
      <c r="M27" s="21">
        <v>0.2</v>
      </c>
      <c r="N27" s="21">
        <v>0.3</v>
      </c>
      <c r="O27" s="21">
        <v>0.4</v>
      </c>
      <c r="P27" s="21">
        <v>0.5</v>
      </c>
      <c r="Q27" s="21">
        <v>0.6</v>
      </c>
      <c r="R27" s="21">
        <v>0.7</v>
      </c>
      <c r="S27" s="32">
        <v>0.8</v>
      </c>
      <c r="T27" s="36"/>
    </row>
    <row r="28" spans="1:20" ht="19.5" x14ac:dyDescent="0.3">
      <c r="A28" s="13" t="s">
        <v>1</v>
      </c>
      <c r="B28" s="48">
        <f>AVERAGE(B9,B15,B21)</f>
        <v>0.11106666666666666</v>
      </c>
      <c r="C28" s="48">
        <f t="shared" ref="C28:I28" si="0">AVERAGE(C9,C15,C21)</f>
        <v>0.24896666666666664</v>
      </c>
      <c r="D28" s="48">
        <f t="shared" si="0"/>
        <v>0.42680000000000001</v>
      </c>
      <c r="E28" s="48">
        <f t="shared" si="0"/>
        <v>0.66563333333333341</v>
      </c>
      <c r="F28" s="48">
        <f t="shared" si="0"/>
        <v>1.0043666666666666</v>
      </c>
      <c r="G28" s="48">
        <f t="shared" si="0"/>
        <v>1.4949333333333332</v>
      </c>
      <c r="H28" s="48">
        <f t="shared" si="0"/>
        <v>2.3210999999999999</v>
      </c>
      <c r="I28" s="49">
        <f t="shared" si="0"/>
        <v>4.0082333333333331</v>
      </c>
      <c r="J28" s="34"/>
      <c r="K28" s="13" t="s">
        <v>1</v>
      </c>
      <c r="L28" s="48">
        <f>AVERAGE(L9,L15,L21)</f>
        <v>0.10006666666666668</v>
      </c>
      <c r="M28" s="48">
        <f t="shared" ref="M28:S28" si="1">AVERAGE(M9,M15,M21)</f>
        <v>0.19886666666666666</v>
      </c>
      <c r="N28" s="48">
        <f t="shared" si="1"/>
        <v>0.29960000000000003</v>
      </c>
      <c r="O28" s="48">
        <f t="shared" si="1"/>
        <v>0.40186666666666665</v>
      </c>
      <c r="P28" s="48">
        <f t="shared" si="1"/>
        <v>0.50019999999999998</v>
      </c>
      <c r="Q28" s="48">
        <f t="shared" si="1"/>
        <v>0.60140000000000005</v>
      </c>
      <c r="R28" s="48">
        <f t="shared" si="1"/>
        <v>0.69899999999999995</v>
      </c>
      <c r="S28" s="49">
        <f t="shared" si="1"/>
        <v>0.79623333333333335</v>
      </c>
      <c r="T28" s="36"/>
    </row>
    <row r="29" spans="1:20" ht="19.5" x14ac:dyDescent="0.3">
      <c r="A29" s="16" t="s">
        <v>9</v>
      </c>
      <c r="B29" s="48">
        <f>B28</f>
        <v>0.11106666666666666</v>
      </c>
      <c r="C29" s="43">
        <f>C28</f>
        <v>0.24896666666666664</v>
      </c>
      <c r="D29" s="43">
        <f t="shared" ref="D29:I29" si="2">D28</f>
        <v>0.42680000000000001</v>
      </c>
      <c r="E29" s="43">
        <f t="shared" si="2"/>
        <v>0.66563333333333341</v>
      </c>
      <c r="F29" s="43">
        <f t="shared" si="2"/>
        <v>1.0043666666666666</v>
      </c>
      <c r="G29" s="43">
        <f t="shared" si="2"/>
        <v>1.4949333333333332</v>
      </c>
      <c r="H29" s="43">
        <f t="shared" si="2"/>
        <v>2.3210999999999999</v>
      </c>
      <c r="I29" s="44">
        <f t="shared" si="2"/>
        <v>4.0082333333333331</v>
      </c>
      <c r="J29" s="34"/>
      <c r="K29" s="16" t="s">
        <v>9</v>
      </c>
      <c r="L29" s="48">
        <f>L28</f>
        <v>0.10006666666666668</v>
      </c>
      <c r="M29" s="43">
        <f>M28</f>
        <v>0.19886666666666666</v>
      </c>
      <c r="N29" s="43">
        <f t="shared" ref="N29:S29" si="3">N28</f>
        <v>0.29960000000000003</v>
      </c>
      <c r="O29" s="43">
        <f t="shared" si="3"/>
        <v>0.40186666666666665</v>
      </c>
      <c r="P29" s="43">
        <f t="shared" si="3"/>
        <v>0.50019999999999998</v>
      </c>
      <c r="Q29" s="43">
        <f t="shared" si="3"/>
        <v>0.60140000000000005</v>
      </c>
      <c r="R29" s="43">
        <f t="shared" si="3"/>
        <v>0.69899999999999995</v>
      </c>
      <c r="S29" s="44">
        <f t="shared" si="3"/>
        <v>0.79623333333333335</v>
      </c>
      <c r="T29" s="36"/>
    </row>
    <row r="30" spans="1:20" ht="19.5" x14ac:dyDescent="0.3">
      <c r="A30" s="24" t="s">
        <v>20</v>
      </c>
      <c r="B30" s="24">
        <v>9.92</v>
      </c>
      <c r="C30" s="24">
        <v>9.92</v>
      </c>
      <c r="D30" s="24">
        <v>9.92</v>
      </c>
      <c r="E30" s="24">
        <v>9.92</v>
      </c>
      <c r="F30" s="24">
        <v>9.92</v>
      </c>
      <c r="G30" s="24">
        <v>9.92</v>
      </c>
      <c r="H30" s="24">
        <v>9.92</v>
      </c>
      <c r="I30" s="24">
        <v>9.92</v>
      </c>
      <c r="J30" s="34"/>
      <c r="K30" s="24" t="s">
        <v>20</v>
      </c>
      <c r="L30" s="24">
        <v>9.92</v>
      </c>
      <c r="M30" s="24">
        <v>9.92</v>
      </c>
      <c r="N30" s="24">
        <v>9.92</v>
      </c>
      <c r="O30" s="24">
        <v>9.92</v>
      </c>
      <c r="P30" s="24">
        <v>9.92</v>
      </c>
      <c r="Q30" s="24">
        <v>9.92</v>
      </c>
      <c r="R30" s="24">
        <v>9.92</v>
      </c>
      <c r="S30" s="24">
        <v>9.92</v>
      </c>
      <c r="T30" s="36"/>
    </row>
    <row r="31" spans="1:20" ht="19.5" x14ac:dyDescent="0.3">
      <c r="A31" s="25" t="s">
        <v>10</v>
      </c>
      <c r="B31" s="48">
        <f>_xlfn.VAR.S(B9,B15,B21)</f>
        <v>9.333333333333405E-8</v>
      </c>
      <c r="C31" s="48">
        <f>_xlfn.VAR.S(C9,C15,C21)</f>
        <v>1.7033333333333227E-6</v>
      </c>
      <c r="D31" s="48">
        <f t="shared" ref="D31:H31" si="4">_xlfn.VAR.S(D9,D15,D21)</f>
        <v>6.1900000000000525E-6</v>
      </c>
      <c r="E31" s="48">
        <f t="shared" si="4"/>
        <v>4.9043333333333102E-5</v>
      </c>
      <c r="F31" s="48">
        <f t="shared" si="4"/>
        <v>3.5329333333333274E-4</v>
      </c>
      <c r="G31" s="48">
        <f t="shared" si="4"/>
        <v>2.206433333333315E-4</v>
      </c>
      <c r="H31" s="48">
        <f t="shared" si="4"/>
        <v>5.3623000000000375E-4</v>
      </c>
      <c r="I31" s="48">
        <f>_xlfn.VAR.S(I9,I15,I21)</f>
        <v>4.15845333333335E-3</v>
      </c>
      <c r="J31" s="34"/>
      <c r="K31" s="25" t="s">
        <v>10</v>
      </c>
      <c r="L31" s="48">
        <f>_xlfn.VAR.S(L9,L15,L21)</f>
        <v>3.3333333333325993E-9</v>
      </c>
      <c r="M31" s="48">
        <f>_xlfn.VAR.S(M9,M15,M21)</f>
        <v>4.1333333333333666E-7</v>
      </c>
      <c r="N31" s="48">
        <f t="shared" ref="N31:R31" si="5">_xlfn.VAR.S(N9,N15,N21)</f>
        <v>3.099999999999983E-7</v>
      </c>
      <c r="O31" s="48">
        <f t="shared" si="5"/>
        <v>4.4633333333334064E-6</v>
      </c>
      <c r="P31" s="48">
        <f t="shared" si="5"/>
        <v>5.6369999999999713E-5</v>
      </c>
      <c r="Q31" s="48">
        <f t="shared" si="5"/>
        <v>1.1409999999999876E-5</v>
      </c>
      <c r="R31" s="48">
        <f t="shared" si="5"/>
        <v>3.4689999999999907E-5</v>
      </c>
      <c r="S31" s="48">
        <f>_xlfn.VAR.S(S9,S15,S21)</f>
        <v>5.9303333333333949E-5</v>
      </c>
      <c r="T31" s="36"/>
    </row>
    <row r="32" spans="1:20" ht="19.5" x14ac:dyDescent="0.3">
      <c r="A32" s="26" t="s">
        <v>11</v>
      </c>
      <c r="B32" s="18">
        <f>SQRT(B31)</f>
        <v>3.055050463303905E-4</v>
      </c>
      <c r="C32" s="18">
        <f t="shared" ref="C32:I32" si="6">SQRT(C31)</f>
        <v>1.3051181300301222E-3</v>
      </c>
      <c r="D32" s="18">
        <f t="shared" si="6"/>
        <v>2.4879710609249563E-3</v>
      </c>
      <c r="E32" s="18">
        <f t="shared" si="6"/>
        <v>7.0030945540762975E-3</v>
      </c>
      <c r="F32" s="18">
        <f t="shared" si="6"/>
        <v>1.8796098886027728E-2</v>
      </c>
      <c r="G32" s="18">
        <f t="shared" si="6"/>
        <v>1.4854067905234965E-2</v>
      </c>
      <c r="H32" s="18">
        <f t="shared" si="6"/>
        <v>2.315664051627532E-2</v>
      </c>
      <c r="I32" s="18">
        <f t="shared" si="6"/>
        <v>6.4486070847380283E-2</v>
      </c>
      <c r="J32" s="34"/>
      <c r="K32" s="26" t="s">
        <v>11</v>
      </c>
      <c r="L32" s="18">
        <f>SQRT(L31)</f>
        <v>5.7735026918956222E-5</v>
      </c>
      <c r="M32" s="18">
        <f t="shared" ref="M32:S32" si="7">SQRT(M31)</f>
        <v>6.4291005073286627E-4</v>
      </c>
      <c r="N32" s="18">
        <f t="shared" si="7"/>
        <v>5.5677643628300065E-4</v>
      </c>
      <c r="O32" s="18">
        <f t="shared" si="7"/>
        <v>2.1126602503321271E-3</v>
      </c>
      <c r="P32" s="18">
        <f t="shared" si="7"/>
        <v>7.507995737878366E-3</v>
      </c>
      <c r="Q32" s="18">
        <f t="shared" si="7"/>
        <v>3.3778691508108889E-3</v>
      </c>
      <c r="R32" s="18">
        <f t="shared" si="7"/>
        <v>5.8898217290508804E-3</v>
      </c>
      <c r="S32" s="18">
        <f t="shared" si="7"/>
        <v>7.7008657521952656E-3</v>
      </c>
      <c r="T32" s="36"/>
    </row>
    <row r="33" spans="1:22" ht="19.5" x14ac:dyDescent="0.3">
      <c r="A33" s="15" t="s">
        <v>2</v>
      </c>
      <c r="B33" s="41">
        <f>B29 + B30  * B32/SQRT($V$10)</f>
        <v>0.11281639020038405</v>
      </c>
      <c r="C33" s="41">
        <f t="shared" ref="C33:I33" si="8">C29 + C30  * C32/SQRT($V$10)</f>
        <v>0.25644148887934237</v>
      </c>
      <c r="D33" s="41">
        <f t="shared" si="8"/>
        <v>0.44104939315666936</v>
      </c>
      <c r="E33" s="41">
        <f t="shared" si="8"/>
        <v>0.70574225951082048</v>
      </c>
      <c r="F33" s="41">
        <f t="shared" si="8"/>
        <v>1.1120178395621709</v>
      </c>
      <c r="G33" s="41">
        <f t="shared" si="8"/>
        <v>1.5800072543615253</v>
      </c>
      <c r="H33" s="41">
        <f t="shared" si="8"/>
        <v>2.4537253669451413</v>
      </c>
      <c r="I33" s="41">
        <f t="shared" si="8"/>
        <v>4.3775653529314784</v>
      </c>
      <c r="J33" s="34"/>
      <c r="K33" s="15" t="s">
        <v>2</v>
      </c>
      <c r="L33" s="41">
        <f>L29 + L30  * L32/SQRT($V$10)</f>
        <v>0.10039733333333331</v>
      </c>
      <c r="M33" s="41">
        <f t="shared" ref="M33:S33" si="9">M29 + M30  * M32/SQRT($V$10)</f>
        <v>0.20254881483195161</v>
      </c>
      <c r="N33" s="41">
        <f t="shared" si="9"/>
        <v>0.30278883385163502</v>
      </c>
      <c r="O33" s="41">
        <f t="shared" si="9"/>
        <v>0.41396653671188255</v>
      </c>
      <c r="P33" s="41">
        <f t="shared" si="9"/>
        <v>0.54320065413455931</v>
      </c>
      <c r="Q33" s="41">
        <f t="shared" si="9"/>
        <v>0.62074611954199943</v>
      </c>
      <c r="R33" s="41">
        <f t="shared" si="9"/>
        <v>0.73273286239460456</v>
      </c>
      <c r="S33" s="41">
        <f t="shared" si="9"/>
        <v>0.84033861473036253</v>
      </c>
      <c r="T33" s="36"/>
    </row>
    <row r="34" spans="1:22" ht="19.5" x14ac:dyDescent="0.3">
      <c r="A34" s="14" t="s">
        <v>3</v>
      </c>
      <c r="B34" s="24">
        <f>B29 - B30  * B32/SQRT($V$10)</f>
        <v>0.10931694313294928</v>
      </c>
      <c r="C34" s="24">
        <f t="shared" ref="C34:I34" si="10">C29 - C30  * C32/SQRT($V$10)</f>
        <v>0.24149184445399088</v>
      </c>
      <c r="D34" s="24">
        <f t="shared" si="10"/>
        <v>0.41255060684333067</v>
      </c>
      <c r="E34" s="24">
        <f t="shared" si="10"/>
        <v>0.62552440715584634</v>
      </c>
      <c r="F34" s="24">
        <f t="shared" si="10"/>
        <v>0.89671549377116233</v>
      </c>
      <c r="G34" s="24">
        <f t="shared" si="10"/>
        <v>1.4098594123051411</v>
      </c>
      <c r="H34" s="24">
        <f t="shared" si="10"/>
        <v>2.1884746330548586</v>
      </c>
      <c r="I34" s="24">
        <f t="shared" si="10"/>
        <v>3.6389013137351878</v>
      </c>
      <c r="J34" s="34"/>
      <c r="K34" s="14" t="s">
        <v>3</v>
      </c>
      <c r="L34" s="24">
        <f>L29 - L30  * L32/SQRT($V$10)</f>
        <v>9.9736000000000047E-2</v>
      </c>
      <c r="M34" s="24">
        <f t="shared" ref="M34:S34" si="11">M29 - M30  * M32/SQRT($V$10)</f>
        <v>0.19518451850138172</v>
      </c>
      <c r="N34" s="24">
        <f t="shared" si="11"/>
        <v>0.29641116614836505</v>
      </c>
      <c r="O34" s="24">
        <f t="shared" si="11"/>
        <v>0.38976679662145075</v>
      </c>
      <c r="P34" s="24">
        <f t="shared" si="11"/>
        <v>0.4571993458654407</v>
      </c>
      <c r="Q34" s="24">
        <f t="shared" si="11"/>
        <v>0.58205388045800066</v>
      </c>
      <c r="R34" s="24">
        <f t="shared" si="11"/>
        <v>0.66526713760539535</v>
      </c>
      <c r="S34" s="24">
        <f t="shared" si="11"/>
        <v>0.75212805193630417</v>
      </c>
      <c r="T34" s="36"/>
    </row>
    <row r="35" spans="1:22" ht="19.5" x14ac:dyDescent="0.3">
      <c r="A35" s="27" t="s">
        <v>12</v>
      </c>
      <c r="B35" s="41">
        <f>MIN(ABS(B33-B4),ABS(B34-B4))</f>
        <v>1.7052790892729264E-3</v>
      </c>
      <c r="C35" s="41">
        <f t="shared" ref="C35:I35" si="12">MIN(ABS(C33-C4),ABS(C34-C4))</f>
        <v>6.4414888793423719E-3</v>
      </c>
      <c r="D35" s="41">
        <f t="shared" si="12"/>
        <v>1.2477964585240364E-2</v>
      </c>
      <c r="E35" s="41">
        <f t="shared" si="12"/>
        <v>3.9075592844153517E-2</v>
      </c>
      <c r="F35" s="41">
        <f t="shared" si="12"/>
        <v>0.10328450622883767</v>
      </c>
      <c r="G35" s="41">
        <f t="shared" si="12"/>
        <v>8.0007254361525337E-2</v>
      </c>
      <c r="H35" s="41">
        <f t="shared" si="12"/>
        <v>0.12039203361181139</v>
      </c>
      <c r="I35" s="41">
        <f t="shared" si="12"/>
        <v>0.36109868626481223</v>
      </c>
      <c r="J35" s="34"/>
      <c r="K35" s="27" t="s">
        <v>12</v>
      </c>
      <c r="L35" s="41">
        <f>MIN(ABS(L33-L4),ABS(L34-L4))</f>
        <v>2.6399999999995871E-4</v>
      </c>
      <c r="M35" s="41">
        <f t="shared" ref="M35" si="13">MIN(ABS(M33-M4),ABS(M34-M4))</f>
        <v>2.5488148319516013E-3</v>
      </c>
      <c r="N35" s="41">
        <f t="shared" ref="N35" si="14">MIN(ABS(N33-N4),ABS(N34-N4))</f>
        <v>2.7888338516350308E-3</v>
      </c>
      <c r="O35" s="41">
        <f t="shared" ref="O35" si="15">MIN(ABS(O33-O4),ABS(O34-O4))</f>
        <v>1.0233203378549272E-2</v>
      </c>
      <c r="P35" s="41">
        <f t="shared" ref="P35" si="16">MIN(ABS(P33-P4),ABS(P34-P4))</f>
        <v>4.2800654134559302E-2</v>
      </c>
      <c r="Q35" s="41">
        <f t="shared" ref="Q35" si="17">MIN(ABS(Q33-Q4),ABS(Q34-Q4))</f>
        <v>1.7946119541999317E-2</v>
      </c>
      <c r="R35" s="41">
        <f t="shared" ref="R35" si="18">MIN(ABS(R33-R4),ABS(R34-R4))</f>
        <v>3.27328623946046E-2</v>
      </c>
      <c r="S35" s="41">
        <f t="shared" ref="S35" si="19">MIN(ABS(S33-S4),ABS(S34-S4))</f>
        <v>4.0338614730362488E-2</v>
      </c>
      <c r="T35" s="36"/>
    </row>
    <row r="36" spans="1:22" ht="20.25" thickBot="1" x14ac:dyDescent="0.35">
      <c r="A36" s="28" t="s">
        <v>13</v>
      </c>
      <c r="B36" s="24">
        <f>MAX(ABS(B33-B4),ABS(B34-B4))</f>
        <v>1.7941679781618425E-3</v>
      </c>
      <c r="C36" s="24">
        <f t="shared" ref="C36:I36" si="20">MAX(ABS(C33-C4),ABS(C34-C4))</f>
        <v>8.5081555460091163E-3</v>
      </c>
      <c r="D36" s="24">
        <f t="shared" si="20"/>
        <v>1.6020821728098322E-2</v>
      </c>
      <c r="E36" s="24">
        <f t="shared" si="20"/>
        <v>4.1142259510820622E-2</v>
      </c>
      <c r="F36" s="24">
        <f t="shared" si="20"/>
        <v>0.11201783956217093</v>
      </c>
      <c r="G36" s="24">
        <f t="shared" si="20"/>
        <v>9.0140587694858887E-2</v>
      </c>
      <c r="H36" s="24">
        <f t="shared" si="20"/>
        <v>0.14485870027847136</v>
      </c>
      <c r="I36" s="24">
        <f t="shared" si="20"/>
        <v>0.37756535293147842</v>
      </c>
      <c r="J36" s="35"/>
      <c r="K36" s="28" t="s">
        <v>13</v>
      </c>
      <c r="L36" s="24">
        <f>MAX(ABS(L33-L4),ABS(L34-L4))</f>
        <v>3.9733333333330512E-4</v>
      </c>
      <c r="M36" s="24">
        <f t="shared" ref="M36:S36" si="21">MAX(ABS(M33-M4),ABS(M34-M4))</f>
        <v>4.8154814986182959E-3</v>
      </c>
      <c r="N36" s="24">
        <f t="shared" si="21"/>
        <v>3.5888338516349427E-3</v>
      </c>
      <c r="O36" s="24">
        <f t="shared" si="21"/>
        <v>1.3966536711882527E-2</v>
      </c>
      <c r="P36" s="24">
        <f t="shared" si="21"/>
        <v>4.3200654134559313E-2</v>
      </c>
      <c r="Q36" s="24">
        <f t="shared" si="21"/>
        <v>2.0746119541999453E-2</v>
      </c>
      <c r="R36" s="24">
        <f t="shared" si="21"/>
        <v>3.4732862394604602E-2</v>
      </c>
      <c r="S36" s="24">
        <f t="shared" si="21"/>
        <v>4.7871948063695879E-2</v>
      </c>
      <c r="T36" s="36"/>
      <c r="U36" s="56"/>
      <c r="V36" s="56"/>
    </row>
    <row r="37" spans="1:22" ht="20.2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6"/>
      <c r="U37" s="56"/>
      <c r="V37" s="56"/>
    </row>
    <row r="38" spans="1:22" ht="19.5" x14ac:dyDescent="0.3">
      <c r="A38" s="39" t="s">
        <v>16</v>
      </c>
      <c r="B38" s="2"/>
      <c r="C38" s="2"/>
      <c r="D38" s="2"/>
      <c r="E38" s="2"/>
      <c r="F38" s="2"/>
      <c r="G38" s="2"/>
      <c r="H38" s="2"/>
      <c r="I38" s="29"/>
      <c r="J38" s="34"/>
      <c r="K38" s="39" t="s">
        <v>18</v>
      </c>
      <c r="L38" s="2"/>
      <c r="M38" s="2"/>
      <c r="N38" s="2"/>
      <c r="O38" s="2"/>
      <c r="P38" s="2"/>
      <c r="Q38" s="2"/>
      <c r="R38" s="2"/>
      <c r="S38" s="29"/>
      <c r="T38" s="36"/>
      <c r="U38" s="55"/>
      <c r="V38" s="56"/>
    </row>
    <row r="39" spans="1:22" ht="19.5" x14ac:dyDescent="0.3">
      <c r="A39" s="10" t="s">
        <v>4</v>
      </c>
      <c r="B39" s="11">
        <v>0.1</v>
      </c>
      <c r="C39" s="11">
        <v>0.2</v>
      </c>
      <c r="D39" s="11">
        <v>0.3</v>
      </c>
      <c r="E39" s="11">
        <v>0.4</v>
      </c>
      <c r="F39" s="11">
        <v>0.5</v>
      </c>
      <c r="G39" s="11">
        <v>0.6</v>
      </c>
      <c r="H39" s="11">
        <v>0.7</v>
      </c>
      <c r="I39" s="30">
        <v>0.8</v>
      </c>
      <c r="J39" s="34"/>
      <c r="K39" s="10" t="s">
        <v>4</v>
      </c>
      <c r="L39" s="11">
        <v>0.1</v>
      </c>
      <c r="M39" s="11">
        <v>0.2</v>
      </c>
      <c r="N39" s="11">
        <v>0.3</v>
      </c>
      <c r="O39" s="11">
        <v>0.4</v>
      </c>
      <c r="P39" s="11">
        <v>0.5</v>
      </c>
      <c r="Q39" s="11">
        <v>0.6</v>
      </c>
      <c r="R39" s="11">
        <v>0.7</v>
      </c>
      <c r="S39" s="30">
        <v>0.8</v>
      </c>
      <c r="T39" s="36"/>
      <c r="U39" s="56"/>
      <c r="V39" s="56"/>
    </row>
    <row r="40" spans="1:22" ht="20.25" thickBot="1" x14ac:dyDescent="0.35">
      <c r="A40" s="12" t="s">
        <v>0</v>
      </c>
      <c r="B40" s="45">
        <v>1.1111111111111112</v>
      </c>
      <c r="C40" s="45">
        <v>1.25</v>
      </c>
      <c r="D40" s="45">
        <v>1.4285714285714299</v>
      </c>
      <c r="E40" s="45">
        <v>1.6666666666666701</v>
      </c>
      <c r="F40" s="45">
        <v>2</v>
      </c>
      <c r="G40" s="45">
        <v>2.5</v>
      </c>
      <c r="H40" s="45">
        <v>3.3333333333333299</v>
      </c>
      <c r="I40" s="46">
        <v>5</v>
      </c>
      <c r="J40" s="34"/>
      <c r="K40" s="12" t="s">
        <v>0</v>
      </c>
      <c r="L40" s="45">
        <v>0.11111111111111116</v>
      </c>
      <c r="M40" s="45">
        <v>0.25</v>
      </c>
      <c r="N40" s="45">
        <v>0.42857142857142899</v>
      </c>
      <c r="O40" s="45">
        <v>0.66666666666666696</v>
      </c>
      <c r="P40" s="45">
        <v>1</v>
      </c>
      <c r="Q40" s="45">
        <v>1.5</v>
      </c>
      <c r="R40" s="45">
        <v>2.3333333333333299</v>
      </c>
      <c r="S40" s="46">
        <v>4</v>
      </c>
      <c r="T40" s="36"/>
      <c r="U40" s="56"/>
      <c r="V40" s="56"/>
    </row>
    <row r="41" spans="1:22" ht="20.25" thickTop="1" x14ac:dyDescent="0.3">
      <c r="A41" s="19"/>
      <c r="B41" s="17"/>
      <c r="C41" s="17"/>
      <c r="D41" s="17"/>
      <c r="E41" s="17"/>
      <c r="F41" s="17"/>
      <c r="G41" s="17"/>
      <c r="H41" s="17"/>
      <c r="I41" s="31"/>
      <c r="J41" s="34"/>
      <c r="K41" s="19"/>
      <c r="L41" s="17"/>
      <c r="M41" s="17"/>
      <c r="N41" s="17"/>
      <c r="O41" s="17"/>
      <c r="P41" s="17"/>
      <c r="Q41" s="17"/>
      <c r="R41" s="17"/>
      <c r="S41" s="31"/>
      <c r="T41" s="36"/>
      <c r="U41" s="56"/>
      <c r="V41" s="56"/>
    </row>
    <row r="42" spans="1:22" ht="20.25" thickBot="1" x14ac:dyDescent="0.35">
      <c r="A42" s="40" t="s">
        <v>17</v>
      </c>
      <c r="B42" s="1"/>
      <c r="C42" s="1"/>
      <c r="D42" s="1"/>
      <c r="E42" s="1"/>
      <c r="F42" s="1"/>
      <c r="G42" s="1"/>
      <c r="H42" s="1"/>
      <c r="I42" s="3"/>
      <c r="J42" s="34"/>
      <c r="K42" s="40" t="s">
        <v>19</v>
      </c>
      <c r="L42" s="1"/>
      <c r="M42" s="1"/>
      <c r="N42" s="1"/>
      <c r="O42" s="1"/>
      <c r="P42" s="1"/>
      <c r="Q42" s="1"/>
      <c r="R42" s="1"/>
      <c r="S42" s="3"/>
      <c r="T42" s="36"/>
      <c r="U42" s="55"/>
      <c r="V42" s="56"/>
    </row>
    <row r="43" spans="1:22" ht="19.5" x14ac:dyDescent="0.3">
      <c r="A43" s="8" t="s">
        <v>23</v>
      </c>
      <c r="B43" s="9"/>
      <c r="C43" s="9"/>
      <c r="D43" s="9"/>
      <c r="E43" s="9"/>
      <c r="F43" s="9"/>
      <c r="G43" s="9"/>
      <c r="H43" s="9"/>
      <c r="I43" s="9"/>
      <c r="J43" s="34"/>
      <c r="K43" s="8" t="s">
        <v>23</v>
      </c>
      <c r="L43" s="9"/>
      <c r="M43" s="9"/>
      <c r="N43" s="9"/>
      <c r="O43" s="9"/>
      <c r="P43" s="9"/>
      <c r="Q43" s="9"/>
      <c r="R43" s="9"/>
      <c r="S43" s="9"/>
      <c r="T43" s="36"/>
      <c r="U43" s="56"/>
      <c r="V43" s="56"/>
    </row>
    <row r="44" spans="1:22" ht="19.5" x14ac:dyDescent="0.3">
      <c r="A44" s="10" t="s">
        <v>4</v>
      </c>
      <c r="B44" s="11">
        <v>0.1</v>
      </c>
      <c r="C44" s="11">
        <v>0.2</v>
      </c>
      <c r="D44" s="11">
        <v>0.3</v>
      </c>
      <c r="E44" s="11">
        <v>0.4</v>
      </c>
      <c r="F44" s="11">
        <v>0.5</v>
      </c>
      <c r="G44" s="11">
        <v>0.6</v>
      </c>
      <c r="H44" s="11">
        <v>0.7</v>
      </c>
      <c r="I44" s="30">
        <v>0.8</v>
      </c>
      <c r="J44" s="34"/>
      <c r="K44" s="10" t="s">
        <v>4</v>
      </c>
      <c r="L44" s="11">
        <v>0.1</v>
      </c>
      <c r="M44" s="11">
        <v>0.2</v>
      </c>
      <c r="N44" s="11">
        <v>0.3</v>
      </c>
      <c r="O44" s="11">
        <v>0.4</v>
      </c>
      <c r="P44" s="11">
        <v>0.5</v>
      </c>
      <c r="Q44" s="11">
        <v>0.6</v>
      </c>
      <c r="R44" s="11">
        <v>0.7</v>
      </c>
      <c r="S44" s="30">
        <v>0.8</v>
      </c>
      <c r="T44" s="36"/>
    </row>
    <row r="45" spans="1:22" ht="19.5" x14ac:dyDescent="0.3">
      <c r="A45" s="13" t="s">
        <v>1</v>
      </c>
      <c r="B45" s="43">
        <v>1.1112</v>
      </c>
      <c r="C45" s="43">
        <v>1.2453000000000001</v>
      </c>
      <c r="D45" s="43">
        <v>1.4186000000000001</v>
      </c>
      <c r="E45" s="43">
        <v>1.6959</v>
      </c>
      <c r="F45" s="43">
        <v>2.0209999999999999</v>
      </c>
      <c r="G45" s="43">
        <v>2.4838</v>
      </c>
      <c r="H45" s="43">
        <v>3.3199000000000001</v>
      </c>
      <c r="I45" s="44">
        <v>4.9752000000000001</v>
      </c>
      <c r="J45" s="34"/>
      <c r="K45" s="13" t="s">
        <v>1</v>
      </c>
      <c r="L45" s="43">
        <v>0.11219999999999999</v>
      </c>
      <c r="M45" s="43">
        <v>0.25240000000000001</v>
      </c>
      <c r="N45" s="43">
        <v>0.43459999999999999</v>
      </c>
      <c r="O45" s="43">
        <v>0.67390000000000005</v>
      </c>
      <c r="P45" s="43">
        <v>1.0078</v>
      </c>
      <c r="Q45" s="43">
        <v>1.5083</v>
      </c>
      <c r="R45" s="43">
        <v>2.3290999999999999</v>
      </c>
      <c r="S45" s="44">
        <v>3.9931000000000001</v>
      </c>
      <c r="T45" s="36"/>
    </row>
    <row r="46" spans="1:22" ht="19.5" x14ac:dyDescent="0.3">
      <c r="A46" s="7" t="s">
        <v>2</v>
      </c>
      <c r="B46" s="41">
        <v>1.1375999999999999</v>
      </c>
      <c r="C46" s="41">
        <v>1.2801</v>
      </c>
      <c r="D46" s="41">
        <v>1.4599</v>
      </c>
      <c r="E46" s="41">
        <v>1.7451000000000001</v>
      </c>
      <c r="F46" s="41">
        <v>2.0689000000000002</v>
      </c>
      <c r="G46" s="41">
        <v>2.5449000000000002</v>
      </c>
      <c r="H46" s="41">
        <v>3.3988</v>
      </c>
      <c r="I46" s="42">
        <v>5.1139999999999999</v>
      </c>
      <c r="J46" s="34"/>
      <c r="K46" s="7" t="s">
        <v>2</v>
      </c>
      <c r="L46" s="41">
        <v>0.11509999999999999</v>
      </c>
      <c r="M46" s="41">
        <v>0.25869999999999999</v>
      </c>
      <c r="N46" s="41">
        <v>0.44600000000000001</v>
      </c>
      <c r="O46" s="41">
        <v>0.69269999999999998</v>
      </c>
      <c r="P46" s="41">
        <v>1.0279</v>
      </c>
      <c r="Q46" s="41">
        <v>1.5418000000000001</v>
      </c>
      <c r="R46" s="41">
        <v>2.3875999999999999</v>
      </c>
      <c r="S46" s="42">
        <v>4.1402000000000001</v>
      </c>
      <c r="T46" s="36"/>
    </row>
    <row r="47" spans="1:22" ht="19.5" x14ac:dyDescent="0.3">
      <c r="A47" s="6" t="s">
        <v>3</v>
      </c>
      <c r="B47" s="24">
        <v>1.0847</v>
      </c>
      <c r="C47" s="24">
        <v>1.2104999999999999</v>
      </c>
      <c r="D47" s="24">
        <v>1.3772</v>
      </c>
      <c r="E47" s="24">
        <v>1.6466000000000001</v>
      </c>
      <c r="F47" s="24">
        <v>1.9731000000000001</v>
      </c>
      <c r="G47" s="24">
        <v>2.4228000000000001</v>
      </c>
      <c r="H47" s="24">
        <v>3.2408999999999999</v>
      </c>
      <c r="I47" s="47">
        <v>4.8364000000000003</v>
      </c>
      <c r="J47" s="34"/>
      <c r="K47" s="6" t="s">
        <v>3</v>
      </c>
      <c r="L47" s="24">
        <v>0.10929999999999999</v>
      </c>
      <c r="M47" s="24">
        <v>0.246</v>
      </c>
      <c r="N47" s="24">
        <v>0.42330000000000001</v>
      </c>
      <c r="O47" s="24">
        <v>0.65510000000000002</v>
      </c>
      <c r="P47" s="24">
        <v>0.98780000000000001</v>
      </c>
      <c r="Q47" s="24">
        <v>1.4749000000000001</v>
      </c>
      <c r="R47" s="24">
        <v>2.2706</v>
      </c>
      <c r="S47" s="47">
        <v>3.8460000000000001</v>
      </c>
      <c r="T47" s="36"/>
    </row>
    <row r="48" spans="1:22" ht="19.5" x14ac:dyDescent="0.3">
      <c r="A48" s="17"/>
      <c r="B48" s="17"/>
      <c r="C48" s="17"/>
      <c r="D48" s="17"/>
      <c r="E48" s="17"/>
      <c r="F48" s="17"/>
      <c r="G48" s="17"/>
      <c r="H48" s="17"/>
      <c r="I48" s="17"/>
      <c r="J48" s="34"/>
      <c r="K48" s="17"/>
      <c r="L48" s="17"/>
      <c r="M48" s="17"/>
      <c r="N48" s="17"/>
      <c r="O48" s="17"/>
      <c r="P48" s="17"/>
      <c r="Q48" s="17"/>
      <c r="R48" s="17"/>
      <c r="S48" s="17"/>
      <c r="T48" s="36"/>
    </row>
    <row r="49" spans="1:20" ht="19.5" x14ac:dyDescent="0.3">
      <c r="A49" s="50" t="s">
        <v>26</v>
      </c>
      <c r="B49" s="51"/>
      <c r="C49" s="51"/>
      <c r="D49" s="51"/>
      <c r="E49" s="51"/>
      <c r="F49" s="51"/>
      <c r="G49" s="51"/>
      <c r="H49" s="51"/>
      <c r="I49" s="52"/>
      <c r="J49" s="34"/>
      <c r="K49" s="50" t="s">
        <v>26</v>
      </c>
      <c r="L49" s="51"/>
      <c r="M49" s="51"/>
      <c r="N49" s="51"/>
      <c r="O49" s="51"/>
      <c r="P49" s="51"/>
      <c r="Q49" s="51"/>
      <c r="R49" s="51"/>
      <c r="S49" s="51"/>
      <c r="T49" s="36"/>
    </row>
    <row r="50" spans="1:20" ht="19.5" x14ac:dyDescent="0.3">
      <c r="A50" s="10" t="s">
        <v>4</v>
      </c>
      <c r="B50" s="11">
        <v>0.1</v>
      </c>
      <c r="C50" s="11">
        <v>0.2</v>
      </c>
      <c r="D50" s="11">
        <v>0.3</v>
      </c>
      <c r="E50" s="11">
        <v>0.4</v>
      </c>
      <c r="F50" s="11">
        <v>0.5</v>
      </c>
      <c r="G50" s="11">
        <v>0.6</v>
      </c>
      <c r="H50" s="11">
        <v>0.7</v>
      </c>
      <c r="I50" s="30">
        <v>0.8</v>
      </c>
      <c r="J50" s="34"/>
      <c r="K50" s="10" t="s">
        <v>4</v>
      </c>
      <c r="L50" s="11">
        <v>0.1</v>
      </c>
      <c r="M50" s="11">
        <v>0.2</v>
      </c>
      <c r="N50" s="11">
        <v>0.3</v>
      </c>
      <c r="O50" s="11">
        <v>0.4</v>
      </c>
      <c r="P50" s="11">
        <v>0.5</v>
      </c>
      <c r="Q50" s="11">
        <v>0.6</v>
      </c>
      <c r="R50" s="11">
        <v>0.7</v>
      </c>
      <c r="S50" s="30">
        <v>0.8</v>
      </c>
      <c r="T50" s="36"/>
    </row>
    <row r="51" spans="1:20" ht="19.5" x14ac:dyDescent="0.3">
      <c r="A51" s="13" t="s">
        <v>1</v>
      </c>
      <c r="B51" s="43">
        <v>1.1168</v>
      </c>
      <c r="C51" s="43">
        <v>1.2471000000000001</v>
      </c>
      <c r="D51" s="43">
        <v>1.4244000000000001</v>
      </c>
      <c r="E51" s="43">
        <v>1.6598999999999999</v>
      </c>
      <c r="F51" s="43">
        <v>2.0171999999999999</v>
      </c>
      <c r="G51" s="43">
        <v>2.5112999999999999</v>
      </c>
      <c r="H51" s="43">
        <v>3.3456000000000001</v>
      </c>
      <c r="I51" s="44">
        <v>5.0484999999999998</v>
      </c>
      <c r="J51" s="34"/>
      <c r="K51" s="13" t="s">
        <v>1</v>
      </c>
      <c r="L51" s="43">
        <v>0.1114</v>
      </c>
      <c r="M51" s="43">
        <v>0.2495</v>
      </c>
      <c r="N51" s="43">
        <v>0.42770000000000002</v>
      </c>
      <c r="O51" s="43">
        <v>0.6643</v>
      </c>
      <c r="P51" s="43">
        <v>0.99490000000000001</v>
      </c>
      <c r="Q51" s="43">
        <v>1.5072000000000001</v>
      </c>
      <c r="R51" s="43">
        <v>2.3443999999999998</v>
      </c>
      <c r="S51" s="44">
        <v>4.0483000000000002</v>
      </c>
      <c r="T51" s="36"/>
    </row>
    <row r="52" spans="1:20" ht="19.5" x14ac:dyDescent="0.3">
      <c r="A52" s="7" t="s">
        <v>2</v>
      </c>
      <c r="B52" s="41">
        <v>1.1474</v>
      </c>
      <c r="C52" s="41">
        <v>1.2746999999999999</v>
      </c>
      <c r="D52" s="41">
        <v>1.4570000000000001</v>
      </c>
      <c r="E52" s="41">
        <v>1.6868000000000001</v>
      </c>
      <c r="F52" s="41">
        <v>2.0590000000000002</v>
      </c>
      <c r="G52" s="41">
        <v>2.5750999999999999</v>
      </c>
      <c r="H52" s="41">
        <v>3.4165999999999999</v>
      </c>
      <c r="I52" s="42">
        <v>5.1718999999999999</v>
      </c>
      <c r="J52" s="34"/>
      <c r="K52" s="7" t="s">
        <v>2</v>
      </c>
      <c r="L52" s="41">
        <v>0.1137</v>
      </c>
      <c r="M52" s="41">
        <v>0.2555</v>
      </c>
      <c r="N52" s="41">
        <v>0.44030000000000002</v>
      </c>
      <c r="O52" s="41">
        <v>0.67979999999999996</v>
      </c>
      <c r="P52" s="41">
        <v>1.0218</v>
      </c>
      <c r="Q52" s="41">
        <v>1.5477000000000001</v>
      </c>
      <c r="R52" s="41">
        <v>2.4123999999999999</v>
      </c>
      <c r="S52" s="42">
        <v>4.1694000000000004</v>
      </c>
      <c r="T52" s="36"/>
    </row>
    <row r="53" spans="1:20" ht="19.5" x14ac:dyDescent="0.3">
      <c r="A53" s="6" t="s">
        <v>3</v>
      </c>
      <c r="B53" s="24">
        <v>1.0862000000000001</v>
      </c>
      <c r="C53" s="24">
        <v>1.2195</v>
      </c>
      <c r="D53" s="24">
        <v>1.3917999999999999</v>
      </c>
      <c r="E53" s="24">
        <v>1.6331</v>
      </c>
      <c r="F53" s="24">
        <v>1.9754</v>
      </c>
      <c r="G53" s="24">
        <v>2.4474999999999998</v>
      </c>
      <c r="H53" s="24">
        <v>3.2747000000000002</v>
      </c>
      <c r="I53" s="47">
        <v>4.9249999999999998</v>
      </c>
      <c r="J53" s="34"/>
      <c r="K53" s="6" t="s">
        <v>3</v>
      </c>
      <c r="L53" s="24">
        <v>0.10920000000000001</v>
      </c>
      <c r="M53" s="24">
        <v>0.24340000000000001</v>
      </c>
      <c r="N53" s="24">
        <v>0.41510000000000002</v>
      </c>
      <c r="O53" s="24">
        <v>0.64890000000000003</v>
      </c>
      <c r="P53" s="24">
        <v>0.96789999999999998</v>
      </c>
      <c r="Q53" s="24">
        <v>1.4666999999999999</v>
      </c>
      <c r="R53" s="24">
        <v>2.2765</v>
      </c>
      <c r="S53" s="47">
        <v>3.9272</v>
      </c>
      <c r="T53" s="36"/>
    </row>
    <row r="54" spans="1:20" ht="19.5" x14ac:dyDescent="0.3">
      <c r="A54" s="17"/>
      <c r="B54" s="17"/>
      <c r="C54" s="17"/>
      <c r="D54" s="17"/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17"/>
      <c r="Q54" s="17"/>
      <c r="R54" s="17"/>
      <c r="S54" s="17"/>
      <c r="T54" s="36"/>
    </row>
    <row r="55" spans="1:20" ht="19.5" x14ac:dyDescent="0.3">
      <c r="A55" s="50" t="s">
        <v>27</v>
      </c>
      <c r="B55" s="51"/>
      <c r="C55" s="51"/>
      <c r="D55" s="51"/>
      <c r="E55" s="51"/>
      <c r="F55" s="51"/>
      <c r="G55" s="51"/>
      <c r="H55" s="51"/>
      <c r="I55" s="52"/>
      <c r="J55" s="34"/>
      <c r="K55" s="50" t="s">
        <v>25</v>
      </c>
      <c r="L55" s="51"/>
      <c r="M55" s="51"/>
      <c r="N55" s="51"/>
      <c r="O55" s="51"/>
      <c r="P55" s="51"/>
      <c r="Q55" s="51"/>
      <c r="R55" s="51"/>
      <c r="S55" s="51"/>
      <c r="T55" s="36"/>
    </row>
    <row r="56" spans="1:20" ht="19.5" x14ac:dyDescent="0.3">
      <c r="A56" s="10" t="s">
        <v>4</v>
      </c>
      <c r="B56" s="11">
        <v>0.1</v>
      </c>
      <c r="C56" s="11">
        <v>0.2</v>
      </c>
      <c r="D56" s="11">
        <v>0.3</v>
      </c>
      <c r="E56" s="11">
        <v>0.4</v>
      </c>
      <c r="F56" s="11">
        <v>0.5</v>
      </c>
      <c r="G56" s="11">
        <v>0.6</v>
      </c>
      <c r="H56" s="11">
        <v>0.7</v>
      </c>
      <c r="I56" s="30">
        <v>0.8</v>
      </c>
      <c r="J56" s="34"/>
      <c r="K56" s="10" t="s">
        <v>4</v>
      </c>
      <c r="L56" s="11">
        <v>0.1</v>
      </c>
      <c r="M56" s="11">
        <v>0.2</v>
      </c>
      <c r="N56" s="11">
        <v>0.3</v>
      </c>
      <c r="O56" s="11">
        <v>0.4</v>
      </c>
      <c r="P56" s="11">
        <v>0.5</v>
      </c>
      <c r="Q56" s="11">
        <v>0.6</v>
      </c>
      <c r="R56" s="11">
        <v>0.7</v>
      </c>
      <c r="S56" s="30">
        <v>0.8</v>
      </c>
      <c r="T56" s="36"/>
    </row>
    <row r="57" spans="1:20" ht="19.5" x14ac:dyDescent="0.3">
      <c r="A57" s="13" t="s">
        <v>1</v>
      </c>
      <c r="B57" s="43">
        <v>1.1194</v>
      </c>
      <c r="C57" s="43">
        <v>1.2564</v>
      </c>
      <c r="D57" s="43">
        <v>1.4328000000000001</v>
      </c>
      <c r="E57" s="43">
        <v>1.6455</v>
      </c>
      <c r="F57" s="43">
        <v>1.9723999999999999</v>
      </c>
      <c r="G57" s="43">
        <v>2.4704999999999999</v>
      </c>
      <c r="H57" s="43">
        <v>3.2902</v>
      </c>
      <c r="I57" s="44">
        <v>5.0133000000000001</v>
      </c>
      <c r="J57" s="34"/>
      <c r="K57" s="13" t="s">
        <v>1</v>
      </c>
      <c r="L57" s="43">
        <v>0.1106</v>
      </c>
      <c r="M57" s="43">
        <v>0.24590000000000001</v>
      </c>
      <c r="N57" s="43">
        <v>0.42059999999999997</v>
      </c>
      <c r="O57" s="43">
        <v>0.66100000000000003</v>
      </c>
      <c r="P57" s="43">
        <v>0.98660000000000003</v>
      </c>
      <c r="Q57" s="43">
        <v>1.4778</v>
      </c>
      <c r="R57" s="43">
        <v>2.3174000000000001</v>
      </c>
      <c r="S57" s="44">
        <v>4.0167999999999999</v>
      </c>
      <c r="T57" s="36"/>
    </row>
    <row r="58" spans="1:20" ht="19.5" x14ac:dyDescent="0.3">
      <c r="A58" s="7" t="s">
        <v>2</v>
      </c>
      <c r="B58" s="41">
        <v>1.1396999999999999</v>
      </c>
      <c r="C58" s="41">
        <v>1.2875000000000001</v>
      </c>
      <c r="D58" s="41">
        <v>1.4664999999999999</v>
      </c>
      <c r="E58" s="41">
        <v>1.6879</v>
      </c>
      <c r="F58" s="41">
        <v>2.0097999999999998</v>
      </c>
      <c r="G58" s="41">
        <v>2.5421999999999998</v>
      </c>
      <c r="H58" s="41">
        <v>3.3733</v>
      </c>
      <c r="I58" s="42">
        <v>5.1571999999999996</v>
      </c>
      <c r="J58" s="34"/>
      <c r="K58" s="7" t="s">
        <v>2</v>
      </c>
      <c r="L58" s="41">
        <v>0.1129</v>
      </c>
      <c r="M58" s="41">
        <v>0.25169999999999998</v>
      </c>
      <c r="N58" s="41">
        <v>0.42909999999999998</v>
      </c>
      <c r="O58" s="41">
        <v>0.67479999999999996</v>
      </c>
      <c r="P58" s="41">
        <v>1.0082</v>
      </c>
      <c r="Q58" s="41">
        <v>1.5109999999999999</v>
      </c>
      <c r="R58" s="41">
        <v>2.3694999999999999</v>
      </c>
      <c r="S58" s="42">
        <v>4.1364999999999998</v>
      </c>
      <c r="T58" s="36"/>
    </row>
    <row r="59" spans="1:20" ht="19.5" x14ac:dyDescent="0.3">
      <c r="A59" s="6" t="s">
        <v>3</v>
      </c>
      <c r="B59" s="24">
        <v>1.0991</v>
      </c>
      <c r="C59" s="24">
        <v>1.2252000000000001</v>
      </c>
      <c r="D59" s="24">
        <v>1.3991</v>
      </c>
      <c r="E59" s="24">
        <v>1.603</v>
      </c>
      <c r="F59" s="24">
        <v>1.9349000000000001</v>
      </c>
      <c r="G59" s="24">
        <v>2.3988</v>
      </c>
      <c r="H59" s="24">
        <v>3.2071999999999998</v>
      </c>
      <c r="I59" s="47">
        <v>4.8693</v>
      </c>
      <c r="J59" s="34"/>
      <c r="K59" s="6" t="s">
        <v>3</v>
      </c>
      <c r="L59" s="24">
        <v>0.10829999999999999</v>
      </c>
      <c r="M59" s="24">
        <v>0.2402</v>
      </c>
      <c r="N59" s="24">
        <v>0.41199999999999998</v>
      </c>
      <c r="O59" s="24">
        <v>0.6472</v>
      </c>
      <c r="P59" s="24">
        <v>0.96499999999999997</v>
      </c>
      <c r="Q59" s="24">
        <v>1.4447000000000001</v>
      </c>
      <c r="R59" s="24">
        <v>2.2652000000000001</v>
      </c>
      <c r="S59" s="47">
        <v>3.8969999999999998</v>
      </c>
      <c r="T59" s="36"/>
    </row>
    <row r="60" spans="1:20" ht="19.5" x14ac:dyDescent="0.3">
      <c r="A60" s="19"/>
      <c r="B60" s="17"/>
      <c r="C60" s="17"/>
      <c r="D60" s="17"/>
      <c r="E60" s="17"/>
      <c r="F60" s="17"/>
      <c r="G60" s="17"/>
      <c r="H60" s="17"/>
      <c r="I60" s="17"/>
      <c r="J60" s="34"/>
      <c r="K60" s="19"/>
      <c r="L60" s="17"/>
      <c r="M60" s="17"/>
      <c r="N60" s="17"/>
      <c r="O60" s="17"/>
      <c r="P60" s="17"/>
      <c r="Q60" s="17"/>
      <c r="R60" s="17"/>
      <c r="S60" s="17"/>
      <c r="T60" s="36"/>
    </row>
    <row r="61" spans="1:20" ht="19.5" x14ac:dyDescent="0.3">
      <c r="A61" s="17"/>
      <c r="B61" s="17"/>
      <c r="C61" s="17"/>
      <c r="D61" s="17"/>
      <c r="E61" s="17"/>
      <c r="F61" s="17"/>
      <c r="G61" s="17"/>
      <c r="H61" s="17"/>
      <c r="I61" s="17"/>
      <c r="J61" s="34"/>
      <c r="K61" s="17"/>
      <c r="L61" s="17"/>
      <c r="M61" s="17"/>
      <c r="N61" s="17"/>
      <c r="O61" s="17"/>
      <c r="P61" s="17"/>
      <c r="Q61" s="17"/>
      <c r="R61" s="17"/>
      <c r="S61" s="17"/>
      <c r="T61" s="36"/>
    </row>
    <row r="62" spans="1:20" ht="20.25" thickBot="1" x14ac:dyDescent="0.35">
      <c r="A62" s="22" t="s">
        <v>8</v>
      </c>
      <c r="B62" s="23"/>
      <c r="C62" s="23"/>
      <c r="D62" s="23"/>
      <c r="E62" s="23"/>
      <c r="F62" s="23"/>
      <c r="G62" s="23"/>
      <c r="H62" s="23"/>
      <c r="I62" s="23"/>
      <c r="J62" s="34"/>
      <c r="K62" s="22" t="s">
        <v>8</v>
      </c>
      <c r="L62" s="23"/>
      <c r="M62" s="23"/>
      <c r="N62" s="23"/>
      <c r="O62" s="23"/>
      <c r="P62" s="23"/>
      <c r="Q62" s="23"/>
      <c r="R62" s="23"/>
      <c r="S62" s="23"/>
      <c r="T62" s="36"/>
    </row>
    <row r="63" spans="1:20" ht="19.5" x14ac:dyDescent="0.3">
      <c r="A63" s="20" t="s">
        <v>4</v>
      </c>
      <c r="B63" s="21">
        <v>0.1</v>
      </c>
      <c r="C63" s="21">
        <v>0.2</v>
      </c>
      <c r="D63" s="21">
        <v>0.3</v>
      </c>
      <c r="E63" s="21">
        <v>0.4</v>
      </c>
      <c r="F63" s="21">
        <v>0.5</v>
      </c>
      <c r="G63" s="21">
        <v>0.6</v>
      </c>
      <c r="H63" s="21">
        <v>0.7</v>
      </c>
      <c r="I63" s="32">
        <v>0.8</v>
      </c>
      <c r="J63" s="34"/>
      <c r="K63" s="20" t="s">
        <v>4</v>
      </c>
      <c r="L63" s="21">
        <v>0.1</v>
      </c>
      <c r="M63" s="21">
        <v>0.2</v>
      </c>
      <c r="N63" s="21">
        <v>0.3</v>
      </c>
      <c r="O63" s="21">
        <v>0.4</v>
      </c>
      <c r="P63" s="21">
        <v>0.5</v>
      </c>
      <c r="Q63" s="21">
        <v>0.6</v>
      </c>
      <c r="R63" s="21">
        <v>0.7</v>
      </c>
      <c r="S63" s="32">
        <v>0.8</v>
      </c>
      <c r="T63" s="36"/>
    </row>
    <row r="64" spans="1:20" ht="19.5" x14ac:dyDescent="0.3">
      <c r="A64" s="13" t="s">
        <v>1</v>
      </c>
      <c r="B64" s="48">
        <f>AVERAGE(B45,B51,B57)</f>
        <v>1.1157999999999999</v>
      </c>
      <c r="C64" s="48">
        <f t="shared" ref="C64:I64" si="22">AVERAGE(C45,C51,C57)</f>
        <v>1.2496</v>
      </c>
      <c r="D64" s="48">
        <f t="shared" si="22"/>
        <v>1.4252666666666667</v>
      </c>
      <c r="E64" s="48">
        <f t="shared" si="22"/>
        <v>1.6670999999999998</v>
      </c>
      <c r="F64" s="48">
        <f t="shared" si="22"/>
        <v>2.0035333333333334</v>
      </c>
      <c r="G64" s="48">
        <f t="shared" si="22"/>
        <v>2.4885333333333333</v>
      </c>
      <c r="H64" s="48">
        <f t="shared" si="22"/>
        <v>3.3185666666666669</v>
      </c>
      <c r="I64" s="49">
        <f t="shared" si="22"/>
        <v>5.0123333333333333</v>
      </c>
      <c r="J64" s="34"/>
      <c r="K64" s="13" t="s">
        <v>1</v>
      </c>
      <c r="L64" s="48">
        <f>AVERAGE(L45,L51,L57)</f>
        <v>0.1114</v>
      </c>
      <c r="M64" s="48">
        <f t="shared" ref="M64:S64" si="23">AVERAGE(M45,M51,M57)</f>
        <v>0.24926666666666666</v>
      </c>
      <c r="N64" s="48">
        <f t="shared" si="23"/>
        <v>0.42763333333333337</v>
      </c>
      <c r="O64" s="48">
        <f t="shared" si="23"/>
        <v>0.66639999999999999</v>
      </c>
      <c r="P64" s="48">
        <f t="shared" si="23"/>
        <v>0.99643333333333339</v>
      </c>
      <c r="Q64" s="48">
        <f t="shared" si="23"/>
        <v>1.4977666666666669</v>
      </c>
      <c r="R64" s="48">
        <f t="shared" si="23"/>
        <v>2.3302999999999998</v>
      </c>
      <c r="S64" s="49">
        <f t="shared" si="23"/>
        <v>4.0194000000000001</v>
      </c>
      <c r="T64" s="36"/>
    </row>
    <row r="65" spans="1:20" ht="19.5" x14ac:dyDescent="0.3">
      <c r="A65" s="16" t="s">
        <v>9</v>
      </c>
      <c r="B65" s="48">
        <f>B64</f>
        <v>1.1157999999999999</v>
      </c>
      <c r="C65" s="43">
        <f>C64</f>
        <v>1.2496</v>
      </c>
      <c r="D65" s="43">
        <f t="shared" ref="D65:I65" si="24">D64</f>
        <v>1.4252666666666667</v>
      </c>
      <c r="E65" s="43">
        <f t="shared" si="24"/>
        <v>1.6670999999999998</v>
      </c>
      <c r="F65" s="43">
        <f t="shared" si="24"/>
        <v>2.0035333333333334</v>
      </c>
      <c r="G65" s="43">
        <f t="shared" si="24"/>
        <v>2.4885333333333333</v>
      </c>
      <c r="H65" s="43">
        <f t="shared" si="24"/>
        <v>3.3185666666666669</v>
      </c>
      <c r="I65" s="44">
        <f t="shared" si="24"/>
        <v>5.0123333333333333</v>
      </c>
      <c r="J65" s="34"/>
      <c r="K65" s="16" t="s">
        <v>9</v>
      </c>
      <c r="L65" s="48">
        <f>L64</f>
        <v>0.1114</v>
      </c>
      <c r="M65" s="43">
        <f>M64</f>
        <v>0.24926666666666666</v>
      </c>
      <c r="N65" s="43">
        <f t="shared" ref="N65:S65" si="25">N64</f>
        <v>0.42763333333333337</v>
      </c>
      <c r="O65" s="43">
        <f t="shared" si="25"/>
        <v>0.66639999999999999</v>
      </c>
      <c r="P65" s="43">
        <f t="shared" si="25"/>
        <v>0.99643333333333339</v>
      </c>
      <c r="Q65" s="43">
        <f t="shared" si="25"/>
        <v>1.4977666666666669</v>
      </c>
      <c r="R65" s="43">
        <f t="shared" si="25"/>
        <v>2.3302999999999998</v>
      </c>
      <c r="S65" s="44">
        <f t="shared" si="25"/>
        <v>4.0194000000000001</v>
      </c>
      <c r="T65" s="36"/>
    </row>
    <row r="66" spans="1:20" ht="19.5" x14ac:dyDescent="0.3">
      <c r="A66" s="24" t="s">
        <v>20</v>
      </c>
      <c r="B66" s="24">
        <v>9.92</v>
      </c>
      <c r="C66" s="24">
        <v>9.92</v>
      </c>
      <c r="D66" s="24">
        <v>9.92</v>
      </c>
      <c r="E66" s="24">
        <v>9.92</v>
      </c>
      <c r="F66" s="24">
        <v>9.92</v>
      </c>
      <c r="G66" s="24">
        <v>9.92</v>
      </c>
      <c r="H66" s="24">
        <v>9.92</v>
      </c>
      <c r="I66" s="24">
        <v>9.92</v>
      </c>
      <c r="J66" s="34"/>
      <c r="K66" s="24" t="s">
        <v>20</v>
      </c>
      <c r="L66" s="24">
        <v>9.92</v>
      </c>
      <c r="M66" s="24">
        <v>9.92</v>
      </c>
      <c r="N66" s="24">
        <v>9.92</v>
      </c>
      <c r="O66" s="24">
        <v>9.92</v>
      </c>
      <c r="P66" s="24">
        <v>9.92</v>
      </c>
      <c r="Q66" s="24">
        <v>9.92</v>
      </c>
      <c r="R66" s="24">
        <v>9.92</v>
      </c>
      <c r="S66" s="47">
        <v>9.92</v>
      </c>
      <c r="T66" s="36"/>
    </row>
    <row r="67" spans="1:20" ht="19.5" x14ac:dyDescent="0.3">
      <c r="A67" s="25" t="s">
        <v>10</v>
      </c>
      <c r="B67" s="48">
        <f>_xlfn.VAR.S(B45,B51,B57)</f>
        <v>1.7559999999999995E-5</v>
      </c>
      <c r="C67" s="48">
        <f>_xlfn.VAR.S(C45,C51,C57)</f>
        <v>3.5489999999999174E-5</v>
      </c>
      <c r="D67" s="48">
        <f t="shared" ref="D67:H67" si="26">_xlfn.VAR.S(D45,D51,D57)</f>
        <v>5.0973333333333241E-5</v>
      </c>
      <c r="E67" s="48">
        <f t="shared" si="26"/>
        <v>6.7392000000000027E-4</v>
      </c>
      <c r="F67" s="48">
        <f t="shared" si="26"/>
        <v>7.3057333333333228E-4</v>
      </c>
      <c r="G67" s="48">
        <f t="shared" si="26"/>
        <v>4.3296333333333172E-4</v>
      </c>
      <c r="H67" s="48">
        <f t="shared" si="26"/>
        <v>7.6862333333333659E-4</v>
      </c>
      <c r="I67" s="48">
        <f>_xlfn.VAR.S(I45,I51,I57)</f>
        <v>1.3439233333333224E-3</v>
      </c>
      <c r="J67" s="34"/>
      <c r="K67" s="25" t="s">
        <v>10</v>
      </c>
      <c r="L67" s="48">
        <f>_xlfn.VAR.S(L45,L51,L57)</f>
        <v>6.3999999999999228E-7</v>
      </c>
      <c r="M67" s="48">
        <f>_xlfn.VAR.S(M45,M51,M57)</f>
        <v>1.0603333333333349E-5</v>
      </c>
      <c r="N67" s="48">
        <f t="shared" ref="N67:R67" si="27">_xlfn.VAR.S(N45,N51,N57)</f>
        <v>4.900333333333342E-5</v>
      </c>
      <c r="O67" s="48">
        <f t="shared" si="27"/>
        <v>4.4910000000000232E-5</v>
      </c>
      <c r="P67" s="48">
        <f t="shared" si="27"/>
        <v>1.1412333333333334E-4</v>
      </c>
      <c r="Q67" s="48">
        <f t="shared" si="27"/>
        <v>2.9930333333333392E-4</v>
      </c>
      <c r="R67" s="48">
        <f t="shared" si="27"/>
        <v>1.8332999999999585E-4</v>
      </c>
      <c r="S67" s="49">
        <f>_xlfn.VAR.S(S45,S51,S57)</f>
        <v>7.6683000000000447E-4</v>
      </c>
      <c r="T67" s="36"/>
    </row>
    <row r="68" spans="1:20" ht="19.5" x14ac:dyDescent="0.3">
      <c r="A68" s="26" t="s">
        <v>11</v>
      </c>
      <c r="B68" s="18">
        <f>SQRT(B67)</f>
        <v>4.1904653679513916E-3</v>
      </c>
      <c r="C68" s="18">
        <f t="shared" ref="C68:I68" si="28">SQRT(C67)</f>
        <v>5.9573484034425228E-3</v>
      </c>
      <c r="D68" s="18">
        <f t="shared" si="28"/>
        <v>7.1395611443094481E-3</v>
      </c>
      <c r="E68" s="18">
        <f t="shared" si="28"/>
        <v>2.5959969183340727E-2</v>
      </c>
      <c r="F68" s="18">
        <f t="shared" si="28"/>
        <v>2.702912009913257E-2</v>
      </c>
      <c r="G68" s="18">
        <f t="shared" si="28"/>
        <v>2.0807770984258064E-2</v>
      </c>
      <c r="H68" s="18">
        <f t="shared" si="28"/>
        <v>2.772405694218176E-2</v>
      </c>
      <c r="I68" s="18">
        <f t="shared" si="28"/>
        <v>3.6659559917343834E-2</v>
      </c>
      <c r="J68" s="34"/>
      <c r="K68" s="26" t="s">
        <v>11</v>
      </c>
      <c r="L68" s="18">
        <f>SQRT(L67)</f>
        <v>7.9999999999999516E-4</v>
      </c>
      <c r="M68" s="18">
        <f t="shared" ref="M68:S68" si="29">SQRT(M67)</f>
        <v>3.2562759915789308E-3</v>
      </c>
      <c r="N68" s="18">
        <f t="shared" si="29"/>
        <v>7.0002380911890006E-3</v>
      </c>
      <c r="O68" s="18">
        <f t="shared" si="29"/>
        <v>6.7014923711066201E-3</v>
      </c>
      <c r="P68" s="18">
        <f t="shared" si="29"/>
        <v>1.0682852303263083E-2</v>
      </c>
      <c r="Q68" s="18">
        <f t="shared" si="29"/>
        <v>1.7300385352162936E-2</v>
      </c>
      <c r="R68" s="18">
        <f t="shared" si="29"/>
        <v>1.3539940915675956E-2</v>
      </c>
      <c r="S68" s="53">
        <f t="shared" si="29"/>
        <v>2.7691695506053878E-2</v>
      </c>
      <c r="T68" s="36"/>
    </row>
    <row r="69" spans="1:20" ht="19.5" x14ac:dyDescent="0.3">
      <c r="A69" s="15" t="s">
        <v>2</v>
      </c>
      <c r="B69" s="41">
        <f>B65 + B66  * B68/SQRT($V$10)</f>
        <v>1.139800113777508</v>
      </c>
      <c r="C69" s="41">
        <f t="shared" ref="C69:I69" si="30">C65 + C66  * C68/SQRT($V$10)</f>
        <v>1.2837196089074887</v>
      </c>
      <c r="D69" s="41">
        <f t="shared" si="30"/>
        <v>1.4661571799484101</v>
      </c>
      <c r="E69" s="41">
        <f t="shared" si="30"/>
        <v>1.8157809123458688</v>
      </c>
      <c r="F69" s="41">
        <f t="shared" si="30"/>
        <v>2.1583376094040472</v>
      </c>
      <c r="G69" s="41">
        <f t="shared" si="30"/>
        <v>2.6077059853489883</v>
      </c>
      <c r="H69" s="41">
        <f t="shared" si="30"/>
        <v>3.4773510647135506</v>
      </c>
      <c r="I69" s="41">
        <f t="shared" si="30"/>
        <v>5.2222941686569175</v>
      </c>
      <c r="J69" s="34"/>
      <c r="K69" s="15" t="s">
        <v>2</v>
      </c>
      <c r="L69" s="41">
        <f>L65 + L66  * L68/SQRT($V$10)</f>
        <v>0.11598185173628885</v>
      </c>
      <c r="M69" s="41">
        <f t="shared" ref="M69:S69" si="31">M65 + M66  * M68/SQRT($V$10)</f>
        <v>0.26791638392398126</v>
      </c>
      <c r="N69" s="41">
        <f t="shared" si="31"/>
        <v>0.46772589964902062</v>
      </c>
      <c r="O69" s="41">
        <f t="shared" si="31"/>
        <v>0.70478155557035183</v>
      </c>
      <c r="P69" s="41">
        <f t="shared" si="31"/>
        <v>1.0576173900511128</v>
      </c>
      <c r="Q69" s="41">
        <f t="shared" si="31"/>
        <v>1.5968514174970099</v>
      </c>
      <c r="R69" s="41">
        <f t="shared" si="31"/>
        <v>2.407847502242173</v>
      </c>
      <c r="S69" s="42">
        <f t="shared" si="31"/>
        <v>4.1779990539189944</v>
      </c>
      <c r="T69" s="36"/>
    </row>
    <row r="70" spans="1:20" ht="19.5" x14ac:dyDescent="0.3">
      <c r="A70" s="14" t="s">
        <v>3</v>
      </c>
      <c r="B70" s="24">
        <f>B65 - B66  * B68/SQRT($V$10)</f>
        <v>1.0917998862224918</v>
      </c>
      <c r="C70" s="24">
        <f t="shared" ref="C70:I70" si="32">C65 - C66  * C68/SQRT($V$10)</f>
        <v>1.2154803910925114</v>
      </c>
      <c r="D70" s="24">
        <f t="shared" si="32"/>
        <v>1.3843761533849233</v>
      </c>
      <c r="E70" s="24">
        <f t="shared" si="32"/>
        <v>1.5184190876541308</v>
      </c>
      <c r="F70" s="24">
        <f t="shared" si="32"/>
        <v>1.8487290572626196</v>
      </c>
      <c r="G70" s="24">
        <f t="shared" si="32"/>
        <v>2.3693606813176782</v>
      </c>
      <c r="H70" s="24">
        <f t="shared" si="32"/>
        <v>3.1597822686197832</v>
      </c>
      <c r="I70" s="24">
        <f t="shared" si="32"/>
        <v>4.8023724980097491</v>
      </c>
      <c r="J70" s="34"/>
      <c r="K70" s="14" t="s">
        <v>3</v>
      </c>
      <c r="L70" s="24">
        <f>L65 - L66  * L68/SQRT($V$10)</f>
        <v>0.10681814826371115</v>
      </c>
      <c r="M70" s="24">
        <f t="shared" ref="M70:S70" si="33">M65 - M66  * M68/SQRT($V$10)</f>
        <v>0.23061694940935207</v>
      </c>
      <c r="N70" s="24">
        <f t="shared" si="33"/>
        <v>0.38754076701764612</v>
      </c>
      <c r="O70" s="24">
        <f t="shared" si="33"/>
        <v>0.62801844442964816</v>
      </c>
      <c r="P70" s="24">
        <f t="shared" si="33"/>
        <v>0.93524927661555401</v>
      </c>
      <c r="Q70" s="24">
        <f t="shared" si="33"/>
        <v>1.398681915836324</v>
      </c>
      <c r="R70" s="24">
        <f t="shared" si="33"/>
        <v>2.2527524977578266</v>
      </c>
      <c r="S70" s="47">
        <f t="shared" si="33"/>
        <v>3.8608009460810053</v>
      </c>
      <c r="T70" s="36"/>
    </row>
    <row r="71" spans="1:20" ht="19.5" x14ac:dyDescent="0.3">
      <c r="A71" s="27" t="s">
        <v>12</v>
      </c>
      <c r="B71" s="41">
        <f>MIN(ABS(B69-B40),ABS(B70-B40))</f>
        <v>1.931122488861936E-2</v>
      </c>
      <c r="C71" s="41">
        <f t="shared" ref="C71" si="34">MIN(ABS(C69-C40),ABS(C70-C40))</f>
        <v>3.3719608907488707E-2</v>
      </c>
      <c r="D71" s="41">
        <f t="shared" ref="D71" si="35">MIN(ABS(D69-D40),ABS(D70-D40))</f>
        <v>3.758575137698017E-2</v>
      </c>
      <c r="E71" s="41">
        <f t="shared" ref="E71" si="36">MIN(ABS(E69-E40),ABS(E70-E40))</f>
        <v>0.14824757901253927</v>
      </c>
      <c r="F71" s="41">
        <f t="shared" ref="F71" si="37">MIN(ABS(F69-F40),ABS(F70-F40))</f>
        <v>0.1512709427373804</v>
      </c>
      <c r="G71" s="41">
        <f t="shared" ref="G71" si="38">MIN(ABS(G69-G40),ABS(G70-G40))</f>
        <v>0.10770598534898834</v>
      </c>
      <c r="H71" s="41">
        <f t="shared" ref="H71" si="39">MIN(ABS(H69-H40),ABS(H70-H40))</f>
        <v>0.14401773138022067</v>
      </c>
      <c r="I71" s="41">
        <f t="shared" ref="I71" si="40">MIN(ABS(I69-I40),ABS(I70-I40))</f>
        <v>0.19762750199025092</v>
      </c>
      <c r="J71" s="34"/>
      <c r="K71" s="27" t="s">
        <v>12</v>
      </c>
      <c r="L71" s="41">
        <f>MIN(ABS(L69-L40),ABS(L70-L40))</f>
        <v>4.2929628474000087E-3</v>
      </c>
      <c r="M71" s="41">
        <f t="shared" ref="M71" si="41">MIN(ABS(M69-M40),ABS(M70-M40))</f>
        <v>1.7916383923981261E-2</v>
      </c>
      <c r="N71" s="41">
        <f t="shared" ref="N71" si="42">MIN(ABS(N69-N40),ABS(N70-N40))</f>
        <v>3.9154471077591624E-2</v>
      </c>
      <c r="O71" s="41">
        <f t="shared" ref="O71" si="43">MIN(ABS(O69-O40),ABS(O70-O40))</f>
        <v>3.8114888903684863E-2</v>
      </c>
      <c r="P71" s="41">
        <f t="shared" ref="P71" si="44">MIN(ABS(P69-P40),ABS(P70-P40))</f>
        <v>5.7617390051112771E-2</v>
      </c>
      <c r="Q71" s="41">
        <f t="shared" ref="Q71" si="45">MIN(ABS(Q69-Q40),ABS(Q70-Q40))</f>
        <v>9.6851417497009873E-2</v>
      </c>
      <c r="R71" s="41">
        <f t="shared" ref="R71" si="46">MIN(ABS(R69-R40),ABS(R70-R40))</f>
        <v>7.4514168908843104E-2</v>
      </c>
      <c r="S71" s="41">
        <f t="shared" ref="S71" si="47">MIN(ABS(S69-S40),ABS(S70-S40))</f>
        <v>0.13919905391899468</v>
      </c>
      <c r="T71" s="36"/>
    </row>
    <row r="72" spans="1:20" ht="19.5" x14ac:dyDescent="0.3">
      <c r="A72" s="28" t="s">
        <v>13</v>
      </c>
      <c r="B72" s="24">
        <f>MAX(ABS(B69-B40),ABS(B70-B40))</f>
        <v>2.8689002666396846E-2</v>
      </c>
      <c r="C72" s="24">
        <f t="shared" ref="C72:I72" si="48">MAX(ABS(C69-C40),ABS(C70-C40))</f>
        <v>3.4519608907488619E-2</v>
      </c>
      <c r="D72" s="24">
        <f t="shared" si="48"/>
        <v>4.4195275186506677E-2</v>
      </c>
      <c r="E72" s="24">
        <f t="shared" si="48"/>
        <v>0.14911424567919873</v>
      </c>
      <c r="F72" s="24">
        <f t="shared" si="48"/>
        <v>0.15833760940404717</v>
      </c>
      <c r="G72" s="24">
        <f t="shared" si="48"/>
        <v>0.13063931868232181</v>
      </c>
      <c r="H72" s="24">
        <f t="shared" si="48"/>
        <v>0.17355106471354675</v>
      </c>
      <c r="I72" s="24">
        <f t="shared" si="48"/>
        <v>0.22229416865691753</v>
      </c>
      <c r="J72" s="34"/>
      <c r="K72" s="28" t="s">
        <v>13</v>
      </c>
      <c r="L72" s="24">
        <f>MAX(ABS(L69-L40),ABS(L70-L40))</f>
        <v>4.8707406251776858E-3</v>
      </c>
      <c r="M72" s="24">
        <f t="shared" ref="M72:S72" si="49">MAX(ABS(M69-M40),ABS(M70-M40))</f>
        <v>1.9383050590647932E-2</v>
      </c>
      <c r="N72" s="24">
        <f t="shared" si="49"/>
        <v>4.1030661553782877E-2</v>
      </c>
      <c r="O72" s="24">
        <f t="shared" si="49"/>
        <v>3.8648222237018803E-2</v>
      </c>
      <c r="P72" s="24">
        <f t="shared" si="49"/>
        <v>6.4750723384445985E-2</v>
      </c>
      <c r="Q72" s="24">
        <f t="shared" si="49"/>
        <v>0.10131808416367605</v>
      </c>
      <c r="R72" s="24">
        <f t="shared" si="49"/>
        <v>8.0580835575503329E-2</v>
      </c>
      <c r="S72" s="24">
        <f t="shared" si="49"/>
        <v>0.1779990539189944</v>
      </c>
      <c r="T72" s="36"/>
    </row>
    <row r="73" spans="1:20" ht="20.25" thickBo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6"/>
    </row>
    <row r="74" spans="1:20" ht="15.75" thickTop="1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</row>
    <row r="75" spans="1:20" x14ac:dyDescent="0.25">
      <c r="A75" s="56"/>
      <c r="B75" s="56"/>
      <c r="C75" s="56"/>
    </row>
    <row r="76" spans="1:20" ht="18.75" x14ac:dyDescent="0.3">
      <c r="A76" s="55"/>
      <c r="B76" s="56"/>
      <c r="C76" s="56"/>
    </row>
    <row r="77" spans="1:20" x14ac:dyDescent="0.25">
      <c r="A77" s="56"/>
      <c r="B77" s="56"/>
      <c r="C77" s="56"/>
    </row>
    <row r="78" spans="1:20" x14ac:dyDescent="0.25">
      <c r="A78" s="56"/>
      <c r="B78" s="56"/>
      <c r="C78" s="56"/>
    </row>
    <row r="79" spans="1:20" ht="18.75" x14ac:dyDescent="0.3">
      <c r="A79" s="55"/>
      <c r="B79" s="56"/>
      <c r="C79" s="56"/>
    </row>
    <row r="80" spans="1:20" x14ac:dyDescent="0.25">
      <c r="A80" s="56"/>
      <c r="B80" s="56"/>
      <c r="C8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F35F-8613-4CA3-AB71-EA992FFBE96C}">
  <dimension ref="A1:X83"/>
  <sheetViews>
    <sheetView zoomScale="70" zoomScaleNormal="70" workbookViewId="0">
      <selection activeCell="H38" sqref="H38"/>
    </sheetView>
  </sheetViews>
  <sheetFormatPr defaultRowHeight="15" x14ac:dyDescent="0.25"/>
  <cols>
    <col min="1" max="1" width="25.7109375" customWidth="1"/>
    <col min="10" max="10" width="9.140625" customWidth="1"/>
    <col min="11" max="11" width="27.42578125" customWidth="1"/>
    <col min="21" max="21" width="13.140625" customWidth="1"/>
  </cols>
  <sheetData>
    <row r="1" spans="1:23" ht="20.25" thickBot="1" x14ac:dyDescent="0.35">
      <c r="A1" s="5" t="s">
        <v>28</v>
      </c>
      <c r="B1" s="4"/>
      <c r="C1" s="4"/>
      <c r="D1" s="4"/>
      <c r="E1" s="4"/>
      <c r="F1" s="4"/>
      <c r="G1" s="4"/>
      <c r="H1" s="4"/>
      <c r="I1" s="4"/>
      <c r="J1" s="33"/>
      <c r="K1" s="4"/>
      <c r="L1" s="4"/>
      <c r="M1" s="4"/>
      <c r="N1" s="4"/>
      <c r="O1" s="4"/>
      <c r="P1" s="4"/>
      <c r="Q1" s="4"/>
      <c r="R1" s="4"/>
      <c r="S1" s="4"/>
      <c r="T1" s="36"/>
      <c r="U1" s="56"/>
      <c r="V1" s="56"/>
      <c r="W1" s="56"/>
    </row>
    <row r="2" spans="1:23" ht="19.5" x14ac:dyDescent="0.3">
      <c r="A2" s="37" t="s">
        <v>6</v>
      </c>
      <c r="B2" s="2"/>
      <c r="C2" s="2"/>
      <c r="D2" s="2"/>
      <c r="E2" s="2"/>
      <c r="F2" s="2"/>
      <c r="G2" s="2"/>
      <c r="H2" s="2"/>
      <c r="I2" s="29"/>
      <c r="J2" s="34"/>
      <c r="K2" s="39" t="s">
        <v>14</v>
      </c>
      <c r="L2" s="2"/>
      <c r="M2" s="2"/>
      <c r="N2" s="2"/>
      <c r="O2" s="2"/>
      <c r="P2" s="2"/>
      <c r="Q2" s="2"/>
      <c r="R2" s="2"/>
      <c r="S2" s="29"/>
      <c r="T2" s="36"/>
      <c r="U2" s="55"/>
      <c r="V2" s="56"/>
      <c r="W2" s="56"/>
    </row>
    <row r="3" spans="1:23" ht="19.5" x14ac:dyDescent="0.3">
      <c r="A3" s="10" t="s">
        <v>4</v>
      </c>
      <c r="B3" s="11">
        <v>0.1</v>
      </c>
      <c r="C3" s="11">
        <v>0.2</v>
      </c>
      <c r="D3" s="11">
        <v>0.3</v>
      </c>
      <c r="E3" s="11">
        <v>0.4</v>
      </c>
      <c r="F3" s="11">
        <v>0.5</v>
      </c>
      <c r="G3" s="11">
        <v>0.6</v>
      </c>
      <c r="H3" s="11">
        <v>0.7</v>
      </c>
      <c r="I3" s="30">
        <v>0.8</v>
      </c>
      <c r="J3" s="34"/>
      <c r="K3" s="10" t="s">
        <v>4</v>
      </c>
      <c r="L3" s="11">
        <v>0.1</v>
      </c>
      <c r="M3" s="11">
        <v>0.2</v>
      </c>
      <c r="N3" s="11">
        <v>0.3</v>
      </c>
      <c r="O3" s="11">
        <v>0.4</v>
      </c>
      <c r="P3" s="11">
        <v>0.5</v>
      </c>
      <c r="Q3" s="11">
        <v>0.6</v>
      </c>
      <c r="R3" s="11">
        <v>0.7</v>
      </c>
      <c r="S3" s="30">
        <v>0.8</v>
      </c>
      <c r="T3" s="36"/>
      <c r="U3" s="56"/>
      <c r="V3" s="56"/>
      <c r="W3" s="56"/>
    </row>
    <row r="4" spans="1:23" ht="20.25" thickBot="1" x14ac:dyDescent="0.35">
      <c r="A4" s="12" t="s">
        <v>0</v>
      </c>
      <c r="B4" s="45">
        <v>0.10555555555555557</v>
      </c>
      <c r="C4" s="45">
        <v>0.22500000000000001</v>
      </c>
      <c r="D4" s="45">
        <v>0.36428571428571427</v>
      </c>
      <c r="E4" s="45">
        <v>0.53333333333333344</v>
      </c>
      <c r="F4" s="45">
        <v>0.75</v>
      </c>
      <c r="G4" s="45">
        <v>1.05</v>
      </c>
      <c r="H4" s="45">
        <v>1.5166666666666664</v>
      </c>
      <c r="I4" s="46">
        <v>2.4000000000000008</v>
      </c>
      <c r="J4" s="34"/>
      <c r="K4" s="12" t="s">
        <v>0</v>
      </c>
      <c r="L4" s="45">
        <v>0.1</v>
      </c>
      <c r="M4" s="45">
        <v>0.2</v>
      </c>
      <c r="N4" s="45">
        <v>0.3</v>
      </c>
      <c r="O4" s="45">
        <v>0.4</v>
      </c>
      <c r="P4" s="45">
        <v>0.5</v>
      </c>
      <c r="Q4" s="45">
        <v>0.6</v>
      </c>
      <c r="R4" s="45">
        <v>0.7</v>
      </c>
      <c r="S4" s="46">
        <v>0.8</v>
      </c>
      <c r="T4" s="36"/>
      <c r="U4" s="56"/>
      <c r="V4" s="56"/>
      <c r="W4" s="56"/>
    </row>
    <row r="5" spans="1:23" ht="20.25" thickTop="1" x14ac:dyDescent="0.3">
      <c r="A5" s="19"/>
      <c r="B5" s="17"/>
      <c r="C5" s="17"/>
      <c r="D5" s="17"/>
      <c r="E5" s="17"/>
      <c r="F5" s="17"/>
      <c r="G5" s="17"/>
      <c r="H5" s="17"/>
      <c r="I5" s="31"/>
      <c r="J5" s="34"/>
      <c r="K5" s="19"/>
      <c r="L5" s="17"/>
      <c r="M5" s="17"/>
      <c r="N5" s="17"/>
      <c r="O5" s="17"/>
      <c r="P5" s="17"/>
      <c r="Q5" s="17"/>
      <c r="R5" s="17"/>
      <c r="S5" s="31"/>
      <c r="T5" s="36"/>
      <c r="U5" s="56"/>
      <c r="V5" s="56"/>
      <c r="W5" s="56"/>
    </row>
    <row r="6" spans="1:23" ht="20.25" thickBot="1" x14ac:dyDescent="0.35">
      <c r="A6" s="38" t="s">
        <v>5</v>
      </c>
      <c r="B6" s="1"/>
      <c r="C6" s="1"/>
      <c r="D6" s="1"/>
      <c r="E6" s="1"/>
      <c r="F6" s="1"/>
      <c r="G6" s="1"/>
      <c r="H6" s="1"/>
      <c r="I6" s="3"/>
      <c r="J6" s="34"/>
      <c r="K6" s="40" t="s">
        <v>15</v>
      </c>
      <c r="L6" s="1"/>
      <c r="M6" s="1"/>
      <c r="N6" s="1"/>
      <c r="O6" s="1"/>
      <c r="P6" s="1"/>
      <c r="Q6" s="1"/>
      <c r="R6" s="1"/>
      <c r="S6" s="3"/>
      <c r="T6" s="36"/>
      <c r="U6" s="55"/>
      <c r="V6" s="56"/>
      <c r="W6" s="56"/>
    </row>
    <row r="7" spans="1:23" ht="19.5" x14ac:dyDescent="0.3">
      <c r="A7" s="8" t="s">
        <v>29</v>
      </c>
      <c r="B7" s="9"/>
      <c r="C7" s="9"/>
      <c r="D7" s="9"/>
      <c r="E7" s="9"/>
      <c r="F7" s="9"/>
      <c r="G7" s="9"/>
      <c r="H7" s="9"/>
      <c r="I7" s="9"/>
      <c r="J7" s="34"/>
      <c r="K7" s="8" t="s">
        <v>30</v>
      </c>
      <c r="L7" s="9"/>
      <c r="M7" s="9"/>
      <c r="N7" s="9"/>
      <c r="O7" s="9"/>
      <c r="P7" s="9"/>
      <c r="Q7" s="9"/>
      <c r="R7" s="9"/>
      <c r="S7" s="9"/>
      <c r="T7" s="36"/>
      <c r="U7" s="56"/>
      <c r="V7" s="56"/>
      <c r="W7" s="56"/>
    </row>
    <row r="8" spans="1:23" ht="19.5" x14ac:dyDescent="0.3">
      <c r="A8" s="10" t="s">
        <v>4</v>
      </c>
      <c r="B8" s="11">
        <v>0.1</v>
      </c>
      <c r="C8" s="11">
        <v>0.2</v>
      </c>
      <c r="D8" s="11">
        <v>0.3</v>
      </c>
      <c r="E8" s="11">
        <v>0.4</v>
      </c>
      <c r="F8" s="11">
        <v>0.5</v>
      </c>
      <c r="G8" s="11">
        <v>0.6</v>
      </c>
      <c r="H8" s="11">
        <v>0.7</v>
      </c>
      <c r="I8" s="30">
        <v>0.8</v>
      </c>
      <c r="J8" s="34"/>
      <c r="K8" s="10" t="s">
        <v>4</v>
      </c>
      <c r="L8" s="11">
        <v>0.1</v>
      </c>
      <c r="M8" s="11">
        <v>0.2</v>
      </c>
      <c r="N8" s="11">
        <v>0.3</v>
      </c>
      <c r="O8" s="11">
        <v>0.4</v>
      </c>
      <c r="P8" s="11">
        <v>0.5</v>
      </c>
      <c r="Q8" s="11">
        <v>0.6</v>
      </c>
      <c r="R8" s="11">
        <v>0.7</v>
      </c>
      <c r="S8" s="30">
        <v>0.8</v>
      </c>
      <c r="T8" s="36"/>
    </row>
    <row r="9" spans="1:23" ht="19.5" x14ac:dyDescent="0.3">
      <c r="A9" s="13" t="s">
        <v>1</v>
      </c>
      <c r="B9" s="43">
        <v>0.1065</v>
      </c>
      <c r="C9" s="43">
        <v>0.23069999999999999</v>
      </c>
      <c r="D9" s="43">
        <v>0.38940000000000002</v>
      </c>
      <c r="E9" s="43">
        <v>0.5837</v>
      </c>
      <c r="F9" s="43">
        <v>0.83760000000000001</v>
      </c>
      <c r="G9" s="43">
        <v>1.2030000000000001</v>
      </c>
      <c r="H9" s="43">
        <v>1.8172999999999999</v>
      </c>
      <c r="I9" s="44">
        <v>2.9725000000000001</v>
      </c>
      <c r="J9" s="34"/>
      <c r="K9" s="13" t="s">
        <v>1</v>
      </c>
      <c r="L9" s="43">
        <v>9.8799999999999999E-2</v>
      </c>
      <c r="M9" s="43">
        <v>0.19839999999999999</v>
      </c>
      <c r="N9" s="43">
        <v>0.29849999999999999</v>
      </c>
      <c r="O9" s="43">
        <v>0.39610000000000001</v>
      </c>
      <c r="P9" s="43">
        <v>0.49769999999999998</v>
      </c>
      <c r="Q9" s="43">
        <v>0.59950000000000003</v>
      </c>
      <c r="R9" s="43">
        <v>0.69630000000000003</v>
      </c>
      <c r="S9" s="44">
        <v>0.79820000000000002</v>
      </c>
      <c r="T9" s="36"/>
    </row>
    <row r="10" spans="1:23" ht="19.5" x14ac:dyDescent="0.3">
      <c r="A10" s="7" t="s">
        <v>2</v>
      </c>
      <c r="B10" s="41">
        <v>0.1094</v>
      </c>
      <c r="C10" s="41">
        <v>0.2369</v>
      </c>
      <c r="D10" s="41">
        <v>0.39889999999999998</v>
      </c>
      <c r="E10" s="41">
        <v>0.5988</v>
      </c>
      <c r="F10" s="41">
        <v>0.85770000000000002</v>
      </c>
      <c r="G10" s="41">
        <v>1.2301</v>
      </c>
      <c r="H10" s="41">
        <v>1.8647</v>
      </c>
      <c r="I10" s="42">
        <v>3.0554999999999999</v>
      </c>
      <c r="J10" s="34"/>
      <c r="K10" s="7" t="s">
        <v>2</v>
      </c>
      <c r="L10" s="41">
        <v>0.1012</v>
      </c>
      <c r="M10" s="41">
        <v>0.2024</v>
      </c>
      <c r="N10" s="41">
        <v>0.30449999999999999</v>
      </c>
      <c r="O10" s="41">
        <v>0.40479999999999999</v>
      </c>
      <c r="P10" s="41">
        <v>0.50749999999999995</v>
      </c>
      <c r="Q10" s="41">
        <v>0.61099999999999999</v>
      </c>
      <c r="R10" s="41">
        <v>0.71150000000000002</v>
      </c>
      <c r="S10" s="42">
        <v>0.81179999999999997</v>
      </c>
      <c r="T10" s="36"/>
      <c r="U10" t="s">
        <v>21</v>
      </c>
      <c r="V10">
        <v>3</v>
      </c>
    </row>
    <row r="11" spans="1:23" ht="19.5" x14ac:dyDescent="0.3">
      <c r="A11" s="6" t="s">
        <v>3</v>
      </c>
      <c r="B11" s="24">
        <v>0.1036</v>
      </c>
      <c r="C11" s="24">
        <v>0.22450000000000001</v>
      </c>
      <c r="D11" s="24">
        <v>0.37990000000000002</v>
      </c>
      <c r="E11" s="24">
        <v>0.56850000000000001</v>
      </c>
      <c r="F11" s="24">
        <v>0.81740000000000002</v>
      </c>
      <c r="G11" s="24">
        <v>1.1758999999999999</v>
      </c>
      <c r="H11" s="24">
        <v>1.7699</v>
      </c>
      <c r="I11" s="47">
        <v>2.8895</v>
      </c>
      <c r="J11" s="34"/>
      <c r="K11" s="6" t="s">
        <v>3</v>
      </c>
      <c r="L11" s="24">
        <v>9.64E-2</v>
      </c>
      <c r="M11" s="24">
        <v>0.19439999999999999</v>
      </c>
      <c r="N11" s="24">
        <v>0.29260000000000003</v>
      </c>
      <c r="O11" s="24">
        <v>0.38729999999999998</v>
      </c>
      <c r="P11" s="24">
        <v>0.48799999999999999</v>
      </c>
      <c r="Q11" s="24">
        <v>0.58799999999999997</v>
      </c>
      <c r="R11" s="24">
        <v>0.68100000000000005</v>
      </c>
      <c r="S11" s="47">
        <v>0.78459999999999996</v>
      </c>
      <c r="T11" s="36"/>
    </row>
    <row r="12" spans="1:23" ht="19.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34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3" ht="19.5" x14ac:dyDescent="0.3">
      <c r="A13" s="50" t="s">
        <v>31</v>
      </c>
      <c r="B13" s="51"/>
      <c r="C13" s="51"/>
      <c r="D13" s="51"/>
      <c r="E13" s="51"/>
      <c r="F13" s="51"/>
      <c r="G13" s="51"/>
      <c r="H13" s="51"/>
      <c r="I13" s="52"/>
      <c r="J13" s="34"/>
      <c r="K13" s="50" t="s">
        <v>31</v>
      </c>
      <c r="L13" s="51"/>
      <c r="M13" s="51"/>
      <c r="N13" s="51"/>
      <c r="O13" s="51"/>
      <c r="P13" s="51"/>
      <c r="Q13" s="51"/>
      <c r="R13" s="51"/>
      <c r="S13" s="52"/>
      <c r="T13" s="36"/>
    </row>
    <row r="14" spans="1:23" ht="19.5" x14ac:dyDescent="0.3">
      <c r="A14" s="10" t="s">
        <v>4</v>
      </c>
      <c r="B14" s="11">
        <v>0.1</v>
      </c>
      <c r="C14" s="11">
        <v>0.2</v>
      </c>
      <c r="D14" s="11">
        <v>0.3</v>
      </c>
      <c r="E14" s="11">
        <v>0.4</v>
      </c>
      <c r="F14" s="11">
        <v>0.5</v>
      </c>
      <c r="G14" s="11">
        <v>0.6</v>
      </c>
      <c r="H14" s="11">
        <v>0.7</v>
      </c>
      <c r="I14" s="30">
        <v>0.8</v>
      </c>
      <c r="J14" s="34"/>
      <c r="K14" s="10" t="s">
        <v>4</v>
      </c>
      <c r="L14" s="11">
        <v>0.1</v>
      </c>
      <c r="M14" s="11">
        <v>0.2</v>
      </c>
      <c r="N14" s="11">
        <v>0.3</v>
      </c>
      <c r="O14" s="11">
        <v>0.4</v>
      </c>
      <c r="P14" s="11">
        <v>0.5</v>
      </c>
      <c r="Q14" s="11">
        <v>0.6</v>
      </c>
      <c r="R14" s="11">
        <v>0.7</v>
      </c>
      <c r="S14" s="30">
        <v>0.8</v>
      </c>
      <c r="T14" s="36"/>
    </row>
    <row r="15" spans="1:23" ht="19.5" x14ac:dyDescent="0.3">
      <c r="A15" s="13" t="s">
        <v>1</v>
      </c>
      <c r="B15" s="43">
        <v>0.1077</v>
      </c>
      <c r="C15" s="43">
        <v>0.23350000000000001</v>
      </c>
      <c r="D15" s="43">
        <v>0.38109999999999999</v>
      </c>
      <c r="E15" s="43">
        <v>0.57099999999999995</v>
      </c>
      <c r="F15" s="43">
        <v>0.82509999999999994</v>
      </c>
      <c r="G15" s="43">
        <v>1.1779999999999999</v>
      </c>
      <c r="H15" s="43">
        <v>1.7603</v>
      </c>
      <c r="I15" s="44">
        <v>2.9476</v>
      </c>
      <c r="J15" s="34"/>
      <c r="K15" s="13" t="s">
        <v>1</v>
      </c>
      <c r="L15" s="43">
        <v>0.1008</v>
      </c>
      <c r="M15" s="43">
        <v>0.19939999999999999</v>
      </c>
      <c r="N15" s="43">
        <v>0.29899999999999999</v>
      </c>
      <c r="O15" s="43">
        <v>0.40060000000000001</v>
      </c>
      <c r="P15" s="43">
        <v>0.49609999999999999</v>
      </c>
      <c r="Q15" s="43">
        <v>0.59699999999999998</v>
      </c>
      <c r="R15" s="43">
        <v>0.69489999999999996</v>
      </c>
      <c r="S15" s="44">
        <v>0.80589999999999995</v>
      </c>
      <c r="T15" s="36"/>
    </row>
    <row r="16" spans="1:23" ht="19.5" x14ac:dyDescent="0.3">
      <c r="A16" s="7" t="s">
        <v>2</v>
      </c>
      <c r="B16" s="41">
        <v>0.1101</v>
      </c>
      <c r="C16" s="41">
        <v>0.23949999999999999</v>
      </c>
      <c r="D16" s="41">
        <v>0.39040000000000002</v>
      </c>
      <c r="E16" s="41">
        <v>0.58220000000000005</v>
      </c>
      <c r="F16" s="41">
        <v>0.84630000000000005</v>
      </c>
      <c r="G16" s="41">
        <v>1.2121999999999999</v>
      </c>
      <c r="H16" s="41">
        <v>1.8097000000000001</v>
      </c>
      <c r="I16" s="42">
        <v>3.0426000000000002</v>
      </c>
      <c r="J16" s="34"/>
      <c r="K16" s="7" t="s">
        <v>2</v>
      </c>
      <c r="L16" s="41">
        <v>0.1038</v>
      </c>
      <c r="M16" s="41">
        <v>0.2036</v>
      </c>
      <c r="N16" s="41">
        <v>0.30559999999999998</v>
      </c>
      <c r="O16" s="41">
        <v>0.41149999999999998</v>
      </c>
      <c r="P16" s="41">
        <v>0.50470000000000004</v>
      </c>
      <c r="Q16" s="41">
        <v>0.60640000000000005</v>
      </c>
      <c r="R16" s="41">
        <v>0.70699999999999996</v>
      </c>
      <c r="S16" s="42">
        <v>0.82799999999999996</v>
      </c>
      <c r="T16" s="36"/>
    </row>
    <row r="17" spans="1:20" ht="19.5" x14ac:dyDescent="0.3">
      <c r="A17" s="6" t="s">
        <v>3</v>
      </c>
      <c r="B17" s="24">
        <v>0.10539999999999999</v>
      </c>
      <c r="C17" s="24">
        <v>0.2276</v>
      </c>
      <c r="D17" s="24">
        <v>0.37180000000000002</v>
      </c>
      <c r="E17" s="24">
        <v>0.55989999999999995</v>
      </c>
      <c r="F17" s="24">
        <v>0.80389999999999995</v>
      </c>
      <c r="G17" s="24">
        <v>1.1436999999999999</v>
      </c>
      <c r="H17" s="24">
        <v>1.7109000000000001</v>
      </c>
      <c r="I17" s="47">
        <v>2.8525999999999998</v>
      </c>
      <c r="J17" s="34"/>
      <c r="K17" s="6" t="s">
        <v>3</v>
      </c>
      <c r="L17" s="24">
        <v>9.7799999999999998E-2</v>
      </c>
      <c r="M17" s="24">
        <v>0.19520000000000001</v>
      </c>
      <c r="N17" s="24">
        <v>0.2923</v>
      </c>
      <c r="O17" s="24">
        <v>0.38969999999999999</v>
      </c>
      <c r="P17" s="24">
        <v>0.4874</v>
      </c>
      <c r="Q17" s="24">
        <v>0.58760000000000001</v>
      </c>
      <c r="R17" s="24">
        <v>0.68279999999999996</v>
      </c>
      <c r="S17" s="47">
        <v>0.78369999999999995</v>
      </c>
      <c r="T17" s="36"/>
    </row>
    <row r="18" spans="1:20" ht="19.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34"/>
      <c r="K18" s="17"/>
      <c r="L18" s="17"/>
      <c r="M18" s="17"/>
      <c r="N18" s="17"/>
      <c r="O18" s="17"/>
      <c r="P18" s="17"/>
      <c r="Q18" s="17"/>
      <c r="R18" s="17"/>
      <c r="S18" s="17"/>
      <c r="T18" s="36"/>
    </row>
    <row r="19" spans="1:20" ht="19.5" x14ac:dyDescent="0.3">
      <c r="A19" s="50" t="s">
        <v>32</v>
      </c>
      <c r="B19" s="51"/>
      <c r="C19" s="51"/>
      <c r="D19" s="51"/>
      <c r="E19" s="51"/>
      <c r="F19" s="51"/>
      <c r="G19" s="51"/>
      <c r="H19" s="51"/>
      <c r="I19" s="52"/>
      <c r="J19" s="34"/>
      <c r="K19" s="50" t="s">
        <v>32</v>
      </c>
      <c r="L19" s="51"/>
      <c r="M19" s="51"/>
      <c r="N19" s="51"/>
      <c r="O19" s="51"/>
      <c r="P19" s="51"/>
      <c r="Q19" s="51"/>
      <c r="R19" s="51"/>
      <c r="S19" s="52"/>
      <c r="T19" s="36"/>
    </row>
    <row r="20" spans="1:20" ht="19.5" x14ac:dyDescent="0.3">
      <c r="A20" s="10" t="s">
        <v>4</v>
      </c>
      <c r="B20" s="11">
        <v>0.1</v>
      </c>
      <c r="C20" s="11">
        <v>0.2</v>
      </c>
      <c r="D20" s="11">
        <v>0.3</v>
      </c>
      <c r="E20" s="11">
        <v>0.4</v>
      </c>
      <c r="F20" s="11">
        <v>0.5</v>
      </c>
      <c r="G20" s="11">
        <v>0.6</v>
      </c>
      <c r="H20" s="11">
        <v>0.7</v>
      </c>
      <c r="I20" s="30">
        <v>0.8</v>
      </c>
      <c r="J20" s="34"/>
      <c r="K20" s="10" t="s">
        <v>4</v>
      </c>
      <c r="L20" s="11">
        <v>0.1</v>
      </c>
      <c r="M20" s="11">
        <v>0.2</v>
      </c>
      <c r="N20" s="11">
        <v>0.3</v>
      </c>
      <c r="O20" s="11">
        <v>0.4</v>
      </c>
      <c r="P20" s="11">
        <v>0.5</v>
      </c>
      <c r="Q20" s="11">
        <v>0.6</v>
      </c>
      <c r="R20" s="11">
        <v>0.7</v>
      </c>
      <c r="S20" s="30">
        <v>0.8</v>
      </c>
      <c r="T20" s="36"/>
    </row>
    <row r="21" spans="1:20" ht="19.5" x14ac:dyDescent="0.3">
      <c r="A21" s="13" t="s">
        <v>1</v>
      </c>
      <c r="B21" s="43">
        <v>0.1077</v>
      </c>
      <c r="C21" s="43">
        <v>0.2321</v>
      </c>
      <c r="D21" s="43">
        <v>0.38159999999999999</v>
      </c>
      <c r="E21" s="43">
        <v>0.57679999999999998</v>
      </c>
      <c r="F21" s="43">
        <v>0.84060000000000001</v>
      </c>
      <c r="G21" s="43">
        <v>1.1989000000000001</v>
      </c>
      <c r="H21" s="43">
        <v>1.7907</v>
      </c>
      <c r="I21" s="44">
        <v>2.9735</v>
      </c>
      <c r="J21" s="34"/>
      <c r="K21" s="13" t="s">
        <v>1</v>
      </c>
      <c r="L21" s="43">
        <v>9.9400000000000002E-2</v>
      </c>
      <c r="M21" s="43">
        <v>0.19800000000000001</v>
      </c>
      <c r="N21" s="43">
        <v>0.2959</v>
      </c>
      <c r="O21" s="43">
        <v>0.39550000000000002</v>
      </c>
      <c r="P21" s="43">
        <v>0.49490000000000001</v>
      </c>
      <c r="Q21" s="43">
        <v>0.60089999999999999</v>
      </c>
      <c r="R21" s="43">
        <v>0.69499999999999995</v>
      </c>
      <c r="S21" s="44">
        <v>0.79859999999999998</v>
      </c>
      <c r="T21" s="36"/>
    </row>
    <row r="22" spans="1:20" ht="19.5" x14ac:dyDescent="0.3">
      <c r="A22" s="7" t="s">
        <v>2</v>
      </c>
      <c r="B22" s="41">
        <v>0.11</v>
      </c>
      <c r="C22" s="41">
        <v>0.23860000000000001</v>
      </c>
      <c r="D22" s="41">
        <v>0.39219999999999999</v>
      </c>
      <c r="E22" s="41">
        <v>0.5927</v>
      </c>
      <c r="F22" s="41">
        <v>0.86199999999999999</v>
      </c>
      <c r="G22" s="41">
        <v>1.2245999999999999</v>
      </c>
      <c r="H22" s="41">
        <v>1.8345</v>
      </c>
      <c r="I22" s="42">
        <v>3.0888</v>
      </c>
      <c r="J22" s="34"/>
      <c r="K22" s="7" t="s">
        <v>2</v>
      </c>
      <c r="L22" s="41">
        <v>0.1018</v>
      </c>
      <c r="M22" s="41">
        <v>0.2029</v>
      </c>
      <c r="N22" s="41">
        <v>0.3034</v>
      </c>
      <c r="O22" s="41">
        <v>0.4037</v>
      </c>
      <c r="P22" s="41">
        <v>0.50649999999999995</v>
      </c>
      <c r="Q22" s="41">
        <v>0.61029999999999995</v>
      </c>
      <c r="R22" s="41">
        <v>0.70989999999999998</v>
      </c>
      <c r="S22" s="42">
        <v>0.81579999999999997</v>
      </c>
      <c r="T22" s="36"/>
    </row>
    <row r="23" spans="1:20" ht="19.5" x14ac:dyDescent="0.3">
      <c r="A23" s="6" t="s">
        <v>3</v>
      </c>
      <c r="B23" s="24">
        <v>0.1055</v>
      </c>
      <c r="C23" s="24">
        <v>0.22550000000000001</v>
      </c>
      <c r="D23" s="24">
        <v>0.371</v>
      </c>
      <c r="E23" s="24">
        <v>0.56100000000000005</v>
      </c>
      <c r="F23" s="24">
        <v>0.81920000000000004</v>
      </c>
      <c r="G23" s="24">
        <v>1.1731</v>
      </c>
      <c r="H23" s="24">
        <v>1.7467999999999999</v>
      </c>
      <c r="I23" s="47">
        <v>2.8582000000000001</v>
      </c>
      <c r="J23" s="34"/>
      <c r="K23" s="6" t="s">
        <v>3</v>
      </c>
      <c r="L23" s="24">
        <v>9.69E-2</v>
      </c>
      <c r="M23" s="24">
        <v>0.193</v>
      </c>
      <c r="N23" s="24">
        <v>0.28849999999999998</v>
      </c>
      <c r="O23" s="24">
        <v>0.38729999999999998</v>
      </c>
      <c r="P23" s="24">
        <v>0.48330000000000001</v>
      </c>
      <c r="Q23" s="24">
        <v>0.59140000000000004</v>
      </c>
      <c r="R23" s="24">
        <v>0.68010000000000004</v>
      </c>
      <c r="S23" s="47">
        <v>0.78129999999999999</v>
      </c>
      <c r="T23" s="36"/>
    </row>
    <row r="24" spans="1:20" ht="19.5" x14ac:dyDescent="0.3">
      <c r="A24" s="19"/>
      <c r="B24" s="17"/>
      <c r="C24" s="17"/>
      <c r="D24" s="17"/>
      <c r="E24" s="17"/>
      <c r="F24" s="17"/>
      <c r="G24" s="17"/>
      <c r="H24" s="17"/>
      <c r="I24" s="17"/>
      <c r="J24" s="34"/>
      <c r="K24" s="19"/>
      <c r="L24" s="17"/>
      <c r="M24" s="17"/>
      <c r="N24" s="17"/>
      <c r="O24" s="17"/>
      <c r="P24" s="17"/>
      <c r="Q24" s="17"/>
      <c r="R24" s="17"/>
      <c r="S24" s="17"/>
      <c r="T24" s="36"/>
    </row>
    <row r="25" spans="1:20" ht="19.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34"/>
      <c r="K25" s="17"/>
      <c r="L25" s="17"/>
      <c r="M25" s="17"/>
      <c r="N25" s="17"/>
      <c r="O25" s="17"/>
      <c r="P25" s="17"/>
      <c r="Q25" s="17"/>
      <c r="R25" s="17"/>
      <c r="S25" s="17"/>
      <c r="T25" s="36"/>
    </row>
    <row r="26" spans="1:20" ht="20.25" thickBot="1" x14ac:dyDescent="0.35">
      <c r="A26" s="22" t="s">
        <v>8</v>
      </c>
      <c r="B26" s="23"/>
      <c r="C26" s="23"/>
      <c r="D26" s="23"/>
      <c r="E26" s="23"/>
      <c r="F26" s="23"/>
      <c r="G26" s="23"/>
      <c r="H26" s="23"/>
      <c r="I26" s="23"/>
      <c r="J26" s="34"/>
      <c r="K26" s="22" t="s">
        <v>8</v>
      </c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9.5" x14ac:dyDescent="0.3">
      <c r="A27" s="20" t="s">
        <v>4</v>
      </c>
      <c r="B27" s="21">
        <v>0.1</v>
      </c>
      <c r="C27" s="21">
        <v>0.2</v>
      </c>
      <c r="D27" s="21">
        <v>0.3</v>
      </c>
      <c r="E27" s="21">
        <v>0.4</v>
      </c>
      <c r="F27" s="21">
        <v>0.5</v>
      </c>
      <c r="G27" s="21">
        <v>0.6</v>
      </c>
      <c r="H27" s="21">
        <v>0.7</v>
      </c>
      <c r="I27" s="32">
        <v>0.8</v>
      </c>
      <c r="J27" s="34"/>
      <c r="K27" s="20" t="s">
        <v>4</v>
      </c>
      <c r="L27" s="21">
        <v>0.1</v>
      </c>
      <c r="M27" s="21">
        <v>0.2</v>
      </c>
      <c r="N27" s="21">
        <v>0.3</v>
      </c>
      <c r="O27" s="21">
        <v>0.4</v>
      </c>
      <c r="P27" s="21">
        <v>0.5</v>
      </c>
      <c r="Q27" s="21">
        <v>0.6</v>
      </c>
      <c r="R27" s="21">
        <v>0.7</v>
      </c>
      <c r="S27" s="32">
        <v>0.8</v>
      </c>
      <c r="T27" s="36"/>
    </row>
    <row r="28" spans="1:20" ht="19.5" x14ac:dyDescent="0.3">
      <c r="A28" s="13" t="s">
        <v>1</v>
      </c>
      <c r="B28" s="48">
        <f>AVERAGE(B9,B15,B21)</f>
        <v>0.10730000000000001</v>
      </c>
      <c r="C28" s="48">
        <f t="shared" ref="C28:I28" si="0">AVERAGE(C9,C15,C21)</f>
        <v>0.2321</v>
      </c>
      <c r="D28" s="48">
        <f t="shared" si="0"/>
        <v>0.38403333333333328</v>
      </c>
      <c r="E28" s="48">
        <f t="shared" si="0"/>
        <v>0.57716666666666672</v>
      </c>
      <c r="F28" s="48">
        <f t="shared" si="0"/>
        <v>0.83443333333333347</v>
      </c>
      <c r="G28" s="48">
        <f t="shared" si="0"/>
        <v>1.1933</v>
      </c>
      <c r="H28" s="48">
        <f t="shared" si="0"/>
        <v>1.7894333333333332</v>
      </c>
      <c r="I28" s="49">
        <f t="shared" si="0"/>
        <v>2.9645333333333332</v>
      </c>
      <c r="J28" s="34"/>
      <c r="K28" s="13" t="s">
        <v>1</v>
      </c>
      <c r="L28" s="48">
        <f>AVERAGE(L9,L15,L21)</f>
        <v>9.9666666666666667E-2</v>
      </c>
      <c r="M28" s="48">
        <f t="shared" ref="M28:S28" si="1">AVERAGE(M9,M15,M21)</f>
        <v>0.1986</v>
      </c>
      <c r="N28" s="48">
        <f t="shared" si="1"/>
        <v>0.29780000000000001</v>
      </c>
      <c r="O28" s="48">
        <f t="shared" si="1"/>
        <v>0.39739999999999998</v>
      </c>
      <c r="P28" s="48">
        <f t="shared" si="1"/>
        <v>0.49623333333333336</v>
      </c>
      <c r="Q28" s="48">
        <f t="shared" si="1"/>
        <v>0.5991333333333333</v>
      </c>
      <c r="R28" s="48">
        <f t="shared" si="1"/>
        <v>0.69539999999999991</v>
      </c>
      <c r="S28" s="49">
        <f t="shared" si="1"/>
        <v>0.80089999999999995</v>
      </c>
      <c r="T28" s="36"/>
    </row>
    <row r="29" spans="1:20" ht="19.5" x14ac:dyDescent="0.3">
      <c r="A29" s="16" t="s">
        <v>9</v>
      </c>
      <c r="B29" s="48">
        <f>B28</f>
        <v>0.10730000000000001</v>
      </c>
      <c r="C29" s="43">
        <f>C28</f>
        <v>0.2321</v>
      </c>
      <c r="D29" s="43">
        <f t="shared" ref="D29:I29" si="2">D28</f>
        <v>0.38403333333333328</v>
      </c>
      <c r="E29" s="43">
        <f t="shared" si="2"/>
        <v>0.57716666666666672</v>
      </c>
      <c r="F29" s="43">
        <f t="shared" si="2"/>
        <v>0.83443333333333347</v>
      </c>
      <c r="G29" s="43">
        <f t="shared" si="2"/>
        <v>1.1933</v>
      </c>
      <c r="H29" s="43">
        <f t="shared" si="2"/>
        <v>1.7894333333333332</v>
      </c>
      <c r="I29" s="44">
        <f t="shared" si="2"/>
        <v>2.9645333333333332</v>
      </c>
      <c r="J29" s="34"/>
      <c r="K29" s="16" t="s">
        <v>9</v>
      </c>
      <c r="L29" s="48">
        <f>L28</f>
        <v>9.9666666666666667E-2</v>
      </c>
      <c r="M29" s="43">
        <f>M28</f>
        <v>0.1986</v>
      </c>
      <c r="N29" s="43">
        <f t="shared" ref="N29:S29" si="3">N28</f>
        <v>0.29780000000000001</v>
      </c>
      <c r="O29" s="43">
        <f t="shared" si="3"/>
        <v>0.39739999999999998</v>
      </c>
      <c r="P29" s="43">
        <f t="shared" si="3"/>
        <v>0.49623333333333336</v>
      </c>
      <c r="Q29" s="43">
        <f t="shared" si="3"/>
        <v>0.5991333333333333</v>
      </c>
      <c r="R29" s="43">
        <f t="shared" si="3"/>
        <v>0.69539999999999991</v>
      </c>
      <c r="S29" s="44">
        <f t="shared" si="3"/>
        <v>0.80089999999999995</v>
      </c>
      <c r="T29" s="36"/>
    </row>
    <row r="30" spans="1:20" ht="19.5" x14ac:dyDescent="0.3">
      <c r="A30" s="24" t="s">
        <v>20</v>
      </c>
      <c r="B30" s="24">
        <v>9.92</v>
      </c>
      <c r="C30" s="24">
        <v>9.92</v>
      </c>
      <c r="D30" s="24">
        <v>9.92</v>
      </c>
      <c r="E30" s="24">
        <v>9.92</v>
      </c>
      <c r="F30" s="24">
        <v>9.92</v>
      </c>
      <c r="G30" s="24">
        <v>9.92</v>
      </c>
      <c r="H30" s="24">
        <v>9.92</v>
      </c>
      <c r="I30" s="24">
        <v>9.92</v>
      </c>
      <c r="J30" s="34"/>
      <c r="K30" s="24" t="s">
        <v>20</v>
      </c>
      <c r="L30" s="24">
        <v>9.92</v>
      </c>
      <c r="M30" s="24">
        <v>9.92</v>
      </c>
      <c r="N30" s="24">
        <v>9.92</v>
      </c>
      <c r="O30" s="24">
        <v>9.92</v>
      </c>
      <c r="P30" s="24">
        <v>9.92</v>
      </c>
      <c r="Q30" s="24">
        <v>9.92</v>
      </c>
      <c r="R30" s="24">
        <v>9.92</v>
      </c>
      <c r="S30" s="24">
        <v>9.92</v>
      </c>
      <c r="T30" s="36"/>
    </row>
    <row r="31" spans="1:20" ht="19.5" x14ac:dyDescent="0.3">
      <c r="A31" s="25" t="s">
        <v>10</v>
      </c>
      <c r="B31" s="48">
        <f>_xlfn.VAR.S(B9,B15,B21)</f>
        <v>4.8000000000000525E-7</v>
      </c>
      <c r="C31" s="48">
        <f>_xlfn.VAR.S(C9,C15,C21)</f>
        <v>1.9600000000000346E-6</v>
      </c>
      <c r="D31" s="48">
        <f t="shared" ref="D31:H31" si="4">_xlfn.VAR.S(D9,D15,D21)</f>
        <v>2.1663333333333489E-5</v>
      </c>
      <c r="E31" s="48">
        <f t="shared" si="4"/>
        <v>4.0423333333333614E-5</v>
      </c>
      <c r="F31" s="48">
        <f t="shared" si="4"/>
        <v>6.7583333333333964E-5</v>
      </c>
      <c r="G31" s="48">
        <f t="shared" si="4"/>
        <v>1.7977000000000208E-4</v>
      </c>
      <c r="H31" s="48">
        <f t="shared" si="4"/>
        <v>8.1345333333333165E-4</v>
      </c>
      <c r="I31" s="48">
        <f>_xlfn.VAR.S(I9,I15,I21)</f>
        <v>2.1530333333333478E-4</v>
      </c>
      <c r="J31" s="34"/>
      <c r="K31" s="25" t="s">
        <v>10</v>
      </c>
      <c r="L31" s="48">
        <f>_xlfn.VAR.S(L9,L15,L21)</f>
        <v>1.0533333333333344E-6</v>
      </c>
      <c r="M31" s="48">
        <f>_xlfn.VAR.S(M9,M15,M21)</f>
        <v>5.19999999999991E-7</v>
      </c>
      <c r="N31" s="48">
        <f t="shared" ref="N31:R31" si="5">_xlfn.VAR.S(N9,N15,N21)</f>
        <v>2.7699999999999836E-6</v>
      </c>
      <c r="O31" s="48">
        <f t="shared" si="5"/>
        <v>7.7699999999999917E-6</v>
      </c>
      <c r="P31" s="48">
        <f t="shared" si="5"/>
        <v>1.9733333333332909E-6</v>
      </c>
      <c r="Q31" s="48">
        <f t="shared" si="5"/>
        <v>3.9033333333333804E-6</v>
      </c>
      <c r="R31" s="48">
        <f t="shared" si="5"/>
        <v>6.1000000000006552E-7</v>
      </c>
      <c r="S31" s="48">
        <f>_xlfn.VAR.S(S9,S15,S21)</f>
        <v>1.8789999999999747E-5</v>
      </c>
      <c r="T31" s="36"/>
    </row>
    <row r="32" spans="1:20" ht="19.5" x14ac:dyDescent="0.3">
      <c r="A32" s="26" t="s">
        <v>11</v>
      </c>
      <c r="B32" s="18">
        <f>SQRT(B31)</f>
        <v>6.9282032302755471E-4</v>
      </c>
      <c r="C32" s="18">
        <f t="shared" ref="C32:I32" si="6">SQRT(C31)</f>
        <v>1.4000000000000123E-3</v>
      </c>
      <c r="D32" s="18">
        <f t="shared" si="6"/>
        <v>4.6543886100468114E-3</v>
      </c>
      <c r="E32" s="18">
        <f t="shared" si="6"/>
        <v>6.3579346751389022E-3</v>
      </c>
      <c r="F32" s="18">
        <f t="shared" si="6"/>
        <v>8.220908303425721E-3</v>
      </c>
      <c r="G32" s="18">
        <f t="shared" si="6"/>
        <v>1.340783353118624E-2</v>
      </c>
      <c r="H32" s="18">
        <f t="shared" si="6"/>
        <v>2.8521103297967483E-2</v>
      </c>
      <c r="I32" s="18">
        <f t="shared" si="6"/>
        <v>1.4673218233684619E-2</v>
      </c>
      <c r="J32" s="34"/>
      <c r="K32" s="26" t="s">
        <v>11</v>
      </c>
      <c r="L32" s="18">
        <f>SQRT(L31)</f>
        <v>1.0263202878893773E-3</v>
      </c>
      <c r="M32" s="18">
        <f t="shared" ref="M32:S32" si="7">SQRT(M31)</f>
        <v>7.2111025509279158E-4</v>
      </c>
      <c r="N32" s="18">
        <f t="shared" si="7"/>
        <v>1.6643316977093189E-3</v>
      </c>
      <c r="O32" s="18">
        <f t="shared" si="7"/>
        <v>2.7874719729532693E-3</v>
      </c>
      <c r="P32" s="18">
        <f t="shared" si="7"/>
        <v>1.4047538337136835E-3</v>
      </c>
      <c r="Q32" s="18">
        <f t="shared" si="7"/>
        <v>1.9756855350316709E-3</v>
      </c>
      <c r="R32" s="18">
        <f t="shared" si="7"/>
        <v>7.8102496759070738E-4</v>
      </c>
      <c r="S32" s="18">
        <f t="shared" si="7"/>
        <v>4.3347433603386195E-3</v>
      </c>
      <c r="T32" s="36"/>
    </row>
    <row r="33" spans="1:24" ht="19.5" x14ac:dyDescent="0.3">
      <c r="A33" s="15" t="s">
        <v>2</v>
      </c>
      <c r="B33" s="41">
        <f>B29 + B30  * B32/SQRT($V$10)</f>
        <v>0.11126800000000003</v>
      </c>
      <c r="C33" s="41">
        <f t="shared" ref="C33:I33" si="8">C29 + C30  * C32/SQRT($V$10)</f>
        <v>0.24011824053850558</v>
      </c>
      <c r="D33" s="41">
        <f t="shared" si="8"/>
        <v>0.41069048150121595</v>
      </c>
      <c r="E33" s="41">
        <f t="shared" si="8"/>
        <v>0.61358055920478716</v>
      </c>
      <c r="F33" s="41">
        <f t="shared" si="8"/>
        <v>0.88151706206323688</v>
      </c>
      <c r="G33" s="41">
        <f t="shared" si="8"/>
        <v>1.2700908816809222</v>
      </c>
      <c r="H33" s="41">
        <f t="shared" si="8"/>
        <v>1.9527826666666663</v>
      </c>
      <c r="I33" s="41">
        <f t="shared" si="8"/>
        <v>3.0485714713845251</v>
      </c>
      <c r="J33" s="34"/>
      <c r="K33" s="15" t="s">
        <v>2</v>
      </c>
      <c r="L33" s="41">
        <f>L29 + L30  * L32/SQRT($V$10)</f>
        <v>0.10554472590798471</v>
      </c>
      <c r="M33" s="41">
        <f t="shared" ref="M33:S33" si="9">M29 + M30  * M32/SQRT($V$10)</f>
        <v>0.20273002534294077</v>
      </c>
      <c r="N33" s="41">
        <f t="shared" si="9"/>
        <v>0.30733215134863756</v>
      </c>
      <c r="O33" s="41">
        <f t="shared" si="9"/>
        <v>0.41336472912391559</v>
      </c>
      <c r="P33" s="41">
        <f t="shared" si="9"/>
        <v>0.50427880057340768</v>
      </c>
      <c r="Q33" s="41">
        <f t="shared" si="9"/>
        <v>0.61044870608214041</v>
      </c>
      <c r="R33" s="41">
        <f t="shared" si="9"/>
        <v>0.69987317575480046</v>
      </c>
      <c r="S33" s="41">
        <f t="shared" si="9"/>
        <v>0.82572643923991762</v>
      </c>
      <c r="T33" s="36"/>
    </row>
    <row r="34" spans="1:24" ht="19.5" x14ac:dyDescent="0.3">
      <c r="A34" s="14" t="s">
        <v>3</v>
      </c>
      <c r="B34" s="24">
        <f>B29 - B30  * B32/SQRT($V$10)</f>
        <v>0.10333199999999998</v>
      </c>
      <c r="C34" s="24">
        <f t="shared" ref="C34:I34" si="10">C29 - C30  * C32/SQRT($V$10)</f>
        <v>0.22408175946149442</v>
      </c>
      <c r="D34" s="24">
        <f t="shared" si="10"/>
        <v>0.35737618516545061</v>
      </c>
      <c r="E34" s="24">
        <f t="shared" si="10"/>
        <v>0.54075277412854628</v>
      </c>
      <c r="F34" s="24">
        <f t="shared" si="10"/>
        <v>0.78734960460343006</v>
      </c>
      <c r="G34" s="24">
        <f t="shared" si="10"/>
        <v>1.1165091183190778</v>
      </c>
      <c r="H34" s="24">
        <f t="shared" si="10"/>
        <v>1.6260840000000001</v>
      </c>
      <c r="I34" s="24">
        <f t="shared" si="10"/>
        <v>2.8804951952821414</v>
      </c>
      <c r="J34" s="34"/>
      <c r="K34" s="14" t="s">
        <v>3</v>
      </c>
      <c r="L34" s="24">
        <f>L29 - L30  * L32/SQRT($V$10)</f>
        <v>9.3788607425348627E-2</v>
      </c>
      <c r="M34" s="24">
        <f t="shared" ref="M34:S34" si="11">M29 - M30  * M32/SQRT($V$10)</f>
        <v>0.19446997465705923</v>
      </c>
      <c r="N34" s="24">
        <f t="shared" si="11"/>
        <v>0.28826784865136246</v>
      </c>
      <c r="O34" s="24">
        <f t="shared" si="11"/>
        <v>0.38143527087608436</v>
      </c>
      <c r="P34" s="24">
        <f t="shared" si="11"/>
        <v>0.48818786609325898</v>
      </c>
      <c r="Q34" s="24">
        <f t="shared" si="11"/>
        <v>0.58781796058452618</v>
      </c>
      <c r="R34" s="24">
        <f t="shared" si="11"/>
        <v>0.69092682424519936</v>
      </c>
      <c r="S34" s="24">
        <f t="shared" si="11"/>
        <v>0.77607356076008227</v>
      </c>
      <c r="T34" s="36"/>
    </row>
    <row r="35" spans="1:24" ht="19.5" x14ac:dyDescent="0.3">
      <c r="A35" s="27" t="s">
        <v>12</v>
      </c>
      <c r="B35" s="41">
        <f>MIN(ABS(B33-B4),ABS(B34-B4))</f>
        <v>2.2235555555555897E-3</v>
      </c>
      <c r="C35" s="41">
        <f t="shared" ref="C35:I35" si="12">MIN(ABS(C33-C4),ABS(C34-C4))</f>
        <v>9.1824053850558807E-4</v>
      </c>
      <c r="D35" s="41">
        <f t="shared" si="12"/>
        <v>6.9095291202636577E-3</v>
      </c>
      <c r="E35" s="41">
        <f t="shared" si="12"/>
        <v>7.4194407952128394E-3</v>
      </c>
      <c r="F35" s="41">
        <f t="shared" si="12"/>
        <v>3.7349604603430064E-2</v>
      </c>
      <c r="G35" s="41">
        <f t="shared" si="12"/>
        <v>6.6509118319077798E-2</v>
      </c>
      <c r="H35" s="41">
        <f t="shared" si="12"/>
        <v>0.1094173333333337</v>
      </c>
      <c r="I35" s="41">
        <f t="shared" si="12"/>
        <v>0.48049519528214057</v>
      </c>
      <c r="J35" s="34"/>
      <c r="K35" s="27" t="s">
        <v>12</v>
      </c>
      <c r="L35" s="41">
        <f>MIN(ABS(L33-L4),ABS(L34-L4))</f>
        <v>5.5447259079847017E-3</v>
      </c>
      <c r="M35" s="41">
        <f t="shared" ref="M35:S35" si="13">MIN(ABS(M33-M4),ABS(M34-M4))</f>
        <v>2.7300253429407562E-3</v>
      </c>
      <c r="N35" s="41">
        <f t="shared" si="13"/>
        <v>7.3321513486375722E-3</v>
      </c>
      <c r="O35" s="41">
        <f t="shared" si="13"/>
        <v>1.3364729123915564E-2</v>
      </c>
      <c r="P35" s="41">
        <f t="shared" si="13"/>
        <v>4.2788005734076817E-3</v>
      </c>
      <c r="Q35" s="41">
        <f t="shared" si="13"/>
        <v>1.0448706082140435E-2</v>
      </c>
      <c r="R35" s="41">
        <f t="shared" si="13"/>
        <v>1.268242451994972E-4</v>
      </c>
      <c r="S35" s="41">
        <f t="shared" si="13"/>
        <v>2.3926439239917774E-2</v>
      </c>
      <c r="T35" s="36"/>
    </row>
    <row r="36" spans="1:24" ht="20.25" thickBot="1" x14ac:dyDescent="0.35">
      <c r="A36" s="28" t="s">
        <v>13</v>
      </c>
      <c r="B36" s="24">
        <f>MAX(ABS(B33-B4),ABS(B34-B4))</f>
        <v>5.7124444444444644E-3</v>
      </c>
      <c r="C36" s="24">
        <f t="shared" ref="C36:I36" si="14">MAX(ABS(C33-C4),ABS(C34-C4))</f>
        <v>1.5118240538505578E-2</v>
      </c>
      <c r="D36" s="24">
        <f t="shared" si="14"/>
        <v>4.6404767215501685E-2</v>
      </c>
      <c r="E36" s="24">
        <f t="shared" si="14"/>
        <v>8.024722587145372E-2</v>
      </c>
      <c r="F36" s="24">
        <f t="shared" si="14"/>
        <v>0.13151706206323688</v>
      </c>
      <c r="G36" s="24">
        <f t="shared" si="14"/>
        <v>0.22009088168092217</v>
      </c>
      <c r="H36" s="24">
        <f t="shared" si="14"/>
        <v>0.43611599999999995</v>
      </c>
      <c r="I36" s="24">
        <f t="shared" si="14"/>
        <v>0.64857147138452431</v>
      </c>
      <c r="J36" s="35"/>
      <c r="K36" s="28" t="s">
        <v>13</v>
      </c>
      <c r="L36" s="24">
        <f>MAX(ABS(L33-L4),ABS(L34-L4))</f>
        <v>6.2113925746513782E-3</v>
      </c>
      <c r="M36" s="24">
        <f t="shared" ref="M36:S36" si="15">MAX(ABS(M33-M4),ABS(M34-M4))</f>
        <v>5.5300253429407809E-3</v>
      </c>
      <c r="N36" s="24">
        <f t="shared" si="15"/>
        <v>1.1732151348637532E-2</v>
      </c>
      <c r="O36" s="24">
        <f t="shared" si="15"/>
        <v>1.8564729123915658E-2</v>
      </c>
      <c r="P36" s="24">
        <f t="shared" si="15"/>
        <v>1.1812133906741018E-2</v>
      </c>
      <c r="Q36" s="24">
        <f t="shared" si="15"/>
        <v>1.21820394154738E-2</v>
      </c>
      <c r="R36" s="24">
        <f t="shared" si="15"/>
        <v>9.0731757548005998E-3</v>
      </c>
      <c r="S36" s="24">
        <f t="shared" si="15"/>
        <v>2.5726439239917576E-2</v>
      </c>
      <c r="T36" s="36"/>
      <c r="U36" s="56"/>
      <c r="V36" s="56"/>
      <c r="W36" s="56"/>
      <c r="X36" s="56"/>
    </row>
    <row r="37" spans="1:24" ht="20.2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6"/>
      <c r="U37" s="56"/>
      <c r="V37" s="56"/>
      <c r="W37" s="56"/>
      <c r="X37" s="56"/>
    </row>
    <row r="38" spans="1:24" ht="19.5" x14ac:dyDescent="0.3">
      <c r="A38" s="39" t="s">
        <v>16</v>
      </c>
      <c r="B38" s="2"/>
      <c r="C38" s="2"/>
      <c r="D38" s="2"/>
      <c r="E38" s="2"/>
      <c r="F38" s="2"/>
      <c r="G38" s="2"/>
      <c r="H38" s="2"/>
      <c r="I38" s="29"/>
      <c r="J38" s="34"/>
      <c r="K38" s="39" t="s">
        <v>18</v>
      </c>
      <c r="L38" s="2"/>
      <c r="M38" s="2"/>
      <c r="N38" s="2"/>
      <c r="O38" s="2"/>
      <c r="P38" s="2"/>
      <c r="Q38" s="2"/>
      <c r="R38" s="2"/>
      <c r="S38" s="29"/>
      <c r="T38" s="36"/>
      <c r="U38" s="55"/>
      <c r="V38" s="56"/>
      <c r="W38" s="56"/>
      <c r="X38" s="56"/>
    </row>
    <row r="39" spans="1:24" ht="19.5" x14ac:dyDescent="0.3">
      <c r="A39" s="10" t="s">
        <v>4</v>
      </c>
      <c r="B39" s="11">
        <v>0.1</v>
      </c>
      <c r="C39" s="11">
        <v>0.2</v>
      </c>
      <c r="D39" s="11">
        <v>0.3</v>
      </c>
      <c r="E39" s="11">
        <v>0.4</v>
      </c>
      <c r="F39" s="11">
        <v>0.5</v>
      </c>
      <c r="G39" s="11">
        <v>0.6</v>
      </c>
      <c r="H39" s="11">
        <v>0.7</v>
      </c>
      <c r="I39" s="30">
        <v>0.8</v>
      </c>
      <c r="J39" s="34"/>
      <c r="K39" s="10" t="s">
        <v>4</v>
      </c>
      <c r="L39" s="11">
        <v>0.1</v>
      </c>
      <c r="M39" s="11">
        <v>0.2</v>
      </c>
      <c r="N39" s="11">
        <v>0.3</v>
      </c>
      <c r="O39" s="11">
        <v>0.4</v>
      </c>
      <c r="P39" s="11">
        <v>0.5</v>
      </c>
      <c r="Q39" s="11">
        <v>0.6</v>
      </c>
      <c r="R39" s="11">
        <v>0.7</v>
      </c>
      <c r="S39" s="30">
        <v>0.8</v>
      </c>
      <c r="T39" s="36"/>
      <c r="U39" s="56"/>
      <c r="V39" s="56"/>
      <c r="W39" s="56"/>
      <c r="X39" s="56"/>
    </row>
    <row r="40" spans="1:24" ht="20.25" thickBot="1" x14ac:dyDescent="0.35">
      <c r="A40" s="12" t="s">
        <v>0</v>
      </c>
      <c r="B40" s="45">
        <v>1.0555555555555556</v>
      </c>
      <c r="C40" s="45">
        <v>1.125</v>
      </c>
      <c r="D40" s="45">
        <v>1.2142857142857142</v>
      </c>
      <c r="E40" s="45">
        <v>1.3333333333333335</v>
      </c>
      <c r="F40" s="45">
        <v>1.5</v>
      </c>
      <c r="G40" s="45">
        <v>1.7500000000000002</v>
      </c>
      <c r="H40" s="45">
        <v>2.1666666666666665</v>
      </c>
      <c r="I40" s="46">
        <v>3.0000000000000009</v>
      </c>
      <c r="J40" s="34"/>
      <c r="K40" s="12" t="s">
        <v>0</v>
      </c>
      <c r="L40" s="45">
        <v>5.555555555555558E-2</v>
      </c>
      <c r="M40" s="45">
        <v>0.125</v>
      </c>
      <c r="N40" s="45">
        <v>0.21428571428571419</v>
      </c>
      <c r="O40" s="45">
        <v>0.33333333333333348</v>
      </c>
      <c r="P40" s="45">
        <v>0.5</v>
      </c>
      <c r="Q40" s="45">
        <v>0.75000000000000022</v>
      </c>
      <c r="R40" s="45">
        <v>1.1666666666666665</v>
      </c>
      <c r="S40" s="46">
        <v>2.0000000000000009</v>
      </c>
      <c r="T40" s="36"/>
      <c r="U40" s="56"/>
      <c r="V40" s="56"/>
      <c r="W40" s="56"/>
      <c r="X40" s="56"/>
    </row>
    <row r="41" spans="1:24" ht="20.25" thickTop="1" x14ac:dyDescent="0.3">
      <c r="A41" s="19"/>
      <c r="B41" s="17"/>
      <c r="C41" s="17"/>
      <c r="D41" s="17"/>
      <c r="E41" s="17"/>
      <c r="F41" s="17"/>
      <c r="G41" s="17"/>
      <c r="H41" s="17"/>
      <c r="I41" s="31"/>
      <c r="J41" s="34"/>
      <c r="K41" s="19"/>
      <c r="L41" s="17"/>
      <c r="M41" s="17"/>
      <c r="N41" s="17"/>
      <c r="O41" s="17"/>
      <c r="P41" s="17"/>
      <c r="Q41" s="17"/>
      <c r="R41" s="17"/>
      <c r="S41" s="31"/>
      <c r="T41" s="36"/>
      <c r="U41" s="56"/>
      <c r="V41" s="56"/>
      <c r="W41" s="56"/>
      <c r="X41" s="56"/>
    </row>
    <row r="42" spans="1:24" ht="20.25" thickBot="1" x14ac:dyDescent="0.35">
      <c r="A42" s="40" t="s">
        <v>17</v>
      </c>
      <c r="B42" s="1"/>
      <c r="C42" s="1"/>
      <c r="D42" s="1"/>
      <c r="E42" s="1"/>
      <c r="F42" s="1"/>
      <c r="G42" s="1"/>
      <c r="H42" s="1"/>
      <c r="I42" s="3"/>
      <c r="J42" s="34"/>
      <c r="K42" s="40" t="s">
        <v>19</v>
      </c>
      <c r="L42" s="1"/>
      <c r="M42" s="1"/>
      <c r="N42" s="1"/>
      <c r="O42" s="1"/>
      <c r="P42" s="1"/>
      <c r="Q42" s="1"/>
      <c r="R42" s="1"/>
      <c r="S42" s="3"/>
      <c r="T42" s="36"/>
      <c r="U42" s="55"/>
      <c r="V42" s="56"/>
      <c r="W42" s="56"/>
      <c r="X42" s="56"/>
    </row>
    <row r="43" spans="1:24" ht="19.5" x14ac:dyDescent="0.3">
      <c r="A43" s="8" t="s">
        <v>33</v>
      </c>
      <c r="B43" s="9"/>
      <c r="C43" s="9"/>
      <c r="D43" s="9"/>
      <c r="E43" s="9"/>
      <c r="F43" s="9"/>
      <c r="G43" s="9"/>
      <c r="H43" s="9"/>
      <c r="I43" s="9"/>
      <c r="J43" s="34"/>
      <c r="K43" s="8" t="s">
        <v>33</v>
      </c>
      <c r="L43" s="9"/>
      <c r="M43" s="9"/>
      <c r="N43" s="9"/>
      <c r="O43" s="9"/>
      <c r="P43" s="9"/>
      <c r="Q43" s="9"/>
      <c r="R43" s="9"/>
      <c r="S43" s="9"/>
      <c r="T43" s="36"/>
      <c r="U43" s="56"/>
      <c r="V43" s="56"/>
      <c r="W43" s="56"/>
      <c r="X43" s="56"/>
    </row>
    <row r="44" spans="1:24" ht="19.5" x14ac:dyDescent="0.3">
      <c r="A44" s="10" t="s">
        <v>4</v>
      </c>
      <c r="B44" s="11">
        <v>0.1</v>
      </c>
      <c r="C44" s="11">
        <v>0.2</v>
      </c>
      <c r="D44" s="11">
        <v>0.3</v>
      </c>
      <c r="E44" s="11">
        <v>0.4</v>
      </c>
      <c r="F44" s="11">
        <v>0.5</v>
      </c>
      <c r="G44" s="11">
        <v>0.6</v>
      </c>
      <c r="H44" s="11">
        <v>0.7</v>
      </c>
      <c r="I44" s="30">
        <v>0.8</v>
      </c>
      <c r="J44" s="34"/>
      <c r="K44" s="10" t="s">
        <v>4</v>
      </c>
      <c r="L44" s="11">
        <v>0.1</v>
      </c>
      <c r="M44" s="11">
        <v>0.2</v>
      </c>
      <c r="N44" s="11">
        <v>0.3</v>
      </c>
      <c r="O44" s="11">
        <v>0.4</v>
      </c>
      <c r="P44" s="11">
        <v>0.5</v>
      </c>
      <c r="Q44" s="11">
        <v>0.6</v>
      </c>
      <c r="R44" s="11">
        <v>0.7</v>
      </c>
      <c r="S44" s="30">
        <v>0.8</v>
      </c>
      <c r="T44" s="36"/>
    </row>
    <row r="45" spans="1:24" ht="19.5" x14ac:dyDescent="0.3">
      <c r="A45" s="13" t="s">
        <v>1</v>
      </c>
      <c r="B45" s="43">
        <v>1.0738000000000001</v>
      </c>
      <c r="C45" s="43">
        <v>1.1637</v>
      </c>
      <c r="D45" s="43">
        <v>1.2810999999999999</v>
      </c>
      <c r="E45" s="43">
        <v>1.4456</v>
      </c>
      <c r="F45" s="43">
        <v>1.6616</v>
      </c>
      <c r="G45" s="43">
        <v>1.9930000000000001</v>
      </c>
      <c r="H45" s="43">
        <v>2.5703</v>
      </c>
      <c r="I45" s="44">
        <v>3.6991000000000001</v>
      </c>
      <c r="J45" s="34"/>
      <c r="K45" s="13" t="s">
        <v>1</v>
      </c>
      <c r="L45" s="43">
        <v>7.4200000000000002E-2</v>
      </c>
      <c r="M45" s="43">
        <v>0.1701</v>
      </c>
      <c r="N45" s="43">
        <v>0.29170000000000001</v>
      </c>
      <c r="O45" s="43">
        <v>0.45340000000000003</v>
      </c>
      <c r="P45" s="43">
        <v>0.67120000000000002</v>
      </c>
      <c r="Q45" s="43">
        <v>1.0073000000000001</v>
      </c>
      <c r="R45" s="43">
        <v>1.571</v>
      </c>
      <c r="S45" s="44">
        <v>2.7256999999999998</v>
      </c>
      <c r="T45" s="36"/>
    </row>
    <row r="46" spans="1:24" ht="19.5" x14ac:dyDescent="0.3">
      <c r="A46" s="7" t="s">
        <v>2</v>
      </c>
      <c r="B46" s="41">
        <v>1.0901000000000001</v>
      </c>
      <c r="C46" s="41">
        <v>1.1859999999999999</v>
      </c>
      <c r="D46" s="41">
        <v>1.3069</v>
      </c>
      <c r="E46" s="41">
        <v>1.4769000000000001</v>
      </c>
      <c r="F46" s="41">
        <v>1.7055</v>
      </c>
      <c r="G46" s="41">
        <v>2.0434000000000001</v>
      </c>
      <c r="H46" s="41">
        <v>2.6450999999999998</v>
      </c>
      <c r="I46" s="42">
        <v>3.806</v>
      </c>
      <c r="J46" s="34"/>
      <c r="K46" s="7" t="s">
        <v>2</v>
      </c>
      <c r="L46" s="41">
        <v>7.5999999999999998E-2</v>
      </c>
      <c r="M46" s="41">
        <v>0.17499999999999999</v>
      </c>
      <c r="N46" s="41">
        <v>0.29930000000000001</v>
      </c>
      <c r="O46" s="41">
        <v>0.46629999999999999</v>
      </c>
      <c r="P46" s="41">
        <v>0.68989999999999996</v>
      </c>
      <c r="Q46" s="41">
        <v>1.0302</v>
      </c>
      <c r="R46" s="41">
        <v>1.6124000000000001</v>
      </c>
      <c r="S46" s="42">
        <v>2.8062</v>
      </c>
      <c r="T46" s="36"/>
    </row>
    <row r="47" spans="1:24" ht="19.5" x14ac:dyDescent="0.3">
      <c r="A47" s="6" t="s">
        <v>3</v>
      </c>
      <c r="B47" s="24">
        <v>1.0575000000000001</v>
      </c>
      <c r="C47" s="24">
        <v>1.1414</v>
      </c>
      <c r="D47" s="24">
        <v>1.2554000000000001</v>
      </c>
      <c r="E47" s="24">
        <v>1.4144000000000001</v>
      </c>
      <c r="F47" s="24">
        <v>1.6177999999999999</v>
      </c>
      <c r="G47" s="24">
        <v>1.9427000000000001</v>
      </c>
      <c r="H47" s="24">
        <v>2.4954999999999998</v>
      </c>
      <c r="I47" s="47">
        <v>3.5920999999999998</v>
      </c>
      <c r="J47" s="34"/>
      <c r="K47" s="6" t="s">
        <v>3</v>
      </c>
      <c r="L47" s="24">
        <v>7.2499999999999995E-2</v>
      </c>
      <c r="M47" s="24">
        <v>0.1651</v>
      </c>
      <c r="N47" s="24">
        <v>0.28399999999999997</v>
      </c>
      <c r="O47" s="24">
        <v>0.44059999999999999</v>
      </c>
      <c r="P47" s="24">
        <v>0.65249999999999997</v>
      </c>
      <c r="Q47" s="24">
        <v>0.98429999999999995</v>
      </c>
      <c r="R47" s="24">
        <v>1.5297000000000001</v>
      </c>
      <c r="S47" s="47">
        <v>2.6452</v>
      </c>
      <c r="T47" s="36"/>
    </row>
    <row r="48" spans="1:24" ht="19.5" x14ac:dyDescent="0.3">
      <c r="A48" s="17"/>
      <c r="B48" s="17"/>
      <c r="C48" s="17"/>
      <c r="D48" s="17"/>
      <c r="E48" s="17"/>
      <c r="F48" s="17"/>
      <c r="G48" s="17"/>
      <c r="H48" s="17"/>
      <c r="I48" s="17"/>
      <c r="J48" s="34"/>
      <c r="K48" s="17"/>
      <c r="L48" s="17"/>
      <c r="M48" s="17"/>
      <c r="N48" s="17"/>
      <c r="O48" s="17"/>
      <c r="P48" s="17"/>
      <c r="Q48" s="17"/>
      <c r="R48" s="17"/>
      <c r="S48" s="17"/>
      <c r="T48" s="36"/>
    </row>
    <row r="49" spans="1:20" ht="19.5" x14ac:dyDescent="0.3">
      <c r="A49" s="50" t="s">
        <v>34</v>
      </c>
      <c r="B49" s="51"/>
      <c r="C49" s="51"/>
      <c r="D49" s="51"/>
      <c r="E49" s="51"/>
      <c r="F49" s="51"/>
      <c r="G49" s="51"/>
      <c r="H49" s="51"/>
      <c r="I49" s="52"/>
      <c r="J49" s="34"/>
      <c r="K49" s="50" t="s">
        <v>34</v>
      </c>
      <c r="L49" s="51"/>
      <c r="M49" s="51"/>
      <c r="N49" s="51"/>
      <c r="O49" s="51"/>
      <c r="P49" s="51"/>
      <c r="Q49" s="51"/>
      <c r="R49" s="51"/>
      <c r="S49" s="51"/>
      <c r="T49" s="36"/>
    </row>
    <row r="50" spans="1:20" ht="19.5" x14ac:dyDescent="0.3">
      <c r="A50" s="10" t="s">
        <v>4</v>
      </c>
      <c r="B50" s="11">
        <v>0.1</v>
      </c>
      <c r="C50" s="11">
        <v>0.2</v>
      </c>
      <c r="D50" s="11">
        <v>0.3</v>
      </c>
      <c r="E50" s="11">
        <v>0.4</v>
      </c>
      <c r="F50" s="11">
        <v>0.5</v>
      </c>
      <c r="G50" s="11">
        <v>0.6</v>
      </c>
      <c r="H50" s="11">
        <v>0.7</v>
      </c>
      <c r="I50" s="30">
        <v>0.8</v>
      </c>
      <c r="J50" s="34"/>
      <c r="K50" s="10" t="s">
        <v>4</v>
      </c>
      <c r="L50" s="11">
        <v>0.1</v>
      </c>
      <c r="M50" s="11">
        <v>0.2</v>
      </c>
      <c r="N50" s="11">
        <v>0.3</v>
      </c>
      <c r="O50" s="11">
        <v>0.4</v>
      </c>
      <c r="P50" s="11">
        <v>0.5</v>
      </c>
      <c r="Q50" s="11">
        <v>0.6</v>
      </c>
      <c r="R50" s="11">
        <v>0.7</v>
      </c>
      <c r="S50" s="30">
        <v>0.8</v>
      </c>
      <c r="T50" s="36"/>
    </row>
    <row r="51" spans="1:20" ht="19.5" x14ac:dyDescent="0.3">
      <c r="A51" s="13" t="s">
        <v>1</v>
      </c>
      <c r="B51" s="43">
        <v>1.0749</v>
      </c>
      <c r="C51" s="43">
        <v>1.1681999999999999</v>
      </c>
      <c r="D51" s="43">
        <v>1.2793000000000001</v>
      </c>
      <c r="E51" s="43">
        <v>1.4343999999999999</v>
      </c>
      <c r="F51" s="43">
        <v>1.6580999999999999</v>
      </c>
      <c r="G51" s="43">
        <v>1.9901</v>
      </c>
      <c r="H51" s="43">
        <v>2.5394000000000001</v>
      </c>
      <c r="I51" s="44">
        <v>3.7122000000000002</v>
      </c>
      <c r="J51" s="34"/>
      <c r="K51" s="13" t="s">
        <v>1</v>
      </c>
      <c r="L51" s="43">
        <v>7.46E-2</v>
      </c>
      <c r="M51" s="43">
        <v>0.16600000000000001</v>
      </c>
      <c r="N51" s="43">
        <v>0.28410000000000002</v>
      </c>
      <c r="O51" s="43">
        <v>0.44419999999999998</v>
      </c>
      <c r="P51" s="43">
        <v>0.66739999999999999</v>
      </c>
      <c r="Q51" s="43">
        <v>0.99029999999999996</v>
      </c>
      <c r="R51" s="43">
        <v>1.5726</v>
      </c>
      <c r="S51" s="44">
        <v>2.6926999999999999</v>
      </c>
      <c r="T51" s="36"/>
    </row>
    <row r="52" spans="1:20" ht="19.5" x14ac:dyDescent="0.3">
      <c r="A52" s="7" t="s">
        <v>2</v>
      </c>
      <c r="B52" s="41">
        <v>1.0889</v>
      </c>
      <c r="C52" s="41">
        <v>1.2000999999999999</v>
      </c>
      <c r="D52" s="41">
        <v>1.2988</v>
      </c>
      <c r="E52" s="41">
        <v>1.46</v>
      </c>
      <c r="F52" s="41">
        <v>1.6977</v>
      </c>
      <c r="G52" s="41">
        <v>2.0371999999999999</v>
      </c>
      <c r="H52" s="41">
        <v>2.5926999999999998</v>
      </c>
      <c r="I52" s="42">
        <v>3.7999000000000001</v>
      </c>
      <c r="J52" s="34"/>
      <c r="K52" s="7" t="s">
        <v>2</v>
      </c>
      <c r="L52" s="41">
        <v>7.6499999999999999E-2</v>
      </c>
      <c r="M52" s="41">
        <v>0.1699</v>
      </c>
      <c r="N52" s="41">
        <v>0.29070000000000001</v>
      </c>
      <c r="O52" s="41">
        <v>0.4531</v>
      </c>
      <c r="P52" s="41">
        <v>0.68710000000000004</v>
      </c>
      <c r="Q52" s="41">
        <v>1.0138</v>
      </c>
      <c r="R52" s="41">
        <v>1.6049</v>
      </c>
      <c r="S52" s="42">
        <v>2.7662</v>
      </c>
      <c r="T52" s="36"/>
    </row>
    <row r="53" spans="1:20" ht="19.5" x14ac:dyDescent="0.3">
      <c r="A53" s="6" t="s">
        <v>3</v>
      </c>
      <c r="B53" s="24">
        <v>1.0609999999999999</v>
      </c>
      <c r="C53" s="24">
        <v>1.1362000000000001</v>
      </c>
      <c r="D53" s="24">
        <v>1.2598</v>
      </c>
      <c r="E53" s="24">
        <v>1.4088000000000001</v>
      </c>
      <c r="F53" s="24">
        <v>1.6185</v>
      </c>
      <c r="G53" s="24">
        <v>1.9430000000000001</v>
      </c>
      <c r="H53" s="24">
        <v>2.4861</v>
      </c>
      <c r="I53" s="47">
        <v>3.6244000000000001</v>
      </c>
      <c r="J53" s="34"/>
      <c r="K53" s="6" t="s">
        <v>3</v>
      </c>
      <c r="L53" s="24">
        <v>7.2599999999999998E-2</v>
      </c>
      <c r="M53" s="24">
        <v>0.16220000000000001</v>
      </c>
      <c r="N53" s="24">
        <v>0.27739999999999998</v>
      </c>
      <c r="O53" s="24">
        <v>0.43540000000000001</v>
      </c>
      <c r="P53" s="24">
        <v>0.64770000000000005</v>
      </c>
      <c r="Q53" s="24">
        <v>0.9667</v>
      </c>
      <c r="R53" s="24">
        <v>1.5402</v>
      </c>
      <c r="S53" s="47">
        <v>2.6192000000000002</v>
      </c>
      <c r="T53" s="36"/>
    </row>
    <row r="54" spans="1:20" ht="19.5" x14ac:dyDescent="0.3">
      <c r="A54" s="17"/>
      <c r="B54" s="17"/>
      <c r="C54" s="17"/>
      <c r="D54" s="17"/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17"/>
      <c r="Q54" s="17"/>
      <c r="R54" s="17"/>
      <c r="S54" s="17"/>
      <c r="T54" s="36"/>
    </row>
    <row r="55" spans="1:20" ht="19.5" x14ac:dyDescent="0.3">
      <c r="A55" s="50" t="s">
        <v>35</v>
      </c>
      <c r="B55" s="51"/>
      <c r="C55" s="51"/>
      <c r="D55" s="51"/>
      <c r="E55" s="51"/>
      <c r="F55" s="51"/>
      <c r="G55" s="51"/>
      <c r="H55" s="51"/>
      <c r="I55" s="52"/>
      <c r="J55" s="34"/>
      <c r="K55" s="50" t="s">
        <v>32</v>
      </c>
      <c r="L55" s="51"/>
      <c r="M55" s="51"/>
      <c r="N55" s="51"/>
      <c r="O55" s="51"/>
      <c r="P55" s="51"/>
      <c r="Q55" s="51"/>
      <c r="R55" s="51"/>
      <c r="S55" s="51"/>
      <c r="T55" s="36"/>
    </row>
    <row r="56" spans="1:20" ht="19.5" x14ac:dyDescent="0.3">
      <c r="A56" s="10" t="s">
        <v>4</v>
      </c>
      <c r="B56" s="11">
        <v>0.1</v>
      </c>
      <c r="C56" s="11">
        <v>0.2</v>
      </c>
      <c r="D56" s="11">
        <v>0.3</v>
      </c>
      <c r="E56" s="11">
        <v>0.4</v>
      </c>
      <c r="F56" s="11">
        <v>0.5</v>
      </c>
      <c r="G56" s="11">
        <v>0.6</v>
      </c>
      <c r="H56" s="11">
        <v>0.7</v>
      </c>
      <c r="I56" s="30">
        <v>0.8</v>
      </c>
      <c r="J56" s="34"/>
      <c r="K56" s="10" t="s">
        <v>4</v>
      </c>
      <c r="L56" s="11">
        <v>0.1</v>
      </c>
      <c r="M56" s="11">
        <v>0.2</v>
      </c>
      <c r="N56" s="11">
        <v>0.3</v>
      </c>
      <c r="O56" s="11">
        <v>0.4</v>
      </c>
      <c r="P56" s="11">
        <v>0.5</v>
      </c>
      <c r="Q56" s="11">
        <v>0.6</v>
      </c>
      <c r="R56" s="11">
        <v>0.7</v>
      </c>
      <c r="S56" s="30">
        <v>0.8</v>
      </c>
      <c r="T56" s="36"/>
    </row>
    <row r="57" spans="1:20" ht="19.5" x14ac:dyDescent="0.3">
      <c r="A57" s="13" t="s">
        <v>1</v>
      </c>
      <c r="B57" s="43">
        <v>1.0739000000000001</v>
      </c>
      <c r="C57" s="43">
        <v>1.1628000000000001</v>
      </c>
      <c r="D57" s="43">
        <v>1.2805</v>
      </c>
      <c r="E57" s="43">
        <v>1.4283999999999999</v>
      </c>
      <c r="F57" s="43">
        <v>1.6537999999999999</v>
      </c>
      <c r="G57" s="43">
        <v>2.0038</v>
      </c>
      <c r="H57" s="43">
        <v>2.5767000000000002</v>
      </c>
      <c r="I57" s="44">
        <v>3.6966999999999999</v>
      </c>
      <c r="J57" s="34"/>
      <c r="K57" s="13" t="s">
        <v>1</v>
      </c>
      <c r="L57" s="43">
        <v>7.3999999999999996E-2</v>
      </c>
      <c r="M57" s="43">
        <v>0.1656</v>
      </c>
      <c r="N57" s="43">
        <v>0.28360000000000002</v>
      </c>
      <c r="O57" s="43">
        <v>0.44269999999999998</v>
      </c>
      <c r="P57" s="43">
        <v>0.6673</v>
      </c>
      <c r="Q57" s="43">
        <v>1.0005999999999999</v>
      </c>
      <c r="R57" s="43">
        <v>1.5559000000000001</v>
      </c>
      <c r="S57" s="44">
        <v>2.6998000000000002</v>
      </c>
      <c r="T57" s="36"/>
    </row>
    <row r="58" spans="1:20" ht="19.5" x14ac:dyDescent="0.3">
      <c r="A58" s="7" t="s">
        <v>2</v>
      </c>
      <c r="B58" s="41">
        <v>1.0931</v>
      </c>
      <c r="C58" s="41">
        <v>1.1837</v>
      </c>
      <c r="D58" s="41">
        <v>1.3062</v>
      </c>
      <c r="E58" s="41">
        <v>1.4706999999999999</v>
      </c>
      <c r="F58" s="41">
        <v>1.6999</v>
      </c>
      <c r="G58" s="41">
        <v>2.0356000000000001</v>
      </c>
      <c r="H58" s="41">
        <v>2.6511</v>
      </c>
      <c r="I58" s="42">
        <v>3.7852999999999999</v>
      </c>
      <c r="J58" s="34"/>
      <c r="K58" s="7" t="s">
        <v>2</v>
      </c>
      <c r="L58" s="41">
        <v>7.5600000000000001E-2</v>
      </c>
      <c r="M58" s="41">
        <v>0.1701</v>
      </c>
      <c r="N58" s="41">
        <v>0.29060000000000002</v>
      </c>
      <c r="O58" s="41">
        <v>0.45390000000000003</v>
      </c>
      <c r="P58" s="41">
        <v>0.68410000000000004</v>
      </c>
      <c r="Q58" s="41">
        <v>1.0291999999999999</v>
      </c>
      <c r="R58" s="41">
        <v>1.5912999999999999</v>
      </c>
      <c r="S58" s="42">
        <v>2.7864</v>
      </c>
      <c r="T58" s="36"/>
    </row>
    <row r="59" spans="1:20" ht="19.5" x14ac:dyDescent="0.3">
      <c r="A59" s="6" t="s">
        <v>3</v>
      </c>
      <c r="B59" s="24">
        <v>1.0547</v>
      </c>
      <c r="C59" s="24">
        <v>1.1418999999999999</v>
      </c>
      <c r="D59" s="24">
        <v>1.2546999999999999</v>
      </c>
      <c r="E59" s="24">
        <v>1.3859999999999999</v>
      </c>
      <c r="F59" s="24">
        <v>1.6076999999999999</v>
      </c>
      <c r="G59" s="24">
        <v>1.972</v>
      </c>
      <c r="H59" s="24">
        <v>2.5024000000000002</v>
      </c>
      <c r="I59" s="47">
        <v>3.6082000000000001</v>
      </c>
      <c r="J59" s="34"/>
      <c r="K59" s="6" t="s">
        <v>3</v>
      </c>
      <c r="L59" s="24">
        <v>7.2300000000000003E-2</v>
      </c>
      <c r="M59" s="24">
        <v>0.16120000000000001</v>
      </c>
      <c r="N59" s="24">
        <v>0.27660000000000001</v>
      </c>
      <c r="O59" s="24">
        <v>0.43149999999999999</v>
      </c>
      <c r="P59" s="24">
        <v>0.65059999999999996</v>
      </c>
      <c r="Q59" s="24">
        <v>0.97199999999999998</v>
      </c>
      <c r="R59" s="24">
        <v>1.5204</v>
      </c>
      <c r="S59" s="47">
        <v>2.6132</v>
      </c>
      <c r="T59" s="36"/>
    </row>
    <row r="60" spans="1:20" ht="19.5" x14ac:dyDescent="0.3">
      <c r="A60" s="19"/>
      <c r="B60" s="17"/>
      <c r="C60" s="17"/>
      <c r="D60" s="17"/>
      <c r="E60" s="17"/>
      <c r="F60" s="17"/>
      <c r="G60" s="17"/>
      <c r="H60" s="17"/>
      <c r="I60" s="17"/>
      <c r="J60" s="34"/>
      <c r="K60" s="19"/>
      <c r="L60" s="17"/>
      <c r="M60" s="17"/>
      <c r="N60" s="17"/>
      <c r="O60" s="17"/>
      <c r="P60" s="17"/>
      <c r="Q60" s="17"/>
      <c r="R60" s="17"/>
      <c r="S60" s="17"/>
      <c r="T60" s="36"/>
    </row>
    <row r="61" spans="1:20" ht="19.5" x14ac:dyDescent="0.3">
      <c r="A61" s="17"/>
      <c r="B61" s="17"/>
      <c r="C61" s="17"/>
      <c r="D61" s="17"/>
      <c r="E61" s="17"/>
      <c r="F61" s="17"/>
      <c r="G61" s="17"/>
      <c r="H61" s="17"/>
      <c r="I61" s="17"/>
      <c r="J61" s="34"/>
      <c r="K61" s="17"/>
      <c r="L61" s="17"/>
      <c r="M61" s="17"/>
      <c r="N61" s="17"/>
      <c r="O61" s="17"/>
      <c r="P61" s="17"/>
      <c r="Q61" s="17"/>
      <c r="R61" s="17"/>
      <c r="S61" s="17"/>
      <c r="T61" s="36"/>
    </row>
    <row r="62" spans="1:20" ht="20.25" thickBot="1" x14ac:dyDescent="0.35">
      <c r="A62" s="22" t="s">
        <v>8</v>
      </c>
      <c r="B62" s="23"/>
      <c r="C62" s="23"/>
      <c r="D62" s="23"/>
      <c r="E62" s="23"/>
      <c r="F62" s="23"/>
      <c r="G62" s="23"/>
      <c r="H62" s="23"/>
      <c r="I62" s="23"/>
      <c r="J62" s="34"/>
      <c r="K62" s="22" t="s">
        <v>8</v>
      </c>
      <c r="L62" s="23"/>
      <c r="M62" s="23"/>
      <c r="N62" s="23"/>
      <c r="O62" s="23"/>
      <c r="P62" s="23"/>
      <c r="Q62" s="23"/>
      <c r="R62" s="23"/>
      <c r="S62" s="23"/>
      <c r="T62" s="36"/>
    </row>
    <row r="63" spans="1:20" ht="19.5" x14ac:dyDescent="0.3">
      <c r="A63" s="20" t="s">
        <v>4</v>
      </c>
      <c r="B63" s="21">
        <v>0.1</v>
      </c>
      <c r="C63" s="21">
        <v>0.2</v>
      </c>
      <c r="D63" s="21">
        <v>0.3</v>
      </c>
      <c r="E63" s="21">
        <v>0.4</v>
      </c>
      <c r="F63" s="21">
        <v>0.5</v>
      </c>
      <c r="G63" s="21">
        <v>0.6</v>
      </c>
      <c r="H63" s="21">
        <v>0.7</v>
      </c>
      <c r="I63" s="32">
        <v>0.8</v>
      </c>
      <c r="J63" s="34"/>
      <c r="K63" s="20" t="s">
        <v>4</v>
      </c>
      <c r="L63" s="21">
        <v>0.1</v>
      </c>
      <c r="M63" s="21">
        <v>0.2</v>
      </c>
      <c r="N63" s="21">
        <v>0.3</v>
      </c>
      <c r="O63" s="21">
        <v>0.4</v>
      </c>
      <c r="P63" s="21">
        <v>0.5</v>
      </c>
      <c r="Q63" s="21">
        <v>0.6</v>
      </c>
      <c r="R63" s="21">
        <v>0.7</v>
      </c>
      <c r="S63" s="32">
        <v>0.8</v>
      </c>
      <c r="T63" s="36"/>
    </row>
    <row r="64" spans="1:20" ht="19.5" x14ac:dyDescent="0.3">
      <c r="A64" s="13" t="s">
        <v>1</v>
      </c>
      <c r="B64" s="48">
        <f>AVERAGE(B45,B51,B57)</f>
        <v>1.0742</v>
      </c>
      <c r="C64" s="48">
        <f t="shared" ref="C64:I64" si="16">AVERAGE(C45,C51,C57)</f>
        <v>1.1649</v>
      </c>
      <c r="D64" s="48">
        <f t="shared" si="16"/>
        <v>1.2803</v>
      </c>
      <c r="E64" s="48">
        <f t="shared" si="16"/>
        <v>1.4361333333333333</v>
      </c>
      <c r="F64" s="48">
        <f t="shared" si="16"/>
        <v>1.6578333333333333</v>
      </c>
      <c r="G64" s="48">
        <f t="shared" si="16"/>
        <v>1.9956333333333334</v>
      </c>
      <c r="H64" s="48">
        <f t="shared" si="16"/>
        <v>2.5621333333333336</v>
      </c>
      <c r="I64" s="49">
        <f t="shared" si="16"/>
        <v>3.702666666666667</v>
      </c>
      <c r="J64" s="34"/>
      <c r="K64" s="13" t="s">
        <v>1</v>
      </c>
      <c r="L64" s="48">
        <f>AVERAGE(L45,L51,L57)</f>
        <v>7.4266666666666661E-2</v>
      </c>
      <c r="M64" s="48">
        <f t="shared" ref="M64:S64" si="17">AVERAGE(M45,M51,M57)</f>
        <v>0.16723333333333334</v>
      </c>
      <c r="N64" s="48">
        <f t="shared" si="17"/>
        <v>0.2864666666666667</v>
      </c>
      <c r="O64" s="48">
        <f t="shared" si="17"/>
        <v>0.4467666666666667</v>
      </c>
      <c r="P64" s="48">
        <f t="shared" si="17"/>
        <v>0.6686333333333333</v>
      </c>
      <c r="Q64" s="48">
        <f t="shared" si="17"/>
        <v>0.99939999999999996</v>
      </c>
      <c r="R64" s="48">
        <f t="shared" si="17"/>
        <v>1.5665000000000002</v>
      </c>
      <c r="S64" s="49">
        <f t="shared" si="17"/>
        <v>2.7060666666666666</v>
      </c>
      <c r="T64" s="36"/>
    </row>
    <row r="65" spans="1:20" ht="19.5" x14ac:dyDescent="0.3">
      <c r="A65" s="16" t="s">
        <v>9</v>
      </c>
      <c r="B65" s="48">
        <f>B64</f>
        <v>1.0742</v>
      </c>
      <c r="C65" s="43">
        <f>C64</f>
        <v>1.1649</v>
      </c>
      <c r="D65" s="43">
        <f t="shared" ref="D65:I65" si="18">D64</f>
        <v>1.2803</v>
      </c>
      <c r="E65" s="43">
        <f t="shared" si="18"/>
        <v>1.4361333333333333</v>
      </c>
      <c r="F65" s="43">
        <f t="shared" si="18"/>
        <v>1.6578333333333333</v>
      </c>
      <c r="G65" s="43">
        <f t="shared" si="18"/>
        <v>1.9956333333333334</v>
      </c>
      <c r="H65" s="43">
        <f t="shared" si="18"/>
        <v>2.5621333333333336</v>
      </c>
      <c r="I65" s="44">
        <f t="shared" si="18"/>
        <v>3.702666666666667</v>
      </c>
      <c r="J65" s="34"/>
      <c r="K65" s="16" t="s">
        <v>9</v>
      </c>
      <c r="L65" s="48">
        <f>L64</f>
        <v>7.4266666666666661E-2</v>
      </c>
      <c r="M65" s="43">
        <f>M64</f>
        <v>0.16723333333333334</v>
      </c>
      <c r="N65" s="43">
        <f t="shared" ref="N65:S65" si="19">N64</f>
        <v>0.2864666666666667</v>
      </c>
      <c r="O65" s="43">
        <f t="shared" si="19"/>
        <v>0.4467666666666667</v>
      </c>
      <c r="P65" s="43">
        <f t="shared" si="19"/>
        <v>0.6686333333333333</v>
      </c>
      <c r="Q65" s="43">
        <f t="shared" si="19"/>
        <v>0.99939999999999996</v>
      </c>
      <c r="R65" s="43">
        <f t="shared" si="19"/>
        <v>1.5665000000000002</v>
      </c>
      <c r="S65" s="44">
        <f t="shared" si="19"/>
        <v>2.7060666666666666</v>
      </c>
      <c r="T65" s="36"/>
    </row>
    <row r="66" spans="1:20" ht="19.5" x14ac:dyDescent="0.3">
      <c r="A66" s="24" t="s">
        <v>20</v>
      </c>
      <c r="B66" s="24">
        <v>9.92</v>
      </c>
      <c r="C66" s="24">
        <v>9.92</v>
      </c>
      <c r="D66" s="24">
        <v>9.92</v>
      </c>
      <c r="E66" s="24">
        <v>9.92</v>
      </c>
      <c r="F66" s="24">
        <v>9.92</v>
      </c>
      <c r="G66" s="24">
        <v>9.92</v>
      </c>
      <c r="H66" s="24">
        <v>9.92</v>
      </c>
      <c r="I66" s="24">
        <v>9.92</v>
      </c>
      <c r="J66" s="34"/>
      <c r="K66" s="24" t="s">
        <v>20</v>
      </c>
      <c r="L66" s="24">
        <v>9.92</v>
      </c>
      <c r="M66" s="24">
        <v>9.92</v>
      </c>
      <c r="N66" s="24">
        <v>9.92</v>
      </c>
      <c r="O66" s="24">
        <v>9.92</v>
      </c>
      <c r="P66" s="24">
        <v>9.92</v>
      </c>
      <c r="Q66" s="24">
        <v>9.92</v>
      </c>
      <c r="R66" s="24">
        <v>9.92</v>
      </c>
      <c r="S66" s="47">
        <v>9.92</v>
      </c>
      <c r="T66" s="36"/>
    </row>
    <row r="67" spans="1:20" ht="19.5" x14ac:dyDescent="0.3">
      <c r="A67" s="25" t="s">
        <v>10</v>
      </c>
      <c r="B67" s="48">
        <f>_xlfn.VAR.S(B45,B51,B57)</f>
        <v>3.6999999999991848E-7</v>
      </c>
      <c r="C67" s="48">
        <f>_xlfn.VAR.S(C45,C51,C57)</f>
        <v>8.3699999999996234E-6</v>
      </c>
      <c r="D67" s="48">
        <f t="shared" ref="D67:H67" si="20">_xlfn.VAR.S(D45,D51,D57)</f>
        <v>8.3999999999981493E-7</v>
      </c>
      <c r="E67" s="48">
        <f t="shared" si="20"/>
        <v>7.621333333333432E-5</v>
      </c>
      <c r="F67" s="48">
        <f t="shared" si="20"/>
        <v>1.5263333333333435E-5</v>
      </c>
      <c r="G67" s="48">
        <f t="shared" si="20"/>
        <v>5.2123333333333377E-5</v>
      </c>
      <c r="H67" s="48">
        <f t="shared" si="20"/>
        <v>3.9784333333333434E-4</v>
      </c>
      <c r="I67" s="48">
        <f>_xlfn.VAR.S(I45,I51,I57)</f>
        <v>6.9603333333335466E-5</v>
      </c>
      <c r="J67" s="34"/>
      <c r="K67" s="25" t="s">
        <v>10</v>
      </c>
      <c r="L67" s="48">
        <f>_xlfn.VAR.S(L45,L51,L57)</f>
        <v>9.333333333333405E-8</v>
      </c>
      <c r="M67" s="48">
        <f>_xlfn.VAR.S(M45,M51,M57)</f>
        <v>6.2033333333333304E-6</v>
      </c>
      <c r="N67" s="48">
        <f t="shared" ref="N67:R67" si="21">_xlfn.VAR.S(N45,N51,N57)</f>
        <v>2.0603333333333313E-5</v>
      </c>
      <c r="O67" s="48">
        <f t="shared" si="21"/>
        <v>3.3563333333333616E-5</v>
      </c>
      <c r="P67" s="48">
        <f t="shared" si="21"/>
        <v>4.943333333333384E-6</v>
      </c>
      <c r="Q67" s="48">
        <f t="shared" si="21"/>
        <v>7.333000000000098E-5</v>
      </c>
      <c r="R67" s="48">
        <f t="shared" si="21"/>
        <v>8.4909999999999131E-5</v>
      </c>
      <c r="S67" s="49">
        <f>_xlfn.VAR.S(S45,S51,S57)</f>
        <v>3.017033333333297E-4</v>
      </c>
      <c r="T67" s="36"/>
    </row>
    <row r="68" spans="1:20" ht="19.5" x14ac:dyDescent="0.3">
      <c r="A68" s="26" t="s">
        <v>11</v>
      </c>
      <c r="B68" s="18">
        <f>SQRT(B67)</f>
        <v>6.0827625302975496E-4</v>
      </c>
      <c r="C68" s="18">
        <f t="shared" ref="C68:I68" si="22">SQRT(C67)</f>
        <v>2.8930952282978212E-3</v>
      </c>
      <c r="D68" s="18">
        <f t="shared" si="22"/>
        <v>9.1651513899106704E-4</v>
      </c>
      <c r="E68" s="18">
        <f t="shared" si="22"/>
        <v>8.7300248185978434E-3</v>
      </c>
      <c r="F68" s="18">
        <f t="shared" si="22"/>
        <v>3.9068316233661048E-3</v>
      </c>
      <c r="G68" s="18">
        <f t="shared" si="22"/>
        <v>7.2196491142806499E-3</v>
      </c>
      <c r="H68" s="18">
        <f t="shared" si="22"/>
        <v>1.9946010461576881E-2</v>
      </c>
      <c r="I68" s="18">
        <f t="shared" si="22"/>
        <v>8.3428612198295296E-3</v>
      </c>
      <c r="J68" s="34"/>
      <c r="K68" s="26" t="s">
        <v>11</v>
      </c>
      <c r="L68" s="18">
        <f>SQRT(L67)</f>
        <v>3.055050463303905E-4</v>
      </c>
      <c r="M68" s="18">
        <f t="shared" ref="M68:S68" si="23">SQRT(M67)</f>
        <v>2.4906491790963516E-3</v>
      </c>
      <c r="N68" s="18">
        <f t="shared" si="23"/>
        <v>4.539089482851524E-3</v>
      </c>
      <c r="O68" s="18">
        <f t="shared" si="23"/>
        <v>5.7933870346571544E-3</v>
      </c>
      <c r="P68" s="18">
        <f t="shared" si="23"/>
        <v>2.2233608194203169E-3</v>
      </c>
      <c r="Q68" s="18">
        <f t="shared" si="23"/>
        <v>8.5632937588290738E-3</v>
      </c>
      <c r="R68" s="18">
        <f t="shared" si="23"/>
        <v>9.2146622292951751E-3</v>
      </c>
      <c r="S68" s="53">
        <f t="shared" si="23"/>
        <v>1.7369609475556141E-2</v>
      </c>
      <c r="T68" s="36"/>
    </row>
    <row r="69" spans="1:20" ht="19.5" x14ac:dyDescent="0.3">
      <c r="A69" s="15" t="s">
        <v>2</v>
      </c>
      <c r="B69" s="41">
        <f>B65 + B66  * B68/SQRT($V$10)</f>
        <v>1.0776837895076097</v>
      </c>
      <c r="C69" s="41">
        <f t="shared" ref="C69:I69" si="24">C65 + C66  * C68/SQRT($V$10)</f>
        <v>1.1814696667437818</v>
      </c>
      <c r="D69" s="41">
        <f t="shared" si="24"/>
        <v>1.2855491706011515</v>
      </c>
      <c r="E69" s="41">
        <f t="shared" si="24"/>
        <v>1.4861329325495052</v>
      </c>
      <c r="F69" s="41">
        <f t="shared" si="24"/>
        <v>1.6802089874044686</v>
      </c>
      <c r="G69" s="41">
        <f t="shared" si="24"/>
        <v>2.0369825356204125</v>
      </c>
      <c r="H69" s="41">
        <f t="shared" si="24"/>
        <v>2.6763704116650988</v>
      </c>
      <c r="I69" s="41">
        <f t="shared" si="24"/>
        <v>3.7504488581237831</v>
      </c>
      <c r="J69" s="34"/>
      <c r="K69" s="15" t="s">
        <v>2</v>
      </c>
      <c r="L69" s="41">
        <f>L65 + L66  * L68/SQRT($V$10)</f>
        <v>7.6016390200384046E-2</v>
      </c>
      <c r="M69" s="41">
        <f t="shared" ref="M69:S69" si="25">M65 + M66  * M68/SQRT($V$10)</f>
        <v>0.18149806491549467</v>
      </c>
      <c r="N69" s="41">
        <f t="shared" si="25"/>
        <v>0.31246346045188395</v>
      </c>
      <c r="O69" s="41">
        <f t="shared" si="25"/>
        <v>0.47994721722133832</v>
      </c>
      <c r="P69" s="41">
        <f t="shared" si="25"/>
        <v>0.68136722037190534</v>
      </c>
      <c r="Q69" s="41">
        <f t="shared" si="25"/>
        <v>1.0484446779715533</v>
      </c>
      <c r="R69" s="41">
        <f t="shared" si="25"/>
        <v>1.6192752701682647</v>
      </c>
      <c r="S69" s="42">
        <f t="shared" si="25"/>
        <v>2.8055478858344625</v>
      </c>
      <c r="T69" s="36"/>
    </row>
    <row r="70" spans="1:20" ht="19.5" x14ac:dyDescent="0.3">
      <c r="A70" s="14" t="s">
        <v>3</v>
      </c>
      <c r="B70" s="24">
        <f>B65 - B66  * B68/SQRT($V$10)</f>
        <v>1.0707162104923904</v>
      </c>
      <c r="C70" s="24">
        <f t="shared" ref="C70:I70" si="26">C65 - C66  * C68/SQRT($V$10)</f>
        <v>1.1483303332562182</v>
      </c>
      <c r="D70" s="24">
        <f t="shared" si="26"/>
        <v>1.2750508293988485</v>
      </c>
      <c r="E70" s="24">
        <f t="shared" si="26"/>
        <v>1.3861337341171613</v>
      </c>
      <c r="F70" s="24">
        <f t="shared" si="26"/>
        <v>1.635457679262198</v>
      </c>
      <c r="G70" s="24">
        <f t="shared" si="26"/>
        <v>1.9542841310462544</v>
      </c>
      <c r="H70" s="24">
        <f t="shared" si="26"/>
        <v>2.4478962550015684</v>
      </c>
      <c r="I70" s="24">
        <f t="shared" si="26"/>
        <v>3.6548844752095508</v>
      </c>
      <c r="J70" s="34"/>
      <c r="K70" s="14" t="s">
        <v>3</v>
      </c>
      <c r="L70" s="24">
        <f>L65 - L66  * L68/SQRT($V$10)</f>
        <v>7.2516943132949277E-2</v>
      </c>
      <c r="M70" s="24">
        <f t="shared" ref="M70:S70" si="27">M65 - M66  * M68/SQRT($V$10)</f>
        <v>0.15296860175117202</v>
      </c>
      <c r="N70" s="24">
        <f t="shared" si="27"/>
        <v>0.26046987288144946</v>
      </c>
      <c r="O70" s="24">
        <f t="shared" si="27"/>
        <v>0.41358611611199508</v>
      </c>
      <c r="P70" s="24">
        <f t="shared" si="27"/>
        <v>0.65589944629476127</v>
      </c>
      <c r="Q70" s="24">
        <f t="shared" si="27"/>
        <v>0.95035532202844664</v>
      </c>
      <c r="R70" s="24">
        <f t="shared" si="27"/>
        <v>1.5137247298317358</v>
      </c>
      <c r="S70" s="47">
        <f t="shared" si="27"/>
        <v>2.6065854474988708</v>
      </c>
      <c r="T70" s="36"/>
    </row>
    <row r="71" spans="1:20" ht="19.5" x14ac:dyDescent="0.3">
      <c r="A71" s="27" t="s">
        <v>12</v>
      </c>
      <c r="B71" s="41">
        <f>MIN(ABS(B69-B40),ABS(B70-B40))</f>
        <v>1.5160654936834828E-2</v>
      </c>
      <c r="C71" s="41">
        <f t="shared" ref="C71:I71" si="28">MIN(ABS(C69-C40),ABS(C70-C40))</f>
        <v>2.333033325621825E-2</v>
      </c>
      <c r="D71" s="41">
        <f t="shared" si="28"/>
        <v>6.0765115113134316E-2</v>
      </c>
      <c r="E71" s="41">
        <f t="shared" si="28"/>
        <v>5.2800400783827861E-2</v>
      </c>
      <c r="F71" s="41">
        <f t="shared" si="28"/>
        <v>0.13545767926219798</v>
      </c>
      <c r="G71" s="41">
        <f t="shared" si="28"/>
        <v>0.2042841310462542</v>
      </c>
      <c r="H71" s="41">
        <f t="shared" si="28"/>
        <v>0.28122958833490186</v>
      </c>
      <c r="I71" s="41">
        <f t="shared" si="28"/>
        <v>0.65488447520954995</v>
      </c>
      <c r="J71" s="34"/>
      <c r="K71" s="27" t="s">
        <v>12</v>
      </c>
      <c r="L71" s="41">
        <f>MIN(ABS(L69-L40),ABS(L70-L40))</f>
        <v>1.6961387577393697E-2</v>
      </c>
      <c r="M71" s="41">
        <f t="shared" ref="M71:S71" si="29">MIN(ABS(M69-M40),ABS(M70-M40))</f>
        <v>2.7968601751172023E-2</v>
      </c>
      <c r="N71" s="41">
        <f t="shared" si="29"/>
        <v>4.618415859573527E-2</v>
      </c>
      <c r="O71" s="41">
        <f t="shared" si="29"/>
        <v>8.0252782778661602E-2</v>
      </c>
      <c r="P71" s="41">
        <f t="shared" si="29"/>
        <v>0.15589944629476127</v>
      </c>
      <c r="Q71" s="41">
        <f t="shared" si="29"/>
        <v>0.20035532202844641</v>
      </c>
      <c r="R71" s="41">
        <f t="shared" si="29"/>
        <v>0.34705806316506926</v>
      </c>
      <c r="S71" s="41">
        <f t="shared" si="29"/>
        <v>0.60658544749886989</v>
      </c>
      <c r="T71" s="36"/>
    </row>
    <row r="72" spans="1:20" ht="19.5" x14ac:dyDescent="0.3">
      <c r="A72" s="28" t="s">
        <v>13</v>
      </c>
      <c r="B72" s="24">
        <f>MAX(ABS(B69-B40),ABS(B70-B40))</f>
        <v>2.2128233952054099E-2</v>
      </c>
      <c r="C72" s="24">
        <f t="shared" ref="C72:I72" si="30">MAX(ABS(C69-C40),ABS(C70-C40))</f>
        <v>5.6469666743781843E-2</v>
      </c>
      <c r="D72" s="24">
        <f t="shared" si="30"/>
        <v>7.126345631543729E-2</v>
      </c>
      <c r="E72" s="24">
        <f t="shared" si="30"/>
        <v>0.1527995992161717</v>
      </c>
      <c r="F72" s="24">
        <f t="shared" si="30"/>
        <v>0.18020898740446856</v>
      </c>
      <c r="G72" s="24">
        <f t="shared" si="30"/>
        <v>0.28698253562041232</v>
      </c>
      <c r="H72" s="24">
        <f t="shared" si="30"/>
        <v>0.5097037449984323</v>
      </c>
      <c r="I72" s="24">
        <f t="shared" si="30"/>
        <v>0.75044885812378226</v>
      </c>
      <c r="J72" s="34"/>
      <c r="K72" s="28" t="s">
        <v>13</v>
      </c>
      <c r="L72" s="24">
        <f>MAX(ABS(L69-L40),ABS(L70-L40))</f>
        <v>2.0460834644828466E-2</v>
      </c>
      <c r="M72" s="24">
        <f t="shared" ref="M72:S72" si="31">MAX(ABS(M69-M40),ABS(M70-M40))</f>
        <v>5.6498064915494667E-2</v>
      </c>
      <c r="N72" s="24">
        <f t="shared" si="31"/>
        <v>9.8177746166169755E-2</v>
      </c>
      <c r="O72" s="24">
        <f t="shared" si="31"/>
        <v>0.14661388388800484</v>
      </c>
      <c r="P72" s="24">
        <f t="shared" si="31"/>
        <v>0.18136722037190534</v>
      </c>
      <c r="Q72" s="24">
        <f t="shared" si="31"/>
        <v>0.29844467797155305</v>
      </c>
      <c r="R72" s="24">
        <f t="shared" si="31"/>
        <v>0.45260860350159815</v>
      </c>
      <c r="S72" s="24">
        <f t="shared" si="31"/>
        <v>0.80554788583446157</v>
      </c>
      <c r="T72" s="36"/>
    </row>
    <row r="73" spans="1:20" ht="20.25" thickBo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6"/>
    </row>
    <row r="74" spans="1:20" ht="15.75" thickTop="1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</row>
    <row r="75" spans="1:20" x14ac:dyDescent="0.25">
      <c r="A75" s="56"/>
      <c r="B75" s="56"/>
      <c r="C75" s="56"/>
    </row>
    <row r="76" spans="1:20" ht="18.75" x14ac:dyDescent="0.3">
      <c r="A76" s="55"/>
      <c r="B76" s="56"/>
      <c r="C76" s="56"/>
    </row>
    <row r="77" spans="1:20" x14ac:dyDescent="0.25">
      <c r="A77" s="56"/>
    </row>
    <row r="78" spans="1:20" x14ac:dyDescent="0.25">
      <c r="A78" s="56" t="s">
        <v>63</v>
      </c>
    </row>
    <row r="79" spans="1:20" x14ac:dyDescent="0.25">
      <c r="A79" s="67" t="s">
        <v>4</v>
      </c>
      <c r="B79" s="67">
        <v>0.1</v>
      </c>
      <c r="C79" s="67">
        <v>0.2</v>
      </c>
      <c r="D79" s="67">
        <v>0.3</v>
      </c>
      <c r="E79" s="67">
        <v>0.4</v>
      </c>
      <c r="F79" s="67">
        <v>0.5</v>
      </c>
      <c r="G79" s="67">
        <v>0.6</v>
      </c>
      <c r="H79" s="67">
        <v>0.7</v>
      </c>
      <c r="I79" s="67">
        <v>0.8</v>
      </c>
    </row>
    <row r="80" spans="1:20" x14ac:dyDescent="0.25">
      <c r="A80" s="68" t="s">
        <v>53</v>
      </c>
      <c r="B80" s="69">
        <v>0.1</v>
      </c>
      <c r="C80" s="69">
        <v>0.2</v>
      </c>
      <c r="D80" s="69">
        <v>0.3</v>
      </c>
      <c r="E80" s="69">
        <v>0.4</v>
      </c>
      <c r="F80" s="69">
        <v>0.5</v>
      </c>
      <c r="G80" s="69">
        <v>0.6</v>
      </c>
      <c r="H80" s="69">
        <v>0.7</v>
      </c>
      <c r="I80" s="69">
        <v>0.8</v>
      </c>
    </row>
    <row r="81" spans="1:9" x14ac:dyDescent="0.25">
      <c r="A81" s="68" t="s">
        <v>54</v>
      </c>
      <c r="B81" s="69">
        <v>0.10555555555555557</v>
      </c>
      <c r="C81" s="69">
        <v>0.22500000000000001</v>
      </c>
      <c r="D81" s="69">
        <v>0.36428571428571427</v>
      </c>
      <c r="E81" s="69">
        <v>0.53333333333333344</v>
      </c>
      <c r="F81" s="69">
        <v>0.75</v>
      </c>
      <c r="G81" s="69">
        <v>1.05</v>
      </c>
      <c r="H81" s="69">
        <v>1.5166666666666664</v>
      </c>
      <c r="I81" s="69">
        <v>2.4000000000000008</v>
      </c>
    </row>
    <row r="82" spans="1:9" x14ac:dyDescent="0.25">
      <c r="A82" s="68" t="s">
        <v>55</v>
      </c>
      <c r="B82" s="69">
        <v>1.0555555555555556</v>
      </c>
      <c r="C82" s="69">
        <v>1.125</v>
      </c>
      <c r="D82" s="69">
        <v>1.2142857142857142</v>
      </c>
      <c r="E82" s="69">
        <v>1.3333333333333335</v>
      </c>
      <c r="F82" s="69">
        <v>1.5</v>
      </c>
      <c r="G82" s="69">
        <v>1.7500000000000002</v>
      </c>
      <c r="H82" s="69">
        <v>2.1666666666666665</v>
      </c>
      <c r="I82" s="69">
        <v>3.0000000000000009</v>
      </c>
    </row>
    <row r="83" spans="1:9" x14ac:dyDescent="0.25">
      <c r="A83" s="68" t="s">
        <v>56</v>
      </c>
      <c r="B83" s="69">
        <v>5.555555555555558E-2</v>
      </c>
      <c r="C83" s="69">
        <v>0.125</v>
      </c>
      <c r="D83" s="69">
        <v>0.21428571428571419</v>
      </c>
      <c r="E83" s="69">
        <v>0.33333333333333348</v>
      </c>
      <c r="F83" s="69">
        <v>0.5</v>
      </c>
      <c r="G83" s="69">
        <v>0.75000000000000022</v>
      </c>
      <c r="H83" s="69">
        <v>1.1666666666666665</v>
      </c>
      <c r="I83" s="69">
        <v>2.0000000000000009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83BF-E364-4355-BA38-E835FFE097F0}">
  <dimension ref="A1:V109"/>
  <sheetViews>
    <sheetView topLeftCell="A76" workbookViewId="0">
      <selection activeCell="A74" sqref="A74:I76"/>
    </sheetView>
  </sheetViews>
  <sheetFormatPr defaultRowHeight="15" x14ac:dyDescent="0.25"/>
  <cols>
    <col min="1" max="1" width="26.5703125" customWidth="1"/>
    <col min="11" max="11" width="25.7109375" customWidth="1"/>
    <col min="21" max="21" width="17.5703125" customWidth="1"/>
  </cols>
  <sheetData>
    <row r="1" spans="1:22" ht="20.25" thickBot="1" x14ac:dyDescent="0.35">
      <c r="A1" s="5" t="s">
        <v>36</v>
      </c>
      <c r="B1" s="4"/>
      <c r="C1" s="4"/>
      <c r="D1" s="4"/>
      <c r="E1" s="4"/>
      <c r="F1" s="4"/>
      <c r="G1" s="4"/>
      <c r="H1" s="4"/>
      <c r="I1" s="4"/>
      <c r="J1" s="33"/>
      <c r="K1" s="4"/>
      <c r="L1" s="4"/>
      <c r="M1" s="4"/>
      <c r="N1" s="4"/>
      <c r="O1" s="4"/>
      <c r="P1" s="4"/>
      <c r="Q1" s="4"/>
      <c r="R1" s="4"/>
      <c r="S1" s="4"/>
      <c r="T1" s="36"/>
      <c r="U1" s="56"/>
      <c r="V1" s="56"/>
    </row>
    <row r="2" spans="1:22" ht="19.5" x14ac:dyDescent="0.3">
      <c r="A2" s="37" t="s">
        <v>6</v>
      </c>
      <c r="B2" s="2"/>
      <c r="C2" s="2"/>
      <c r="D2" s="2"/>
      <c r="E2" s="2"/>
      <c r="F2" s="2"/>
      <c r="G2" s="2"/>
      <c r="H2" s="2"/>
      <c r="I2" s="29"/>
      <c r="J2" s="34"/>
      <c r="K2" s="39" t="s">
        <v>14</v>
      </c>
      <c r="L2" s="2"/>
      <c r="M2" s="2"/>
      <c r="N2" s="2"/>
      <c r="O2" s="2"/>
      <c r="P2" s="2"/>
      <c r="Q2" s="2"/>
      <c r="R2" s="2"/>
      <c r="S2" s="29"/>
      <c r="T2" s="36"/>
      <c r="U2" s="55"/>
      <c r="V2" s="56"/>
    </row>
    <row r="3" spans="1:22" ht="19.5" x14ac:dyDescent="0.3">
      <c r="A3" s="10" t="s">
        <v>4</v>
      </c>
      <c r="B3" s="11">
        <v>0.1</v>
      </c>
      <c r="C3" s="11">
        <v>0.2</v>
      </c>
      <c r="D3" s="11">
        <v>0.3</v>
      </c>
      <c r="E3" s="11">
        <v>0.4</v>
      </c>
      <c r="F3" s="11">
        <v>0.5</v>
      </c>
      <c r="G3" s="11">
        <v>0.6</v>
      </c>
      <c r="H3" s="11">
        <v>0.7</v>
      </c>
      <c r="I3" s="30">
        <v>0.8</v>
      </c>
      <c r="J3" s="34"/>
      <c r="K3" s="10" t="s">
        <v>4</v>
      </c>
      <c r="L3" s="11">
        <v>0.1</v>
      </c>
      <c r="M3" s="11">
        <v>0.2</v>
      </c>
      <c r="N3" s="11">
        <v>0.3</v>
      </c>
      <c r="O3" s="11">
        <v>0.4</v>
      </c>
      <c r="P3" s="11">
        <v>0.5</v>
      </c>
      <c r="Q3" s="11">
        <v>0.6</v>
      </c>
      <c r="R3" s="11">
        <v>0.7</v>
      </c>
      <c r="S3" s="30">
        <v>0.8</v>
      </c>
      <c r="T3" s="36"/>
      <c r="U3" s="56"/>
      <c r="V3" s="56"/>
    </row>
    <row r="4" spans="1:22" ht="20.25" thickBot="1" x14ac:dyDescent="0.35">
      <c r="A4" s="12" t="s">
        <v>0</v>
      </c>
      <c r="B4" s="45">
        <v>0.40008827099194394</v>
      </c>
      <c r="C4" s="45">
        <v>0.80239520945174736</v>
      </c>
      <c r="D4" s="45">
        <v>1.2158783653943068</v>
      </c>
      <c r="E4" s="45">
        <v>1.6604567469291096</v>
      </c>
      <c r="F4" s="45">
        <v>2.1735770545400506</v>
      </c>
      <c r="G4" s="45">
        <v>2.8246881358667943</v>
      </c>
      <c r="H4" s="45">
        <v>3.735412290901146</v>
      </c>
      <c r="I4" s="46">
        <v>5.0631737550925866</v>
      </c>
      <c r="J4" s="34"/>
      <c r="K4" s="12" t="s">
        <v>0</v>
      </c>
      <c r="L4" s="45">
        <v>9.9999999999999936E-2</v>
      </c>
      <c r="M4" s="45">
        <v>0.19999999999372112</v>
      </c>
      <c r="N4" s="45">
        <v>0.29999999586515197</v>
      </c>
      <c r="O4" s="45">
        <v>0.39999963479440975</v>
      </c>
      <c r="P4" s="45">
        <v>0.49998938496486423</v>
      </c>
      <c r="Q4" s="45">
        <v>0.59984998442878446</v>
      </c>
      <c r="R4" s="45">
        <v>0.69874884694354356</v>
      </c>
      <c r="S4" s="46">
        <v>0.79321983943149676</v>
      </c>
      <c r="T4" s="36"/>
      <c r="U4" s="56"/>
      <c r="V4" s="56"/>
    </row>
    <row r="5" spans="1:22" ht="20.25" thickTop="1" x14ac:dyDescent="0.3">
      <c r="A5" s="19"/>
      <c r="B5" s="17"/>
      <c r="C5" s="17"/>
      <c r="D5" s="17"/>
      <c r="E5" s="17"/>
      <c r="F5" s="17"/>
      <c r="G5" s="17"/>
      <c r="H5" s="17"/>
      <c r="I5" s="31"/>
      <c r="J5" s="34"/>
      <c r="K5" s="19"/>
      <c r="L5" s="17"/>
      <c r="M5" s="17"/>
      <c r="N5" s="17"/>
      <c r="O5" s="17"/>
      <c r="P5" s="17"/>
      <c r="Q5" s="17"/>
      <c r="R5" s="17"/>
      <c r="S5" s="31"/>
      <c r="T5" s="36"/>
      <c r="U5" s="56"/>
      <c r="V5" s="56"/>
    </row>
    <row r="6" spans="1:22" ht="20.25" thickBot="1" x14ac:dyDescent="0.35">
      <c r="A6" s="38" t="s">
        <v>5</v>
      </c>
      <c r="B6" s="1"/>
      <c r="C6" s="1"/>
      <c r="D6" s="1"/>
      <c r="E6" s="1"/>
      <c r="F6" s="1"/>
      <c r="G6" s="1"/>
      <c r="H6" s="1"/>
      <c r="I6" s="3"/>
      <c r="J6" s="34"/>
      <c r="K6" s="40" t="s">
        <v>15</v>
      </c>
      <c r="L6" s="1"/>
      <c r="M6" s="1"/>
      <c r="N6" s="1"/>
      <c r="O6" s="1"/>
      <c r="P6" s="1"/>
      <c r="Q6" s="1"/>
      <c r="R6" s="1"/>
      <c r="S6" s="3"/>
      <c r="T6" s="36"/>
      <c r="U6" s="55"/>
      <c r="V6" s="56"/>
    </row>
    <row r="7" spans="1:22" ht="19.5" x14ac:dyDescent="0.3">
      <c r="A7" s="8" t="s">
        <v>37</v>
      </c>
      <c r="B7" s="9"/>
      <c r="C7" s="9"/>
      <c r="D7" s="9"/>
      <c r="E7" s="9"/>
      <c r="F7" s="9"/>
      <c r="G7" s="9"/>
      <c r="H7" s="9"/>
      <c r="I7" s="9"/>
      <c r="J7" s="34"/>
      <c r="K7" s="8" t="s">
        <v>37</v>
      </c>
      <c r="L7" s="9"/>
      <c r="M7" s="9"/>
      <c r="N7" s="9"/>
      <c r="O7" s="9"/>
      <c r="P7" s="9"/>
      <c r="Q7" s="9"/>
      <c r="R7" s="9"/>
      <c r="S7" s="9"/>
      <c r="T7" s="36"/>
      <c r="U7" s="56"/>
      <c r="V7" s="56"/>
    </row>
    <row r="8" spans="1:22" ht="19.5" x14ac:dyDescent="0.3">
      <c r="A8" s="10" t="s">
        <v>4</v>
      </c>
      <c r="B8" s="11">
        <v>0.1</v>
      </c>
      <c r="C8" s="11">
        <v>0.2</v>
      </c>
      <c r="D8" s="11">
        <v>0.3</v>
      </c>
      <c r="E8" s="11">
        <v>0.4</v>
      </c>
      <c r="F8" s="11">
        <v>0.5</v>
      </c>
      <c r="G8" s="11">
        <v>0.6</v>
      </c>
      <c r="H8" s="11">
        <v>0.7</v>
      </c>
      <c r="I8" s="30">
        <v>0.8</v>
      </c>
      <c r="J8" s="34"/>
      <c r="K8" s="10" t="s">
        <v>4</v>
      </c>
      <c r="L8" s="11">
        <v>0.1</v>
      </c>
      <c r="M8" s="11">
        <v>0.2</v>
      </c>
      <c r="N8" s="11">
        <v>0.3</v>
      </c>
      <c r="O8" s="11">
        <v>0.4</v>
      </c>
      <c r="P8" s="11">
        <v>0.5</v>
      </c>
      <c r="Q8" s="11">
        <v>0.6</v>
      </c>
      <c r="R8" s="11">
        <v>0.7</v>
      </c>
      <c r="S8" s="30">
        <v>0.8</v>
      </c>
      <c r="T8" s="36"/>
    </row>
    <row r="9" spans="1:22" ht="19.5" x14ac:dyDescent="0.3">
      <c r="A9" s="13" t="s">
        <v>1</v>
      </c>
      <c r="B9" s="43">
        <v>0.3982</v>
      </c>
      <c r="C9" s="43">
        <v>0.78900000000000003</v>
      </c>
      <c r="D9" s="43">
        <v>1.1938</v>
      </c>
      <c r="E9" s="43">
        <v>1.6466000000000001</v>
      </c>
      <c r="F9" s="43">
        <v>2.1694</v>
      </c>
      <c r="G9" s="43">
        <v>2.8197999999999999</v>
      </c>
      <c r="H9" s="43">
        <v>3.6697000000000002</v>
      </c>
      <c r="I9" s="44">
        <v>5.0995999999999997</v>
      </c>
      <c r="J9" s="34"/>
      <c r="K9" s="13" t="s">
        <v>1</v>
      </c>
      <c r="L9" s="43">
        <v>9.9500000000000005E-2</v>
      </c>
      <c r="M9" s="43">
        <v>0.1971</v>
      </c>
      <c r="N9" s="43">
        <v>0.29899999999999999</v>
      </c>
      <c r="O9" s="43">
        <v>0.39300000000000002</v>
      </c>
      <c r="P9" s="43">
        <v>0.49840000000000001</v>
      </c>
      <c r="Q9" s="43">
        <v>0.60509999999999997</v>
      </c>
      <c r="R9" s="43">
        <v>0.6986</v>
      </c>
      <c r="S9" s="44">
        <v>0.79049999999999998</v>
      </c>
      <c r="T9" s="36"/>
    </row>
    <row r="10" spans="1:22" ht="19.5" x14ac:dyDescent="0.3">
      <c r="A10" s="7" t="s">
        <v>2</v>
      </c>
      <c r="B10" s="41">
        <v>0.40539999999999998</v>
      </c>
      <c r="C10" s="41">
        <v>0.81230000000000002</v>
      </c>
      <c r="D10" s="41">
        <v>1.2282</v>
      </c>
      <c r="E10" s="41">
        <v>1.6903999999999999</v>
      </c>
      <c r="F10" s="41">
        <v>2.2216999999999998</v>
      </c>
      <c r="G10" s="41">
        <v>2.8816000000000002</v>
      </c>
      <c r="H10" s="41">
        <v>3.7677</v>
      </c>
      <c r="I10" s="42">
        <v>5.2487000000000004</v>
      </c>
      <c r="J10" s="34"/>
      <c r="K10" s="7" t="s">
        <v>2</v>
      </c>
      <c r="L10" s="41">
        <v>0.1014</v>
      </c>
      <c r="M10" s="41">
        <v>0.20219999999999999</v>
      </c>
      <c r="N10" s="41">
        <v>0.30620000000000003</v>
      </c>
      <c r="O10" s="41">
        <v>0.40479999999999999</v>
      </c>
      <c r="P10" s="41">
        <v>0.51029999999999998</v>
      </c>
      <c r="Q10" s="41">
        <v>0.62090000000000001</v>
      </c>
      <c r="R10" s="41">
        <v>0.71730000000000005</v>
      </c>
      <c r="S10" s="42">
        <v>0.81399999999999995</v>
      </c>
      <c r="T10" s="36"/>
      <c r="U10" t="s">
        <v>21</v>
      </c>
      <c r="V10">
        <v>3</v>
      </c>
    </row>
    <row r="11" spans="1:22" ht="19.5" x14ac:dyDescent="0.3">
      <c r="A11" s="6" t="s">
        <v>3</v>
      </c>
      <c r="B11" s="24">
        <v>0.3911</v>
      </c>
      <c r="C11" s="24">
        <v>0.76570000000000005</v>
      </c>
      <c r="D11" s="24">
        <v>1.1595</v>
      </c>
      <c r="E11" s="24">
        <v>1.6028</v>
      </c>
      <c r="F11" s="24">
        <v>2.1171000000000002</v>
      </c>
      <c r="G11" s="24">
        <v>2.758</v>
      </c>
      <c r="H11" s="24">
        <v>3.5718000000000001</v>
      </c>
      <c r="I11" s="47">
        <v>4.9505999999999997</v>
      </c>
      <c r="J11" s="34"/>
      <c r="K11" s="6" t="s">
        <v>3</v>
      </c>
      <c r="L11" s="24">
        <v>9.7699999999999995E-2</v>
      </c>
      <c r="M11" s="24">
        <v>0.192</v>
      </c>
      <c r="N11" s="24">
        <v>0.2918</v>
      </c>
      <c r="O11" s="24">
        <v>0.38129999999999997</v>
      </c>
      <c r="P11" s="24">
        <v>0.4864</v>
      </c>
      <c r="Q11" s="24">
        <v>0.58940000000000003</v>
      </c>
      <c r="R11" s="24">
        <v>0.67989999999999995</v>
      </c>
      <c r="S11" s="47">
        <v>0.76690000000000003</v>
      </c>
      <c r="T11" s="36"/>
    </row>
    <row r="12" spans="1:22" ht="19.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34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2" ht="19.5" x14ac:dyDescent="0.3">
      <c r="A13" s="50" t="s">
        <v>38</v>
      </c>
      <c r="B13" s="51"/>
      <c r="C13" s="51"/>
      <c r="D13" s="51"/>
      <c r="E13" s="51"/>
      <c r="F13" s="51"/>
      <c r="G13" s="51"/>
      <c r="H13" s="51"/>
      <c r="I13" s="52"/>
      <c r="J13" s="34"/>
      <c r="K13" s="50" t="s">
        <v>38</v>
      </c>
      <c r="L13" s="51"/>
      <c r="M13" s="51"/>
      <c r="N13" s="51"/>
      <c r="O13" s="51"/>
      <c r="P13" s="51"/>
      <c r="Q13" s="51"/>
      <c r="R13" s="51"/>
      <c r="S13" s="52"/>
      <c r="T13" s="36"/>
    </row>
    <row r="14" spans="1:22" ht="19.5" x14ac:dyDescent="0.3">
      <c r="A14" s="10" t="s">
        <v>4</v>
      </c>
      <c r="B14" s="11">
        <v>0.1</v>
      </c>
      <c r="C14" s="11">
        <v>0.2</v>
      </c>
      <c r="D14" s="11">
        <v>0.3</v>
      </c>
      <c r="E14" s="11">
        <v>0.4</v>
      </c>
      <c r="F14" s="11">
        <v>0.5</v>
      </c>
      <c r="G14" s="11">
        <v>0.6</v>
      </c>
      <c r="H14" s="11">
        <v>0.7</v>
      </c>
      <c r="I14" s="30">
        <v>0.8</v>
      </c>
      <c r="J14" s="34"/>
      <c r="K14" s="10" t="s">
        <v>4</v>
      </c>
      <c r="L14" s="11">
        <v>0.1</v>
      </c>
      <c r="M14" s="11">
        <v>0.2</v>
      </c>
      <c r="N14" s="11">
        <v>0.3</v>
      </c>
      <c r="O14" s="11">
        <v>0.4</v>
      </c>
      <c r="P14" s="11">
        <v>0.5</v>
      </c>
      <c r="Q14" s="11">
        <v>0.6</v>
      </c>
      <c r="R14" s="11">
        <v>0.7</v>
      </c>
      <c r="S14" s="30">
        <v>0.8</v>
      </c>
      <c r="T14" s="36"/>
    </row>
    <row r="15" spans="1:22" ht="19.5" x14ac:dyDescent="0.3">
      <c r="A15" s="13" t="s">
        <v>1</v>
      </c>
      <c r="B15" s="43">
        <v>0.40660000000000002</v>
      </c>
      <c r="C15" s="43">
        <v>0.80969999999999998</v>
      </c>
      <c r="D15" s="43">
        <v>1.2273000000000001</v>
      </c>
      <c r="E15" s="43">
        <v>1.6721999999999999</v>
      </c>
      <c r="F15" s="43">
        <v>2.1955</v>
      </c>
      <c r="G15" s="43">
        <v>2.8069000000000002</v>
      </c>
      <c r="H15" s="43">
        <v>3.71</v>
      </c>
      <c r="I15" s="44">
        <v>5.0279999999999996</v>
      </c>
      <c r="J15" s="34"/>
      <c r="K15" s="13" t="s">
        <v>1</v>
      </c>
      <c r="L15" s="43">
        <v>0.1016</v>
      </c>
      <c r="M15" s="43">
        <v>0.20180000000000001</v>
      </c>
      <c r="N15" s="43">
        <v>0.30259999999999998</v>
      </c>
      <c r="O15" s="43">
        <v>0.4047</v>
      </c>
      <c r="P15" s="43">
        <v>0.50449999999999995</v>
      </c>
      <c r="Q15" s="43">
        <v>0.59650000000000003</v>
      </c>
      <c r="R15" s="43">
        <v>0.70909999999999995</v>
      </c>
      <c r="S15" s="44">
        <v>0.79790000000000005</v>
      </c>
      <c r="T15" s="36"/>
    </row>
    <row r="16" spans="1:22" ht="19.5" x14ac:dyDescent="0.3">
      <c r="A16" s="7" t="s">
        <v>2</v>
      </c>
      <c r="B16" s="41">
        <v>0.41839999999999999</v>
      </c>
      <c r="C16" s="41">
        <v>0.82509999999999994</v>
      </c>
      <c r="D16" s="41">
        <v>1.2582</v>
      </c>
      <c r="E16" s="41">
        <v>1.7025999999999999</v>
      </c>
      <c r="F16" s="41">
        <v>2.2563</v>
      </c>
      <c r="G16" s="41">
        <v>2.8700999999999999</v>
      </c>
      <c r="H16" s="41">
        <v>3.7915000000000001</v>
      </c>
      <c r="I16" s="42">
        <v>5.1497999999999999</v>
      </c>
      <c r="J16" s="34"/>
      <c r="K16" s="7" t="s">
        <v>2</v>
      </c>
      <c r="L16" s="41">
        <v>0.10440000000000001</v>
      </c>
      <c r="M16" s="41">
        <v>0.20610000000000001</v>
      </c>
      <c r="N16" s="41">
        <v>0.3085</v>
      </c>
      <c r="O16" s="41">
        <v>0.41460000000000002</v>
      </c>
      <c r="P16" s="41">
        <v>0.51829999999999998</v>
      </c>
      <c r="Q16" s="41">
        <v>0.61229999999999996</v>
      </c>
      <c r="R16" s="41">
        <v>0.72899999999999998</v>
      </c>
      <c r="S16" s="42">
        <v>0.81599999999999995</v>
      </c>
      <c r="T16" s="36"/>
    </row>
    <row r="17" spans="1:20" ht="19.5" x14ac:dyDescent="0.3">
      <c r="A17" s="6" t="s">
        <v>3</v>
      </c>
      <c r="B17" s="24">
        <v>0.39479999999999998</v>
      </c>
      <c r="C17" s="24">
        <v>0.79430000000000001</v>
      </c>
      <c r="D17" s="24">
        <v>1.1963999999999999</v>
      </c>
      <c r="E17" s="24">
        <v>1.6416999999999999</v>
      </c>
      <c r="F17" s="24">
        <v>2.1345999999999998</v>
      </c>
      <c r="G17" s="24">
        <v>2.7435999999999998</v>
      </c>
      <c r="H17" s="24">
        <v>3.6284999999999998</v>
      </c>
      <c r="I17" s="47">
        <v>4.9062000000000001</v>
      </c>
      <c r="J17" s="34"/>
      <c r="K17" s="6" t="s">
        <v>3</v>
      </c>
      <c r="L17" s="24">
        <v>9.8799999999999999E-2</v>
      </c>
      <c r="M17" s="24">
        <v>0.19739999999999999</v>
      </c>
      <c r="N17" s="24">
        <v>0.29659999999999997</v>
      </c>
      <c r="O17" s="24">
        <v>0.3947</v>
      </c>
      <c r="P17" s="24">
        <v>0.49080000000000001</v>
      </c>
      <c r="Q17" s="24">
        <v>0.58069999999999999</v>
      </c>
      <c r="R17" s="24">
        <v>0.68920000000000003</v>
      </c>
      <c r="S17" s="47">
        <v>0.77969999999999995</v>
      </c>
      <c r="T17" s="36"/>
    </row>
    <row r="18" spans="1:20" ht="19.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34"/>
      <c r="K18" s="17"/>
      <c r="L18" s="17"/>
      <c r="M18" s="17"/>
      <c r="N18" s="17"/>
      <c r="O18" s="17"/>
      <c r="P18" s="17"/>
      <c r="Q18" s="17"/>
      <c r="R18" s="17"/>
      <c r="S18" s="17"/>
      <c r="T18" s="36"/>
    </row>
    <row r="19" spans="1:20" ht="19.5" x14ac:dyDescent="0.3">
      <c r="A19" s="50" t="s">
        <v>39</v>
      </c>
      <c r="B19" s="51"/>
      <c r="C19" s="51"/>
      <c r="D19" s="51"/>
      <c r="E19" s="51"/>
      <c r="F19" s="51"/>
      <c r="G19" s="51"/>
      <c r="H19" s="51"/>
      <c r="I19" s="52"/>
      <c r="J19" s="34"/>
      <c r="K19" s="50" t="s">
        <v>39</v>
      </c>
      <c r="L19" s="51"/>
      <c r="M19" s="51"/>
      <c r="N19" s="51"/>
      <c r="O19" s="51"/>
      <c r="P19" s="51"/>
      <c r="Q19" s="51"/>
      <c r="R19" s="51"/>
      <c r="S19" s="52"/>
      <c r="T19" s="36"/>
    </row>
    <row r="20" spans="1:20" ht="19.5" x14ac:dyDescent="0.3">
      <c r="A20" s="10" t="s">
        <v>4</v>
      </c>
      <c r="B20" s="11">
        <v>0.1</v>
      </c>
      <c r="C20" s="11">
        <v>0.2</v>
      </c>
      <c r="D20" s="11">
        <v>0.3</v>
      </c>
      <c r="E20" s="11">
        <v>0.4</v>
      </c>
      <c r="F20" s="11">
        <v>0.5</v>
      </c>
      <c r="G20" s="11">
        <v>0.6</v>
      </c>
      <c r="H20" s="11">
        <v>0.7</v>
      </c>
      <c r="I20" s="30">
        <v>0.8</v>
      </c>
      <c r="J20" s="34"/>
      <c r="K20" s="10" t="s">
        <v>4</v>
      </c>
      <c r="L20" s="11">
        <v>0.1</v>
      </c>
      <c r="M20" s="11">
        <v>0.2</v>
      </c>
      <c r="N20" s="11">
        <v>0.3</v>
      </c>
      <c r="O20" s="11">
        <v>0.4</v>
      </c>
      <c r="P20" s="11">
        <v>0.5</v>
      </c>
      <c r="Q20" s="11">
        <v>0.6</v>
      </c>
      <c r="R20" s="11">
        <v>0.7</v>
      </c>
      <c r="S20" s="30">
        <v>0.8</v>
      </c>
      <c r="T20" s="36"/>
    </row>
    <row r="21" spans="1:20" ht="19.5" x14ac:dyDescent="0.3">
      <c r="A21" s="13" t="s">
        <v>1</v>
      </c>
      <c r="B21" s="43">
        <v>0.40289999999999998</v>
      </c>
      <c r="C21" s="43">
        <v>0.80840000000000001</v>
      </c>
      <c r="D21" s="43">
        <v>1.2178</v>
      </c>
      <c r="E21" s="43">
        <v>1.6526000000000001</v>
      </c>
      <c r="F21" s="43">
        <v>2.1996000000000002</v>
      </c>
      <c r="G21" s="43">
        <v>2.8001999999999998</v>
      </c>
      <c r="H21" s="43">
        <v>3.7833999999999999</v>
      </c>
      <c r="I21" s="44">
        <v>4.9823000000000004</v>
      </c>
      <c r="J21" s="34"/>
      <c r="K21" s="13" t="s">
        <v>1</v>
      </c>
      <c r="L21" s="43">
        <v>0.1007</v>
      </c>
      <c r="M21" s="43">
        <v>0.2016</v>
      </c>
      <c r="N21" s="43">
        <v>0.30070000000000002</v>
      </c>
      <c r="O21" s="43">
        <v>0.39839999999999998</v>
      </c>
      <c r="P21" s="43">
        <v>0.50370000000000004</v>
      </c>
      <c r="Q21" s="43">
        <v>0.59319999999999995</v>
      </c>
      <c r="R21" s="43">
        <v>0.69869999999999999</v>
      </c>
      <c r="S21" s="44">
        <v>0.78920000000000001</v>
      </c>
      <c r="T21" s="36"/>
    </row>
    <row r="22" spans="1:20" ht="19.5" x14ac:dyDescent="0.3">
      <c r="A22" s="7" t="s">
        <v>2</v>
      </c>
      <c r="B22" s="41">
        <v>0.41399999999999998</v>
      </c>
      <c r="C22" s="41">
        <v>0.83250000000000002</v>
      </c>
      <c r="D22" s="41">
        <v>1.2484</v>
      </c>
      <c r="E22" s="41">
        <v>1.6943999999999999</v>
      </c>
      <c r="F22" s="41">
        <v>2.2583000000000002</v>
      </c>
      <c r="G22" s="41">
        <v>2.8759999999999999</v>
      </c>
      <c r="H22" s="41">
        <v>3.8618999999999999</v>
      </c>
      <c r="I22" s="42">
        <v>5.1071999999999997</v>
      </c>
      <c r="J22" s="34"/>
      <c r="K22" s="7" t="s">
        <v>2</v>
      </c>
      <c r="L22" s="41">
        <v>0.10349999999999999</v>
      </c>
      <c r="M22" s="41">
        <v>0.20660000000000001</v>
      </c>
      <c r="N22" s="41">
        <v>0.3095</v>
      </c>
      <c r="O22" s="41">
        <v>0.40789999999999998</v>
      </c>
      <c r="P22" s="41">
        <v>0.51729999999999998</v>
      </c>
      <c r="Q22" s="41">
        <v>0.60970000000000002</v>
      </c>
      <c r="R22" s="41">
        <v>0.7157</v>
      </c>
      <c r="S22" s="42">
        <v>0.80279999999999996</v>
      </c>
      <c r="T22" s="36"/>
    </row>
    <row r="23" spans="1:20" ht="19.5" x14ac:dyDescent="0.3">
      <c r="A23" s="6" t="s">
        <v>3</v>
      </c>
      <c r="B23" s="24">
        <v>0.39179999999999998</v>
      </c>
      <c r="C23" s="24">
        <v>0.78420000000000001</v>
      </c>
      <c r="D23" s="24">
        <v>1.1871</v>
      </c>
      <c r="E23" s="24">
        <v>1.6107</v>
      </c>
      <c r="F23" s="24">
        <v>2.1408999999999998</v>
      </c>
      <c r="G23" s="24">
        <v>2.7244999999999999</v>
      </c>
      <c r="H23" s="24">
        <v>3.7048999999999999</v>
      </c>
      <c r="I23" s="47">
        <v>4.8574999999999999</v>
      </c>
      <c r="J23" s="34"/>
      <c r="K23" s="6" t="s">
        <v>3</v>
      </c>
      <c r="L23" s="24">
        <v>9.7900000000000001E-2</v>
      </c>
      <c r="M23" s="24">
        <v>0.1966</v>
      </c>
      <c r="N23" s="24">
        <v>0.2918</v>
      </c>
      <c r="O23" s="24">
        <v>0.38890000000000002</v>
      </c>
      <c r="P23" s="24">
        <v>0.49</v>
      </c>
      <c r="Q23" s="24">
        <v>0.5766</v>
      </c>
      <c r="R23" s="24">
        <v>0.68179999999999996</v>
      </c>
      <c r="S23" s="47">
        <v>0.77559999999999996</v>
      </c>
      <c r="T23" s="36"/>
    </row>
    <row r="24" spans="1:20" ht="19.5" x14ac:dyDescent="0.3">
      <c r="A24" s="19"/>
      <c r="B24" s="17"/>
      <c r="C24" s="17"/>
      <c r="D24" s="17"/>
      <c r="E24" s="17"/>
      <c r="F24" s="17"/>
      <c r="G24" s="17"/>
      <c r="H24" s="17"/>
      <c r="I24" s="17"/>
      <c r="J24" s="34"/>
      <c r="K24" s="19"/>
      <c r="L24" s="17"/>
      <c r="M24" s="17"/>
      <c r="N24" s="17"/>
      <c r="O24" s="17"/>
      <c r="P24" s="17"/>
      <c r="Q24" s="17"/>
      <c r="R24" s="17"/>
      <c r="S24" s="17"/>
      <c r="T24" s="36"/>
    </row>
    <row r="25" spans="1:20" ht="19.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34"/>
      <c r="K25" s="17"/>
      <c r="L25" s="17"/>
      <c r="M25" s="17"/>
      <c r="N25" s="17"/>
      <c r="O25" s="17"/>
      <c r="P25" s="17"/>
      <c r="Q25" s="17"/>
      <c r="R25" s="17"/>
      <c r="S25" s="17"/>
      <c r="T25" s="36"/>
    </row>
    <row r="26" spans="1:20" ht="20.25" thickBot="1" x14ac:dyDescent="0.35">
      <c r="A26" s="22" t="s">
        <v>8</v>
      </c>
      <c r="B26" s="23"/>
      <c r="C26" s="23"/>
      <c r="D26" s="23"/>
      <c r="E26" s="23"/>
      <c r="F26" s="23"/>
      <c r="G26" s="23"/>
      <c r="H26" s="23"/>
      <c r="I26" s="23"/>
      <c r="J26" s="34"/>
      <c r="K26" s="22" t="s">
        <v>8</v>
      </c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9.5" x14ac:dyDescent="0.3">
      <c r="A27" s="20" t="s">
        <v>4</v>
      </c>
      <c r="B27" s="21">
        <v>0.1</v>
      </c>
      <c r="C27" s="21">
        <v>0.2</v>
      </c>
      <c r="D27" s="21">
        <v>0.3</v>
      </c>
      <c r="E27" s="21">
        <v>0.4</v>
      </c>
      <c r="F27" s="21">
        <v>0.5</v>
      </c>
      <c r="G27" s="21">
        <v>0.6</v>
      </c>
      <c r="H27" s="21">
        <v>0.7</v>
      </c>
      <c r="I27" s="32">
        <v>0.8</v>
      </c>
      <c r="J27" s="34"/>
      <c r="K27" s="20" t="s">
        <v>4</v>
      </c>
      <c r="L27" s="21">
        <v>0.1</v>
      </c>
      <c r="M27" s="21">
        <v>0.2</v>
      </c>
      <c r="N27" s="21">
        <v>0.3</v>
      </c>
      <c r="O27" s="21">
        <v>0.4</v>
      </c>
      <c r="P27" s="21">
        <v>0.5</v>
      </c>
      <c r="Q27" s="21">
        <v>0.6</v>
      </c>
      <c r="R27" s="21">
        <v>0.7</v>
      </c>
      <c r="S27" s="32">
        <v>0.8</v>
      </c>
      <c r="T27" s="36"/>
    </row>
    <row r="28" spans="1:20" ht="19.5" x14ac:dyDescent="0.3">
      <c r="A28" s="13" t="s">
        <v>1</v>
      </c>
      <c r="B28" s="48">
        <f>AVERAGE(B9,B15,B21)</f>
        <v>0.40256666666666668</v>
      </c>
      <c r="C28" s="48">
        <f t="shared" ref="C28:I28" si="0">AVERAGE(C9,C15,C21)</f>
        <v>0.80236666666666656</v>
      </c>
      <c r="D28" s="48">
        <f t="shared" si="0"/>
        <v>1.2129666666666667</v>
      </c>
      <c r="E28" s="48">
        <f t="shared" si="0"/>
        <v>1.6571333333333333</v>
      </c>
      <c r="F28" s="48">
        <f t="shared" si="0"/>
        <v>2.188166666666667</v>
      </c>
      <c r="G28" s="48">
        <f t="shared" si="0"/>
        <v>2.8089666666666666</v>
      </c>
      <c r="H28" s="48">
        <f t="shared" si="0"/>
        <v>3.7210333333333332</v>
      </c>
      <c r="I28" s="49">
        <f t="shared" si="0"/>
        <v>5.0366333333333335</v>
      </c>
      <c r="J28" s="34"/>
      <c r="K28" s="13" t="s">
        <v>1</v>
      </c>
      <c r="L28" s="48">
        <f>AVERAGE(L9,L15,L21)</f>
        <v>0.10060000000000001</v>
      </c>
      <c r="M28" s="48">
        <f t="shared" ref="M28:S28" si="1">AVERAGE(M9,M15,M21)</f>
        <v>0.20016666666666669</v>
      </c>
      <c r="N28" s="48">
        <f t="shared" si="1"/>
        <v>0.30076666666666663</v>
      </c>
      <c r="O28" s="48">
        <f t="shared" si="1"/>
        <v>0.3987</v>
      </c>
      <c r="P28" s="48">
        <f t="shared" si="1"/>
        <v>0.50219999999999998</v>
      </c>
      <c r="Q28" s="48">
        <f t="shared" si="1"/>
        <v>0.59826666666666661</v>
      </c>
      <c r="R28" s="48">
        <f t="shared" si="1"/>
        <v>0.70213333333333328</v>
      </c>
      <c r="S28" s="49">
        <f t="shared" si="1"/>
        <v>0.79253333333333342</v>
      </c>
      <c r="T28" s="36"/>
    </row>
    <row r="29" spans="1:20" ht="19.5" x14ac:dyDescent="0.3">
      <c r="A29" s="16" t="s">
        <v>9</v>
      </c>
      <c r="B29" s="48">
        <f>B28</f>
        <v>0.40256666666666668</v>
      </c>
      <c r="C29" s="43">
        <f>C28</f>
        <v>0.80236666666666656</v>
      </c>
      <c r="D29" s="43">
        <f t="shared" ref="D29:I29" si="2">D28</f>
        <v>1.2129666666666667</v>
      </c>
      <c r="E29" s="43">
        <f t="shared" si="2"/>
        <v>1.6571333333333333</v>
      </c>
      <c r="F29" s="43">
        <f t="shared" si="2"/>
        <v>2.188166666666667</v>
      </c>
      <c r="G29" s="43">
        <f t="shared" si="2"/>
        <v>2.8089666666666666</v>
      </c>
      <c r="H29" s="43">
        <f t="shared" si="2"/>
        <v>3.7210333333333332</v>
      </c>
      <c r="I29" s="44">
        <f t="shared" si="2"/>
        <v>5.0366333333333335</v>
      </c>
      <c r="J29" s="34"/>
      <c r="K29" s="16" t="s">
        <v>9</v>
      </c>
      <c r="L29" s="48">
        <f>L28</f>
        <v>0.10060000000000001</v>
      </c>
      <c r="M29" s="43">
        <f>M28</f>
        <v>0.20016666666666669</v>
      </c>
      <c r="N29" s="43">
        <f t="shared" ref="N29:S29" si="3">N28</f>
        <v>0.30076666666666663</v>
      </c>
      <c r="O29" s="43">
        <f t="shared" si="3"/>
        <v>0.3987</v>
      </c>
      <c r="P29" s="43">
        <f t="shared" si="3"/>
        <v>0.50219999999999998</v>
      </c>
      <c r="Q29" s="43">
        <f t="shared" si="3"/>
        <v>0.59826666666666661</v>
      </c>
      <c r="R29" s="43">
        <f t="shared" si="3"/>
        <v>0.70213333333333328</v>
      </c>
      <c r="S29" s="44">
        <f t="shared" si="3"/>
        <v>0.79253333333333342</v>
      </c>
      <c r="T29" s="36"/>
    </row>
    <row r="30" spans="1:20" ht="19.5" x14ac:dyDescent="0.3">
      <c r="A30" s="24" t="s">
        <v>20</v>
      </c>
      <c r="B30" s="24">
        <v>9.92</v>
      </c>
      <c r="C30" s="24">
        <v>9.92</v>
      </c>
      <c r="D30" s="24">
        <v>9.92</v>
      </c>
      <c r="E30" s="24">
        <v>9.92</v>
      </c>
      <c r="F30" s="24">
        <v>9.92</v>
      </c>
      <c r="G30" s="24">
        <v>9.92</v>
      </c>
      <c r="H30" s="24">
        <v>9.92</v>
      </c>
      <c r="I30" s="24">
        <v>9.92</v>
      </c>
      <c r="J30" s="34"/>
      <c r="K30" s="24" t="s">
        <v>20</v>
      </c>
      <c r="L30" s="24">
        <v>9.92</v>
      </c>
      <c r="M30" s="24">
        <v>9.92</v>
      </c>
      <c r="N30" s="24">
        <v>9.92</v>
      </c>
      <c r="O30" s="24">
        <v>9.92</v>
      </c>
      <c r="P30" s="24">
        <v>9.92</v>
      </c>
      <c r="Q30" s="24">
        <v>9.92</v>
      </c>
      <c r="R30" s="24">
        <v>9.92</v>
      </c>
      <c r="S30" s="24">
        <v>9.92</v>
      </c>
      <c r="T30" s="36"/>
    </row>
    <row r="31" spans="1:20" ht="19.5" x14ac:dyDescent="0.3">
      <c r="A31" s="25" t="s">
        <v>10</v>
      </c>
      <c r="B31" s="48">
        <f>_xlfn.VAR.S(B9,B15,B21)</f>
        <v>1.7723333333333401E-5</v>
      </c>
      <c r="C31" s="48">
        <f>_xlfn.VAR.S(C9,C15,C21)</f>
        <v>1.3442333333333275E-4</v>
      </c>
      <c r="D31" s="48">
        <f t="shared" ref="D31:H31" si="4">_xlfn.VAR.S(D9,D15,D21)</f>
        <v>2.9808333333333466E-4</v>
      </c>
      <c r="E31" s="48">
        <f t="shared" si="4"/>
        <v>1.7925333333333098E-4</v>
      </c>
      <c r="F31" s="48">
        <f t="shared" si="4"/>
        <v>2.6834333333333602E-4</v>
      </c>
      <c r="G31" s="48">
        <f t="shared" si="4"/>
        <v>9.9243333333333238E-5</v>
      </c>
      <c r="H31" s="48">
        <f t="shared" si="4"/>
        <v>3.3232233333333164E-3</v>
      </c>
      <c r="I31" s="48">
        <f>_xlfn.VAR.S(I9,I15,I21)</f>
        <v>3.4957233333332959E-3</v>
      </c>
      <c r="J31" s="34"/>
      <c r="K31" s="25" t="s">
        <v>10</v>
      </c>
      <c r="L31" s="48">
        <f>_xlfn.VAR.S(L9,L15,L21)</f>
        <v>1.10999999999999E-6</v>
      </c>
      <c r="M31" s="48">
        <f>_xlfn.VAR.S(M9,M15,M21)</f>
        <v>7.0633333333333544E-6</v>
      </c>
      <c r="N31" s="48">
        <f t="shared" ref="N31:R31" si="5">_xlfn.VAR.S(N9,N15,N21)</f>
        <v>3.2433333333333164E-6</v>
      </c>
      <c r="O31" s="48">
        <f t="shared" si="5"/>
        <v>3.4289999999999938E-5</v>
      </c>
      <c r="P31" s="48">
        <f t="shared" si="5"/>
        <v>1.09899999999999E-5</v>
      </c>
      <c r="Q31" s="48">
        <f t="shared" si="5"/>
        <v>3.7743333333333342E-5</v>
      </c>
      <c r="R31" s="48">
        <f t="shared" si="5"/>
        <v>3.6403333333333053E-5</v>
      </c>
      <c r="S31" s="48">
        <f>_xlfn.VAR.S(S9,S15,S21)</f>
        <v>2.2023333333333621E-5</v>
      </c>
      <c r="T31" s="36"/>
    </row>
    <row r="32" spans="1:20" ht="19.5" x14ac:dyDescent="0.3">
      <c r="A32" s="26" t="s">
        <v>11</v>
      </c>
      <c r="B32" s="18">
        <f>SQRT(B31)</f>
        <v>4.2099089459670504E-3</v>
      </c>
      <c r="C32" s="18">
        <f t="shared" ref="C32:I32" si="6">SQRT(C31)</f>
        <v>1.1594107698884496E-2</v>
      </c>
      <c r="D32" s="18">
        <f t="shared" si="6"/>
        <v>1.7265090018106905E-2</v>
      </c>
      <c r="E32" s="18">
        <f t="shared" si="6"/>
        <v>1.3388552324031563E-2</v>
      </c>
      <c r="F32" s="18">
        <f t="shared" si="6"/>
        <v>1.6381188398078329E-2</v>
      </c>
      <c r="G32" s="18">
        <f t="shared" si="6"/>
        <v>9.9620948265579778E-3</v>
      </c>
      <c r="H32" s="18">
        <f t="shared" si="6"/>
        <v>5.7647405261063711E-2</v>
      </c>
      <c r="I32" s="18">
        <f t="shared" si="6"/>
        <v>5.9124642352688238E-2</v>
      </c>
      <c r="J32" s="34"/>
      <c r="K32" s="26" t="s">
        <v>11</v>
      </c>
      <c r="L32" s="18">
        <f>SQRT(L31)</f>
        <v>1.0535653752852692E-3</v>
      </c>
      <c r="M32" s="18">
        <f t="shared" ref="M32:S32" si="7">SQRT(M31)</f>
        <v>2.6576932353703569E-3</v>
      </c>
      <c r="N32" s="18">
        <f t="shared" si="7"/>
        <v>1.8009256878986752E-3</v>
      </c>
      <c r="O32" s="18">
        <f t="shared" si="7"/>
        <v>5.8557663887829348E-3</v>
      </c>
      <c r="P32" s="18">
        <f t="shared" si="7"/>
        <v>3.3151168908501401E-3</v>
      </c>
      <c r="Q32" s="18">
        <f t="shared" si="7"/>
        <v>6.1435603141283919E-3</v>
      </c>
      <c r="R32" s="18">
        <f t="shared" si="7"/>
        <v>6.0335174925853201E-3</v>
      </c>
      <c r="S32" s="18">
        <f t="shared" si="7"/>
        <v>4.6929024423413724E-3</v>
      </c>
      <c r="T32" s="36"/>
    </row>
    <row r="33" spans="1:22" ht="19.5" x14ac:dyDescent="0.3">
      <c r="A33" s="15" t="s">
        <v>2</v>
      </c>
      <c r="B33" s="41">
        <f>B29 + B30  * B32/SQRT($V$10)</f>
        <v>0.42667813993378817</v>
      </c>
      <c r="C33" s="41">
        <f t="shared" ref="C33:I33" si="8">C29 + C30  * C32/SQRT($V$10)</f>
        <v>0.86876976978023412</v>
      </c>
      <c r="D33" s="41">
        <f t="shared" si="8"/>
        <v>1.3118492700124751</v>
      </c>
      <c r="E33" s="41">
        <f t="shared" si="8"/>
        <v>1.7338137854736564</v>
      </c>
      <c r="F33" s="41">
        <f t="shared" si="8"/>
        <v>2.28198688729693</v>
      </c>
      <c r="G33" s="41">
        <f t="shared" si="8"/>
        <v>2.8660227185143405</v>
      </c>
      <c r="H33" s="41">
        <f t="shared" si="8"/>
        <v>4.0511981631932743</v>
      </c>
      <c r="I33" s="41">
        <f t="shared" si="8"/>
        <v>5.375258764859737</v>
      </c>
      <c r="J33" s="34"/>
      <c r="K33" s="15" t="s">
        <v>2</v>
      </c>
      <c r="L33" s="41">
        <f>L29 + L30  * L32/SQRT($V$10)</f>
        <v>0.10663410043005582</v>
      </c>
      <c r="M33" s="41">
        <f t="shared" ref="M33:S33" si="9">M29 + M30  * M32/SQRT($V$10)</f>
        <v>0.21538811212292275</v>
      </c>
      <c r="N33" s="41">
        <f t="shared" si="9"/>
        <v>0.31108113477919885</v>
      </c>
      <c r="O33" s="41">
        <f t="shared" si="9"/>
        <v>0.43223781674468387</v>
      </c>
      <c r="P33" s="41">
        <f t="shared" si="9"/>
        <v>0.52118671760292778</v>
      </c>
      <c r="Q33" s="41">
        <f t="shared" si="9"/>
        <v>0.63345276978202236</v>
      </c>
      <c r="R33" s="41">
        <f t="shared" si="9"/>
        <v>0.73668918658249738</v>
      </c>
      <c r="S33" s="41">
        <f t="shared" si="9"/>
        <v>0.8194110623379286</v>
      </c>
      <c r="T33" s="36"/>
    </row>
    <row r="34" spans="1:22" ht="19.5" x14ac:dyDescent="0.3">
      <c r="A34" s="14" t="s">
        <v>3</v>
      </c>
      <c r="B34" s="24">
        <f>B29 - B30  * B32/SQRT($V$10)</f>
        <v>0.3784551933995452</v>
      </c>
      <c r="C34" s="24">
        <f t="shared" ref="C34:I34" si="10">C29 - C30  * C32/SQRT($V$10)</f>
        <v>0.735963563553099</v>
      </c>
      <c r="D34" s="24">
        <f t="shared" si="10"/>
        <v>1.1140840633208584</v>
      </c>
      <c r="E34" s="24">
        <f t="shared" si="10"/>
        <v>1.5804528811930103</v>
      </c>
      <c r="F34" s="24">
        <f t="shared" si="10"/>
        <v>2.0943464460364041</v>
      </c>
      <c r="G34" s="24">
        <f t="shared" si="10"/>
        <v>2.7519106148189927</v>
      </c>
      <c r="H34" s="24">
        <f t="shared" si="10"/>
        <v>3.3908685034733921</v>
      </c>
      <c r="I34" s="24">
        <f t="shared" si="10"/>
        <v>4.6980079018069301</v>
      </c>
      <c r="J34" s="34"/>
      <c r="K34" s="14" t="s">
        <v>3</v>
      </c>
      <c r="L34" s="24">
        <f>L29 - L30  * L32/SQRT($V$10)</f>
        <v>9.4565899569944198E-2</v>
      </c>
      <c r="M34" s="24">
        <f t="shared" ref="M34:S34" si="11">M29 - M30  * M32/SQRT($V$10)</f>
        <v>0.18494522121041063</v>
      </c>
      <c r="N34" s="24">
        <f t="shared" si="11"/>
        <v>0.2904521985541344</v>
      </c>
      <c r="O34" s="24">
        <f t="shared" si="11"/>
        <v>0.36516218325531613</v>
      </c>
      <c r="P34" s="24">
        <f t="shared" si="11"/>
        <v>0.48321328239707212</v>
      </c>
      <c r="Q34" s="24">
        <f t="shared" si="11"/>
        <v>0.56308056355131086</v>
      </c>
      <c r="R34" s="24">
        <f t="shared" si="11"/>
        <v>0.66757748008416917</v>
      </c>
      <c r="S34" s="24">
        <f t="shared" si="11"/>
        <v>0.76565560432873825</v>
      </c>
      <c r="T34" s="36"/>
    </row>
    <row r="35" spans="1:22" ht="19.5" x14ac:dyDescent="0.3">
      <c r="A35" s="27" t="s">
        <v>12</v>
      </c>
      <c r="B35" s="41">
        <f>MIN(ABS(B33-B4),ABS(B34-B4))</f>
        <v>2.1633077592398742E-2</v>
      </c>
      <c r="C35" s="41">
        <f t="shared" ref="C35:I35" si="12">MIN(ABS(C33-C4),ABS(C34-C4))</f>
        <v>6.6374560328486765E-2</v>
      </c>
      <c r="D35" s="41">
        <f t="shared" si="12"/>
        <v>9.5970904618168262E-2</v>
      </c>
      <c r="E35" s="41">
        <f t="shared" si="12"/>
        <v>7.3357038544546782E-2</v>
      </c>
      <c r="F35" s="41">
        <f t="shared" si="12"/>
        <v>7.9230608503646494E-2</v>
      </c>
      <c r="G35" s="41">
        <f t="shared" si="12"/>
        <v>4.1334582647546192E-2</v>
      </c>
      <c r="H35" s="41">
        <f t="shared" si="12"/>
        <v>0.31578587229212829</v>
      </c>
      <c r="I35" s="41">
        <f t="shared" si="12"/>
        <v>0.31208500976715037</v>
      </c>
      <c r="J35" s="34"/>
      <c r="K35" s="27" t="s">
        <v>12</v>
      </c>
      <c r="L35" s="41">
        <f>MIN(ABS(L33-L4),ABS(L34-L4))</f>
        <v>5.4341004300557383E-3</v>
      </c>
      <c r="M35" s="41">
        <f t="shared" ref="M35:S35" si="13">MIN(ABS(M33-M4),ABS(M34-M4))</f>
        <v>1.5054778783310491E-2</v>
      </c>
      <c r="N35" s="41">
        <f t="shared" si="13"/>
        <v>9.5477973110175696E-3</v>
      </c>
      <c r="O35" s="41">
        <f t="shared" si="13"/>
        <v>3.2238181950274114E-2</v>
      </c>
      <c r="P35" s="41">
        <f t="shared" si="13"/>
        <v>1.6776102567792106E-2</v>
      </c>
      <c r="Q35" s="41">
        <f t="shared" si="13"/>
        <v>3.3602785353237907E-2</v>
      </c>
      <c r="R35" s="41">
        <f t="shared" si="13"/>
        <v>3.1171366859374383E-2</v>
      </c>
      <c r="S35" s="41">
        <f t="shared" si="13"/>
        <v>2.6191222906431832E-2</v>
      </c>
      <c r="T35" s="36"/>
    </row>
    <row r="36" spans="1:22" ht="20.25" thickBot="1" x14ac:dyDescent="0.35">
      <c r="A36" s="28" t="s">
        <v>13</v>
      </c>
      <c r="B36" s="24">
        <f>MAX(ABS(B33-B4),ABS(B34-B4))</f>
        <v>2.658986894184423E-2</v>
      </c>
      <c r="C36" s="24">
        <f t="shared" ref="C36:I36" si="14">MAX(ABS(C33-C4),ABS(C34-C4))</f>
        <v>6.6431645898648362E-2</v>
      </c>
      <c r="D36" s="24">
        <f t="shared" si="14"/>
        <v>0.10179430207344842</v>
      </c>
      <c r="E36" s="24">
        <f t="shared" si="14"/>
        <v>8.00038657360993E-2</v>
      </c>
      <c r="F36" s="24">
        <f t="shared" si="14"/>
        <v>0.10840983275687943</v>
      </c>
      <c r="G36" s="24">
        <f t="shared" si="14"/>
        <v>7.2777521047801663E-2</v>
      </c>
      <c r="H36" s="24">
        <f t="shared" si="14"/>
        <v>0.34454378742775393</v>
      </c>
      <c r="I36" s="24">
        <f t="shared" si="14"/>
        <v>0.36516585328565654</v>
      </c>
      <c r="J36" s="35"/>
      <c r="K36" s="28" t="s">
        <v>13</v>
      </c>
      <c r="L36" s="24">
        <f>MAX(ABS(L33-L4),ABS(L34-L4))</f>
        <v>6.6341004300558837E-3</v>
      </c>
      <c r="M36" s="24">
        <f t="shared" ref="M36:S36" si="15">MAX(ABS(M33-M4),ABS(M34-M4))</f>
        <v>1.5388112129201631E-2</v>
      </c>
      <c r="N36" s="24">
        <f t="shared" si="15"/>
        <v>1.1081138914046884E-2</v>
      </c>
      <c r="O36" s="24">
        <f t="shared" si="15"/>
        <v>3.4837451539093622E-2</v>
      </c>
      <c r="P36" s="24">
        <f t="shared" si="15"/>
        <v>2.119733263806356E-2</v>
      </c>
      <c r="Q36" s="24">
        <f t="shared" si="15"/>
        <v>3.6769420877473591E-2</v>
      </c>
      <c r="R36" s="24">
        <f t="shared" si="15"/>
        <v>3.7940339638953824E-2</v>
      </c>
      <c r="S36" s="24">
        <f t="shared" si="15"/>
        <v>2.7564235102758516E-2</v>
      </c>
      <c r="T36" s="36"/>
      <c r="U36" s="56"/>
      <c r="V36" s="56"/>
    </row>
    <row r="37" spans="1:22" ht="20.2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6"/>
      <c r="U37" s="56"/>
      <c r="V37" s="56"/>
    </row>
    <row r="38" spans="1:22" ht="19.5" x14ac:dyDescent="0.3">
      <c r="A38" s="39" t="s">
        <v>16</v>
      </c>
      <c r="B38" s="2"/>
      <c r="C38" s="2"/>
      <c r="D38" s="2"/>
      <c r="E38" s="2"/>
      <c r="F38" s="2"/>
      <c r="G38" s="2"/>
      <c r="H38" s="2"/>
      <c r="I38" s="29"/>
      <c r="J38" s="34"/>
      <c r="K38" s="39" t="s">
        <v>18</v>
      </c>
      <c r="L38" s="2"/>
      <c r="M38" s="2"/>
      <c r="N38" s="2"/>
      <c r="O38" s="2"/>
      <c r="P38" s="2"/>
      <c r="Q38" s="2"/>
      <c r="R38" s="2"/>
      <c r="S38" s="29"/>
      <c r="T38" s="36"/>
      <c r="U38" s="55"/>
      <c r="V38" s="56"/>
    </row>
    <row r="39" spans="1:22" ht="19.5" x14ac:dyDescent="0.3">
      <c r="A39" s="10" t="s">
        <v>4</v>
      </c>
      <c r="B39" s="11">
        <v>0.1</v>
      </c>
      <c r="C39" s="11">
        <v>0.2</v>
      </c>
      <c r="D39" s="11">
        <v>0.3</v>
      </c>
      <c r="E39" s="11">
        <v>0.4</v>
      </c>
      <c r="F39" s="11">
        <v>0.5</v>
      </c>
      <c r="G39" s="11">
        <v>0.6</v>
      </c>
      <c r="H39" s="11">
        <v>0.7</v>
      </c>
      <c r="I39" s="30">
        <v>0.8</v>
      </c>
      <c r="J39" s="34"/>
      <c r="K39" s="10" t="s">
        <v>4</v>
      </c>
      <c r="L39" s="11">
        <v>0.1</v>
      </c>
      <c r="M39" s="11">
        <v>0.2</v>
      </c>
      <c r="N39" s="11">
        <v>0.3</v>
      </c>
      <c r="O39" s="11">
        <v>0.4</v>
      </c>
      <c r="P39" s="11">
        <v>0.5</v>
      </c>
      <c r="Q39" s="11">
        <v>0.6</v>
      </c>
      <c r="R39" s="11">
        <v>0.7</v>
      </c>
      <c r="S39" s="30">
        <v>0.8</v>
      </c>
      <c r="T39" s="36"/>
      <c r="U39" s="56"/>
      <c r="V39" s="56"/>
    </row>
    <row r="40" spans="1:22" ht="20.25" thickBot="1" x14ac:dyDescent="0.35">
      <c r="A40" s="12" t="s">
        <v>0</v>
      </c>
      <c r="B40" s="45">
        <v>1.0002206774798605</v>
      </c>
      <c r="C40" s="45">
        <v>1.0029940118461727</v>
      </c>
      <c r="D40" s="45">
        <v>1.0132319851271232</v>
      </c>
      <c r="E40" s="45">
        <v>1.0377864143441935</v>
      </c>
      <c r="F40" s="45">
        <v>1.0868116003566728</v>
      </c>
      <c r="G40" s="45">
        <v>1.1772477324295687</v>
      </c>
      <c r="H40" s="45">
        <v>1.3364645634982186</v>
      </c>
      <c r="I40" s="46">
        <v>1.5957662376174868</v>
      </c>
      <c r="J40" s="34"/>
      <c r="K40" s="12" t="s">
        <v>0</v>
      </c>
      <c r="L40" s="45">
        <v>2.2067747986057618E-4</v>
      </c>
      <c r="M40" s="45">
        <v>2.9940118461725838E-3</v>
      </c>
      <c r="N40" s="45">
        <v>1.3231985127123192E-2</v>
      </c>
      <c r="O40" s="45">
        <v>3.77864143441934E-2</v>
      </c>
      <c r="P40" s="45">
        <v>8.6811600356672763E-2</v>
      </c>
      <c r="Q40" s="45">
        <v>0.17724773242956879</v>
      </c>
      <c r="R40" s="45">
        <v>0.33646456349821857</v>
      </c>
      <c r="S40" s="46">
        <v>0.5957662376174867</v>
      </c>
      <c r="T40" s="36"/>
      <c r="U40" s="56"/>
      <c r="V40" s="56"/>
    </row>
    <row r="41" spans="1:22" ht="20.25" thickTop="1" x14ac:dyDescent="0.3">
      <c r="A41" s="19"/>
      <c r="B41" s="17"/>
      <c r="C41" s="17"/>
      <c r="D41" s="17"/>
      <c r="E41" s="17"/>
      <c r="F41" s="17"/>
      <c r="G41" s="17"/>
      <c r="H41" s="17"/>
      <c r="I41" s="31"/>
      <c r="J41" s="34"/>
      <c r="K41" s="19"/>
      <c r="L41" s="17"/>
      <c r="M41" s="17"/>
      <c r="N41" s="17"/>
      <c r="O41" s="17"/>
      <c r="P41" s="17"/>
      <c r="Q41" s="17"/>
      <c r="R41" s="17"/>
      <c r="S41" s="31"/>
      <c r="T41" s="36"/>
      <c r="U41" s="56"/>
      <c r="V41" s="56"/>
    </row>
    <row r="42" spans="1:22" ht="20.25" thickBot="1" x14ac:dyDescent="0.35">
      <c r="A42" s="40" t="s">
        <v>17</v>
      </c>
      <c r="B42" s="1"/>
      <c r="C42" s="1"/>
      <c r="D42" s="1"/>
      <c r="E42" s="1"/>
      <c r="F42" s="1"/>
      <c r="G42" s="1"/>
      <c r="H42" s="1"/>
      <c r="I42" s="3"/>
      <c r="J42" s="34"/>
      <c r="K42" s="40" t="s">
        <v>19</v>
      </c>
      <c r="L42" s="1"/>
      <c r="M42" s="1"/>
      <c r="N42" s="1"/>
      <c r="O42" s="1"/>
      <c r="P42" s="1"/>
      <c r="Q42" s="1"/>
      <c r="R42" s="1"/>
      <c r="S42" s="3"/>
      <c r="T42" s="36"/>
      <c r="U42" s="55"/>
      <c r="V42" s="56"/>
    </row>
    <row r="43" spans="1:22" ht="19.5" x14ac:dyDescent="0.3">
      <c r="A43" s="8" t="s">
        <v>40</v>
      </c>
      <c r="B43" s="9"/>
      <c r="C43" s="9"/>
      <c r="D43" s="9"/>
      <c r="E43" s="9"/>
      <c r="F43" s="9"/>
      <c r="G43" s="9"/>
      <c r="H43" s="9"/>
      <c r="I43" s="9"/>
      <c r="J43" s="34"/>
      <c r="K43" s="8" t="s">
        <v>40</v>
      </c>
      <c r="L43" s="9"/>
      <c r="M43" s="9"/>
      <c r="N43" s="9"/>
      <c r="O43" s="9"/>
      <c r="P43" s="9"/>
      <c r="Q43" s="9"/>
      <c r="R43" s="9"/>
      <c r="S43" s="9"/>
      <c r="T43" s="36"/>
      <c r="U43" s="56"/>
      <c r="V43" s="56"/>
    </row>
    <row r="44" spans="1:22" ht="19.5" x14ac:dyDescent="0.3">
      <c r="A44" s="10" t="s">
        <v>4</v>
      </c>
      <c r="B44" s="11">
        <v>0.1</v>
      </c>
      <c r="C44" s="11">
        <v>0.2</v>
      </c>
      <c r="D44" s="11">
        <v>0.3</v>
      </c>
      <c r="E44" s="11">
        <v>0.4</v>
      </c>
      <c r="F44" s="11">
        <v>0.5</v>
      </c>
      <c r="G44" s="11">
        <v>0.6</v>
      </c>
      <c r="H44" s="11">
        <v>0.7</v>
      </c>
      <c r="I44" s="30">
        <v>0.8</v>
      </c>
      <c r="J44" s="34"/>
      <c r="K44" s="10" t="s">
        <v>4</v>
      </c>
      <c r="L44" s="11">
        <v>0.1</v>
      </c>
      <c r="M44" s="11">
        <v>0.2</v>
      </c>
      <c r="N44" s="11">
        <v>0.3</v>
      </c>
      <c r="O44" s="11">
        <v>0.4</v>
      </c>
      <c r="P44" s="11">
        <v>0.5</v>
      </c>
      <c r="Q44" s="11">
        <v>0.6</v>
      </c>
      <c r="R44" s="11">
        <v>0.7</v>
      </c>
      <c r="S44" s="30">
        <v>0.8</v>
      </c>
      <c r="T44" s="36"/>
    </row>
    <row r="45" spans="1:22" ht="19.5" x14ac:dyDescent="0.3">
      <c r="A45" s="13" t="s">
        <v>1</v>
      </c>
      <c r="B45" s="43">
        <v>0.99850000000000005</v>
      </c>
      <c r="C45" s="43">
        <v>1.002</v>
      </c>
      <c r="D45" s="43">
        <v>1.0079</v>
      </c>
      <c r="E45" s="43">
        <v>1.0367999999999999</v>
      </c>
      <c r="F45" s="43">
        <v>1.0798000000000001</v>
      </c>
      <c r="G45" s="43">
        <v>1.1742999999999999</v>
      </c>
      <c r="H45" s="43">
        <v>1.3342000000000001</v>
      </c>
      <c r="I45" s="44">
        <v>1.6126</v>
      </c>
      <c r="J45" s="34"/>
      <c r="K45" s="13" t="s">
        <v>1</v>
      </c>
      <c r="L45" s="72">
        <v>1.4999999999999999E-4</v>
      </c>
      <c r="M45" s="72">
        <v>2.96E-3</v>
      </c>
      <c r="N45" s="43">
        <v>1.3100000000000001E-2</v>
      </c>
      <c r="O45" s="43">
        <v>3.7600000000000001E-2</v>
      </c>
      <c r="P45" s="43">
        <v>8.7900000000000006E-2</v>
      </c>
      <c r="Q45" s="43">
        <v>0.17810000000000001</v>
      </c>
      <c r="R45" s="43">
        <v>0.33400000000000002</v>
      </c>
      <c r="S45" s="44">
        <v>0.5988</v>
      </c>
      <c r="T45" s="36"/>
    </row>
    <row r="46" spans="1:22" ht="19.5" x14ac:dyDescent="0.3">
      <c r="A46" s="7" t="s">
        <v>2</v>
      </c>
      <c r="B46" s="41">
        <v>1.0157</v>
      </c>
      <c r="C46" s="41">
        <v>1.0195000000000001</v>
      </c>
      <c r="D46" s="41">
        <v>1.0265</v>
      </c>
      <c r="E46" s="41">
        <v>1.0575000000000001</v>
      </c>
      <c r="F46" s="41">
        <v>1.1047</v>
      </c>
      <c r="G46" s="41">
        <v>1.2090000000000001</v>
      </c>
      <c r="H46" s="41">
        <v>1.3723000000000001</v>
      </c>
      <c r="I46" s="42">
        <v>1.6474</v>
      </c>
      <c r="J46" s="34"/>
      <c r="K46" s="7" t="s">
        <v>2</v>
      </c>
      <c r="L46" s="73">
        <v>1.18E-4</v>
      </c>
      <c r="M46" s="73">
        <v>3.1700000000000001E-3</v>
      </c>
      <c r="N46" s="41">
        <v>1.37E-2</v>
      </c>
      <c r="O46" s="41">
        <v>3.9199999999999999E-2</v>
      </c>
      <c r="P46" s="41">
        <v>9.1399999999999995E-2</v>
      </c>
      <c r="Q46" s="41">
        <v>0.1835</v>
      </c>
      <c r="R46" s="41">
        <v>0.34570000000000001</v>
      </c>
      <c r="S46" s="42">
        <v>0.61639999999999995</v>
      </c>
      <c r="T46" s="36"/>
    </row>
    <row r="47" spans="1:22" ht="19.5" x14ac:dyDescent="0.3">
      <c r="A47" s="6" t="s">
        <v>3</v>
      </c>
      <c r="B47" s="24">
        <v>0.98140000000000005</v>
      </c>
      <c r="C47" s="24">
        <v>0.98460000000000003</v>
      </c>
      <c r="D47" s="24">
        <v>0.98929999999999996</v>
      </c>
      <c r="E47" s="24">
        <v>1.0162</v>
      </c>
      <c r="F47" s="24">
        <v>1.0548999999999999</v>
      </c>
      <c r="G47" s="24">
        <v>1.1395</v>
      </c>
      <c r="H47" s="24">
        <v>1.2961</v>
      </c>
      <c r="I47" s="47">
        <v>1.5777000000000001</v>
      </c>
      <c r="J47" s="34"/>
      <c r="K47" s="6" t="s">
        <v>3</v>
      </c>
      <c r="L47" s="24">
        <v>0</v>
      </c>
      <c r="M47" s="74">
        <v>2.7399999999999998E-3</v>
      </c>
      <c r="N47" s="24">
        <v>1.26E-2</v>
      </c>
      <c r="O47" s="24">
        <v>3.61E-2</v>
      </c>
      <c r="P47" s="24">
        <v>8.4400000000000003E-2</v>
      </c>
      <c r="Q47" s="24">
        <v>0.1726</v>
      </c>
      <c r="R47" s="24">
        <v>0.32240000000000002</v>
      </c>
      <c r="S47" s="47">
        <v>0.58109999999999995</v>
      </c>
      <c r="T47" s="36"/>
    </row>
    <row r="48" spans="1:22" ht="19.5" x14ac:dyDescent="0.3">
      <c r="A48" s="17"/>
      <c r="B48" s="17"/>
      <c r="C48" s="17"/>
      <c r="D48" s="17"/>
      <c r="E48" s="17"/>
      <c r="F48" s="17"/>
      <c r="G48" s="17"/>
      <c r="H48" s="17"/>
      <c r="I48" s="17"/>
      <c r="J48" s="34"/>
      <c r="K48" s="17"/>
      <c r="L48" s="17"/>
      <c r="M48" s="17"/>
      <c r="N48" s="17"/>
      <c r="O48" s="17"/>
      <c r="P48" s="17"/>
      <c r="Q48" s="17"/>
      <c r="R48" s="17"/>
      <c r="S48" s="17"/>
      <c r="T48" s="36"/>
    </row>
    <row r="49" spans="1:20" ht="19.5" x14ac:dyDescent="0.3">
      <c r="A49" s="50" t="s">
        <v>41</v>
      </c>
      <c r="B49" s="51"/>
      <c r="C49" s="51"/>
      <c r="D49" s="51"/>
      <c r="E49" s="51"/>
      <c r="F49" s="51"/>
      <c r="G49" s="51"/>
      <c r="H49" s="51"/>
      <c r="I49" s="52"/>
      <c r="J49" s="34"/>
      <c r="K49" s="50" t="s">
        <v>41</v>
      </c>
      <c r="L49" s="51"/>
      <c r="M49" s="51"/>
      <c r="N49" s="51"/>
      <c r="O49" s="51"/>
      <c r="P49" s="51"/>
      <c r="Q49" s="51"/>
      <c r="R49" s="51"/>
      <c r="S49" s="51"/>
      <c r="T49" s="36"/>
    </row>
    <row r="50" spans="1:20" ht="19.5" x14ac:dyDescent="0.3">
      <c r="A50" s="10" t="s">
        <v>4</v>
      </c>
      <c r="B50" s="11">
        <v>0.1</v>
      </c>
      <c r="C50" s="11">
        <v>0.2</v>
      </c>
      <c r="D50" s="11">
        <v>0.3</v>
      </c>
      <c r="E50" s="11">
        <v>0.4</v>
      </c>
      <c r="F50" s="11">
        <v>0.5</v>
      </c>
      <c r="G50" s="11">
        <v>0.6</v>
      </c>
      <c r="H50" s="11">
        <v>0.7</v>
      </c>
      <c r="I50" s="30">
        <v>0.8</v>
      </c>
      <c r="J50" s="34"/>
      <c r="K50" s="10" t="s">
        <v>4</v>
      </c>
      <c r="L50" s="11">
        <v>0.1</v>
      </c>
      <c r="M50" s="11">
        <v>0.2</v>
      </c>
      <c r="N50" s="11">
        <v>0.3</v>
      </c>
      <c r="O50" s="11">
        <v>0.4</v>
      </c>
      <c r="P50" s="11">
        <v>0.5</v>
      </c>
      <c r="Q50" s="11">
        <v>0.6</v>
      </c>
      <c r="R50" s="11">
        <v>0.7</v>
      </c>
      <c r="S50" s="30">
        <v>0.8</v>
      </c>
      <c r="T50" s="36"/>
    </row>
    <row r="51" spans="1:20" ht="19.5" x14ac:dyDescent="0.3">
      <c r="A51" s="13" t="s">
        <v>1</v>
      </c>
      <c r="B51" s="43">
        <v>0.99819999999999998</v>
      </c>
      <c r="C51" s="43">
        <v>0.99939999999999996</v>
      </c>
      <c r="D51" s="43">
        <v>1.0101</v>
      </c>
      <c r="E51" s="43">
        <v>1.0387</v>
      </c>
      <c r="F51" s="43">
        <v>1.0895999999999999</v>
      </c>
      <c r="G51" s="43">
        <v>1.1609</v>
      </c>
      <c r="H51" s="43">
        <v>1.3380000000000001</v>
      </c>
      <c r="I51" s="44">
        <v>1.5968</v>
      </c>
      <c r="J51" s="34"/>
      <c r="K51" s="13" t="s">
        <v>1</v>
      </c>
      <c r="L51" s="72">
        <v>5.4500000000000002E-4</v>
      </c>
      <c r="M51" s="72">
        <v>2.9299999999999999E-3</v>
      </c>
      <c r="N51" s="43">
        <v>1.32E-2</v>
      </c>
      <c r="O51" s="43">
        <v>3.7999999999999999E-2</v>
      </c>
      <c r="P51" s="43">
        <v>8.6199999999999999E-2</v>
      </c>
      <c r="Q51" s="43">
        <v>0.18</v>
      </c>
      <c r="R51" s="43">
        <v>0.3327</v>
      </c>
      <c r="S51" s="44">
        <v>0.59789999999999999</v>
      </c>
      <c r="T51" s="36"/>
    </row>
    <row r="52" spans="1:20" ht="19.5" x14ac:dyDescent="0.3">
      <c r="A52" s="7" t="s">
        <v>2</v>
      </c>
      <c r="B52" s="41">
        <v>1.0182</v>
      </c>
      <c r="C52" s="41">
        <v>1.026</v>
      </c>
      <c r="D52" s="41">
        <v>1.0262</v>
      </c>
      <c r="E52" s="41">
        <v>1.0696000000000001</v>
      </c>
      <c r="F52" s="41">
        <v>1.1120000000000001</v>
      </c>
      <c r="G52" s="41">
        <v>1.1928000000000001</v>
      </c>
      <c r="H52" s="41">
        <v>1.3708</v>
      </c>
      <c r="I52" s="42">
        <v>1.6351</v>
      </c>
      <c r="J52" s="34"/>
      <c r="K52" s="7" t="s">
        <v>2</v>
      </c>
      <c r="L52" s="73">
        <v>3.6600000000000001E-4</v>
      </c>
      <c r="M52" s="73">
        <v>3.16E-3</v>
      </c>
      <c r="N52" s="41">
        <v>1.37E-2</v>
      </c>
      <c r="O52" s="41">
        <v>3.9300000000000002E-2</v>
      </c>
      <c r="P52" s="41">
        <v>8.9200000000000002E-2</v>
      </c>
      <c r="Q52" s="41">
        <v>0.18659999999999999</v>
      </c>
      <c r="R52" s="41">
        <v>0.34439999999999998</v>
      </c>
      <c r="S52" s="42">
        <v>0.6139</v>
      </c>
      <c r="T52" s="36"/>
    </row>
    <row r="53" spans="1:20" ht="19.5" x14ac:dyDescent="0.3">
      <c r="A53" s="6" t="s">
        <v>3</v>
      </c>
      <c r="B53" s="24">
        <v>0.97819999999999996</v>
      </c>
      <c r="C53" s="24">
        <v>0.97270000000000001</v>
      </c>
      <c r="D53" s="24">
        <v>0.99390000000000001</v>
      </c>
      <c r="E53" s="24">
        <v>1.0078</v>
      </c>
      <c r="F53" s="24">
        <v>1.0671999999999999</v>
      </c>
      <c r="G53" s="24">
        <v>1.1289</v>
      </c>
      <c r="H53" s="24">
        <v>1.3051999999999999</v>
      </c>
      <c r="I53" s="47">
        <v>1.5584</v>
      </c>
      <c r="J53" s="34"/>
      <c r="K53" s="6" t="s">
        <v>3</v>
      </c>
      <c r="L53" s="24">
        <v>0</v>
      </c>
      <c r="M53" s="74">
        <v>2.7000000000000001E-3</v>
      </c>
      <c r="N53" s="24">
        <v>1.26E-2</v>
      </c>
      <c r="O53" s="24">
        <v>3.6799999999999999E-2</v>
      </c>
      <c r="P53" s="24">
        <v>8.3299999999999999E-2</v>
      </c>
      <c r="Q53" s="24">
        <v>0.1734</v>
      </c>
      <c r="R53" s="24">
        <v>0.3211</v>
      </c>
      <c r="S53" s="47">
        <v>0.58189999999999997</v>
      </c>
      <c r="T53" s="36"/>
    </row>
    <row r="54" spans="1:20" ht="19.5" x14ac:dyDescent="0.3">
      <c r="A54" s="17"/>
      <c r="B54" s="17"/>
      <c r="C54" s="17"/>
      <c r="D54" s="17"/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17"/>
      <c r="Q54" s="17"/>
      <c r="R54" s="17"/>
      <c r="S54" s="17"/>
      <c r="T54" s="36"/>
    </row>
    <row r="55" spans="1:20" ht="19.5" x14ac:dyDescent="0.3">
      <c r="A55" s="50" t="s">
        <v>42</v>
      </c>
      <c r="B55" s="51"/>
      <c r="C55" s="51"/>
      <c r="D55" s="51"/>
      <c r="E55" s="51"/>
      <c r="F55" s="51"/>
      <c r="G55" s="51"/>
      <c r="H55" s="51"/>
      <c r="I55" s="52"/>
      <c r="J55" s="34"/>
      <c r="K55" s="50" t="s">
        <v>39</v>
      </c>
      <c r="L55" s="51"/>
      <c r="M55" s="51"/>
      <c r="N55" s="51"/>
      <c r="O55" s="51"/>
      <c r="P55" s="51"/>
      <c r="Q55" s="51"/>
      <c r="R55" s="51"/>
      <c r="S55" s="51"/>
      <c r="T55" s="36"/>
    </row>
    <row r="56" spans="1:20" ht="19.5" x14ac:dyDescent="0.3">
      <c r="A56" s="10" t="s">
        <v>4</v>
      </c>
      <c r="B56" s="11">
        <v>0.1</v>
      </c>
      <c r="C56" s="11">
        <v>0.2</v>
      </c>
      <c r="D56" s="11">
        <v>0.3</v>
      </c>
      <c r="E56" s="11">
        <v>0.4</v>
      </c>
      <c r="F56" s="11">
        <v>0.5</v>
      </c>
      <c r="G56" s="11">
        <v>0.6</v>
      </c>
      <c r="H56" s="11">
        <v>0.7</v>
      </c>
      <c r="I56" s="30">
        <v>0.8</v>
      </c>
      <c r="J56" s="34"/>
      <c r="K56" s="10" t="s">
        <v>4</v>
      </c>
      <c r="L56" s="11">
        <v>0.1</v>
      </c>
      <c r="M56" s="11">
        <v>0.2</v>
      </c>
      <c r="N56" s="11">
        <v>0.3</v>
      </c>
      <c r="O56" s="11">
        <v>0.4</v>
      </c>
      <c r="P56" s="11">
        <v>0.5</v>
      </c>
      <c r="Q56" s="11">
        <v>0.6</v>
      </c>
      <c r="R56" s="11">
        <v>0.7</v>
      </c>
      <c r="S56" s="30">
        <v>0.8</v>
      </c>
      <c r="T56" s="36"/>
    </row>
    <row r="57" spans="1:20" ht="19.5" x14ac:dyDescent="0.3">
      <c r="A57" s="13" t="s">
        <v>1</v>
      </c>
      <c r="B57" s="43">
        <v>1.0101</v>
      </c>
      <c r="C57" s="43">
        <v>1.0145999999999999</v>
      </c>
      <c r="D57" s="43">
        <v>1.0242</v>
      </c>
      <c r="E57" s="43">
        <v>1.0451999999999999</v>
      </c>
      <c r="F57" s="43">
        <v>1.1057999999999999</v>
      </c>
      <c r="G57" s="43">
        <v>1.1694</v>
      </c>
      <c r="H57" s="43">
        <v>1.3443000000000001</v>
      </c>
      <c r="I57" s="44">
        <v>1.5720000000000001</v>
      </c>
      <c r="J57" s="34"/>
      <c r="K57" s="13" t="s">
        <v>1</v>
      </c>
      <c r="L57" s="72">
        <v>1.5799999999999999E-4</v>
      </c>
      <c r="M57" s="72">
        <v>3.0699999999999998E-3</v>
      </c>
      <c r="N57" s="43">
        <v>1.3599999999999999E-2</v>
      </c>
      <c r="O57" s="43">
        <v>3.78E-2</v>
      </c>
      <c r="P57" s="43">
        <v>8.8499999999999995E-2</v>
      </c>
      <c r="Q57" s="43">
        <v>0.17710000000000001</v>
      </c>
      <c r="R57" s="43">
        <v>0.34079999999999999</v>
      </c>
      <c r="S57" s="44">
        <v>0.59450000000000003</v>
      </c>
      <c r="T57" s="36"/>
    </row>
    <row r="58" spans="1:20" ht="19.5" x14ac:dyDescent="0.3">
      <c r="A58" s="7" t="s">
        <v>2</v>
      </c>
      <c r="B58" s="41">
        <v>1.0297000000000001</v>
      </c>
      <c r="C58" s="41">
        <v>1.0323</v>
      </c>
      <c r="D58" s="41">
        <v>1.0429999999999999</v>
      </c>
      <c r="E58" s="41">
        <v>1.0612999999999999</v>
      </c>
      <c r="F58" s="41">
        <v>1.1315</v>
      </c>
      <c r="G58" s="41">
        <v>1.2042999999999999</v>
      </c>
      <c r="H58" s="41">
        <v>1.3694999999999999</v>
      </c>
      <c r="I58" s="42">
        <v>1.6073999999999999</v>
      </c>
      <c r="J58" s="34"/>
      <c r="K58" s="7" t="s">
        <v>2</v>
      </c>
      <c r="L58" s="73">
        <v>2.41E-4</v>
      </c>
      <c r="M58" s="73">
        <v>3.2699999999999999E-3</v>
      </c>
      <c r="N58" s="41">
        <v>1.43E-2</v>
      </c>
      <c r="O58" s="41">
        <v>3.9100000000000003E-2</v>
      </c>
      <c r="P58" s="41">
        <v>9.1600000000000001E-2</v>
      </c>
      <c r="Q58" s="41">
        <v>0.1837</v>
      </c>
      <c r="R58" s="41">
        <v>0.35339999999999999</v>
      </c>
      <c r="S58" s="42">
        <v>0.6079</v>
      </c>
      <c r="T58" s="36"/>
    </row>
    <row r="59" spans="1:20" ht="19.5" x14ac:dyDescent="0.3">
      <c r="A59" s="6" t="s">
        <v>3</v>
      </c>
      <c r="B59" s="24">
        <v>0.99050000000000005</v>
      </c>
      <c r="C59" s="24">
        <v>0.99690000000000001</v>
      </c>
      <c r="D59" s="24">
        <v>1.0055000000000001</v>
      </c>
      <c r="E59" s="24">
        <v>1.0290999999999999</v>
      </c>
      <c r="F59" s="24">
        <v>1.0801000000000001</v>
      </c>
      <c r="G59" s="24">
        <v>1.1345000000000001</v>
      </c>
      <c r="H59" s="24">
        <v>1.3190999999999999</v>
      </c>
      <c r="I59" s="47">
        <v>1.5366</v>
      </c>
      <c r="J59" s="34"/>
      <c r="K59" s="6" t="s">
        <v>3</v>
      </c>
      <c r="L59" s="24">
        <v>0</v>
      </c>
      <c r="M59" s="74">
        <v>2.8700000000000002E-3</v>
      </c>
      <c r="N59" s="24">
        <v>1.29E-2</v>
      </c>
      <c r="O59" s="24">
        <v>3.6499999999999998E-2</v>
      </c>
      <c r="P59" s="24">
        <v>8.5500000000000007E-2</v>
      </c>
      <c r="Q59" s="24">
        <v>0.17050000000000001</v>
      </c>
      <c r="R59" s="24">
        <v>0.32819999999999999</v>
      </c>
      <c r="S59" s="47">
        <v>0.58120000000000005</v>
      </c>
      <c r="T59" s="36"/>
    </row>
    <row r="60" spans="1:20" ht="19.5" x14ac:dyDescent="0.3">
      <c r="A60" s="19"/>
      <c r="B60" s="17"/>
      <c r="C60" s="17"/>
      <c r="D60" s="17"/>
      <c r="E60" s="17"/>
      <c r="F60" s="17"/>
      <c r="G60" s="17"/>
      <c r="H60" s="17"/>
      <c r="I60" s="17"/>
      <c r="J60" s="34"/>
      <c r="K60" s="19"/>
      <c r="L60" s="17"/>
      <c r="M60" s="17"/>
      <c r="N60" s="17"/>
      <c r="O60" s="17"/>
      <c r="P60" s="17"/>
      <c r="Q60" s="17"/>
      <c r="R60" s="17"/>
      <c r="S60" s="17"/>
      <c r="T60" s="36"/>
    </row>
    <row r="61" spans="1:20" ht="19.5" x14ac:dyDescent="0.3">
      <c r="A61" s="17"/>
      <c r="B61" s="17"/>
      <c r="C61" s="17"/>
      <c r="D61" s="17"/>
      <c r="E61" s="17"/>
      <c r="F61" s="17"/>
      <c r="G61" s="17"/>
      <c r="H61" s="17"/>
      <c r="I61" s="17"/>
      <c r="J61" s="34"/>
      <c r="K61" s="17"/>
      <c r="L61" s="17"/>
      <c r="M61" s="17"/>
      <c r="N61" s="17"/>
      <c r="O61" s="17"/>
      <c r="P61" s="17"/>
      <c r="Q61" s="17"/>
      <c r="R61" s="17"/>
      <c r="S61" s="17"/>
      <c r="T61" s="36"/>
    </row>
    <row r="62" spans="1:20" ht="20.25" thickBot="1" x14ac:dyDescent="0.35">
      <c r="A62" s="22" t="s">
        <v>8</v>
      </c>
      <c r="B62" s="23"/>
      <c r="C62" s="23"/>
      <c r="D62" s="23"/>
      <c r="E62" s="23"/>
      <c r="F62" s="23"/>
      <c r="G62" s="23"/>
      <c r="H62" s="23"/>
      <c r="I62" s="23"/>
      <c r="J62" s="34"/>
      <c r="K62" s="22" t="s">
        <v>8</v>
      </c>
      <c r="L62" s="23"/>
      <c r="M62" s="23"/>
      <c r="N62" s="23"/>
      <c r="O62" s="23"/>
      <c r="P62" s="23"/>
      <c r="Q62" s="23"/>
      <c r="R62" s="23"/>
      <c r="S62" s="23"/>
      <c r="T62" s="36"/>
    </row>
    <row r="63" spans="1:20" ht="19.5" x14ac:dyDescent="0.3">
      <c r="A63" s="20" t="s">
        <v>4</v>
      </c>
      <c r="B63" s="21">
        <v>0.1</v>
      </c>
      <c r="C63" s="21">
        <v>0.2</v>
      </c>
      <c r="D63" s="21">
        <v>0.3</v>
      </c>
      <c r="E63" s="21">
        <v>0.4</v>
      </c>
      <c r="F63" s="21">
        <v>0.5</v>
      </c>
      <c r="G63" s="21">
        <v>0.6</v>
      </c>
      <c r="H63" s="21">
        <v>0.7</v>
      </c>
      <c r="I63" s="32">
        <v>0.8</v>
      </c>
      <c r="J63" s="34"/>
      <c r="K63" s="20" t="s">
        <v>4</v>
      </c>
      <c r="L63" s="21">
        <v>0.1</v>
      </c>
      <c r="M63" s="21">
        <v>0.2</v>
      </c>
      <c r="N63" s="21">
        <v>0.3</v>
      </c>
      <c r="O63" s="21">
        <v>0.4</v>
      </c>
      <c r="P63" s="21">
        <v>0.5</v>
      </c>
      <c r="Q63" s="21">
        <v>0.6</v>
      </c>
      <c r="R63" s="21">
        <v>0.7</v>
      </c>
      <c r="S63" s="32">
        <v>0.8</v>
      </c>
      <c r="T63" s="36"/>
    </row>
    <row r="64" spans="1:20" ht="19.5" x14ac:dyDescent="0.3">
      <c r="A64" s="13" t="s">
        <v>1</v>
      </c>
      <c r="B64" s="48">
        <f>AVERAGE(B45,B51,B57)</f>
        <v>1.0022666666666666</v>
      </c>
      <c r="C64" s="48">
        <f t="shared" ref="C64:I64" si="16">AVERAGE(C45,C51,C57)</f>
        <v>1.0053333333333334</v>
      </c>
      <c r="D64" s="48">
        <f t="shared" si="16"/>
        <v>1.0140666666666667</v>
      </c>
      <c r="E64" s="48">
        <f t="shared" si="16"/>
        <v>1.0402333333333333</v>
      </c>
      <c r="F64" s="48">
        <f t="shared" si="16"/>
        <v>1.0917333333333332</v>
      </c>
      <c r="G64" s="48">
        <f t="shared" si="16"/>
        <v>1.1681999999999999</v>
      </c>
      <c r="H64" s="48">
        <f t="shared" si="16"/>
        <v>1.3388333333333335</v>
      </c>
      <c r="I64" s="49">
        <f t="shared" si="16"/>
        <v>1.5937999999999999</v>
      </c>
      <c r="J64" s="34"/>
      <c r="K64" s="13" t="s">
        <v>1</v>
      </c>
      <c r="L64" s="48">
        <f>AVERAGE(L45,L51,L57)</f>
        <v>2.8433333333333332E-4</v>
      </c>
      <c r="M64" s="48">
        <f t="shared" ref="M64:S64" si="17">AVERAGE(M45,M51,M57)</f>
        <v>2.9866666666666665E-3</v>
      </c>
      <c r="N64" s="48">
        <f t="shared" si="17"/>
        <v>1.3299999999999999E-2</v>
      </c>
      <c r="O64" s="48">
        <f t="shared" si="17"/>
        <v>3.78E-2</v>
      </c>
      <c r="P64" s="48">
        <f t="shared" si="17"/>
        <v>8.7533333333333338E-2</v>
      </c>
      <c r="Q64" s="48">
        <f t="shared" si="17"/>
        <v>0.1784</v>
      </c>
      <c r="R64" s="48">
        <f t="shared" si="17"/>
        <v>0.33583333333333337</v>
      </c>
      <c r="S64" s="49">
        <f t="shared" si="17"/>
        <v>0.59706666666666663</v>
      </c>
      <c r="T64" s="36"/>
    </row>
    <row r="65" spans="1:20" ht="19.5" x14ac:dyDescent="0.3">
      <c r="A65" s="16" t="s">
        <v>9</v>
      </c>
      <c r="B65" s="48">
        <f>B64</f>
        <v>1.0022666666666666</v>
      </c>
      <c r="C65" s="43">
        <f>C64</f>
        <v>1.0053333333333334</v>
      </c>
      <c r="D65" s="43">
        <f t="shared" ref="D65:I65" si="18">D64</f>
        <v>1.0140666666666667</v>
      </c>
      <c r="E65" s="43">
        <f t="shared" si="18"/>
        <v>1.0402333333333333</v>
      </c>
      <c r="F65" s="43">
        <f t="shared" si="18"/>
        <v>1.0917333333333332</v>
      </c>
      <c r="G65" s="43">
        <f t="shared" si="18"/>
        <v>1.1681999999999999</v>
      </c>
      <c r="H65" s="43">
        <f t="shared" si="18"/>
        <v>1.3388333333333335</v>
      </c>
      <c r="I65" s="44">
        <f t="shared" si="18"/>
        <v>1.5937999999999999</v>
      </c>
      <c r="J65" s="34"/>
      <c r="K65" s="16" t="s">
        <v>9</v>
      </c>
      <c r="L65" s="48">
        <f>L64</f>
        <v>2.8433333333333332E-4</v>
      </c>
      <c r="M65" s="43">
        <f>M64</f>
        <v>2.9866666666666665E-3</v>
      </c>
      <c r="N65" s="43">
        <f t="shared" ref="N65:S65" si="19">N64</f>
        <v>1.3299999999999999E-2</v>
      </c>
      <c r="O65" s="43">
        <f t="shared" si="19"/>
        <v>3.78E-2</v>
      </c>
      <c r="P65" s="43">
        <f t="shared" si="19"/>
        <v>8.7533333333333338E-2</v>
      </c>
      <c r="Q65" s="43">
        <f t="shared" si="19"/>
        <v>0.1784</v>
      </c>
      <c r="R65" s="43">
        <f t="shared" si="19"/>
        <v>0.33583333333333337</v>
      </c>
      <c r="S65" s="44">
        <f t="shared" si="19"/>
        <v>0.59706666666666663</v>
      </c>
      <c r="T65" s="36"/>
    </row>
    <row r="66" spans="1:20" ht="19.5" x14ac:dyDescent="0.3">
      <c r="A66" s="24" t="s">
        <v>20</v>
      </c>
      <c r="B66" s="24">
        <v>9.92</v>
      </c>
      <c r="C66" s="24">
        <v>9.92</v>
      </c>
      <c r="D66" s="24">
        <v>9.92</v>
      </c>
      <c r="E66" s="24">
        <v>9.92</v>
      </c>
      <c r="F66" s="24">
        <v>9.92</v>
      </c>
      <c r="G66" s="24">
        <v>9.92</v>
      </c>
      <c r="H66" s="24">
        <v>9.92</v>
      </c>
      <c r="I66" s="24">
        <v>9.92</v>
      </c>
      <c r="J66" s="34"/>
      <c r="K66" s="24" t="s">
        <v>20</v>
      </c>
      <c r="L66" s="24">
        <v>9.92</v>
      </c>
      <c r="M66" s="24">
        <v>9.92</v>
      </c>
      <c r="N66" s="24">
        <v>9.92</v>
      </c>
      <c r="O66" s="24">
        <v>9.92</v>
      </c>
      <c r="P66" s="24">
        <v>9.92</v>
      </c>
      <c r="Q66" s="24">
        <v>9.92</v>
      </c>
      <c r="R66" s="24">
        <v>9.92</v>
      </c>
      <c r="S66" s="47">
        <v>9.92</v>
      </c>
      <c r="T66" s="36"/>
    </row>
    <row r="67" spans="1:20" ht="19.5" x14ac:dyDescent="0.3">
      <c r="A67" s="25" t="s">
        <v>10</v>
      </c>
      <c r="B67" s="48">
        <f>_xlfn.VAR.S(B45,B51,B57)</f>
        <v>4.6043333333333205E-5</v>
      </c>
      <c r="C67" s="48">
        <f>_xlfn.VAR.S(C45,C51,C57)</f>
        <v>6.6093333333333096E-5</v>
      </c>
      <c r="D67" s="48">
        <f t="shared" ref="D67:H67" si="20">_xlfn.VAR.S(D45,D51,D57)</f>
        <v>7.8223333333333225E-5</v>
      </c>
      <c r="E67" s="48">
        <f t="shared" si="20"/>
        <v>1.9403333333333131E-5</v>
      </c>
      <c r="F67" s="48">
        <f t="shared" si="20"/>
        <v>1.7241333333333094E-4</v>
      </c>
      <c r="G67" s="48">
        <f t="shared" si="20"/>
        <v>4.5969999999999067E-5</v>
      </c>
      <c r="H67" s="48">
        <f t="shared" si="20"/>
        <v>2.6023333333333298E-5</v>
      </c>
      <c r="I67" s="48">
        <f>_xlfn.VAR.S(I45,I51,I57)</f>
        <v>4.1883999999999921E-4</v>
      </c>
      <c r="J67" s="34"/>
      <c r="K67" s="25" t="s">
        <v>10</v>
      </c>
      <c r="L67" s="48">
        <f>_xlfn.VAR.S(L45,L51,L57)</f>
        <v>5.0976333333333335E-8</v>
      </c>
      <c r="M67" s="48">
        <f>_xlfn.VAR.S(M45,M51,M57)</f>
        <v>5.4333333333333257E-9</v>
      </c>
      <c r="N67" s="48">
        <f t="shared" ref="N67:R67" si="21">_xlfn.VAR.S(N45,N51,N57)</f>
        <v>6.9999999999999674E-8</v>
      </c>
      <c r="O67" s="48">
        <f t="shared" si="21"/>
        <v>3.9999999999999518E-8</v>
      </c>
      <c r="P67" s="48">
        <f t="shared" si="21"/>
        <v>1.4233333333333326E-6</v>
      </c>
      <c r="Q67" s="48">
        <f t="shared" si="21"/>
        <v>2.1699999999999775E-6</v>
      </c>
      <c r="R67" s="48">
        <f t="shared" si="21"/>
        <v>1.8923333333333271E-5</v>
      </c>
      <c r="S67" s="49">
        <f>_xlfn.VAR.S(S45,S51,S57)</f>
        <v>5.1433333333332474E-6</v>
      </c>
      <c r="T67" s="36"/>
    </row>
    <row r="68" spans="1:20" ht="19.5" x14ac:dyDescent="0.3">
      <c r="A68" s="26" t="s">
        <v>11</v>
      </c>
      <c r="B68" s="18">
        <f>SQRT(B67)</f>
        <v>6.7855238068503746E-3</v>
      </c>
      <c r="C68" s="18">
        <f t="shared" ref="C68:I68" si="22">SQRT(C67)</f>
        <v>8.1297806448472586E-3</v>
      </c>
      <c r="D68" s="18">
        <f t="shared" si="22"/>
        <v>8.8443955889214512E-3</v>
      </c>
      <c r="E68" s="18">
        <f t="shared" si="22"/>
        <v>4.4049214900305691E-3</v>
      </c>
      <c r="F68" s="18">
        <f t="shared" si="22"/>
        <v>1.3130625778436112E-2</v>
      </c>
      <c r="G68" s="18">
        <f t="shared" si="22"/>
        <v>6.7801179930735032E-3</v>
      </c>
      <c r="H68" s="18">
        <f t="shared" si="22"/>
        <v>5.1013070220614345E-3</v>
      </c>
      <c r="I68" s="18">
        <f t="shared" si="22"/>
        <v>2.0465580861534306E-2</v>
      </c>
      <c r="J68" s="34"/>
      <c r="K68" s="26" t="s">
        <v>11</v>
      </c>
      <c r="L68" s="18">
        <f>SQRT(L67)</f>
        <v>2.257793908516305E-4</v>
      </c>
      <c r="M68" s="18">
        <f t="shared" ref="M68:S68" si="23">SQRT(M67)</f>
        <v>7.3711147958319885E-5</v>
      </c>
      <c r="N68" s="18">
        <f t="shared" si="23"/>
        <v>2.6457513110645845E-4</v>
      </c>
      <c r="O68" s="18">
        <f t="shared" si="23"/>
        <v>1.9999999999999879E-4</v>
      </c>
      <c r="P68" s="18">
        <f t="shared" si="23"/>
        <v>1.1930353445448851E-3</v>
      </c>
      <c r="Q68" s="18">
        <f t="shared" si="23"/>
        <v>1.473091986265616E-3</v>
      </c>
      <c r="R68" s="18">
        <f t="shared" si="23"/>
        <v>4.3500957843860483E-3</v>
      </c>
      <c r="S68" s="53">
        <f t="shared" si="23"/>
        <v>2.2678918257565211E-3</v>
      </c>
      <c r="T68" s="36"/>
    </row>
    <row r="69" spans="1:20" ht="19.5" x14ac:dyDescent="0.3">
      <c r="A69" s="15" t="s">
        <v>2</v>
      </c>
      <c r="B69" s="41">
        <f>B65 + B66  * B68/SQRT($V$10)</f>
        <v>1.0411294967117253</v>
      </c>
      <c r="C69" s="41">
        <f t="shared" ref="C69:I69" si="24">C65 + C66  * C68/SQRT($V$10)</f>
        <v>1.0518951452873848</v>
      </c>
      <c r="D69" s="41">
        <f t="shared" si="24"/>
        <v>1.0647213032735734</v>
      </c>
      <c r="E69" s="41">
        <f t="shared" si="24"/>
        <v>1.0654617048049742</v>
      </c>
      <c r="F69" s="41">
        <f t="shared" si="24"/>
        <v>1.1669365589851919</v>
      </c>
      <c r="G69" s="41">
        <f t="shared" si="24"/>
        <v>1.2070318692485089</v>
      </c>
      <c r="H69" s="41">
        <f t="shared" si="24"/>
        <v>1.3680501238788021</v>
      </c>
      <c r="I69" s="41">
        <f t="shared" si="24"/>
        <v>1.7110128215057263</v>
      </c>
      <c r="J69" s="34"/>
      <c r="K69" s="15" t="s">
        <v>2</v>
      </c>
      <c r="L69" s="41">
        <f>L65 + L66  * L68/SQRT($V$10)</f>
        <v>1.5774429508230666E-3</v>
      </c>
      <c r="M69" s="41">
        <f t="shared" ref="M69:S69" si="25">M65 + M66  * M68/SQRT($V$10)</f>
        <v>3.4088336057375088E-3</v>
      </c>
      <c r="N69" s="41">
        <f t="shared" si="25"/>
        <v>1.4815305029798727E-2</v>
      </c>
      <c r="O69" s="41">
        <f t="shared" si="25"/>
        <v>3.8945462934072209E-2</v>
      </c>
      <c r="P69" s="41">
        <f t="shared" si="25"/>
        <v>9.4366222164404559E-2</v>
      </c>
      <c r="Q69" s="41">
        <f t="shared" si="25"/>
        <v>0.18683686134373043</v>
      </c>
      <c r="R69" s="41">
        <f t="shared" si="25"/>
        <v>0.36074770073672352</v>
      </c>
      <c r="S69" s="42">
        <f t="shared" si="25"/>
        <v>0.61005559679111399</v>
      </c>
      <c r="T69" s="36"/>
    </row>
    <row r="70" spans="1:20" ht="19.5" x14ac:dyDescent="0.3">
      <c r="A70" s="14" t="s">
        <v>3</v>
      </c>
      <c r="B70" s="24">
        <f>B65 - B66  * B68/SQRT($V$10)</f>
        <v>0.96340383662160811</v>
      </c>
      <c r="C70" s="24">
        <f t="shared" ref="C70:I70" si="26">C65 - C66  * C68/SQRT($V$10)</f>
        <v>0.95877152137928212</v>
      </c>
      <c r="D70" s="24">
        <f t="shared" si="26"/>
        <v>0.96341203005975995</v>
      </c>
      <c r="E70" s="24">
        <f t="shared" si="26"/>
        <v>1.0150049618616925</v>
      </c>
      <c r="F70" s="24">
        <f t="shared" si="26"/>
        <v>1.0165301076814746</v>
      </c>
      <c r="G70" s="24">
        <f t="shared" si="26"/>
        <v>1.1293681307514909</v>
      </c>
      <c r="H70" s="24">
        <f t="shared" si="26"/>
        <v>1.309616542787865</v>
      </c>
      <c r="I70" s="24">
        <f t="shared" si="26"/>
        <v>1.4765871784942735</v>
      </c>
      <c r="J70" s="34"/>
      <c r="K70" s="14" t="s">
        <v>3</v>
      </c>
      <c r="L70" s="24">
        <f>L65 - L66  * L68/SQRT($V$10)</f>
        <v>-1.0087762841564001E-3</v>
      </c>
      <c r="M70" s="24">
        <f t="shared" ref="M70:S70" si="27">M65 - M66  * M68/SQRT($V$10)</f>
        <v>2.5644997275958243E-3</v>
      </c>
      <c r="N70" s="24">
        <f t="shared" si="27"/>
        <v>1.1784694970201272E-2</v>
      </c>
      <c r="O70" s="24">
        <f t="shared" si="27"/>
        <v>3.6654537065927792E-2</v>
      </c>
      <c r="P70" s="24">
        <f t="shared" si="27"/>
        <v>8.0700444502262117E-2</v>
      </c>
      <c r="Q70" s="24">
        <f t="shared" si="27"/>
        <v>0.16996313865626958</v>
      </c>
      <c r="R70" s="24">
        <f t="shared" si="27"/>
        <v>0.31091896592994323</v>
      </c>
      <c r="S70" s="47">
        <f t="shared" si="27"/>
        <v>0.58407773654221928</v>
      </c>
      <c r="T70" s="36"/>
    </row>
    <row r="71" spans="1:20" ht="19.5" x14ac:dyDescent="0.3">
      <c r="A71" s="27" t="s">
        <v>12</v>
      </c>
      <c r="B71" s="41">
        <f>MIN(ABS(B69-B40),ABS(B70-B40))</f>
        <v>3.6816840858252431E-2</v>
      </c>
      <c r="C71" s="41">
        <f t="shared" ref="C71:I71" si="28">MIN(ABS(C69-C40),ABS(C70-C40))</f>
        <v>4.4222490466890529E-2</v>
      </c>
      <c r="D71" s="41">
        <f t="shared" si="28"/>
        <v>4.9819955067363253E-2</v>
      </c>
      <c r="E71" s="41">
        <f t="shared" si="28"/>
        <v>2.2781452482500963E-2</v>
      </c>
      <c r="F71" s="41">
        <f t="shared" si="28"/>
        <v>7.0281492675198232E-2</v>
      </c>
      <c r="G71" s="41">
        <f t="shared" si="28"/>
        <v>2.978413681894021E-2</v>
      </c>
      <c r="H71" s="41">
        <f t="shared" si="28"/>
        <v>2.6848020710353637E-2</v>
      </c>
      <c r="I71" s="41">
        <f t="shared" si="28"/>
        <v>0.1152465838882395</v>
      </c>
      <c r="J71" s="34"/>
      <c r="K71" s="27" t="s">
        <v>12</v>
      </c>
      <c r="L71" s="41">
        <f>MIN(ABS(L69-L40),ABS(L70-L40))</f>
        <v>1.2294537640169763E-3</v>
      </c>
      <c r="M71" s="41">
        <f t="shared" ref="M71:S71" si="29">MIN(ABS(M69-M40),ABS(M70-M40))</f>
        <v>4.1482175956492496E-4</v>
      </c>
      <c r="N71" s="41">
        <f t="shared" si="29"/>
        <v>1.4472901569219203E-3</v>
      </c>
      <c r="O71" s="41">
        <f t="shared" si="29"/>
        <v>1.1318772782656084E-3</v>
      </c>
      <c r="P71" s="41">
        <f t="shared" si="29"/>
        <v>6.1111558544106465E-3</v>
      </c>
      <c r="Q71" s="41">
        <f t="shared" si="29"/>
        <v>7.2845937732992083E-3</v>
      </c>
      <c r="R71" s="41">
        <f t="shared" si="29"/>
        <v>2.4283137238504948E-2</v>
      </c>
      <c r="S71" s="41">
        <f t="shared" si="29"/>
        <v>1.1688501075267421E-2</v>
      </c>
      <c r="T71" s="36"/>
    </row>
    <row r="72" spans="1:20" ht="19.5" x14ac:dyDescent="0.3">
      <c r="A72" s="28" t="s">
        <v>13</v>
      </c>
      <c r="B72" s="24">
        <f>MAX(ABS(B69-B40),ABS(B70-B40))</f>
        <v>4.0908819231864735E-2</v>
      </c>
      <c r="C72" s="24">
        <f t="shared" ref="C72:I72" si="30">MAX(ABS(C69-C40),ABS(C70-C40))</f>
        <v>4.8901133441212163E-2</v>
      </c>
      <c r="D72" s="24">
        <f t="shared" si="30"/>
        <v>5.1489318146450191E-2</v>
      </c>
      <c r="E72" s="24">
        <f t="shared" si="30"/>
        <v>2.7675290460780655E-2</v>
      </c>
      <c r="F72" s="24">
        <f t="shared" si="30"/>
        <v>8.0124958628519094E-2</v>
      </c>
      <c r="G72" s="24">
        <f t="shared" si="30"/>
        <v>4.787960167807781E-2</v>
      </c>
      <c r="H72" s="24">
        <f t="shared" si="30"/>
        <v>3.1585560380583466E-2</v>
      </c>
      <c r="I72" s="24">
        <f t="shared" si="30"/>
        <v>0.11917905912321336</v>
      </c>
      <c r="J72" s="34"/>
      <c r="K72" s="28" t="s">
        <v>13</v>
      </c>
      <c r="L72" s="24">
        <f>MAX(ABS(L69-L40),ABS(L70-L40))</f>
        <v>1.3567654709624904E-3</v>
      </c>
      <c r="M72" s="24">
        <f t="shared" ref="M72:S72" si="31">MAX(ABS(M69-M40),ABS(M70-M40))</f>
        <v>4.2951211857675947E-4</v>
      </c>
      <c r="N72" s="24">
        <f t="shared" si="31"/>
        <v>1.5833199026755347E-3</v>
      </c>
      <c r="O72" s="24">
        <f t="shared" si="31"/>
        <v>1.1590485898788083E-3</v>
      </c>
      <c r="P72" s="24">
        <f t="shared" si="31"/>
        <v>7.5546218077317956E-3</v>
      </c>
      <c r="Q72" s="24">
        <f t="shared" si="31"/>
        <v>9.5891289141616376E-3</v>
      </c>
      <c r="R72" s="24">
        <f t="shared" si="31"/>
        <v>2.5545597568275347E-2</v>
      </c>
      <c r="S72" s="24">
        <f t="shared" si="31"/>
        <v>1.4289359173627281E-2</v>
      </c>
      <c r="T72" s="36"/>
    </row>
    <row r="73" spans="1:20" ht="20.25" thickBot="1" x14ac:dyDescent="0.35">
      <c r="A73" s="57"/>
      <c r="B73" s="57"/>
      <c r="C73" s="57"/>
      <c r="D73" s="57"/>
      <c r="E73" s="57"/>
      <c r="F73" s="57"/>
      <c r="G73" s="57"/>
      <c r="H73" s="57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6"/>
    </row>
    <row r="74" spans="1:20" ht="19.5" thickTop="1" x14ac:dyDescent="0.3">
      <c r="A74" s="37" t="s">
        <v>43</v>
      </c>
      <c r="B74" s="2"/>
      <c r="C74" s="2"/>
      <c r="D74" s="2"/>
      <c r="E74" s="2"/>
      <c r="F74" s="2"/>
      <c r="G74" s="2"/>
      <c r="H74" s="2"/>
      <c r="I74" s="29"/>
      <c r="J74" s="58"/>
      <c r="K74" s="54"/>
      <c r="L74" s="54"/>
      <c r="M74" s="54"/>
      <c r="N74" s="54"/>
      <c r="O74" s="54"/>
      <c r="P74" s="54"/>
      <c r="Q74" s="54"/>
      <c r="R74" s="54"/>
      <c r="S74" s="54"/>
    </row>
    <row r="75" spans="1:20" x14ac:dyDescent="0.25">
      <c r="A75" s="10" t="s">
        <v>4</v>
      </c>
      <c r="B75" s="11">
        <v>0.1</v>
      </c>
      <c r="C75" s="11">
        <v>0.2</v>
      </c>
      <c r="D75" s="11">
        <v>0.3</v>
      </c>
      <c r="E75" s="11">
        <v>0.4</v>
      </c>
      <c r="F75" s="11">
        <v>0.5</v>
      </c>
      <c r="G75" s="11">
        <v>0.6</v>
      </c>
      <c r="H75" s="11">
        <v>0.7</v>
      </c>
      <c r="I75" s="30">
        <v>0.8</v>
      </c>
      <c r="J75" s="36"/>
    </row>
    <row r="76" spans="1:20" ht="15.75" thickBot="1" x14ac:dyDescent="0.3">
      <c r="A76" s="12" t="s">
        <v>0</v>
      </c>
      <c r="B76" s="45">
        <v>7.1499503475670375E-16</v>
      </c>
      <c r="C76" s="45">
        <v>3.13944910182105E-11</v>
      </c>
      <c r="D76" s="45">
        <v>1.3782826702340371E-8</v>
      </c>
      <c r="E76" s="45">
        <v>9.1301397560533873E-7</v>
      </c>
      <c r="F76" s="45">
        <v>2.12300702715326E-5</v>
      </c>
      <c r="G76" s="45">
        <v>2.5002595202583124E-4</v>
      </c>
      <c r="H76" s="45">
        <v>1.7873615092233789E-3</v>
      </c>
      <c r="I76" s="46">
        <v>8.4752007106290769E-3</v>
      </c>
      <c r="J76" s="36"/>
    </row>
    <row r="77" spans="1:20" ht="15.75" thickTop="1" x14ac:dyDescent="0.25">
      <c r="A77" s="19"/>
      <c r="B77" s="17"/>
      <c r="C77" s="17"/>
      <c r="D77" s="17"/>
      <c r="E77" s="17"/>
      <c r="F77" s="17"/>
      <c r="G77" s="17"/>
      <c r="H77" s="17"/>
      <c r="I77" s="31"/>
      <c r="J77" s="36"/>
      <c r="K77" s="68" t="s">
        <v>57</v>
      </c>
      <c r="L77" s="67"/>
      <c r="M77" s="67"/>
      <c r="N77" s="67"/>
      <c r="O77" s="67"/>
      <c r="P77" s="67"/>
      <c r="Q77" s="67"/>
      <c r="R77" s="67"/>
      <c r="S77" s="67"/>
    </row>
    <row r="78" spans="1:20" ht="19.5" thickBot="1" x14ac:dyDescent="0.35">
      <c r="A78" s="38" t="s">
        <v>44</v>
      </c>
      <c r="B78" s="1"/>
      <c r="C78" s="1"/>
      <c r="D78" s="1"/>
      <c r="E78" s="1"/>
      <c r="F78" s="1"/>
      <c r="G78" s="1"/>
      <c r="H78" s="1"/>
      <c r="I78" s="3"/>
      <c r="J78" s="36"/>
      <c r="K78" s="67" t="s">
        <v>4</v>
      </c>
      <c r="L78" s="67">
        <v>0.1</v>
      </c>
      <c r="M78" s="67">
        <v>0.2</v>
      </c>
      <c r="N78" s="67">
        <v>0.3</v>
      </c>
      <c r="O78" s="67">
        <v>0.4</v>
      </c>
      <c r="P78" s="67">
        <v>0.5</v>
      </c>
      <c r="Q78" s="67">
        <v>0.6</v>
      </c>
      <c r="R78" s="67">
        <v>0.7</v>
      </c>
      <c r="S78" s="67">
        <v>0.8</v>
      </c>
    </row>
    <row r="79" spans="1:20" x14ac:dyDescent="0.25">
      <c r="A79" s="8" t="s">
        <v>37</v>
      </c>
      <c r="B79" s="9"/>
      <c r="C79" s="9"/>
      <c r="D79" s="9"/>
      <c r="E79" s="9"/>
      <c r="F79" s="9"/>
      <c r="G79" s="9"/>
      <c r="H79" s="9"/>
      <c r="I79" s="9"/>
      <c r="J79" s="36"/>
      <c r="K79" s="70" t="s">
        <v>58</v>
      </c>
      <c r="L79" s="69">
        <v>9.9999999999999936E-2</v>
      </c>
      <c r="M79" s="69">
        <v>0.19999999999372112</v>
      </c>
      <c r="N79" s="69">
        <v>0.29999999586515197</v>
      </c>
      <c r="O79" s="69">
        <v>0.39999963479440975</v>
      </c>
      <c r="P79" s="69">
        <v>0.49998938496486423</v>
      </c>
      <c r="Q79" s="69">
        <v>0.59984998442878446</v>
      </c>
      <c r="R79" s="69">
        <v>0.69874884694354356</v>
      </c>
      <c r="S79" s="69">
        <v>0.79321983943149676</v>
      </c>
    </row>
    <row r="80" spans="1:20" x14ac:dyDescent="0.25">
      <c r="A80" s="10" t="s">
        <v>4</v>
      </c>
      <c r="B80" s="11">
        <v>0.1</v>
      </c>
      <c r="C80" s="11">
        <v>0.2</v>
      </c>
      <c r="D80" s="11">
        <v>0.3</v>
      </c>
      <c r="E80" s="11">
        <v>0.4</v>
      </c>
      <c r="F80" s="11">
        <v>0.5</v>
      </c>
      <c r="G80" s="11">
        <v>0.6</v>
      </c>
      <c r="H80" s="11">
        <v>0.7</v>
      </c>
      <c r="I80" s="30">
        <v>0.8</v>
      </c>
      <c r="J80" s="36"/>
      <c r="K80" s="70" t="s">
        <v>54</v>
      </c>
      <c r="L80" s="69">
        <v>0.40008827099194394</v>
      </c>
      <c r="M80" s="69">
        <v>0.80239520945174736</v>
      </c>
      <c r="N80" s="69">
        <v>1.2158783653943068</v>
      </c>
      <c r="O80" s="69">
        <v>1.6604567469291096</v>
      </c>
      <c r="P80" s="69">
        <v>2.1735770545400506</v>
      </c>
      <c r="Q80" s="69">
        <v>2.8246881358667943</v>
      </c>
      <c r="R80" s="69">
        <v>3.735412290901146</v>
      </c>
      <c r="S80" s="69">
        <v>5.0631737550925866</v>
      </c>
    </row>
    <row r="81" spans="1:19" x14ac:dyDescent="0.25">
      <c r="A81" s="13" t="s">
        <v>1</v>
      </c>
      <c r="B81" s="43">
        <v>0</v>
      </c>
      <c r="C81" s="43">
        <v>0</v>
      </c>
      <c r="D81" s="43">
        <v>0</v>
      </c>
      <c r="E81" s="43">
        <v>0</v>
      </c>
      <c r="F81" s="72">
        <v>6.1799999999999998E-5</v>
      </c>
      <c r="G81" s="72">
        <v>6.3900000000000003E-4</v>
      </c>
      <c r="H81" s="72">
        <v>5.2199999999999998E-3</v>
      </c>
      <c r="I81" s="44">
        <v>2.7E-2</v>
      </c>
      <c r="J81" s="36"/>
      <c r="K81" s="70" t="s">
        <v>55</v>
      </c>
      <c r="L81" s="69">
        <v>1.0002206774798605</v>
      </c>
      <c r="M81" s="69">
        <v>1.0029940118461727</v>
      </c>
      <c r="N81" s="69">
        <v>1.0132319851271232</v>
      </c>
      <c r="O81" s="69">
        <v>1.0377864143441935</v>
      </c>
      <c r="P81" s="69">
        <v>1.0868116003566728</v>
      </c>
      <c r="Q81" s="69">
        <v>1.1772477324295687</v>
      </c>
      <c r="R81" s="69">
        <v>1.3364645634982186</v>
      </c>
      <c r="S81" s="69">
        <v>1.5957662376174868</v>
      </c>
    </row>
    <row r="82" spans="1:19" x14ac:dyDescent="0.25">
      <c r="A82" s="7" t="s">
        <v>2</v>
      </c>
      <c r="B82" s="41">
        <v>0</v>
      </c>
      <c r="C82" s="41">
        <v>0</v>
      </c>
      <c r="D82" s="41">
        <v>0</v>
      </c>
      <c r="E82" s="41">
        <v>0</v>
      </c>
      <c r="F82" s="41" t="s">
        <v>64</v>
      </c>
      <c r="G82" s="41" t="s">
        <v>64</v>
      </c>
      <c r="H82" s="73">
        <v>6.8500000000000002E-3</v>
      </c>
      <c r="I82" s="42">
        <v>2.86E-2</v>
      </c>
      <c r="J82" s="36"/>
      <c r="K82" s="70" t="s">
        <v>56</v>
      </c>
      <c r="L82" s="69">
        <v>2.2067747986057618E-4</v>
      </c>
      <c r="M82" s="69">
        <v>2.9940118461725838E-3</v>
      </c>
      <c r="N82" s="69">
        <v>1.3231985127123192E-2</v>
      </c>
      <c r="O82" s="69">
        <v>3.77864143441934E-2</v>
      </c>
      <c r="P82" s="69">
        <v>8.6811600356672763E-2</v>
      </c>
      <c r="Q82" s="69">
        <v>0.17724773242956879</v>
      </c>
      <c r="R82" s="69">
        <v>0.33646456349821857</v>
      </c>
      <c r="S82" s="69">
        <v>0.5957662376174867</v>
      </c>
    </row>
    <row r="83" spans="1:19" x14ac:dyDescent="0.25">
      <c r="A83" s="6" t="s">
        <v>3</v>
      </c>
      <c r="B83" s="24">
        <v>0</v>
      </c>
      <c r="C83" s="24">
        <v>0</v>
      </c>
      <c r="D83" s="24">
        <v>0</v>
      </c>
      <c r="E83" s="24">
        <v>0</v>
      </c>
      <c r="F83" s="24" t="s">
        <v>64</v>
      </c>
      <c r="G83" s="24" t="s">
        <v>64</v>
      </c>
      <c r="H83" s="74">
        <v>4.2199999999999998E-3</v>
      </c>
      <c r="I83" s="47">
        <v>2.5499999999999998E-2</v>
      </c>
      <c r="J83" s="36"/>
      <c r="K83" s="70" t="s">
        <v>59</v>
      </c>
      <c r="L83" s="69">
        <v>8.8270991944230416E-5</v>
      </c>
      <c r="M83" s="69">
        <v>2.3952094768628709E-3</v>
      </c>
      <c r="N83" s="69">
        <v>1.5878381933698841E-2</v>
      </c>
      <c r="O83" s="69">
        <v>6.0458207751470421E-2</v>
      </c>
      <c r="P83" s="69">
        <v>0.17361951468059361</v>
      </c>
      <c r="Q83" s="69">
        <v>0.42528819815165675</v>
      </c>
      <c r="R83" s="69">
        <v>0.94041690312697168</v>
      </c>
      <c r="S83" s="69">
        <v>1.8902943973665989</v>
      </c>
    </row>
    <row r="84" spans="1:19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36"/>
      <c r="K84" s="70" t="s">
        <v>60</v>
      </c>
      <c r="L84" s="69">
        <v>0.67030784508440922</v>
      </c>
      <c r="M84" s="69">
        <v>0.44910179641071046</v>
      </c>
      <c r="N84" s="69">
        <v>0.30017152835971189</v>
      </c>
      <c r="O84" s="69">
        <v>0.19929152962984617</v>
      </c>
      <c r="P84" s="69">
        <v>0.1304375517482963</v>
      </c>
      <c r="Q84" s="69">
        <v>8.3087627817943419E-2</v>
      </c>
      <c r="R84" s="69">
        <v>5.0421415932234398E-2</v>
      </c>
      <c r="S84" s="69">
        <v>2.8228088901779646E-2</v>
      </c>
    </row>
    <row r="85" spans="1:19" x14ac:dyDescent="0.25">
      <c r="A85" s="50" t="s">
        <v>38</v>
      </c>
      <c r="B85" s="51"/>
      <c r="C85" s="51"/>
      <c r="D85" s="51"/>
      <c r="E85" s="51"/>
      <c r="F85" s="51"/>
      <c r="G85" s="51"/>
      <c r="H85" s="51"/>
      <c r="I85" s="51"/>
      <c r="J85" s="36"/>
      <c r="K85" s="70" t="s">
        <v>61</v>
      </c>
      <c r="L85" s="71">
        <v>7.1499503475670375E-16</v>
      </c>
      <c r="M85" s="71">
        <v>3.13944910182105E-11</v>
      </c>
      <c r="N85" s="71">
        <v>1.3782826702340371E-8</v>
      </c>
      <c r="O85" s="71">
        <v>9.1301397560533873E-7</v>
      </c>
      <c r="P85" s="71">
        <v>2.12300702715326E-5</v>
      </c>
      <c r="Q85" s="71">
        <v>2.5002595202583124E-4</v>
      </c>
      <c r="R85" s="71">
        <v>1.7873615092233789E-3</v>
      </c>
      <c r="S85" s="71">
        <v>8.4752007106290769E-3</v>
      </c>
    </row>
    <row r="86" spans="1:19" x14ac:dyDescent="0.25">
      <c r="A86" s="10" t="s">
        <v>4</v>
      </c>
      <c r="B86" s="11">
        <v>0.1</v>
      </c>
      <c r="C86" s="11">
        <v>0.2</v>
      </c>
      <c r="D86" s="11">
        <v>0.3</v>
      </c>
      <c r="E86" s="11">
        <v>0.4</v>
      </c>
      <c r="F86" s="11">
        <v>0.5</v>
      </c>
      <c r="G86" s="11">
        <v>0.6</v>
      </c>
      <c r="H86" s="11">
        <v>0.7</v>
      </c>
      <c r="I86" s="30">
        <v>0.8</v>
      </c>
      <c r="J86" s="36"/>
      <c r="K86" s="70" t="s">
        <v>62</v>
      </c>
      <c r="L86" s="69">
        <v>0.39999999999999974</v>
      </c>
      <c r="M86" s="69">
        <v>0.79999999997488447</v>
      </c>
      <c r="N86" s="69">
        <v>1.1999999834606079</v>
      </c>
      <c r="O86" s="69">
        <v>1.599998539177639</v>
      </c>
      <c r="P86" s="69">
        <v>1.9999575398594569</v>
      </c>
      <c r="Q86" s="69">
        <v>2.3993999377151378</v>
      </c>
      <c r="R86" s="69">
        <v>2.7949953877741742</v>
      </c>
      <c r="S86" s="69">
        <v>3.1728793577259871</v>
      </c>
    </row>
    <row r="87" spans="1:19" x14ac:dyDescent="0.25">
      <c r="A87" s="13" t="s">
        <v>1</v>
      </c>
      <c r="B87" s="43">
        <v>0</v>
      </c>
      <c r="C87" s="43">
        <v>0</v>
      </c>
      <c r="D87" s="43">
        <v>0</v>
      </c>
      <c r="E87" s="43">
        <v>0</v>
      </c>
      <c r="F87" s="72">
        <v>5.4599999999999999E-5</v>
      </c>
      <c r="G87" s="72">
        <v>5.9100000000000005E-4</v>
      </c>
      <c r="H87" s="72">
        <v>5.0899999999999999E-3</v>
      </c>
      <c r="I87" s="44">
        <v>2.7199999999999998E-2</v>
      </c>
      <c r="J87" s="36"/>
    </row>
    <row r="88" spans="1:19" x14ac:dyDescent="0.25">
      <c r="A88" s="7" t="s">
        <v>2</v>
      </c>
      <c r="B88" s="41">
        <v>0</v>
      </c>
      <c r="C88" s="41">
        <v>0</v>
      </c>
      <c r="D88" s="41">
        <v>0</v>
      </c>
      <c r="E88" s="41">
        <v>0</v>
      </c>
      <c r="F88" s="41" t="s">
        <v>64</v>
      </c>
      <c r="G88" s="41" t="s">
        <v>64</v>
      </c>
      <c r="H88" s="73">
        <v>6.2100000000000002E-3</v>
      </c>
      <c r="I88" s="42">
        <v>2.8899999999999999E-2</v>
      </c>
      <c r="J88" s="36"/>
    </row>
    <row r="89" spans="1:19" x14ac:dyDescent="0.25">
      <c r="A89" s="6" t="s">
        <v>3</v>
      </c>
      <c r="B89" s="24">
        <v>0</v>
      </c>
      <c r="C89" s="24">
        <v>0</v>
      </c>
      <c r="D89" s="24">
        <v>0</v>
      </c>
      <c r="E89" s="24">
        <v>0</v>
      </c>
      <c r="F89" s="24" t="s">
        <v>64</v>
      </c>
      <c r="G89" s="24" t="s">
        <v>64</v>
      </c>
      <c r="H89" s="74">
        <v>4.3200000000000001E-3</v>
      </c>
      <c r="I89" s="47">
        <v>2.5600000000000001E-2</v>
      </c>
      <c r="J89" s="36"/>
    </row>
    <row r="90" spans="1:19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36"/>
    </row>
    <row r="91" spans="1:19" x14ac:dyDescent="0.25">
      <c r="A91" s="50" t="s">
        <v>39</v>
      </c>
      <c r="B91" s="51"/>
      <c r="C91" s="51"/>
      <c r="D91" s="51"/>
      <c r="E91" s="51"/>
      <c r="F91" s="51"/>
      <c r="G91" s="51"/>
      <c r="H91" s="51"/>
      <c r="I91" s="51"/>
      <c r="J91" s="36"/>
    </row>
    <row r="92" spans="1:19" x14ac:dyDescent="0.25">
      <c r="A92" s="10" t="s">
        <v>4</v>
      </c>
      <c r="B92" s="11">
        <v>0.1</v>
      </c>
      <c r="C92" s="11">
        <v>0.2</v>
      </c>
      <c r="D92" s="11">
        <v>0.3</v>
      </c>
      <c r="E92" s="11">
        <v>0.4</v>
      </c>
      <c r="F92" s="11">
        <v>0.5</v>
      </c>
      <c r="G92" s="11">
        <v>0.6</v>
      </c>
      <c r="H92" s="11">
        <v>0.7</v>
      </c>
      <c r="I92" s="30">
        <v>0.8</v>
      </c>
      <c r="J92" s="36"/>
    </row>
    <row r="93" spans="1:19" x14ac:dyDescent="0.25">
      <c r="A93" s="13" t="s">
        <v>1</v>
      </c>
      <c r="B93" s="43">
        <v>0</v>
      </c>
      <c r="C93" s="43">
        <v>0</v>
      </c>
      <c r="D93" s="43">
        <v>0</v>
      </c>
      <c r="E93" s="43">
        <v>0</v>
      </c>
      <c r="F93" s="72">
        <v>2.3000000000000001E-4</v>
      </c>
      <c r="G93" s="72">
        <v>6.4099999999999997E-4</v>
      </c>
      <c r="H93" s="72">
        <v>4.9199999999999999E-3</v>
      </c>
      <c r="I93" s="44">
        <v>2.7300000000000001E-2</v>
      </c>
      <c r="J93" s="36"/>
    </row>
    <row r="94" spans="1:19" x14ac:dyDescent="0.25">
      <c r="A94" s="7" t="s">
        <v>2</v>
      </c>
      <c r="B94" s="41">
        <v>0</v>
      </c>
      <c r="C94" s="41">
        <v>0</v>
      </c>
      <c r="D94" s="41">
        <v>0</v>
      </c>
      <c r="E94" s="41">
        <v>0</v>
      </c>
      <c r="F94" s="41" t="s">
        <v>64</v>
      </c>
      <c r="G94" s="41" t="s">
        <v>64</v>
      </c>
      <c r="H94" s="73">
        <v>5.79E-3</v>
      </c>
      <c r="I94" s="42">
        <v>2.8899999999999999E-2</v>
      </c>
      <c r="J94" s="36"/>
    </row>
    <row r="95" spans="1:19" x14ac:dyDescent="0.25">
      <c r="A95" s="6" t="s">
        <v>3</v>
      </c>
      <c r="B95" s="24">
        <v>0</v>
      </c>
      <c r="C95" s="24">
        <v>0</v>
      </c>
      <c r="D95" s="24">
        <v>0</v>
      </c>
      <c r="E95" s="24">
        <v>0</v>
      </c>
      <c r="F95" s="24" t="s">
        <v>64</v>
      </c>
      <c r="G95" s="24" t="s">
        <v>64</v>
      </c>
      <c r="H95" s="74">
        <v>4.28E-3</v>
      </c>
      <c r="I95" s="47">
        <v>2.58E-2</v>
      </c>
      <c r="J95" s="36"/>
    </row>
    <row r="96" spans="1:19" x14ac:dyDescent="0.25">
      <c r="A96" s="19"/>
      <c r="B96" s="17"/>
      <c r="C96" s="17"/>
      <c r="D96" s="17"/>
      <c r="E96" s="17"/>
      <c r="F96" s="17"/>
      <c r="G96" s="17"/>
      <c r="H96" s="17"/>
      <c r="I96" s="17"/>
      <c r="J96" s="36"/>
    </row>
    <row r="97" spans="1:10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36"/>
    </row>
    <row r="98" spans="1:10" ht="15.75" thickBot="1" x14ac:dyDescent="0.3">
      <c r="A98" s="22" t="s">
        <v>8</v>
      </c>
      <c r="B98" s="23"/>
      <c r="C98" s="23"/>
      <c r="D98" s="23"/>
      <c r="E98" s="23"/>
      <c r="F98" s="23"/>
      <c r="G98" s="23"/>
      <c r="H98" s="23"/>
      <c r="I98" s="23"/>
      <c r="J98" s="36"/>
    </row>
    <row r="99" spans="1:10" x14ac:dyDescent="0.25">
      <c r="A99" s="20" t="s">
        <v>4</v>
      </c>
      <c r="B99" s="21">
        <v>0.1</v>
      </c>
      <c r="C99" s="21">
        <v>0.2</v>
      </c>
      <c r="D99" s="21">
        <v>0.3</v>
      </c>
      <c r="E99" s="21">
        <v>0.4</v>
      </c>
      <c r="F99" s="21">
        <v>0.5</v>
      </c>
      <c r="G99" s="21">
        <v>0.6</v>
      </c>
      <c r="H99" s="21">
        <v>0.7</v>
      </c>
      <c r="I99" s="32">
        <v>0.8</v>
      </c>
      <c r="J99" s="36"/>
    </row>
    <row r="100" spans="1:10" x14ac:dyDescent="0.25">
      <c r="A100" s="13" t="s">
        <v>1</v>
      </c>
      <c r="B100" s="48">
        <f>AVERAGE(B81,B87,B93)</f>
        <v>0</v>
      </c>
      <c r="C100" s="48">
        <f t="shared" ref="C100:I100" si="32">AVERAGE(C81,C87,C93)</f>
        <v>0</v>
      </c>
      <c r="D100" s="48">
        <f t="shared" si="32"/>
        <v>0</v>
      </c>
      <c r="E100" s="48">
        <f t="shared" si="32"/>
        <v>0</v>
      </c>
      <c r="F100" s="48">
        <f t="shared" si="32"/>
        <v>1.1546666666666668E-4</v>
      </c>
      <c r="G100" s="48">
        <f t="shared" si="32"/>
        <v>6.2366666666666679E-4</v>
      </c>
      <c r="H100" s="48">
        <f t="shared" si="32"/>
        <v>5.0766666666666668E-3</v>
      </c>
      <c r="I100" s="49">
        <f t="shared" si="32"/>
        <v>2.7166666666666669E-2</v>
      </c>
      <c r="J100" s="36"/>
    </row>
    <row r="101" spans="1:10" x14ac:dyDescent="0.25">
      <c r="A101" s="16" t="s">
        <v>9</v>
      </c>
      <c r="B101" s="48">
        <f>B100</f>
        <v>0</v>
      </c>
      <c r="C101" s="43">
        <f>C100</f>
        <v>0</v>
      </c>
      <c r="D101" s="43">
        <f t="shared" ref="D101:I101" si="33">D100</f>
        <v>0</v>
      </c>
      <c r="E101" s="43">
        <f t="shared" si="33"/>
        <v>0</v>
      </c>
      <c r="F101" s="43">
        <f t="shared" si="33"/>
        <v>1.1546666666666668E-4</v>
      </c>
      <c r="G101" s="43">
        <f t="shared" si="33"/>
        <v>6.2366666666666679E-4</v>
      </c>
      <c r="H101" s="43">
        <f t="shared" si="33"/>
        <v>5.0766666666666668E-3</v>
      </c>
      <c r="I101" s="44">
        <f t="shared" si="33"/>
        <v>2.7166666666666669E-2</v>
      </c>
      <c r="J101" s="36"/>
    </row>
    <row r="102" spans="1:10" x14ac:dyDescent="0.25">
      <c r="A102" s="24" t="s">
        <v>20</v>
      </c>
      <c r="B102" s="24">
        <v>9.92</v>
      </c>
      <c r="C102" s="24">
        <v>9.92</v>
      </c>
      <c r="D102" s="24">
        <v>9.92</v>
      </c>
      <c r="E102" s="24">
        <v>9.92</v>
      </c>
      <c r="F102" s="24">
        <v>9.92</v>
      </c>
      <c r="G102" s="24">
        <v>9.92</v>
      </c>
      <c r="H102" s="24">
        <v>9.92</v>
      </c>
      <c r="I102" s="47">
        <v>9.92</v>
      </c>
      <c r="J102" s="36"/>
    </row>
    <row r="103" spans="1:10" x14ac:dyDescent="0.25">
      <c r="A103" s="25" t="s">
        <v>10</v>
      </c>
      <c r="B103" s="48">
        <f>_xlfn.VAR.S(B81,B87,B93)</f>
        <v>0</v>
      </c>
      <c r="C103" s="48">
        <f>_xlfn.VAR.S(C81,C87,C93)</f>
        <v>0</v>
      </c>
      <c r="D103" s="48">
        <f t="shared" ref="D103:H103" si="34">_xlfn.VAR.S(D81,D87,D93)</f>
        <v>0</v>
      </c>
      <c r="E103" s="48">
        <f t="shared" si="34"/>
        <v>0</v>
      </c>
      <c r="F103" s="48">
        <f t="shared" si="34"/>
        <v>9.8513733333333354E-9</v>
      </c>
      <c r="G103" s="48">
        <f t="shared" si="34"/>
        <v>8.0133333333333139E-10</v>
      </c>
      <c r="H103" s="48">
        <f t="shared" si="34"/>
        <v>2.2633333333333324E-8</v>
      </c>
      <c r="I103" s="49">
        <f>_xlfn.VAR.S(I81,I87,I93)</f>
        <v>2.3333333333333512E-8</v>
      </c>
      <c r="J103" s="36"/>
    </row>
    <row r="104" spans="1:10" x14ac:dyDescent="0.25">
      <c r="A104" s="26" t="s">
        <v>11</v>
      </c>
      <c r="B104" s="18">
        <f>SQRT(B103)</f>
        <v>0</v>
      </c>
      <c r="C104" s="18">
        <f t="shared" ref="C104:I104" si="35">SQRT(C103)</f>
        <v>0</v>
      </c>
      <c r="D104" s="18">
        <f t="shared" si="35"/>
        <v>0</v>
      </c>
      <c r="E104" s="18">
        <f t="shared" si="35"/>
        <v>0</v>
      </c>
      <c r="F104" s="18">
        <f t="shared" si="35"/>
        <v>9.925408471863179E-5</v>
      </c>
      <c r="G104" s="18">
        <f t="shared" si="35"/>
        <v>2.8307831660749492E-5</v>
      </c>
      <c r="H104" s="18">
        <f t="shared" si="35"/>
        <v>1.5044378795195674E-4</v>
      </c>
      <c r="I104" s="53">
        <f t="shared" si="35"/>
        <v>1.5275252316519525E-4</v>
      </c>
      <c r="J104" s="36"/>
    </row>
    <row r="105" spans="1:10" x14ac:dyDescent="0.25">
      <c r="A105" s="15" t="s">
        <v>2</v>
      </c>
      <c r="B105" s="41">
        <f>B101 + B102  * B104/SQRT($V$10)</f>
        <v>0</v>
      </c>
      <c r="C105" s="41">
        <f t="shared" ref="C105:I105" si="36">C101 + C102  * C104/SQRT($V$10)</f>
        <v>0</v>
      </c>
      <c r="D105" s="41">
        <f t="shared" si="36"/>
        <v>0</v>
      </c>
      <c r="E105" s="41">
        <f t="shared" si="36"/>
        <v>0</v>
      </c>
      <c r="F105" s="41">
        <f t="shared" si="36"/>
        <v>6.8392604216894885E-4</v>
      </c>
      <c r="G105" s="41">
        <f t="shared" si="36"/>
        <v>7.8579452622338944E-4</v>
      </c>
      <c r="H105" s="41">
        <f t="shared" si="36"/>
        <v>5.9383055804686016E-3</v>
      </c>
      <c r="I105" s="42">
        <f t="shared" si="36"/>
        <v>2.8041528433525365E-2</v>
      </c>
      <c r="J105" s="36"/>
    </row>
    <row r="106" spans="1:10" x14ac:dyDescent="0.25">
      <c r="A106" s="14" t="s">
        <v>3</v>
      </c>
      <c r="B106" s="24">
        <f>B101 - B102  * B104/SQRT($V$10)</f>
        <v>0</v>
      </c>
      <c r="C106" s="24">
        <f t="shared" ref="C106:I106" si="37">C101 - C102  * C104/SQRT($V$10)</f>
        <v>0</v>
      </c>
      <c r="D106" s="24">
        <f t="shared" si="37"/>
        <v>0</v>
      </c>
      <c r="E106" s="24">
        <f t="shared" si="37"/>
        <v>0</v>
      </c>
      <c r="F106" s="24">
        <f t="shared" si="37"/>
        <v>-4.5299270883561546E-4</v>
      </c>
      <c r="G106" s="24">
        <f t="shared" si="37"/>
        <v>4.6153880710994414E-4</v>
      </c>
      <c r="H106" s="24">
        <f t="shared" si="37"/>
        <v>4.215027752864732E-3</v>
      </c>
      <c r="I106" s="47">
        <f t="shared" si="37"/>
        <v>2.6291804899807973E-2</v>
      </c>
      <c r="J106" s="36"/>
    </row>
    <row r="107" spans="1:10" x14ac:dyDescent="0.25">
      <c r="A107" s="27" t="s">
        <v>12</v>
      </c>
      <c r="B107" s="41">
        <f>MIN(ABS(B105-B76),ABS(B106-B76))</f>
        <v>7.1499503475670375E-16</v>
      </c>
      <c r="C107" s="41">
        <f t="shared" ref="C107:I107" si="38">MIN(ABS(C105-C76),ABS(C106-C76))</f>
        <v>3.13944910182105E-11</v>
      </c>
      <c r="D107" s="41">
        <f t="shared" si="38"/>
        <v>1.3782826702340371E-8</v>
      </c>
      <c r="E107" s="41">
        <f t="shared" si="38"/>
        <v>9.1301397560533873E-7</v>
      </c>
      <c r="F107" s="41">
        <f t="shared" si="38"/>
        <v>4.7422277910714805E-4</v>
      </c>
      <c r="G107" s="41">
        <f t="shared" si="38"/>
        <v>2.1151285508411291E-4</v>
      </c>
      <c r="H107" s="41">
        <f t="shared" si="38"/>
        <v>2.427666243641353E-3</v>
      </c>
      <c r="I107" s="41">
        <f t="shared" si="38"/>
        <v>1.7816604189178895E-2</v>
      </c>
      <c r="J107" s="36"/>
    </row>
    <row r="108" spans="1:10" ht="15.75" thickBot="1" x14ac:dyDescent="0.3">
      <c r="A108" s="59" t="s">
        <v>13</v>
      </c>
      <c r="B108" s="24">
        <f>MAX(ABS(B105-B76),ABS(B106-B76))</f>
        <v>7.1499503475670375E-16</v>
      </c>
      <c r="C108" s="24">
        <f t="shared" ref="C108:I108" si="39">MAX(ABS(C105-C76),ABS(C106-C76))</f>
        <v>3.13944910182105E-11</v>
      </c>
      <c r="D108" s="24">
        <f t="shared" si="39"/>
        <v>1.3782826702340371E-8</v>
      </c>
      <c r="E108" s="24">
        <f t="shared" si="39"/>
        <v>9.1301397560533873E-7</v>
      </c>
      <c r="F108" s="24">
        <f t="shared" si="39"/>
        <v>6.6269597189741621E-4</v>
      </c>
      <c r="G108" s="24">
        <f t="shared" si="39"/>
        <v>5.3576857419755826E-4</v>
      </c>
      <c r="H108" s="24">
        <f t="shared" si="39"/>
        <v>4.1509440712452226E-3</v>
      </c>
      <c r="I108" s="24">
        <f t="shared" si="39"/>
        <v>1.9566327722896286E-2</v>
      </c>
      <c r="J108" s="36"/>
    </row>
    <row r="109" spans="1:10" ht="15.75" thickTop="1" x14ac:dyDescent="0.25">
      <c r="A109" s="54"/>
      <c r="B109" s="54"/>
      <c r="C109" s="54"/>
      <c r="D109" s="54"/>
      <c r="E109" s="54"/>
      <c r="F109" s="54"/>
      <c r="G109" s="54"/>
      <c r="H109" s="54"/>
      <c r="I109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5FD-392A-45A9-88DB-2A771E508FA3}">
  <dimension ref="A1:W138"/>
  <sheetViews>
    <sheetView topLeftCell="A28" workbookViewId="0">
      <selection activeCell="U16" sqref="U16"/>
    </sheetView>
  </sheetViews>
  <sheetFormatPr defaultRowHeight="15" x14ac:dyDescent="0.25"/>
  <cols>
    <col min="1" max="1" width="26.7109375" customWidth="1"/>
    <col min="11" max="11" width="26.42578125" customWidth="1"/>
    <col min="21" max="21" width="15.5703125" customWidth="1"/>
  </cols>
  <sheetData>
    <row r="1" spans="1:22" ht="20.25" thickBot="1" x14ac:dyDescent="0.35">
      <c r="A1" s="5" t="s">
        <v>45</v>
      </c>
      <c r="B1" s="4"/>
      <c r="C1" s="4"/>
      <c r="D1" s="4"/>
      <c r="E1" s="4"/>
      <c r="F1" s="4"/>
      <c r="G1" s="4"/>
      <c r="H1" s="4"/>
      <c r="I1" s="4"/>
      <c r="J1" s="33"/>
      <c r="K1" s="4"/>
      <c r="L1" s="4"/>
      <c r="M1" s="4"/>
      <c r="N1" s="4"/>
      <c r="O1" s="4"/>
      <c r="P1" s="4"/>
      <c r="Q1" s="4"/>
      <c r="R1" s="4"/>
      <c r="S1" s="4"/>
      <c r="T1" s="36"/>
      <c r="U1" s="56"/>
      <c r="V1" s="56"/>
    </row>
    <row r="2" spans="1:22" ht="19.5" x14ac:dyDescent="0.3">
      <c r="A2" s="39" t="s">
        <v>46</v>
      </c>
      <c r="B2" s="2"/>
      <c r="C2" s="2"/>
      <c r="D2" s="2"/>
      <c r="E2" s="2"/>
      <c r="F2" s="2"/>
      <c r="G2" s="2"/>
      <c r="H2" s="2"/>
      <c r="I2" s="29"/>
      <c r="J2" s="34"/>
      <c r="K2" s="39" t="s">
        <v>49</v>
      </c>
      <c r="L2" s="2"/>
      <c r="M2" s="2"/>
      <c r="N2" s="2"/>
      <c r="O2" s="2"/>
      <c r="P2" s="2"/>
      <c r="Q2" s="2"/>
      <c r="R2" s="2"/>
      <c r="S2" s="29"/>
      <c r="T2" s="36"/>
      <c r="U2" s="55"/>
      <c r="V2" s="56"/>
    </row>
    <row r="3" spans="1:22" ht="19.5" x14ac:dyDescent="0.3">
      <c r="A3" s="10" t="s">
        <v>4</v>
      </c>
      <c r="B3" s="80">
        <f t="shared" ref="B3:I3" si="0">B40</f>
        <v>1</v>
      </c>
      <c r="C3" s="80">
        <f t="shared" si="0"/>
        <v>2</v>
      </c>
      <c r="D3" s="80">
        <f t="shared" si="0"/>
        <v>3</v>
      </c>
      <c r="E3" s="80">
        <f t="shared" si="0"/>
        <v>4</v>
      </c>
      <c r="F3" s="80">
        <f t="shared" si="0"/>
        <v>5</v>
      </c>
      <c r="G3" s="80">
        <f t="shared" si="0"/>
        <v>6</v>
      </c>
      <c r="H3" s="80">
        <f t="shared" si="0"/>
        <v>7</v>
      </c>
      <c r="I3" s="81">
        <f t="shared" si="0"/>
        <v>8</v>
      </c>
      <c r="J3" s="34"/>
      <c r="K3" s="10" t="s">
        <v>4</v>
      </c>
      <c r="L3" s="80">
        <f t="shared" ref="L3:S3" si="1">B40</f>
        <v>1</v>
      </c>
      <c r="M3" s="80">
        <f t="shared" si="1"/>
        <v>2</v>
      </c>
      <c r="N3" s="80">
        <f t="shared" si="1"/>
        <v>3</v>
      </c>
      <c r="O3" s="80">
        <f t="shared" si="1"/>
        <v>4</v>
      </c>
      <c r="P3" s="80">
        <f t="shared" si="1"/>
        <v>5</v>
      </c>
      <c r="Q3" s="80">
        <f t="shared" si="1"/>
        <v>6</v>
      </c>
      <c r="R3" s="80">
        <f t="shared" si="1"/>
        <v>7</v>
      </c>
      <c r="S3" s="81">
        <f t="shared" si="1"/>
        <v>8</v>
      </c>
      <c r="T3" s="36"/>
      <c r="U3" s="56"/>
      <c r="V3" s="56"/>
    </row>
    <row r="4" spans="1:22" ht="20.25" thickBot="1" x14ac:dyDescent="0.35">
      <c r="A4" s="12" t="s">
        <v>0</v>
      </c>
      <c r="B4" s="45">
        <v>2.1420389461626574</v>
      </c>
      <c r="C4" s="45">
        <v>2.3138297872340425</v>
      </c>
      <c r="D4" s="45">
        <v>2.5274725274725274</v>
      </c>
      <c r="E4" s="45">
        <v>2.8030303030303028</v>
      </c>
      <c r="F4" s="45">
        <v>3.1764705882352944</v>
      </c>
      <c r="G4" s="45">
        <v>3.7195121951219505</v>
      </c>
      <c r="H4" s="45">
        <v>4.5991561181434593</v>
      </c>
      <c r="I4" s="46">
        <v>6.3157894736842124</v>
      </c>
      <c r="J4" s="34"/>
      <c r="K4" s="12" t="s">
        <v>0</v>
      </c>
      <c r="L4" s="45">
        <v>2.1863799283154122</v>
      </c>
      <c r="M4" s="45">
        <v>2.4127906976744189</v>
      </c>
      <c r="N4" s="45">
        <v>2.694394213381555</v>
      </c>
      <c r="O4" s="45">
        <v>3.0555555555555558</v>
      </c>
      <c r="P4" s="45">
        <v>3.5384615384615383</v>
      </c>
      <c r="Q4" s="45">
        <v>4.2241379310344822</v>
      </c>
      <c r="R4" s="45">
        <v>5.2941176470588234</v>
      </c>
      <c r="S4" s="46">
        <v>7.2727272727272751</v>
      </c>
      <c r="T4" s="36"/>
      <c r="U4" s="56"/>
      <c r="V4" s="56"/>
    </row>
    <row r="5" spans="1:22" ht="20.25" thickTop="1" x14ac:dyDescent="0.3">
      <c r="A5" s="19"/>
      <c r="B5" s="17"/>
      <c r="C5" s="17"/>
      <c r="D5" s="17"/>
      <c r="E5" s="17"/>
      <c r="F5" s="17"/>
      <c r="G5" s="17"/>
      <c r="H5" s="17"/>
      <c r="I5" s="31"/>
      <c r="J5" s="34"/>
      <c r="K5" s="19"/>
      <c r="L5" s="17"/>
      <c r="M5" s="17"/>
      <c r="N5" s="17"/>
      <c r="O5" s="17"/>
      <c r="P5" s="17"/>
      <c r="Q5" s="17"/>
      <c r="R5" s="17"/>
      <c r="S5" s="31"/>
      <c r="T5" s="36"/>
      <c r="U5" s="56"/>
      <c r="V5" s="56"/>
    </row>
    <row r="6" spans="1:22" ht="20.25" thickBot="1" x14ac:dyDescent="0.35">
      <c r="A6" s="40" t="s">
        <v>47</v>
      </c>
      <c r="B6" s="1"/>
      <c r="C6" s="1"/>
      <c r="D6" s="1"/>
      <c r="E6" s="1"/>
      <c r="F6" s="1"/>
      <c r="G6" s="1"/>
      <c r="H6" s="1"/>
      <c r="I6" s="3"/>
      <c r="J6" s="34"/>
      <c r="K6" s="40" t="s">
        <v>48</v>
      </c>
      <c r="L6" s="1"/>
      <c r="M6" s="1"/>
      <c r="N6" s="1"/>
      <c r="O6" s="1"/>
      <c r="P6" s="1"/>
      <c r="Q6" s="1"/>
      <c r="R6" s="1"/>
      <c r="S6" s="3"/>
      <c r="T6" s="36"/>
      <c r="U6" s="55"/>
      <c r="V6" s="56"/>
    </row>
    <row r="7" spans="1:22" ht="19.5" x14ac:dyDescent="0.3">
      <c r="A7" s="8" t="s">
        <v>50</v>
      </c>
      <c r="B7" s="9"/>
      <c r="C7" s="9"/>
      <c r="D7" s="9"/>
      <c r="E7" s="9"/>
      <c r="F7" s="9"/>
      <c r="G7" s="9"/>
      <c r="H7" s="9"/>
      <c r="I7" s="9"/>
      <c r="J7" s="34"/>
      <c r="K7" s="8" t="s">
        <v>50</v>
      </c>
      <c r="L7" s="9"/>
      <c r="M7" s="9"/>
      <c r="N7" s="9"/>
      <c r="O7" s="9"/>
      <c r="P7" s="9"/>
      <c r="Q7" s="9"/>
      <c r="R7" s="9"/>
      <c r="S7" s="9"/>
      <c r="T7" s="36"/>
      <c r="U7" s="56"/>
      <c r="V7" s="56"/>
    </row>
    <row r="8" spans="1:22" ht="19.5" x14ac:dyDescent="0.3">
      <c r="A8" s="10" t="s">
        <v>4</v>
      </c>
      <c r="B8" s="11">
        <v>0.1</v>
      </c>
      <c r="C8" s="11">
        <v>0.2</v>
      </c>
      <c r="D8" s="11">
        <v>0.3</v>
      </c>
      <c r="E8" s="11">
        <v>0.4</v>
      </c>
      <c r="F8" s="11">
        <v>0.5</v>
      </c>
      <c r="G8" s="11">
        <v>0.6</v>
      </c>
      <c r="H8" s="11">
        <v>0.7</v>
      </c>
      <c r="I8" s="30">
        <v>0.8</v>
      </c>
      <c r="J8" s="34"/>
      <c r="K8" s="10" t="s">
        <v>4</v>
      </c>
      <c r="L8" s="11">
        <v>0.1</v>
      </c>
      <c r="M8" s="11">
        <v>0.2</v>
      </c>
      <c r="N8" s="11">
        <v>0.3</v>
      </c>
      <c r="O8" s="11">
        <v>0.4</v>
      </c>
      <c r="P8" s="11">
        <v>0.5</v>
      </c>
      <c r="Q8" s="11">
        <v>0.6</v>
      </c>
      <c r="R8" s="11">
        <v>0.7</v>
      </c>
      <c r="S8" s="30">
        <v>0.8</v>
      </c>
      <c r="T8" s="36"/>
    </row>
    <row r="9" spans="1:22" ht="19.5" x14ac:dyDescent="0.3">
      <c r="A9" s="13" t="s">
        <v>1</v>
      </c>
      <c r="B9" s="43">
        <v>2.1278000000000001</v>
      </c>
      <c r="C9" s="43">
        <v>2.3147000000000002</v>
      </c>
      <c r="D9" s="43">
        <v>2.4990999999999999</v>
      </c>
      <c r="E9" s="43">
        <v>2.8100999999999998</v>
      </c>
      <c r="F9" s="43">
        <v>3.1627000000000001</v>
      </c>
      <c r="G9" s="43">
        <v>3.7534999999999998</v>
      </c>
      <c r="H9" s="43">
        <v>4.6022999999999996</v>
      </c>
      <c r="I9" s="44">
        <v>6.3448000000000002</v>
      </c>
      <c r="J9" s="34"/>
      <c r="K9" s="13" t="s">
        <v>1</v>
      </c>
      <c r="L9" s="43">
        <v>2.1819999999999999</v>
      </c>
      <c r="M9" s="43">
        <v>2.4140999999999999</v>
      </c>
      <c r="N9" s="43">
        <v>2.7061000000000002</v>
      </c>
      <c r="O9" s="43">
        <v>3.0716000000000001</v>
      </c>
      <c r="P9" s="43">
        <v>3.5487000000000002</v>
      </c>
      <c r="Q9" s="43">
        <v>4.2117000000000004</v>
      </c>
      <c r="R9" s="43">
        <v>5.2470999999999997</v>
      </c>
      <c r="S9" s="44">
        <v>7.3010999999999999</v>
      </c>
      <c r="T9" s="36"/>
    </row>
    <row r="10" spans="1:22" ht="19.5" x14ac:dyDescent="0.3">
      <c r="A10" s="7" t="s">
        <v>2</v>
      </c>
      <c r="B10" s="41">
        <v>2.1635</v>
      </c>
      <c r="C10" s="41">
        <v>2.3597000000000001</v>
      </c>
      <c r="D10" s="41">
        <v>2.5682999999999998</v>
      </c>
      <c r="E10" s="41">
        <v>2.8658999999999999</v>
      </c>
      <c r="F10" s="41">
        <v>3.2387999999999999</v>
      </c>
      <c r="G10" s="41">
        <v>3.8521999999999998</v>
      </c>
      <c r="H10" s="41">
        <v>4.7175000000000002</v>
      </c>
      <c r="I10" s="42">
        <v>6.4866000000000001</v>
      </c>
      <c r="J10" s="34"/>
      <c r="K10" s="7" t="s">
        <v>2</v>
      </c>
      <c r="L10" s="41">
        <v>2.2448000000000001</v>
      </c>
      <c r="M10" s="41">
        <v>2.4683000000000002</v>
      </c>
      <c r="N10" s="41">
        <v>2.7850999999999999</v>
      </c>
      <c r="O10" s="41">
        <v>3.1452</v>
      </c>
      <c r="P10" s="41">
        <v>3.6383000000000001</v>
      </c>
      <c r="Q10" s="41">
        <v>4.3316999999999997</v>
      </c>
      <c r="R10" s="41">
        <v>5.3791000000000002</v>
      </c>
      <c r="S10" s="42">
        <v>7.4579000000000004</v>
      </c>
      <c r="T10" s="36"/>
      <c r="U10" t="s">
        <v>21</v>
      </c>
      <c r="V10">
        <v>3</v>
      </c>
    </row>
    <row r="11" spans="1:22" ht="19.5" x14ac:dyDescent="0.3">
      <c r="A11" s="6" t="s">
        <v>3</v>
      </c>
      <c r="B11" s="24">
        <v>2.0920999999999998</v>
      </c>
      <c r="C11" s="24">
        <v>2.2696000000000001</v>
      </c>
      <c r="D11" s="24">
        <v>2.4298999999999999</v>
      </c>
      <c r="E11" s="24">
        <v>2.7542</v>
      </c>
      <c r="F11" s="24">
        <v>3.0865</v>
      </c>
      <c r="G11" s="24">
        <v>3.6547000000000001</v>
      </c>
      <c r="H11" s="24">
        <v>4.4870999999999999</v>
      </c>
      <c r="I11" s="47">
        <v>6.2030000000000003</v>
      </c>
      <c r="J11" s="34"/>
      <c r="K11" s="6" t="s">
        <v>3</v>
      </c>
      <c r="L11" s="24">
        <v>2.1192000000000002</v>
      </c>
      <c r="M11" s="24">
        <v>2.36</v>
      </c>
      <c r="N11" s="24">
        <v>2.6269999999999998</v>
      </c>
      <c r="O11" s="24">
        <v>2.9981</v>
      </c>
      <c r="P11" s="24">
        <v>3.4590000000000001</v>
      </c>
      <c r="Q11" s="24">
        <v>4.0917000000000003</v>
      </c>
      <c r="R11" s="24">
        <v>5.1150000000000002</v>
      </c>
      <c r="S11" s="47">
        <v>7.1443000000000003</v>
      </c>
      <c r="T11" s="36"/>
    </row>
    <row r="12" spans="1:22" ht="19.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34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2" ht="19.5" x14ac:dyDescent="0.3">
      <c r="A13" s="50" t="s">
        <v>51</v>
      </c>
      <c r="B13" s="51"/>
      <c r="C13" s="51"/>
      <c r="D13" s="51"/>
      <c r="E13" s="51"/>
      <c r="F13" s="51"/>
      <c r="G13" s="51"/>
      <c r="H13" s="51"/>
      <c r="I13" s="52"/>
      <c r="J13" s="34"/>
      <c r="K13" s="50" t="s">
        <v>51</v>
      </c>
      <c r="L13" s="51"/>
      <c r="M13" s="51"/>
      <c r="N13" s="51"/>
      <c r="O13" s="51"/>
      <c r="P13" s="51"/>
      <c r="Q13" s="51"/>
      <c r="R13" s="51"/>
      <c r="S13" s="52"/>
      <c r="T13" s="36"/>
    </row>
    <row r="14" spans="1:22" ht="19.5" x14ac:dyDescent="0.3">
      <c r="A14" s="10" t="s">
        <v>4</v>
      </c>
      <c r="B14" s="11">
        <v>0.1</v>
      </c>
      <c r="C14" s="11">
        <v>0.2</v>
      </c>
      <c r="D14" s="11">
        <v>0.3</v>
      </c>
      <c r="E14" s="11">
        <v>0.4</v>
      </c>
      <c r="F14" s="11">
        <v>0.5</v>
      </c>
      <c r="G14" s="11">
        <v>0.6</v>
      </c>
      <c r="H14" s="11">
        <v>0.7</v>
      </c>
      <c r="I14" s="30">
        <v>0.8</v>
      </c>
      <c r="J14" s="34"/>
      <c r="K14" s="10" t="s">
        <v>4</v>
      </c>
      <c r="L14" s="11">
        <v>0.1</v>
      </c>
      <c r="M14" s="11">
        <v>0.2</v>
      </c>
      <c r="N14" s="11">
        <v>0.3</v>
      </c>
      <c r="O14" s="11">
        <v>0.4</v>
      </c>
      <c r="P14" s="11">
        <v>0.5</v>
      </c>
      <c r="Q14" s="11">
        <v>0.6</v>
      </c>
      <c r="R14" s="11">
        <v>0.7</v>
      </c>
      <c r="S14" s="30">
        <v>0.8</v>
      </c>
      <c r="T14" s="36"/>
    </row>
    <row r="15" spans="1:22" ht="19.5" x14ac:dyDescent="0.3">
      <c r="A15" s="13" t="s">
        <v>1</v>
      </c>
      <c r="B15" s="43">
        <v>2.1147999999999998</v>
      </c>
      <c r="C15" s="43">
        <v>2.2904</v>
      </c>
      <c r="D15" s="43">
        <v>2.4765999999999999</v>
      </c>
      <c r="E15" s="43">
        <v>2.7987000000000002</v>
      </c>
      <c r="F15" s="43">
        <v>3.1644999999999999</v>
      </c>
      <c r="G15" s="43">
        <v>3.6909999999999998</v>
      </c>
      <c r="H15" s="43">
        <v>4.5355999999999996</v>
      </c>
      <c r="I15" s="44">
        <v>6.2785000000000002</v>
      </c>
      <c r="J15" s="34"/>
      <c r="K15" s="13" t="s">
        <v>1</v>
      </c>
      <c r="L15" s="43">
        <v>2.1587000000000001</v>
      </c>
      <c r="M15" s="43">
        <v>2.3794</v>
      </c>
      <c r="N15" s="43">
        <v>2.65</v>
      </c>
      <c r="O15" s="43">
        <v>3.0202</v>
      </c>
      <c r="P15" s="43">
        <v>3.5548000000000002</v>
      </c>
      <c r="Q15" s="43">
        <v>4.077</v>
      </c>
      <c r="R15" s="43">
        <v>5.2233999999999998</v>
      </c>
      <c r="S15" s="44">
        <v>7.2861000000000002</v>
      </c>
      <c r="T15" s="36"/>
    </row>
    <row r="16" spans="1:22" ht="19.5" x14ac:dyDescent="0.3">
      <c r="A16" s="7" t="s">
        <v>2</v>
      </c>
      <c r="B16" s="41">
        <v>2.1741000000000001</v>
      </c>
      <c r="C16" s="41">
        <v>2.3525999999999998</v>
      </c>
      <c r="D16" s="41">
        <v>2.5348000000000002</v>
      </c>
      <c r="E16" s="41">
        <v>2.8422999999999998</v>
      </c>
      <c r="F16" s="41">
        <v>3.2376</v>
      </c>
      <c r="G16" s="41">
        <v>3.7814000000000001</v>
      </c>
      <c r="H16" s="41">
        <v>4.6473000000000004</v>
      </c>
      <c r="I16" s="42">
        <v>6.4619</v>
      </c>
      <c r="J16" s="34"/>
      <c r="K16" s="7" t="s">
        <v>2</v>
      </c>
      <c r="L16" s="41">
        <v>2.1922999999999999</v>
      </c>
      <c r="M16" s="41">
        <v>2.4245999999999999</v>
      </c>
      <c r="N16" s="41">
        <v>2.7018</v>
      </c>
      <c r="O16" s="41">
        <v>3.0884999999999998</v>
      </c>
      <c r="P16" s="41">
        <v>3.6377999999999999</v>
      </c>
      <c r="Q16" s="41">
        <v>4.194</v>
      </c>
      <c r="R16" s="41">
        <v>5.3799000000000001</v>
      </c>
      <c r="S16" s="42">
        <v>7.4714</v>
      </c>
      <c r="T16" s="36"/>
    </row>
    <row r="17" spans="1:20" ht="19.5" x14ac:dyDescent="0.3">
      <c r="A17" s="6" t="s">
        <v>3</v>
      </c>
      <c r="B17" s="24">
        <v>2.0554999999999999</v>
      </c>
      <c r="C17" s="24">
        <v>2.2282000000000002</v>
      </c>
      <c r="D17" s="24">
        <v>2.4184000000000001</v>
      </c>
      <c r="E17" s="24">
        <v>2.7551000000000001</v>
      </c>
      <c r="F17" s="24">
        <v>3.0914999999999999</v>
      </c>
      <c r="G17" s="24">
        <v>3.6006</v>
      </c>
      <c r="H17" s="24">
        <v>4.4240000000000004</v>
      </c>
      <c r="I17" s="47">
        <v>6.0951000000000004</v>
      </c>
      <c r="J17" s="34"/>
      <c r="K17" s="6" t="s">
        <v>3</v>
      </c>
      <c r="L17" s="24">
        <v>2.1251000000000002</v>
      </c>
      <c r="M17" s="24">
        <v>2.3342000000000001</v>
      </c>
      <c r="N17" s="24">
        <v>2.5981999999999998</v>
      </c>
      <c r="O17" s="24">
        <v>2.9519000000000002</v>
      </c>
      <c r="P17" s="24">
        <v>3.4718</v>
      </c>
      <c r="Q17" s="24">
        <v>3.9601000000000002</v>
      </c>
      <c r="R17" s="24">
        <v>5.0667999999999997</v>
      </c>
      <c r="S17" s="47">
        <v>7.1009000000000002</v>
      </c>
      <c r="T17" s="36"/>
    </row>
    <row r="18" spans="1:20" ht="19.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34"/>
      <c r="K18" s="17"/>
      <c r="L18" s="17"/>
      <c r="M18" s="17"/>
      <c r="N18" s="17"/>
      <c r="O18" s="17"/>
      <c r="P18" s="17"/>
      <c r="Q18" s="17"/>
      <c r="R18" s="17"/>
      <c r="S18" s="17"/>
      <c r="T18" s="36"/>
    </row>
    <row r="19" spans="1:20" ht="19.5" x14ac:dyDescent="0.3">
      <c r="A19" s="50" t="s">
        <v>52</v>
      </c>
      <c r="B19" s="51"/>
      <c r="C19" s="51"/>
      <c r="D19" s="51"/>
      <c r="E19" s="51"/>
      <c r="F19" s="51"/>
      <c r="G19" s="51"/>
      <c r="H19" s="51"/>
      <c r="I19" s="52"/>
      <c r="J19" s="34"/>
      <c r="K19" s="50" t="s">
        <v>52</v>
      </c>
      <c r="L19" s="51"/>
      <c r="M19" s="51"/>
      <c r="N19" s="51"/>
      <c r="O19" s="51"/>
      <c r="P19" s="51"/>
      <c r="Q19" s="51"/>
      <c r="R19" s="51"/>
      <c r="S19" s="52"/>
      <c r="T19" s="36"/>
    </row>
    <row r="20" spans="1:20" ht="19.5" x14ac:dyDescent="0.3">
      <c r="A20" s="10" t="s">
        <v>4</v>
      </c>
      <c r="B20" s="11">
        <v>0.1</v>
      </c>
      <c r="C20" s="11">
        <v>0.2</v>
      </c>
      <c r="D20" s="11">
        <v>0.3</v>
      </c>
      <c r="E20" s="11">
        <v>0.4</v>
      </c>
      <c r="F20" s="11">
        <v>0.5</v>
      </c>
      <c r="G20" s="11">
        <v>0.6</v>
      </c>
      <c r="H20" s="11">
        <v>0.7</v>
      </c>
      <c r="I20" s="30">
        <v>0.8</v>
      </c>
      <c r="J20" s="34"/>
      <c r="K20" s="10" t="s">
        <v>4</v>
      </c>
      <c r="L20" s="11">
        <v>0.1</v>
      </c>
      <c r="M20" s="11">
        <v>0.2</v>
      </c>
      <c r="N20" s="11">
        <v>0.3</v>
      </c>
      <c r="O20" s="11">
        <v>0.4</v>
      </c>
      <c r="P20" s="11">
        <v>0.5</v>
      </c>
      <c r="Q20" s="11">
        <v>0.6</v>
      </c>
      <c r="R20" s="11">
        <v>0.7</v>
      </c>
      <c r="S20" s="30">
        <v>0.8</v>
      </c>
      <c r="T20" s="36"/>
    </row>
    <row r="21" spans="1:20" ht="19.5" x14ac:dyDescent="0.3">
      <c r="A21" s="13" t="s">
        <v>1</v>
      </c>
      <c r="B21" s="43">
        <v>2.1545000000000001</v>
      </c>
      <c r="C21" s="43">
        <v>2.3079999999999998</v>
      </c>
      <c r="D21" s="43">
        <v>2.5274999999999999</v>
      </c>
      <c r="E21" s="43">
        <v>2.8176000000000001</v>
      </c>
      <c r="F21" s="43">
        <v>3.1800999999999999</v>
      </c>
      <c r="G21" s="43">
        <v>3.7397999999999998</v>
      </c>
      <c r="H21" s="43">
        <v>4.5499000000000001</v>
      </c>
      <c r="I21" s="44">
        <v>6.2549000000000001</v>
      </c>
      <c r="J21" s="34"/>
      <c r="K21" s="13" t="s">
        <v>1</v>
      </c>
      <c r="L21" s="43">
        <v>2.1810999999999998</v>
      </c>
      <c r="M21" s="43">
        <v>2.4047999999999998</v>
      </c>
      <c r="N21" s="43">
        <v>2.6945999999999999</v>
      </c>
      <c r="O21" s="43">
        <v>3.0424000000000002</v>
      </c>
      <c r="P21" s="43">
        <v>3.4678</v>
      </c>
      <c r="Q21" s="43">
        <v>4.2769000000000004</v>
      </c>
      <c r="R21" s="43">
        <v>5.2638999999999996</v>
      </c>
      <c r="S21" s="44">
        <v>7.2291999999999996</v>
      </c>
      <c r="T21" s="36"/>
    </row>
    <row r="22" spans="1:20" ht="19.5" x14ac:dyDescent="0.3">
      <c r="A22" s="7" t="s">
        <v>2</v>
      </c>
      <c r="B22" s="41">
        <v>2.1909000000000001</v>
      </c>
      <c r="C22" s="41">
        <v>2.3767999999999998</v>
      </c>
      <c r="D22" s="41">
        <v>2.5674999999999999</v>
      </c>
      <c r="E22" s="41">
        <v>2.8774000000000002</v>
      </c>
      <c r="F22" s="41">
        <v>3.2202000000000002</v>
      </c>
      <c r="G22" s="41">
        <v>3.8275000000000001</v>
      </c>
      <c r="H22" s="41">
        <v>4.6441999999999997</v>
      </c>
      <c r="I22" s="42">
        <v>6.4161000000000001</v>
      </c>
      <c r="J22" s="34"/>
      <c r="K22" s="7" t="s">
        <v>2</v>
      </c>
      <c r="L22" s="41">
        <v>2.2174999999999998</v>
      </c>
      <c r="M22" s="41">
        <v>2.4565999999999999</v>
      </c>
      <c r="N22" s="41">
        <v>2.7505999999999999</v>
      </c>
      <c r="O22" s="41">
        <v>3.1267999999999998</v>
      </c>
      <c r="P22" s="41">
        <v>3.5588000000000002</v>
      </c>
      <c r="Q22" s="41">
        <v>4.3750999999999998</v>
      </c>
      <c r="R22" s="41">
        <v>5.3826999999999998</v>
      </c>
      <c r="S22" s="42">
        <v>7.4302999999999999</v>
      </c>
      <c r="T22" s="36"/>
    </row>
    <row r="23" spans="1:20" ht="19.5" x14ac:dyDescent="0.3">
      <c r="A23" s="6" t="s">
        <v>3</v>
      </c>
      <c r="B23" s="24">
        <v>2.1181999999999999</v>
      </c>
      <c r="C23" s="24">
        <v>2.2393000000000001</v>
      </c>
      <c r="D23" s="24">
        <v>2.4874999999999998</v>
      </c>
      <c r="E23" s="24">
        <v>2.7576999999999998</v>
      </c>
      <c r="F23" s="24">
        <v>3.1400999999999999</v>
      </c>
      <c r="G23" s="24">
        <v>3.6520999999999999</v>
      </c>
      <c r="H23" s="24">
        <v>4.4554999999999998</v>
      </c>
      <c r="I23" s="47">
        <v>6.0937999999999999</v>
      </c>
      <c r="J23" s="34"/>
      <c r="K23" s="6" t="s">
        <v>3</v>
      </c>
      <c r="L23" s="24">
        <v>2.1446999999999998</v>
      </c>
      <c r="M23" s="24">
        <v>2.3530000000000002</v>
      </c>
      <c r="N23" s="24">
        <v>2.6385999999999998</v>
      </c>
      <c r="O23" s="24">
        <v>2.9579</v>
      </c>
      <c r="P23" s="24">
        <v>3.3767</v>
      </c>
      <c r="Q23" s="24">
        <v>4.1787000000000001</v>
      </c>
      <c r="R23" s="24">
        <v>5.1451000000000002</v>
      </c>
      <c r="S23" s="47">
        <v>7.0281000000000002</v>
      </c>
      <c r="T23" s="36"/>
    </row>
    <row r="24" spans="1:20" ht="19.5" x14ac:dyDescent="0.3">
      <c r="A24" s="19"/>
      <c r="B24" s="17"/>
      <c r="C24" s="17"/>
      <c r="D24" s="17"/>
      <c r="E24" s="17"/>
      <c r="F24" s="17"/>
      <c r="G24" s="17"/>
      <c r="H24" s="17"/>
      <c r="I24" s="17"/>
      <c r="J24" s="34"/>
      <c r="K24" s="19"/>
      <c r="L24" s="17"/>
      <c r="M24" s="17"/>
      <c r="N24" s="17"/>
      <c r="O24" s="17"/>
      <c r="P24" s="17"/>
      <c r="Q24" s="17"/>
      <c r="R24" s="17"/>
      <c r="S24" s="17"/>
      <c r="T24" s="36"/>
    </row>
    <row r="25" spans="1:20" ht="19.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34"/>
      <c r="K25" s="17"/>
      <c r="L25" s="17"/>
      <c r="M25" s="17"/>
      <c r="N25" s="17"/>
      <c r="O25" s="17"/>
      <c r="P25" s="17"/>
      <c r="Q25" s="17"/>
      <c r="R25" s="17"/>
      <c r="S25" s="17"/>
      <c r="T25" s="36"/>
    </row>
    <row r="26" spans="1:20" ht="20.25" thickBot="1" x14ac:dyDescent="0.35">
      <c r="A26" s="22" t="s">
        <v>8</v>
      </c>
      <c r="B26" s="23"/>
      <c r="C26" s="23"/>
      <c r="D26" s="23"/>
      <c r="E26" s="23"/>
      <c r="F26" s="23"/>
      <c r="G26" s="23"/>
      <c r="H26" s="23"/>
      <c r="I26" s="23"/>
      <c r="J26" s="34"/>
      <c r="K26" s="22" t="s">
        <v>8</v>
      </c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9.5" x14ac:dyDescent="0.3">
      <c r="A27" s="20" t="s">
        <v>4</v>
      </c>
      <c r="B27" s="21">
        <v>0.1</v>
      </c>
      <c r="C27" s="21">
        <v>0.2</v>
      </c>
      <c r="D27" s="21">
        <v>0.3</v>
      </c>
      <c r="E27" s="21">
        <v>0.4</v>
      </c>
      <c r="F27" s="21">
        <v>0.5</v>
      </c>
      <c r="G27" s="21">
        <v>0.6</v>
      </c>
      <c r="H27" s="21">
        <v>0.7</v>
      </c>
      <c r="I27" s="32">
        <v>0.8</v>
      </c>
      <c r="J27" s="34"/>
      <c r="K27" s="20" t="s">
        <v>4</v>
      </c>
      <c r="L27" s="21">
        <v>0.1</v>
      </c>
      <c r="M27" s="21">
        <v>0.2</v>
      </c>
      <c r="N27" s="21">
        <v>0.3</v>
      </c>
      <c r="O27" s="21">
        <v>0.4</v>
      </c>
      <c r="P27" s="21">
        <v>0.5</v>
      </c>
      <c r="Q27" s="21">
        <v>0.6</v>
      </c>
      <c r="R27" s="21">
        <v>0.7</v>
      </c>
      <c r="S27" s="32">
        <v>0.8</v>
      </c>
      <c r="T27" s="36"/>
    </row>
    <row r="28" spans="1:20" ht="19.5" x14ac:dyDescent="0.3">
      <c r="A28" s="13" t="s">
        <v>1</v>
      </c>
      <c r="B28" s="48">
        <f>AVERAGE(B9,B15,B21)</f>
        <v>2.1323666666666665</v>
      </c>
      <c r="C28" s="48">
        <f t="shared" ref="C28:I28" si="2">AVERAGE(C9,C15,C21)</f>
        <v>2.3043666666666667</v>
      </c>
      <c r="D28" s="48">
        <f t="shared" si="2"/>
        <v>2.5010666666666665</v>
      </c>
      <c r="E28" s="48">
        <f t="shared" si="2"/>
        <v>2.8088000000000002</v>
      </c>
      <c r="F28" s="48">
        <f t="shared" si="2"/>
        <v>3.1690999999999998</v>
      </c>
      <c r="G28" s="48">
        <f t="shared" si="2"/>
        <v>3.7281</v>
      </c>
      <c r="H28" s="48">
        <f t="shared" si="2"/>
        <v>4.5625999999999998</v>
      </c>
      <c r="I28" s="49">
        <f t="shared" si="2"/>
        <v>6.2927333333333335</v>
      </c>
      <c r="J28" s="34"/>
      <c r="K28" s="13" t="s">
        <v>1</v>
      </c>
      <c r="L28" s="48">
        <f>AVERAGE(L9,L15,L21)</f>
        <v>2.1739333333333333</v>
      </c>
      <c r="M28" s="48">
        <f t="shared" ref="M28:S28" si="3">AVERAGE(M9,M15,M21)</f>
        <v>2.3994333333333331</v>
      </c>
      <c r="N28" s="48">
        <f t="shared" si="3"/>
        <v>2.6835666666666662</v>
      </c>
      <c r="O28" s="48">
        <f t="shared" si="3"/>
        <v>3.0447333333333333</v>
      </c>
      <c r="P28" s="48">
        <f t="shared" si="3"/>
        <v>3.5237666666666669</v>
      </c>
      <c r="Q28" s="48">
        <f t="shared" si="3"/>
        <v>4.188533333333333</v>
      </c>
      <c r="R28" s="48">
        <f t="shared" si="3"/>
        <v>5.2447999999999997</v>
      </c>
      <c r="S28" s="49">
        <f t="shared" si="3"/>
        <v>7.2721333333333327</v>
      </c>
      <c r="T28" s="36"/>
    </row>
    <row r="29" spans="1:20" ht="19.5" x14ac:dyDescent="0.3">
      <c r="A29" s="16" t="s">
        <v>9</v>
      </c>
      <c r="B29" s="48">
        <f>B28</f>
        <v>2.1323666666666665</v>
      </c>
      <c r="C29" s="43">
        <f>C28</f>
        <v>2.3043666666666667</v>
      </c>
      <c r="D29" s="43">
        <f t="shared" ref="D29:I29" si="4">D28</f>
        <v>2.5010666666666665</v>
      </c>
      <c r="E29" s="43">
        <f t="shared" si="4"/>
        <v>2.8088000000000002</v>
      </c>
      <c r="F29" s="43">
        <f t="shared" si="4"/>
        <v>3.1690999999999998</v>
      </c>
      <c r="G29" s="43">
        <f t="shared" si="4"/>
        <v>3.7281</v>
      </c>
      <c r="H29" s="43">
        <f t="shared" si="4"/>
        <v>4.5625999999999998</v>
      </c>
      <c r="I29" s="44">
        <f t="shared" si="4"/>
        <v>6.2927333333333335</v>
      </c>
      <c r="J29" s="34"/>
      <c r="K29" s="16" t="s">
        <v>9</v>
      </c>
      <c r="L29" s="48">
        <f>L28</f>
        <v>2.1739333333333333</v>
      </c>
      <c r="M29" s="43">
        <f>M28</f>
        <v>2.3994333333333331</v>
      </c>
      <c r="N29" s="43">
        <f t="shared" ref="N29:S29" si="5">N28</f>
        <v>2.6835666666666662</v>
      </c>
      <c r="O29" s="43">
        <f t="shared" si="5"/>
        <v>3.0447333333333333</v>
      </c>
      <c r="P29" s="43">
        <f t="shared" si="5"/>
        <v>3.5237666666666669</v>
      </c>
      <c r="Q29" s="43">
        <f t="shared" si="5"/>
        <v>4.188533333333333</v>
      </c>
      <c r="R29" s="43">
        <f t="shared" si="5"/>
        <v>5.2447999999999997</v>
      </c>
      <c r="S29" s="44">
        <f t="shared" si="5"/>
        <v>7.2721333333333327</v>
      </c>
      <c r="T29" s="36"/>
    </row>
    <row r="30" spans="1:20" ht="19.5" x14ac:dyDescent="0.3">
      <c r="A30" s="24" t="s">
        <v>20</v>
      </c>
      <c r="B30" s="24">
        <v>9.92</v>
      </c>
      <c r="C30" s="24">
        <v>9.92</v>
      </c>
      <c r="D30" s="24">
        <v>9.92</v>
      </c>
      <c r="E30" s="24">
        <v>9.92</v>
      </c>
      <c r="F30" s="24">
        <v>9.92</v>
      </c>
      <c r="G30" s="24">
        <v>9.92</v>
      </c>
      <c r="H30" s="24">
        <v>9.92</v>
      </c>
      <c r="I30" s="24">
        <v>9.92</v>
      </c>
      <c r="J30" s="34"/>
      <c r="K30" s="24" t="s">
        <v>20</v>
      </c>
      <c r="L30" s="24">
        <v>9.92</v>
      </c>
      <c r="M30" s="24">
        <v>9.92</v>
      </c>
      <c r="N30" s="24">
        <v>9.92</v>
      </c>
      <c r="O30" s="24">
        <v>9.92</v>
      </c>
      <c r="P30" s="24">
        <v>9.92</v>
      </c>
      <c r="Q30" s="24">
        <v>9.92</v>
      </c>
      <c r="R30" s="24">
        <v>9.92</v>
      </c>
      <c r="S30" s="24">
        <v>9.92</v>
      </c>
      <c r="T30" s="36"/>
    </row>
    <row r="31" spans="1:20" ht="19.5" x14ac:dyDescent="0.3">
      <c r="A31" s="25" t="s">
        <v>10</v>
      </c>
      <c r="B31" s="48">
        <f>_xlfn.VAR.S(B9,B15,B21)</f>
        <v>4.0966333333333814E-4</v>
      </c>
      <c r="C31" s="48">
        <f>_xlfn.VAR.S(C9,C15,C21)</f>
        <v>1.5752333333333491E-4</v>
      </c>
      <c r="D31" s="48">
        <f t="shared" ref="D31:H31" si="6">_xlfn.VAR.S(D9,D15,D21)</f>
        <v>6.5060333333333189E-4</v>
      </c>
      <c r="E31" s="48">
        <f t="shared" si="6"/>
        <v>9.0569999999998789E-5</v>
      </c>
      <c r="F31" s="48">
        <f t="shared" si="6"/>
        <v>9.1559999999999374E-5</v>
      </c>
      <c r="G31" s="48">
        <f t="shared" si="6"/>
        <v>1.0792299999999994E-3</v>
      </c>
      <c r="H31" s="48">
        <f t="shared" si="6"/>
        <v>1.233189999999994E-3</v>
      </c>
      <c r="I31" s="48">
        <f>_xlfn.VAR.S(I9,I15,I21)</f>
        <v>2.1724433333333371E-3</v>
      </c>
      <c r="J31" s="34"/>
      <c r="K31" s="25" t="s">
        <v>10</v>
      </c>
      <c r="L31" s="48">
        <f>_xlfn.VAR.S(L9,L15,L21)</f>
        <v>1.7424333333333056E-4</v>
      </c>
      <c r="M31" s="48">
        <f>_xlfn.VAR.S(M9,M15,M21)</f>
        <v>3.2262333333333193E-4</v>
      </c>
      <c r="N31" s="48">
        <f t="shared" ref="N31:R31" si="7">_xlfn.VAR.S(N9,N15,N21)</f>
        <v>8.7810333333333899E-4</v>
      </c>
      <c r="O31" s="48">
        <f t="shared" si="7"/>
        <v>6.6457333333333588E-4</v>
      </c>
      <c r="P31" s="48">
        <f t="shared" si="7"/>
        <v>2.3585033333333441E-3</v>
      </c>
      <c r="Q31" s="48">
        <f t="shared" si="7"/>
        <v>1.0392523333333381E-2</v>
      </c>
      <c r="R31" s="48">
        <f t="shared" si="7"/>
        <v>4.1402999999999503E-4</v>
      </c>
      <c r="S31" s="48">
        <f>_xlfn.VAR.S(S9,S15,S21)</f>
        <v>1.4387033333333504E-3</v>
      </c>
      <c r="T31" s="36"/>
    </row>
    <row r="32" spans="1:20" ht="19.5" x14ac:dyDescent="0.3">
      <c r="A32" s="26" t="s">
        <v>11</v>
      </c>
      <c r="B32" s="18">
        <f>SQRT(B31)</f>
        <v>2.0240141633233157E-2</v>
      </c>
      <c r="C32" s="18">
        <f t="shared" ref="C32:I32" si="8">SQRT(C31)</f>
        <v>1.2550829985834996E-2</v>
      </c>
      <c r="D32" s="18">
        <f t="shared" si="8"/>
        <v>2.5506927163681081E-2</v>
      </c>
      <c r="E32" s="18">
        <f t="shared" si="8"/>
        <v>9.516827202382042E-3</v>
      </c>
      <c r="F32" s="18">
        <f t="shared" si="8"/>
        <v>9.5686989711245164E-3</v>
      </c>
      <c r="G32" s="18">
        <f t="shared" si="8"/>
        <v>3.2851636184519022E-2</v>
      </c>
      <c r="H32" s="18">
        <f t="shared" si="8"/>
        <v>3.5116805093857756E-2</v>
      </c>
      <c r="I32" s="18">
        <f t="shared" si="8"/>
        <v>4.6609476861828612E-2</v>
      </c>
      <c r="J32" s="34"/>
      <c r="K32" s="26" t="s">
        <v>11</v>
      </c>
      <c r="L32" s="18">
        <f>SQRT(L31)</f>
        <v>1.3200126262022291E-2</v>
      </c>
      <c r="M32" s="18">
        <f t="shared" ref="M32:S32" si="9">SQRT(M31)</f>
        <v>1.796171855177928E-2</v>
      </c>
      <c r="N32" s="18">
        <f t="shared" si="9"/>
        <v>2.9632808394300717E-2</v>
      </c>
      <c r="O32" s="18">
        <f t="shared" si="9"/>
        <v>2.5779319877245323E-2</v>
      </c>
      <c r="P32" s="18">
        <f t="shared" si="9"/>
        <v>4.8564424565038802E-2</v>
      </c>
      <c r="Q32" s="18">
        <f t="shared" si="9"/>
        <v>0.10194372630688649</v>
      </c>
      <c r="R32" s="18">
        <f t="shared" si="9"/>
        <v>2.034772714580169E-2</v>
      </c>
      <c r="S32" s="18">
        <f t="shared" si="9"/>
        <v>3.7930242990697416E-2</v>
      </c>
      <c r="T32" s="36"/>
    </row>
    <row r="33" spans="1:22" ht="19.5" x14ac:dyDescent="0.3">
      <c r="A33" s="15" t="s">
        <v>2</v>
      </c>
      <c r="B33" s="41">
        <f>B29 + B30  * B32/SQRT($V$10)</f>
        <v>2.2482883267728688</v>
      </c>
      <c r="C33" s="41">
        <f t="shared" ref="C33:I33" si="10">C29 + C30  * C32/SQRT($V$10)</f>
        <v>2.3762492193697473</v>
      </c>
      <c r="D33" s="41">
        <f t="shared" si="10"/>
        <v>2.6471528648070488</v>
      </c>
      <c r="E33" s="41">
        <f t="shared" si="10"/>
        <v>2.8633058640514943</v>
      </c>
      <c r="F33" s="41">
        <f t="shared" si="10"/>
        <v>3.2239029499935903</v>
      </c>
      <c r="G33" s="41">
        <f t="shared" si="10"/>
        <v>3.9162516578649611</v>
      </c>
      <c r="H33" s="41">
        <f t="shared" si="10"/>
        <v>4.7637249929902623</v>
      </c>
      <c r="I33" s="41">
        <f t="shared" si="10"/>
        <v>6.5596804739419401</v>
      </c>
      <c r="J33" s="34"/>
      <c r="K33" s="15" t="s">
        <v>2</v>
      </c>
      <c r="L33" s="41">
        <f>L29 + L30  * L32/SQRT($V$10)</f>
        <v>2.249534610124432</v>
      </c>
      <c r="M33" s="41">
        <f t="shared" ref="M33:S33" si="11">M29 + M30  * M32/SQRT($V$10)</f>
        <v>2.5023057474998356</v>
      </c>
      <c r="N33" s="41">
        <f t="shared" si="11"/>
        <v>2.8532830849073441</v>
      </c>
      <c r="O33" s="41">
        <f t="shared" si="11"/>
        <v>3.1923796102582118</v>
      </c>
      <c r="P33" s="41">
        <f t="shared" si="11"/>
        <v>3.801910407935658</v>
      </c>
      <c r="Q33" s="41">
        <f t="shared" si="11"/>
        <v>4.7723971325620393</v>
      </c>
      <c r="R33" s="41">
        <f t="shared" si="11"/>
        <v>5.3613378361906543</v>
      </c>
      <c r="S33" s="41">
        <f t="shared" si="11"/>
        <v>7.4893717704643148</v>
      </c>
      <c r="T33" s="36"/>
    </row>
    <row r="34" spans="1:22" ht="19.5" x14ac:dyDescent="0.3">
      <c r="A34" s="14" t="s">
        <v>3</v>
      </c>
      <c r="B34" s="24">
        <f>B29 - B30  * B32/SQRT($V$10)</f>
        <v>2.0164450065604642</v>
      </c>
      <c r="C34" s="24">
        <f t="shared" ref="C34:I34" si="12">C29 - C30  * C32/SQRT($V$10)</f>
        <v>2.232484113963586</v>
      </c>
      <c r="D34" s="24">
        <f t="shared" si="12"/>
        <v>2.3549804685262843</v>
      </c>
      <c r="E34" s="24">
        <f t="shared" si="12"/>
        <v>2.754294135948506</v>
      </c>
      <c r="F34" s="24">
        <f t="shared" si="12"/>
        <v>3.1142970500064093</v>
      </c>
      <c r="G34" s="24">
        <f t="shared" si="12"/>
        <v>3.5399483421350388</v>
      </c>
      <c r="H34" s="24">
        <f t="shared" si="12"/>
        <v>4.3614750070097372</v>
      </c>
      <c r="I34" s="24">
        <f t="shared" si="12"/>
        <v>6.0257861927247269</v>
      </c>
      <c r="J34" s="34"/>
      <c r="K34" s="14" t="s">
        <v>3</v>
      </c>
      <c r="L34" s="24">
        <f>L29 - L30  * L32/SQRT($V$10)</f>
        <v>2.0983320565422345</v>
      </c>
      <c r="M34" s="24">
        <f t="shared" ref="M34:S34" si="13">M29 - M30  * M32/SQRT($V$10)</f>
        <v>2.2965609191668306</v>
      </c>
      <c r="N34" s="24">
        <f t="shared" si="13"/>
        <v>2.5138502484259884</v>
      </c>
      <c r="O34" s="24">
        <f t="shared" si="13"/>
        <v>2.8970870564084548</v>
      </c>
      <c r="P34" s="24">
        <f t="shared" si="13"/>
        <v>3.2456229253976758</v>
      </c>
      <c r="Q34" s="24">
        <f t="shared" si="13"/>
        <v>3.6046695341046266</v>
      </c>
      <c r="R34" s="24">
        <f t="shared" si="13"/>
        <v>5.1282621638093451</v>
      </c>
      <c r="S34" s="24">
        <f t="shared" si="13"/>
        <v>7.0548948962023506</v>
      </c>
      <c r="T34" s="36"/>
    </row>
    <row r="35" spans="1:22" ht="19.5" x14ac:dyDescent="0.3">
      <c r="A35" s="27" t="s">
        <v>12</v>
      </c>
      <c r="B35" s="41">
        <f>MIN(ABS(B33-B4),ABS(B34-B4))</f>
        <v>0.10624938061021139</v>
      </c>
      <c r="C35" s="41">
        <f t="shared" ref="C35:I35" si="14">MIN(ABS(C33-C4),ABS(C34-C4))</f>
        <v>6.2419432135704778E-2</v>
      </c>
      <c r="D35" s="41">
        <f t="shared" si="14"/>
        <v>0.11968033733452144</v>
      </c>
      <c r="E35" s="41">
        <f t="shared" si="14"/>
        <v>4.8736167081796733E-2</v>
      </c>
      <c r="F35" s="41">
        <f t="shared" si="14"/>
        <v>4.7432361758295905E-2</v>
      </c>
      <c r="G35" s="41">
        <f t="shared" si="14"/>
        <v>0.17956385298691169</v>
      </c>
      <c r="H35" s="41">
        <f t="shared" si="14"/>
        <v>0.16456887484680305</v>
      </c>
      <c r="I35" s="41">
        <f t="shared" si="14"/>
        <v>0.2438910002577277</v>
      </c>
      <c r="J35" s="34"/>
      <c r="K35" s="27" t="s">
        <v>12</v>
      </c>
      <c r="L35" s="41">
        <f>MIN(ABS(L33-L4),ABS(L34-L4))</f>
        <v>6.3154681809019841E-2</v>
      </c>
      <c r="M35" s="41">
        <f t="shared" ref="M35:S35" si="15">MIN(ABS(M33-M4),ABS(M34-M4))</f>
        <v>8.9515049825416693E-2</v>
      </c>
      <c r="N35" s="41">
        <f t="shared" si="15"/>
        <v>0.15888887152578901</v>
      </c>
      <c r="O35" s="41">
        <f t="shared" si="15"/>
        <v>0.13682405470265602</v>
      </c>
      <c r="P35" s="41">
        <f t="shared" si="15"/>
        <v>0.26344886947411972</v>
      </c>
      <c r="Q35" s="41">
        <f t="shared" si="15"/>
        <v>0.54825920152755714</v>
      </c>
      <c r="R35" s="41">
        <f t="shared" si="15"/>
        <v>6.7220189131830921E-2</v>
      </c>
      <c r="S35" s="41">
        <f t="shared" si="15"/>
        <v>0.21664449773703964</v>
      </c>
      <c r="T35" s="36"/>
    </row>
    <row r="36" spans="1:22" ht="20.25" thickBot="1" x14ac:dyDescent="0.35">
      <c r="A36" s="28" t="s">
        <v>13</v>
      </c>
      <c r="B36" s="24">
        <f>MAX(ABS(B33-B4),ABS(B34-B4))</f>
        <v>0.12559393960219323</v>
      </c>
      <c r="C36" s="24">
        <f t="shared" ref="C36:I36" si="16">MAX(ABS(C33-C4),ABS(C34-C4))</f>
        <v>8.1345673270456498E-2</v>
      </c>
      <c r="D36" s="24">
        <f t="shared" si="16"/>
        <v>0.17249205894624309</v>
      </c>
      <c r="E36" s="24">
        <f t="shared" si="16"/>
        <v>6.0275561021191582E-2</v>
      </c>
      <c r="F36" s="24">
        <f t="shared" si="16"/>
        <v>6.217353822888505E-2</v>
      </c>
      <c r="G36" s="24">
        <f t="shared" si="16"/>
        <v>0.19673946274301057</v>
      </c>
      <c r="H36" s="24">
        <f t="shared" si="16"/>
        <v>0.23768111113372203</v>
      </c>
      <c r="I36" s="24">
        <f t="shared" si="16"/>
        <v>0.29000328095948547</v>
      </c>
      <c r="J36" s="35"/>
      <c r="K36" s="28" t="s">
        <v>13</v>
      </c>
      <c r="L36" s="24">
        <f>MAX(ABS(L33-L4),ABS(L34-L4))</f>
        <v>8.8047871773177633E-2</v>
      </c>
      <c r="M36" s="24">
        <f t="shared" ref="M36:S36" si="17">MAX(ABS(M33-M4),ABS(M34-M4))</f>
        <v>0.11622977850758831</v>
      </c>
      <c r="N36" s="24">
        <f t="shared" si="17"/>
        <v>0.18054396495556668</v>
      </c>
      <c r="O36" s="24">
        <f t="shared" si="17"/>
        <v>0.15846849914710104</v>
      </c>
      <c r="P36" s="24">
        <f t="shared" si="17"/>
        <v>0.2928386130638625</v>
      </c>
      <c r="Q36" s="24">
        <f t="shared" si="17"/>
        <v>0.61946839692985556</v>
      </c>
      <c r="R36" s="24">
        <f t="shared" si="17"/>
        <v>0.1658554832494783</v>
      </c>
      <c r="S36" s="24">
        <f t="shared" si="17"/>
        <v>0.2178323765249246</v>
      </c>
      <c r="T36" s="36"/>
      <c r="U36" s="56"/>
      <c r="V36" s="56"/>
    </row>
    <row r="37" spans="1:22" ht="20.25" thickBo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36"/>
      <c r="U37" s="56"/>
      <c r="V37" s="56"/>
    </row>
    <row r="38" spans="1:22" ht="20.25" thickTop="1" x14ac:dyDescent="0.3">
      <c r="A38" s="64"/>
      <c r="B38" s="65"/>
      <c r="C38" s="65"/>
      <c r="D38" s="65"/>
      <c r="E38" s="65"/>
      <c r="F38" s="65"/>
      <c r="G38" s="65"/>
      <c r="H38" s="65"/>
      <c r="I38" s="65"/>
      <c r="J38" s="66"/>
      <c r="K38" s="64"/>
      <c r="L38" s="65"/>
      <c r="M38" s="65"/>
      <c r="N38" s="65"/>
      <c r="O38" s="65"/>
      <c r="P38" s="65"/>
      <c r="Q38" s="65"/>
      <c r="R38" s="65"/>
      <c r="S38" s="65"/>
      <c r="T38" s="56"/>
      <c r="U38" s="55"/>
      <c r="V38" s="56"/>
    </row>
    <row r="39" spans="1:22" ht="20.25" thickBot="1" x14ac:dyDescent="0.35">
      <c r="A39" s="83"/>
      <c r="B39" s="84"/>
      <c r="C39" s="84"/>
      <c r="D39" s="84"/>
      <c r="E39" s="84"/>
      <c r="F39" s="84"/>
      <c r="G39" s="84"/>
      <c r="H39" s="84"/>
      <c r="I39" s="84"/>
      <c r="J39" s="62"/>
      <c r="K39" s="56"/>
      <c r="L39" s="63"/>
      <c r="M39" s="63"/>
      <c r="N39" s="63"/>
      <c r="O39" s="63"/>
      <c r="P39" s="63"/>
      <c r="Q39" s="63"/>
      <c r="R39" s="63"/>
      <c r="S39" s="63"/>
      <c r="T39" s="56"/>
      <c r="U39" s="56"/>
      <c r="V39" s="56"/>
    </row>
    <row r="40" spans="1:22" ht="20.25" thickTop="1" x14ac:dyDescent="0.3">
      <c r="A40" s="90" t="s">
        <v>84</v>
      </c>
      <c r="B40" s="91">
        <v>1</v>
      </c>
      <c r="C40" s="91">
        <v>2</v>
      </c>
      <c r="D40" s="91">
        <v>3</v>
      </c>
      <c r="E40" s="91">
        <v>4</v>
      </c>
      <c r="F40" s="91">
        <v>5</v>
      </c>
      <c r="G40" s="91">
        <v>6</v>
      </c>
      <c r="H40" s="91">
        <v>7</v>
      </c>
      <c r="I40" s="92">
        <v>8</v>
      </c>
      <c r="J40" s="8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</row>
    <row r="41" spans="1:22" ht="19.5" x14ac:dyDescent="0.3">
      <c r="A41" s="88" t="s">
        <v>65</v>
      </c>
      <c r="B41" s="89">
        <f>D50</f>
        <v>2.1420389461626574</v>
      </c>
      <c r="C41" s="89">
        <f>D58</f>
        <v>2.3138297872340425</v>
      </c>
      <c r="D41" s="89">
        <f>D66</f>
        <v>2.5274725274725274</v>
      </c>
      <c r="E41" s="89">
        <f>D74</f>
        <v>2.8030303030303028</v>
      </c>
      <c r="F41" s="89">
        <f>D82</f>
        <v>3.1764705882352944</v>
      </c>
      <c r="G41" s="89">
        <f>D90</f>
        <v>3.7195121951219505</v>
      </c>
      <c r="H41" s="89">
        <f>D98</f>
        <v>4.5991561181434593</v>
      </c>
      <c r="I41" s="93">
        <f>D106</f>
        <v>6.3157894736842124</v>
      </c>
      <c r="J41" s="8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</row>
    <row r="42" spans="1:22" ht="20.25" thickBot="1" x14ac:dyDescent="0.35">
      <c r="A42" s="94" t="s">
        <v>66</v>
      </c>
      <c r="B42" s="95">
        <f>I50</f>
        <v>2.1863799283154122</v>
      </c>
      <c r="C42" s="95">
        <f>I58</f>
        <v>2.4127906976744189</v>
      </c>
      <c r="D42" s="95">
        <f>I66</f>
        <v>2.694394213381555</v>
      </c>
      <c r="E42" s="95">
        <f>I74</f>
        <v>3.0555555555555558</v>
      </c>
      <c r="F42" s="95">
        <f>I82</f>
        <v>3.5384615384615383</v>
      </c>
      <c r="G42" s="95">
        <f>I90</f>
        <v>4.2241379310344822</v>
      </c>
      <c r="H42" s="95">
        <f>I98</f>
        <v>5.2941176470588234</v>
      </c>
      <c r="I42" s="96">
        <f>I106</f>
        <v>7.2727272727272751</v>
      </c>
      <c r="J42" s="85"/>
      <c r="K42" s="55"/>
      <c r="L42" s="61"/>
      <c r="M42" s="61"/>
      <c r="N42" s="61"/>
      <c r="O42" s="61"/>
      <c r="P42" s="61"/>
      <c r="Q42" s="61"/>
      <c r="R42" s="61"/>
      <c r="S42" s="61"/>
      <c r="T42" s="56"/>
      <c r="U42" s="55"/>
      <c r="V42" s="56"/>
    </row>
    <row r="43" spans="1:22" ht="20.25" thickTop="1" x14ac:dyDescent="0.3">
      <c r="A43" s="54"/>
      <c r="B43" s="54"/>
      <c r="C43" s="54"/>
      <c r="D43" s="54"/>
      <c r="E43" s="54"/>
      <c r="F43" s="54"/>
      <c r="G43" s="54"/>
      <c r="H43" s="54"/>
      <c r="I43" s="97"/>
      <c r="J43" s="85"/>
      <c r="K43" s="63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</row>
    <row r="44" spans="1:22" ht="19.5" x14ac:dyDescent="0.3">
      <c r="J44" s="85"/>
      <c r="K44" s="56"/>
      <c r="L44" s="63"/>
      <c r="M44" s="63"/>
      <c r="N44" s="63"/>
      <c r="O44" s="63"/>
      <c r="P44" s="63"/>
      <c r="Q44" s="63"/>
      <c r="R44" s="63"/>
      <c r="S44" s="63"/>
      <c r="T44" s="56"/>
    </row>
    <row r="45" spans="1:22" ht="19.5" x14ac:dyDescent="0.3">
      <c r="A45" s="75" t="s">
        <v>67</v>
      </c>
      <c r="F45" s="75" t="s">
        <v>68</v>
      </c>
      <c r="J45" s="85"/>
      <c r="K45" s="56"/>
      <c r="L45" s="56"/>
      <c r="M45" s="56"/>
      <c r="N45" s="56"/>
      <c r="O45" s="56"/>
      <c r="P45" s="56"/>
      <c r="Q45" s="56"/>
      <c r="R45" s="56"/>
      <c r="S45" s="56"/>
      <c r="T45" s="56"/>
    </row>
    <row r="46" spans="1:22" ht="19.5" x14ac:dyDescent="0.3">
      <c r="B46" t="s">
        <v>69</v>
      </c>
      <c r="C46" t="s">
        <v>69</v>
      </c>
      <c r="G46" t="s">
        <v>69</v>
      </c>
      <c r="H46" t="s">
        <v>69</v>
      </c>
      <c r="J46" s="85"/>
      <c r="K46" s="56"/>
      <c r="L46" s="56"/>
      <c r="M46" s="56"/>
      <c r="N46" s="56"/>
      <c r="O46" s="56"/>
      <c r="P46" s="56"/>
      <c r="Q46" s="56"/>
      <c r="R46" s="56"/>
      <c r="S46" s="56"/>
      <c r="T46" s="56"/>
    </row>
    <row r="47" spans="1:22" ht="19.5" x14ac:dyDescent="0.3">
      <c r="A47" t="s">
        <v>70</v>
      </c>
      <c r="B47" t="s">
        <v>71</v>
      </c>
      <c r="C47" t="s">
        <v>72</v>
      </c>
      <c r="D47" t="s">
        <v>73</v>
      </c>
      <c r="F47" t="s">
        <v>70</v>
      </c>
      <c r="G47" s="77" t="s">
        <v>74</v>
      </c>
      <c r="H47" t="s">
        <v>72</v>
      </c>
      <c r="I47" t="s">
        <v>73</v>
      </c>
      <c r="J47" s="85"/>
      <c r="K47" s="56"/>
      <c r="L47" s="56"/>
      <c r="M47" s="56"/>
      <c r="N47" s="56"/>
      <c r="O47" s="56"/>
      <c r="P47" s="56"/>
      <c r="Q47" s="56"/>
      <c r="R47" s="56"/>
      <c r="S47" s="56"/>
      <c r="T47" s="56"/>
    </row>
    <row r="48" spans="1:22" ht="19.5" x14ac:dyDescent="0.3">
      <c r="A48" s="78" t="s">
        <v>58</v>
      </c>
      <c r="B48" s="79">
        <v>0.03</v>
      </c>
      <c r="C48" s="79">
        <v>0.1</v>
      </c>
      <c r="D48" s="76">
        <f xml:space="preserve"> SUM(B48,C48)</f>
        <v>0.13</v>
      </c>
      <c r="F48" s="78" t="s">
        <v>58</v>
      </c>
      <c r="G48" s="79">
        <v>7.0000000000000007E-2</v>
      </c>
      <c r="H48" s="79">
        <v>0.1</v>
      </c>
      <c r="I48" s="76">
        <f xml:space="preserve"> SUM(G48,H48)</f>
        <v>0.17</v>
      </c>
      <c r="J48" s="85"/>
      <c r="K48" s="56"/>
      <c r="L48" s="56"/>
      <c r="M48" s="56"/>
      <c r="N48" s="56"/>
      <c r="O48" s="56"/>
      <c r="P48" s="56"/>
      <c r="Q48" s="56"/>
      <c r="R48" s="56"/>
      <c r="S48" s="56"/>
      <c r="T48" s="56"/>
    </row>
    <row r="49" spans="1:20" ht="19.5" x14ac:dyDescent="0.3">
      <c r="A49" s="78" t="s">
        <v>54</v>
      </c>
      <c r="B49" s="79">
        <v>3.0927835051546389E-2</v>
      </c>
      <c r="C49" s="79">
        <v>0.11111111111111112</v>
      </c>
      <c r="D49" s="76">
        <f t="shared" ref="D49:D53" si="18" xml:space="preserve"> SUM(B49,C49)</f>
        <v>0.1420389461626575</v>
      </c>
      <c r="F49" s="78" t="s">
        <v>54</v>
      </c>
      <c r="G49" s="79">
        <v>7.5268817204301078E-2</v>
      </c>
      <c r="H49" s="79">
        <v>0.11111111111111112</v>
      </c>
      <c r="I49" s="76">
        <f t="shared" ref="I49:I53" si="19" xml:space="preserve"> SUM(G49,H49)</f>
        <v>0.1863799283154122</v>
      </c>
      <c r="J49" s="85"/>
      <c r="K49" s="63"/>
      <c r="L49" s="56"/>
      <c r="M49" s="56"/>
      <c r="N49" s="56"/>
      <c r="O49" s="56"/>
      <c r="P49" s="56"/>
      <c r="Q49" s="56"/>
      <c r="R49" s="56"/>
      <c r="S49" s="56"/>
      <c r="T49" s="56"/>
    </row>
    <row r="50" spans="1:20" ht="19.5" x14ac:dyDescent="0.3">
      <c r="A50" s="78" t="s">
        <v>55</v>
      </c>
      <c r="B50" s="79">
        <v>1.0309278350515463</v>
      </c>
      <c r="C50" s="79">
        <v>1.1111111111111112</v>
      </c>
      <c r="D50" s="76">
        <f t="shared" si="18"/>
        <v>2.1420389461626574</v>
      </c>
      <c r="F50" s="78" t="s">
        <v>55</v>
      </c>
      <c r="G50" s="79">
        <v>1.075268817204301</v>
      </c>
      <c r="H50" s="79">
        <v>1.1111111111111112</v>
      </c>
      <c r="I50" s="76">
        <f t="shared" si="19"/>
        <v>2.1863799283154122</v>
      </c>
      <c r="J50" s="85"/>
      <c r="K50" s="56"/>
      <c r="L50" s="63"/>
      <c r="M50" s="63"/>
      <c r="N50" s="63"/>
      <c r="O50" s="63"/>
      <c r="P50" s="63"/>
      <c r="Q50" s="63"/>
      <c r="R50" s="63"/>
      <c r="S50" s="63"/>
      <c r="T50" s="56"/>
    </row>
    <row r="51" spans="1:20" ht="19.5" x14ac:dyDescent="0.3">
      <c r="A51" s="78" t="s">
        <v>56</v>
      </c>
      <c r="B51" s="79">
        <v>3.0927835051546282E-2</v>
      </c>
      <c r="C51" s="79">
        <v>0.11111111111111116</v>
      </c>
      <c r="D51" s="76">
        <f t="shared" si="18"/>
        <v>0.14203894616265744</v>
      </c>
      <c r="F51" s="78" t="s">
        <v>56</v>
      </c>
      <c r="G51" s="79">
        <v>7.5268817204301008E-2</v>
      </c>
      <c r="H51" s="79">
        <v>0.11111111111111116</v>
      </c>
      <c r="I51" s="76">
        <f t="shared" si="19"/>
        <v>0.18637992831541217</v>
      </c>
      <c r="J51" s="85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spans="1:20" ht="19.5" x14ac:dyDescent="0.3">
      <c r="A52" s="78" t="s">
        <v>59</v>
      </c>
      <c r="B52" s="79">
        <v>9.2783505154638837E-4</v>
      </c>
      <c r="C52" s="79">
        <v>1.1111111111111117E-2</v>
      </c>
      <c r="D52" s="76">
        <f t="shared" si="18"/>
        <v>1.2038946162657506E-2</v>
      </c>
      <c r="F52" s="78" t="s">
        <v>59</v>
      </c>
      <c r="G52" s="79">
        <v>5.2688172043010711E-3</v>
      </c>
      <c r="H52" s="79">
        <v>1.1111111111111117E-2</v>
      </c>
      <c r="I52" s="76">
        <f t="shared" si="19"/>
        <v>1.6379928315412188E-2</v>
      </c>
      <c r="J52" s="85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spans="1:20" ht="19.5" x14ac:dyDescent="0.3">
      <c r="A53" s="78" t="s">
        <v>60</v>
      </c>
      <c r="B53" s="79">
        <v>0.97000000000000008</v>
      </c>
      <c r="C53" s="79">
        <v>0.89999999999999991</v>
      </c>
      <c r="D53" s="76">
        <f t="shared" si="18"/>
        <v>1.87</v>
      </c>
      <c r="F53" s="78" t="s">
        <v>60</v>
      </c>
      <c r="G53" s="79">
        <v>0.93</v>
      </c>
      <c r="H53" s="79">
        <v>0.89999999999999991</v>
      </c>
      <c r="I53" s="76">
        <f t="shared" si="19"/>
        <v>1.83</v>
      </c>
      <c r="J53" s="85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spans="1:20" ht="19.5" x14ac:dyDescent="0.3">
      <c r="J54" s="85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spans="1:20" ht="19.5" x14ac:dyDescent="0.3">
      <c r="A55" t="s">
        <v>75</v>
      </c>
      <c r="B55" t="s">
        <v>77</v>
      </c>
      <c r="C55" t="s">
        <v>78</v>
      </c>
      <c r="F55" t="s">
        <v>75</v>
      </c>
      <c r="G55" t="s">
        <v>85</v>
      </c>
      <c r="J55" s="85"/>
      <c r="K55" s="63"/>
      <c r="L55" s="56"/>
      <c r="M55" s="56"/>
      <c r="N55" s="56"/>
      <c r="O55" s="56"/>
      <c r="P55" s="56"/>
      <c r="Q55" s="56"/>
      <c r="R55" s="56"/>
      <c r="S55" s="56"/>
      <c r="T55" s="56"/>
    </row>
    <row r="56" spans="1:20" ht="19.5" x14ac:dyDescent="0.3">
      <c r="A56" s="78" t="s">
        <v>58</v>
      </c>
      <c r="B56" s="79">
        <v>0.06</v>
      </c>
      <c r="C56" s="79">
        <v>0.2</v>
      </c>
      <c r="D56" s="76">
        <f xml:space="preserve"> SUM(B56,C56)</f>
        <v>0.26</v>
      </c>
      <c r="F56" s="78" t="s">
        <v>58</v>
      </c>
      <c r="G56" s="79">
        <v>0.14000000000000001</v>
      </c>
      <c r="H56" s="79">
        <v>0.2</v>
      </c>
      <c r="I56" s="76">
        <f xml:space="preserve"> SUM(G56,H56)</f>
        <v>0.34</v>
      </c>
      <c r="J56" s="85"/>
      <c r="K56" s="56"/>
      <c r="L56" s="63"/>
      <c r="M56" s="63"/>
      <c r="N56" s="63"/>
      <c r="O56" s="63"/>
      <c r="P56" s="63"/>
      <c r="Q56" s="63"/>
      <c r="R56" s="63"/>
      <c r="S56" s="63"/>
      <c r="T56" s="56"/>
    </row>
    <row r="57" spans="1:20" ht="19.5" x14ac:dyDescent="0.3">
      <c r="A57" s="78" t="s">
        <v>54</v>
      </c>
      <c r="B57" s="79">
        <v>6.3829787234042548E-2</v>
      </c>
      <c r="C57" s="79">
        <v>0.25</v>
      </c>
      <c r="D57" s="76">
        <f t="shared" ref="D57:D61" si="20" xml:space="preserve"> SUM(B57,C57)</f>
        <v>0.31382978723404253</v>
      </c>
      <c r="F57" s="78" t="s">
        <v>54</v>
      </c>
      <c r="G57" s="79">
        <v>0.16279069767441862</v>
      </c>
      <c r="H57" s="79">
        <v>0.25</v>
      </c>
      <c r="I57" s="76">
        <f t="shared" ref="I57:I61" si="21" xml:space="preserve"> SUM(G57,H57)</f>
        <v>0.41279069767441862</v>
      </c>
      <c r="J57" s="85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spans="1:20" ht="19.5" x14ac:dyDescent="0.3">
      <c r="A58" s="78" t="s">
        <v>55</v>
      </c>
      <c r="B58" s="79">
        <v>1.0638297872340425</v>
      </c>
      <c r="C58" s="79">
        <v>1.25</v>
      </c>
      <c r="D58" s="76">
        <f t="shared" si="20"/>
        <v>2.3138297872340425</v>
      </c>
      <c r="F58" s="78" t="s">
        <v>55</v>
      </c>
      <c r="G58" s="79">
        <v>1.1627906976744187</v>
      </c>
      <c r="H58" s="79">
        <v>1.25</v>
      </c>
      <c r="I58" s="76">
        <f t="shared" si="21"/>
        <v>2.4127906976744189</v>
      </c>
      <c r="J58" s="85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spans="1:20" ht="19.5" x14ac:dyDescent="0.3">
      <c r="A59" s="78" t="s">
        <v>56</v>
      </c>
      <c r="B59" s="79">
        <v>6.3829787234042534E-2</v>
      </c>
      <c r="C59" s="79">
        <v>0.25</v>
      </c>
      <c r="D59" s="76">
        <f t="shared" si="20"/>
        <v>0.31382978723404253</v>
      </c>
      <c r="F59" s="78" t="s">
        <v>56</v>
      </c>
      <c r="G59" s="79">
        <v>0.16279069767441867</v>
      </c>
      <c r="H59" s="79">
        <v>0.25</v>
      </c>
      <c r="I59" s="76">
        <f t="shared" si="21"/>
        <v>0.41279069767441867</v>
      </c>
      <c r="J59" s="85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19.5" x14ac:dyDescent="0.3">
      <c r="A60" s="78" t="s">
        <v>59</v>
      </c>
      <c r="B60" s="79">
        <v>3.8297872340425521E-3</v>
      </c>
      <c r="C60" s="79">
        <v>0.05</v>
      </c>
      <c r="D60" s="76">
        <f t="shared" si="20"/>
        <v>5.3829787234042553E-2</v>
      </c>
      <c r="F60" s="78" t="s">
        <v>59</v>
      </c>
      <c r="G60" s="79">
        <v>2.2790697674418617E-2</v>
      </c>
      <c r="H60" s="79">
        <v>0.05</v>
      </c>
      <c r="I60" s="76">
        <f t="shared" si="21"/>
        <v>7.279069767441862E-2</v>
      </c>
      <c r="J60" s="85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1:20" ht="19.5" x14ac:dyDescent="0.3">
      <c r="A61" s="78" t="s">
        <v>60</v>
      </c>
      <c r="B61" s="79">
        <v>0.94000000000000006</v>
      </c>
      <c r="C61" s="79">
        <v>0.8</v>
      </c>
      <c r="D61" s="76">
        <f t="shared" si="20"/>
        <v>1.7400000000000002</v>
      </c>
      <c r="F61" s="78" t="s">
        <v>60</v>
      </c>
      <c r="G61" s="79">
        <v>0.86</v>
      </c>
      <c r="H61" s="79">
        <v>0.8</v>
      </c>
      <c r="I61" s="76">
        <f t="shared" si="21"/>
        <v>1.6600000000000001</v>
      </c>
      <c r="J61" s="85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spans="1:20" ht="19.5" x14ac:dyDescent="0.3">
      <c r="J62" s="85"/>
      <c r="K62" s="63"/>
      <c r="L62" s="56"/>
      <c r="M62" s="56"/>
      <c r="N62" s="56"/>
      <c r="O62" s="56"/>
      <c r="P62" s="56"/>
      <c r="Q62" s="56"/>
      <c r="R62" s="56"/>
      <c r="S62" s="56"/>
      <c r="T62" s="56"/>
    </row>
    <row r="63" spans="1:20" ht="19.5" x14ac:dyDescent="0.3">
      <c r="A63" t="s">
        <v>76</v>
      </c>
      <c r="B63" t="s">
        <v>77</v>
      </c>
      <c r="C63" t="s">
        <v>78</v>
      </c>
      <c r="F63" t="s">
        <v>76</v>
      </c>
      <c r="G63" t="s">
        <v>85</v>
      </c>
      <c r="H63" t="s">
        <v>78</v>
      </c>
      <c r="J63" s="85"/>
      <c r="K63" s="56"/>
      <c r="L63" s="63"/>
      <c r="M63" s="63"/>
      <c r="N63" s="63"/>
      <c r="O63" s="63"/>
      <c r="P63" s="63"/>
      <c r="Q63" s="63"/>
      <c r="R63" s="63"/>
      <c r="S63" s="63"/>
      <c r="T63" s="56"/>
    </row>
    <row r="64" spans="1:20" ht="19.5" x14ac:dyDescent="0.3">
      <c r="A64" s="78" t="s">
        <v>58</v>
      </c>
      <c r="B64" s="79">
        <v>0.09</v>
      </c>
      <c r="C64" s="79">
        <v>0.3</v>
      </c>
      <c r="D64" s="76">
        <f xml:space="preserve"> SUM(B64,C64)</f>
        <v>0.39</v>
      </c>
      <c r="F64" s="78" t="s">
        <v>58</v>
      </c>
      <c r="G64" s="79">
        <v>0.21000000000000002</v>
      </c>
      <c r="H64" s="79">
        <v>0.3</v>
      </c>
      <c r="I64" s="76">
        <f xml:space="preserve"> SUM(G64,H64)</f>
        <v>0.51</v>
      </c>
      <c r="J64" s="85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 ht="19.5" x14ac:dyDescent="0.3">
      <c r="A65" s="78" t="s">
        <v>54</v>
      </c>
      <c r="B65" s="79">
        <v>9.8901098901098897E-2</v>
      </c>
      <c r="C65" s="79">
        <v>0.42857142857142855</v>
      </c>
      <c r="D65" s="76">
        <f t="shared" ref="D65:D69" si="22" xml:space="preserve"> SUM(B65,C65)</f>
        <v>0.52747252747252749</v>
      </c>
      <c r="F65" s="78" t="s">
        <v>54</v>
      </c>
      <c r="G65" s="79">
        <v>0.26582278481012661</v>
      </c>
      <c r="H65" s="79">
        <v>0.42857142857142855</v>
      </c>
      <c r="I65" s="76">
        <f t="shared" ref="I65:I69" si="23" xml:space="preserve"> SUM(G65,H65)</f>
        <v>0.69439421338155516</v>
      </c>
      <c r="J65" s="85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 ht="19.5" x14ac:dyDescent="0.3">
      <c r="A66" s="78" t="s">
        <v>55</v>
      </c>
      <c r="B66" s="79">
        <v>1.098901098901099</v>
      </c>
      <c r="C66" s="79">
        <v>1.4285714285714286</v>
      </c>
      <c r="D66" s="76">
        <f t="shared" si="22"/>
        <v>2.5274725274725274</v>
      </c>
      <c r="F66" s="78" t="s">
        <v>55</v>
      </c>
      <c r="G66" s="79">
        <v>1.2658227848101267</v>
      </c>
      <c r="H66" s="79">
        <v>1.4285714285714286</v>
      </c>
      <c r="I66" s="76">
        <f t="shared" si="23"/>
        <v>2.694394213381555</v>
      </c>
      <c r="J66" s="85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 ht="19.5" x14ac:dyDescent="0.3">
      <c r="A67" s="78" t="s">
        <v>56</v>
      </c>
      <c r="B67" s="79">
        <v>9.8901098901098994E-2</v>
      </c>
      <c r="C67" s="79">
        <v>0.4285714285714286</v>
      </c>
      <c r="D67" s="76">
        <f t="shared" si="22"/>
        <v>0.5274725274725276</v>
      </c>
      <c r="F67" s="78" t="s">
        <v>56</v>
      </c>
      <c r="G67" s="79">
        <v>0.26582278481012667</v>
      </c>
      <c r="H67" s="79">
        <v>0.4285714285714286</v>
      </c>
      <c r="I67" s="76">
        <f t="shared" si="23"/>
        <v>0.69439421338155527</v>
      </c>
      <c r="J67" s="85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 ht="19.5" x14ac:dyDescent="0.3">
      <c r="A68" s="78" t="s">
        <v>59</v>
      </c>
      <c r="B68" s="79">
        <v>8.9010989010989087E-3</v>
      </c>
      <c r="C68" s="79">
        <v>0.12857142857142859</v>
      </c>
      <c r="D68" s="76">
        <f t="shared" si="22"/>
        <v>0.1374725274725275</v>
      </c>
      <c r="F68" s="78" t="s">
        <v>59</v>
      </c>
      <c r="G68" s="79">
        <v>5.5822784810126605E-2</v>
      </c>
      <c r="H68" s="79">
        <v>0.12857142857142859</v>
      </c>
      <c r="I68" s="76">
        <f t="shared" si="23"/>
        <v>0.18439421338155521</v>
      </c>
      <c r="J68" s="85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 ht="19.5" x14ac:dyDescent="0.3">
      <c r="A69" s="78" t="s">
        <v>60</v>
      </c>
      <c r="B69" s="79">
        <v>0.90999999999999992</v>
      </c>
      <c r="C69" s="79">
        <v>0.7</v>
      </c>
      <c r="D69" s="76">
        <f t="shared" si="22"/>
        <v>1.6099999999999999</v>
      </c>
      <c r="F69" s="78" t="s">
        <v>60</v>
      </c>
      <c r="G69" s="79">
        <v>0.78999999999999992</v>
      </c>
      <c r="H69" s="79">
        <v>0.7</v>
      </c>
      <c r="I69" s="76">
        <f t="shared" si="23"/>
        <v>1.4899999999999998</v>
      </c>
      <c r="J69" s="85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 ht="19.5" x14ac:dyDescent="0.3">
      <c r="J70" s="85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 ht="19.5" x14ac:dyDescent="0.3">
      <c r="A71" t="s">
        <v>79</v>
      </c>
      <c r="B71" t="s">
        <v>77</v>
      </c>
      <c r="C71" t="s">
        <v>78</v>
      </c>
      <c r="F71" t="s">
        <v>79</v>
      </c>
      <c r="G71" t="s">
        <v>85</v>
      </c>
      <c r="J71" s="85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 ht="19.5" x14ac:dyDescent="0.3">
      <c r="A72" s="78" t="s">
        <v>58</v>
      </c>
      <c r="B72" s="79">
        <v>0.12</v>
      </c>
      <c r="C72" s="79">
        <v>0.4</v>
      </c>
      <c r="D72" s="76">
        <f xml:space="preserve"> SUM(B72,C72)</f>
        <v>0.52</v>
      </c>
      <c r="F72" s="78" t="s">
        <v>58</v>
      </c>
      <c r="G72" s="79">
        <v>0.28000000000000003</v>
      </c>
      <c r="H72" s="79">
        <v>0.4</v>
      </c>
      <c r="I72" s="76">
        <f xml:space="preserve"> SUM(G72,H72)</f>
        <v>0.68</v>
      </c>
      <c r="J72" s="85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 ht="19.5" x14ac:dyDescent="0.3">
      <c r="A73" s="78" t="s">
        <v>54</v>
      </c>
      <c r="B73" s="79">
        <v>0.13636363636363635</v>
      </c>
      <c r="C73" s="79">
        <v>0.66666666666666674</v>
      </c>
      <c r="D73" s="76">
        <f t="shared" ref="D73:D77" si="24" xml:space="preserve"> SUM(B73,C73)</f>
        <v>0.80303030303030309</v>
      </c>
      <c r="F73" s="78" t="s">
        <v>54</v>
      </c>
      <c r="G73" s="79">
        <v>0.38888888888888895</v>
      </c>
      <c r="H73" s="79">
        <v>0.66666666666666674</v>
      </c>
      <c r="I73" s="76">
        <f t="shared" ref="I73:I77" si="25" xml:space="preserve"> SUM(G73,H73)</f>
        <v>1.0555555555555558</v>
      </c>
      <c r="J73" s="85"/>
      <c r="K73" s="62"/>
      <c r="L73" s="62"/>
      <c r="M73" s="62"/>
      <c r="N73" s="62"/>
      <c r="O73" s="62"/>
      <c r="P73" s="62"/>
      <c r="Q73" s="62"/>
      <c r="R73" s="62"/>
      <c r="S73" s="62"/>
      <c r="T73" s="56"/>
    </row>
    <row r="74" spans="1:20" x14ac:dyDescent="0.25">
      <c r="A74" s="78" t="s">
        <v>55</v>
      </c>
      <c r="B74" s="79">
        <v>1.1363636363636362</v>
      </c>
      <c r="C74" s="79">
        <v>1.6666666666666667</v>
      </c>
      <c r="D74" s="76">
        <f t="shared" si="24"/>
        <v>2.8030303030303028</v>
      </c>
      <c r="F74" s="78" t="s">
        <v>55</v>
      </c>
      <c r="G74" s="79">
        <v>1.3888888888888891</v>
      </c>
      <c r="H74" s="79">
        <v>1.6666666666666667</v>
      </c>
      <c r="I74" s="76">
        <f t="shared" si="25"/>
        <v>3.0555555555555558</v>
      </c>
      <c r="J74" s="82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 x14ac:dyDescent="0.25">
      <c r="A75" s="78" t="s">
        <v>56</v>
      </c>
      <c r="B75" s="79">
        <v>0.13636363636363624</v>
      </c>
      <c r="C75" s="79">
        <v>0.66666666666666674</v>
      </c>
      <c r="D75" s="76">
        <f t="shared" si="24"/>
        <v>0.80303030303030298</v>
      </c>
      <c r="F75" s="78" t="s">
        <v>56</v>
      </c>
      <c r="G75" s="79">
        <v>0.38888888888888906</v>
      </c>
      <c r="H75" s="79">
        <v>0.66666666666666674</v>
      </c>
      <c r="I75" s="76">
        <f t="shared" si="25"/>
        <v>1.0555555555555558</v>
      </c>
      <c r="J75" s="36"/>
    </row>
    <row r="76" spans="1:20" x14ac:dyDescent="0.25">
      <c r="A76" s="78" t="s">
        <v>59</v>
      </c>
      <c r="B76" s="79">
        <v>1.6363636363636348E-2</v>
      </c>
      <c r="C76" s="79">
        <v>0.26666666666666672</v>
      </c>
      <c r="D76" s="76">
        <f t="shared" si="24"/>
        <v>0.28303030303030308</v>
      </c>
      <c r="F76" s="78" t="s">
        <v>59</v>
      </c>
      <c r="G76" s="79">
        <v>0.10888888888888895</v>
      </c>
      <c r="H76" s="79">
        <v>0.26666666666666672</v>
      </c>
      <c r="I76" s="76">
        <f t="shared" si="25"/>
        <v>0.37555555555555564</v>
      </c>
      <c r="J76" s="36"/>
    </row>
    <row r="77" spans="1:20" x14ac:dyDescent="0.25">
      <c r="A77" s="78" t="s">
        <v>60</v>
      </c>
      <c r="B77" s="79">
        <v>0.87999999999999989</v>
      </c>
      <c r="C77" s="79">
        <v>0.6</v>
      </c>
      <c r="D77" s="76">
        <f t="shared" si="24"/>
        <v>1.48</v>
      </c>
      <c r="F77" s="78" t="s">
        <v>60</v>
      </c>
      <c r="G77" s="79">
        <v>0.72</v>
      </c>
      <c r="H77" s="79">
        <v>0.6</v>
      </c>
      <c r="I77" s="76">
        <f t="shared" si="25"/>
        <v>1.3199999999999998</v>
      </c>
      <c r="J77" s="36"/>
    </row>
    <row r="78" spans="1:20" x14ac:dyDescent="0.25">
      <c r="J78" s="36"/>
    </row>
    <row r="79" spans="1:20" x14ac:dyDescent="0.25">
      <c r="A79" t="s">
        <v>80</v>
      </c>
      <c r="B79" t="s">
        <v>77</v>
      </c>
      <c r="C79" t="s">
        <v>78</v>
      </c>
      <c r="F79" t="s">
        <v>80</v>
      </c>
      <c r="G79" t="s">
        <v>85</v>
      </c>
      <c r="J79" s="36"/>
    </row>
    <row r="80" spans="1:20" x14ac:dyDescent="0.25">
      <c r="A80" s="78" t="s">
        <v>58</v>
      </c>
      <c r="B80" s="79">
        <v>0.15</v>
      </c>
      <c r="C80" s="79">
        <v>0.5</v>
      </c>
      <c r="D80" s="76">
        <f xml:space="preserve"> SUM(B80,C80)</f>
        <v>0.65</v>
      </c>
      <c r="F80" s="78" t="s">
        <v>58</v>
      </c>
      <c r="G80" s="79">
        <v>0.35000000000000003</v>
      </c>
      <c r="H80" s="79">
        <v>0.5</v>
      </c>
      <c r="I80" s="76">
        <f xml:space="preserve"> SUM(G80,H80)</f>
        <v>0.85000000000000009</v>
      </c>
      <c r="J80" s="36"/>
    </row>
    <row r="81" spans="1:23" x14ac:dyDescent="0.25">
      <c r="A81" s="78" t="s">
        <v>54</v>
      </c>
      <c r="B81" s="79">
        <v>0.1764705882352941</v>
      </c>
      <c r="C81" s="79">
        <v>1</v>
      </c>
      <c r="D81" s="76">
        <f t="shared" ref="D81:D85" si="26" xml:space="preserve"> SUM(B81,C81)</f>
        <v>1.1764705882352942</v>
      </c>
      <c r="F81" s="78" t="s">
        <v>54</v>
      </c>
      <c r="G81" s="79">
        <v>0.53846153846153855</v>
      </c>
      <c r="H81" s="79">
        <v>1</v>
      </c>
      <c r="I81" s="76">
        <f t="shared" ref="I81:I85" si="27" xml:space="preserve"> SUM(G81,H81)</f>
        <v>1.5384615384615385</v>
      </c>
      <c r="J81" s="36"/>
    </row>
    <row r="82" spans="1:23" x14ac:dyDescent="0.25">
      <c r="A82" s="78" t="s">
        <v>55</v>
      </c>
      <c r="B82" s="79">
        <v>1.1764705882352942</v>
      </c>
      <c r="C82" s="79">
        <v>2</v>
      </c>
      <c r="D82" s="76">
        <f t="shared" si="26"/>
        <v>3.1764705882352944</v>
      </c>
      <c r="F82" s="78" t="s">
        <v>55</v>
      </c>
      <c r="G82" s="79">
        <v>1.5384615384615385</v>
      </c>
      <c r="H82" s="79">
        <v>2</v>
      </c>
      <c r="I82" s="76">
        <f t="shared" si="27"/>
        <v>3.5384615384615383</v>
      </c>
      <c r="J82" s="36"/>
    </row>
    <row r="83" spans="1:23" x14ac:dyDescent="0.25">
      <c r="A83" s="78" t="s">
        <v>56</v>
      </c>
      <c r="B83" s="79">
        <v>0.17647058823529416</v>
      </c>
      <c r="C83" s="79">
        <v>1</v>
      </c>
      <c r="D83" s="76">
        <f t="shared" si="26"/>
        <v>1.1764705882352942</v>
      </c>
      <c r="F83" s="78" t="s">
        <v>56</v>
      </c>
      <c r="G83" s="79">
        <v>0.53846153846153855</v>
      </c>
      <c r="H83" s="79">
        <v>1</v>
      </c>
      <c r="I83" s="76">
        <f t="shared" si="27"/>
        <v>1.5384615384615385</v>
      </c>
      <c r="J83" s="36"/>
    </row>
    <row r="84" spans="1:23" x14ac:dyDescent="0.25">
      <c r="A84" s="78" t="s">
        <v>59</v>
      </c>
      <c r="B84" s="79">
        <v>2.6470588235294124E-2</v>
      </c>
      <c r="C84" s="79">
        <v>0.5</v>
      </c>
      <c r="D84" s="76">
        <f t="shared" si="26"/>
        <v>0.52647058823529413</v>
      </c>
      <c r="F84" s="78" t="s">
        <v>59</v>
      </c>
      <c r="G84" s="79">
        <v>0.18846153846153851</v>
      </c>
      <c r="H84" s="79">
        <v>0.5</v>
      </c>
      <c r="I84" s="76">
        <f t="shared" si="27"/>
        <v>0.68846153846153846</v>
      </c>
      <c r="J84" s="36"/>
    </row>
    <row r="85" spans="1:23" ht="19.5" x14ac:dyDescent="0.3">
      <c r="A85" s="78" t="s">
        <v>60</v>
      </c>
      <c r="B85" s="79">
        <v>0.85</v>
      </c>
      <c r="C85" s="79">
        <v>0.5</v>
      </c>
      <c r="D85" s="76">
        <f t="shared" si="26"/>
        <v>1.35</v>
      </c>
      <c r="F85" s="78" t="s">
        <v>60</v>
      </c>
      <c r="G85" s="79">
        <v>0.64999999999999991</v>
      </c>
      <c r="H85" s="79">
        <v>0.5</v>
      </c>
      <c r="I85" s="76">
        <f t="shared" si="27"/>
        <v>1.1499999999999999</v>
      </c>
      <c r="J85" s="85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</row>
    <row r="86" spans="1:23" ht="19.5" x14ac:dyDescent="0.3">
      <c r="J86" s="85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</row>
    <row r="87" spans="1:23" ht="19.5" x14ac:dyDescent="0.3">
      <c r="A87" t="s">
        <v>81</v>
      </c>
      <c r="B87" t="s">
        <v>77</v>
      </c>
      <c r="C87" t="s">
        <v>78</v>
      </c>
      <c r="F87" t="s">
        <v>81</v>
      </c>
      <c r="G87" t="s">
        <v>85</v>
      </c>
      <c r="H87" t="s">
        <v>78</v>
      </c>
      <c r="J87" s="85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</row>
    <row r="88" spans="1:23" ht="19.5" x14ac:dyDescent="0.3">
      <c r="A88" s="78" t="s">
        <v>58</v>
      </c>
      <c r="B88" s="79">
        <v>0.18</v>
      </c>
      <c r="C88" s="79">
        <v>0.6</v>
      </c>
      <c r="D88" s="76">
        <f xml:space="preserve"> SUM(B88,C88)</f>
        <v>0.78</v>
      </c>
      <c r="F88" s="78" t="s">
        <v>58</v>
      </c>
      <c r="G88" s="79">
        <v>0.42000000000000004</v>
      </c>
      <c r="H88" s="79">
        <v>0.6</v>
      </c>
      <c r="I88" s="76">
        <f xml:space="preserve"> SUM(G88,H88)</f>
        <v>1.02</v>
      </c>
      <c r="J88" s="85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</row>
    <row r="89" spans="1:23" ht="19.5" x14ac:dyDescent="0.3">
      <c r="A89" s="78" t="s">
        <v>54</v>
      </c>
      <c r="B89" s="79">
        <v>0.21951219512195122</v>
      </c>
      <c r="C89" s="79">
        <v>1.4999999999999998</v>
      </c>
      <c r="D89" s="76">
        <f t="shared" ref="D89:D93" si="28" xml:space="preserve"> SUM(B89,C89)</f>
        <v>1.719512195121951</v>
      </c>
      <c r="F89" s="78" t="s">
        <v>54</v>
      </c>
      <c r="G89" s="79">
        <v>0.72413793103448287</v>
      </c>
      <c r="H89" s="79">
        <v>1.4999999999999998</v>
      </c>
      <c r="I89" s="76">
        <f t="shared" ref="I89:I93" si="29" xml:space="preserve"> SUM(G89,H89)</f>
        <v>2.2241379310344827</v>
      </c>
      <c r="J89" s="85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</row>
    <row r="90" spans="1:23" ht="19.5" x14ac:dyDescent="0.3">
      <c r="A90" s="78" t="s">
        <v>55</v>
      </c>
      <c r="B90" s="79">
        <v>1.2195121951219512</v>
      </c>
      <c r="C90" s="79">
        <v>2.4999999999999996</v>
      </c>
      <c r="D90" s="76">
        <f t="shared" si="28"/>
        <v>3.7195121951219505</v>
      </c>
      <c r="F90" s="78" t="s">
        <v>55</v>
      </c>
      <c r="G90" s="79">
        <v>1.7241379310344829</v>
      </c>
      <c r="H90" s="79">
        <v>2.4999999999999996</v>
      </c>
      <c r="I90" s="76">
        <f t="shared" si="29"/>
        <v>4.2241379310344822</v>
      </c>
      <c r="J90" s="85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</row>
    <row r="91" spans="1:23" ht="19.5" x14ac:dyDescent="0.3">
      <c r="A91" s="78" t="s">
        <v>56</v>
      </c>
      <c r="B91" s="79">
        <v>0.21951219512195119</v>
      </c>
      <c r="C91" s="79">
        <v>1.4999999999999996</v>
      </c>
      <c r="D91" s="76">
        <f t="shared" si="28"/>
        <v>1.7195121951219507</v>
      </c>
      <c r="F91" s="78" t="s">
        <v>56</v>
      </c>
      <c r="G91" s="79">
        <v>0.72413793103448287</v>
      </c>
      <c r="H91" s="79">
        <v>1.4999999999999996</v>
      </c>
      <c r="I91" s="76">
        <f t="shared" si="29"/>
        <v>2.2241379310344822</v>
      </c>
      <c r="J91" s="85"/>
      <c r="K91" s="62"/>
      <c r="L91" s="62"/>
      <c r="M91" s="62"/>
      <c r="N91" s="62"/>
      <c r="O91" s="62"/>
      <c r="P91" s="62"/>
      <c r="Q91" s="62"/>
      <c r="R91" s="62"/>
      <c r="S91" s="62"/>
      <c r="T91" s="56"/>
      <c r="U91" s="56"/>
      <c r="V91" s="56"/>
      <c r="W91" s="56"/>
    </row>
    <row r="92" spans="1:23" ht="19.5" x14ac:dyDescent="0.3">
      <c r="A92" s="78" t="s">
        <v>59</v>
      </c>
      <c r="B92" s="79">
        <v>3.9512195121951213E-2</v>
      </c>
      <c r="C92" s="79">
        <v>0.89999999999999969</v>
      </c>
      <c r="D92" s="76">
        <f t="shared" si="28"/>
        <v>0.93951219512195094</v>
      </c>
      <c r="F92" s="78" t="s">
        <v>59</v>
      </c>
      <c r="G92" s="79">
        <v>0.30413793103448283</v>
      </c>
      <c r="H92" s="79">
        <v>0.89999999999999969</v>
      </c>
      <c r="I92" s="76">
        <f t="shared" si="29"/>
        <v>1.2041379310344826</v>
      </c>
      <c r="J92" s="85"/>
      <c r="K92" s="55"/>
      <c r="L92" s="61"/>
      <c r="M92" s="61"/>
      <c r="N92" s="61"/>
      <c r="O92" s="61"/>
      <c r="P92" s="61"/>
      <c r="Q92" s="61"/>
      <c r="R92" s="61"/>
      <c r="S92" s="61"/>
      <c r="T92" s="56"/>
      <c r="U92" s="55"/>
      <c r="V92" s="56"/>
      <c r="W92" s="56"/>
    </row>
    <row r="93" spans="1:23" ht="19.5" x14ac:dyDescent="0.3">
      <c r="A93" s="78" t="s">
        <v>60</v>
      </c>
      <c r="B93" s="79">
        <v>0.82000000000000006</v>
      </c>
      <c r="C93" s="79">
        <v>0.4</v>
      </c>
      <c r="D93" s="76">
        <f t="shared" si="28"/>
        <v>1.2200000000000002</v>
      </c>
      <c r="F93" s="78" t="s">
        <v>60</v>
      </c>
      <c r="G93" s="79">
        <v>0.57999999999999996</v>
      </c>
      <c r="H93" s="79">
        <v>0.4</v>
      </c>
      <c r="I93" s="76">
        <f t="shared" si="29"/>
        <v>0.98</v>
      </c>
      <c r="J93" s="85"/>
      <c r="K93" s="56"/>
      <c r="L93" s="63"/>
      <c r="M93" s="63"/>
      <c r="N93" s="63"/>
      <c r="O93" s="63"/>
      <c r="P93" s="63"/>
      <c r="Q93" s="63"/>
      <c r="R93" s="63"/>
      <c r="S93" s="63"/>
      <c r="T93" s="56"/>
      <c r="U93" s="56"/>
      <c r="V93" s="56"/>
      <c r="W93" s="56"/>
    </row>
    <row r="94" spans="1:23" ht="19.5" x14ac:dyDescent="0.3">
      <c r="J94" s="85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</row>
    <row r="95" spans="1:23" ht="19.5" x14ac:dyDescent="0.3">
      <c r="A95" t="s">
        <v>82</v>
      </c>
      <c r="B95" t="s">
        <v>77</v>
      </c>
      <c r="C95" t="s">
        <v>78</v>
      </c>
      <c r="F95" t="s">
        <v>82</v>
      </c>
      <c r="G95" t="s">
        <v>85</v>
      </c>
      <c r="H95" t="s">
        <v>78</v>
      </c>
      <c r="J95" s="85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</row>
    <row r="96" spans="1:23" ht="19.5" x14ac:dyDescent="0.3">
      <c r="A96" s="78" t="s">
        <v>58</v>
      </c>
      <c r="B96" s="79">
        <v>0.21</v>
      </c>
      <c r="C96" s="79">
        <v>0.7</v>
      </c>
      <c r="D96" s="76">
        <f xml:space="preserve"> SUM(B96,C96)</f>
        <v>0.90999999999999992</v>
      </c>
      <c r="F96" s="78" t="s">
        <v>58</v>
      </c>
      <c r="G96" s="79">
        <v>0.49000000000000005</v>
      </c>
      <c r="H96" s="79">
        <v>0.7</v>
      </c>
      <c r="I96" s="76">
        <f xml:space="preserve"> SUM(G96,H96)</f>
        <v>1.19</v>
      </c>
      <c r="J96" s="85"/>
      <c r="K96" s="55"/>
      <c r="L96" s="61"/>
      <c r="M96" s="61"/>
      <c r="N96" s="61"/>
      <c r="O96" s="61"/>
      <c r="P96" s="61"/>
      <c r="Q96" s="61"/>
      <c r="R96" s="61"/>
      <c r="S96" s="61"/>
      <c r="T96" s="56"/>
      <c r="U96" s="55"/>
      <c r="V96" s="56"/>
      <c r="W96" s="56"/>
    </row>
    <row r="97" spans="1:23" ht="19.5" x14ac:dyDescent="0.3">
      <c r="A97" s="78" t="s">
        <v>54</v>
      </c>
      <c r="B97" s="79">
        <v>0.26582278481012656</v>
      </c>
      <c r="C97" s="79">
        <v>2.333333333333333</v>
      </c>
      <c r="D97" s="76">
        <f t="shared" ref="D97:D101" si="30" xml:space="preserve"> SUM(B97,C97)</f>
        <v>2.5991561181434597</v>
      </c>
      <c r="F97" s="78" t="s">
        <v>54</v>
      </c>
      <c r="G97" s="79">
        <v>0.96078431372549034</v>
      </c>
      <c r="H97" s="79">
        <v>2.333333333333333</v>
      </c>
      <c r="I97" s="76">
        <f t="shared" ref="I97:I101" si="31" xml:space="preserve"> SUM(G97,H97)</f>
        <v>3.2941176470588234</v>
      </c>
      <c r="J97" s="85"/>
      <c r="K97" s="63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</row>
    <row r="98" spans="1:23" ht="19.5" x14ac:dyDescent="0.3">
      <c r="A98" s="78" t="s">
        <v>55</v>
      </c>
      <c r="B98" s="79">
        <v>1.2658227848101264</v>
      </c>
      <c r="C98" s="79">
        <v>3.333333333333333</v>
      </c>
      <c r="D98" s="76">
        <f t="shared" si="30"/>
        <v>4.5991561181434593</v>
      </c>
      <c r="F98" s="78" t="s">
        <v>55</v>
      </c>
      <c r="G98" s="79">
        <v>1.9607843137254903</v>
      </c>
      <c r="H98" s="79">
        <v>3.333333333333333</v>
      </c>
      <c r="I98" s="76">
        <f t="shared" si="31"/>
        <v>5.2941176470588234</v>
      </c>
      <c r="J98" s="85"/>
      <c r="K98" s="56"/>
      <c r="L98" s="63"/>
      <c r="M98" s="63"/>
      <c r="N98" s="63"/>
      <c r="O98" s="63"/>
      <c r="P98" s="63"/>
      <c r="Q98" s="63"/>
      <c r="R98" s="63"/>
      <c r="S98" s="63"/>
      <c r="T98" s="56"/>
      <c r="U98" s="56"/>
      <c r="V98" s="56"/>
      <c r="W98" s="56"/>
    </row>
    <row r="99" spans="1:23" ht="19.5" x14ac:dyDescent="0.3">
      <c r="A99" s="78" t="s">
        <v>56</v>
      </c>
      <c r="B99" s="79">
        <v>0.26582278481012644</v>
      </c>
      <c r="C99" s="79">
        <v>2.333333333333333</v>
      </c>
      <c r="D99" s="76">
        <f t="shared" si="30"/>
        <v>2.5991561181434593</v>
      </c>
      <c r="F99" s="78" t="s">
        <v>56</v>
      </c>
      <c r="G99" s="79">
        <v>0.96078431372549034</v>
      </c>
      <c r="H99" s="79">
        <v>2.333333333333333</v>
      </c>
      <c r="I99" s="76">
        <f t="shared" si="31"/>
        <v>3.2941176470588234</v>
      </c>
      <c r="J99" s="85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</row>
    <row r="100" spans="1:23" ht="19.5" x14ac:dyDescent="0.3">
      <c r="A100" s="78" t="s">
        <v>59</v>
      </c>
      <c r="B100" s="79">
        <v>5.5822784810126549E-2</v>
      </c>
      <c r="C100" s="79">
        <v>1.6333333333333331</v>
      </c>
      <c r="D100" s="76">
        <f t="shared" si="30"/>
        <v>1.6891561181434596</v>
      </c>
      <c r="F100" s="78" t="s">
        <v>59</v>
      </c>
      <c r="G100" s="79">
        <v>0.47078431372549029</v>
      </c>
      <c r="H100" s="79">
        <v>1.6333333333333331</v>
      </c>
      <c r="I100" s="76">
        <f t="shared" si="31"/>
        <v>2.1041176470588234</v>
      </c>
      <c r="J100" s="85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</row>
    <row r="101" spans="1:23" ht="19.5" x14ac:dyDescent="0.3">
      <c r="A101" s="78" t="s">
        <v>60</v>
      </c>
      <c r="B101" s="79">
        <v>0.78999999999999992</v>
      </c>
      <c r="C101" s="79">
        <v>0.30000000000000004</v>
      </c>
      <c r="D101" s="76">
        <f t="shared" si="30"/>
        <v>1.0899999999999999</v>
      </c>
      <c r="F101" s="78" t="s">
        <v>60</v>
      </c>
      <c r="G101" s="79">
        <v>0.51</v>
      </c>
      <c r="H101" s="79">
        <v>0.30000000000000004</v>
      </c>
      <c r="I101" s="76">
        <f t="shared" si="31"/>
        <v>0.81</v>
      </c>
      <c r="J101" s="85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</row>
    <row r="102" spans="1:23" ht="19.5" x14ac:dyDescent="0.3">
      <c r="J102" s="85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</row>
    <row r="103" spans="1:23" ht="19.5" x14ac:dyDescent="0.3">
      <c r="A103" t="s">
        <v>83</v>
      </c>
      <c r="B103" t="s">
        <v>77</v>
      </c>
      <c r="C103" t="s">
        <v>78</v>
      </c>
      <c r="F103" t="s">
        <v>83</v>
      </c>
      <c r="G103" t="s">
        <v>85</v>
      </c>
      <c r="H103" t="s">
        <v>78</v>
      </c>
      <c r="J103" s="85"/>
      <c r="K103" s="63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</row>
    <row r="104" spans="1:23" ht="19.5" x14ac:dyDescent="0.3">
      <c r="A104" s="78" t="s">
        <v>58</v>
      </c>
      <c r="B104" s="79">
        <v>0.24</v>
      </c>
      <c r="C104" s="79">
        <v>0.8</v>
      </c>
      <c r="D104" s="76">
        <f xml:space="preserve"> SUM(B104,C104)</f>
        <v>1.04</v>
      </c>
      <c r="F104" s="78" t="s">
        <v>58</v>
      </c>
      <c r="G104" s="79">
        <v>0.56000000000000005</v>
      </c>
      <c r="H104" s="79">
        <v>0.8</v>
      </c>
      <c r="I104" s="76">
        <f xml:space="preserve"> SUM(G104,H104)</f>
        <v>1.36</v>
      </c>
      <c r="J104" s="85"/>
      <c r="K104" s="56"/>
      <c r="L104" s="63"/>
      <c r="M104" s="63"/>
      <c r="N104" s="63"/>
      <c r="O104" s="63"/>
      <c r="P104" s="63"/>
      <c r="Q104" s="63"/>
      <c r="R104" s="63"/>
      <c r="S104" s="63"/>
      <c r="T104" s="56"/>
      <c r="U104" s="56"/>
      <c r="V104" s="56"/>
      <c r="W104" s="56"/>
    </row>
    <row r="105" spans="1:23" ht="19.5" x14ac:dyDescent="0.3">
      <c r="A105" s="78" t="s">
        <v>54</v>
      </c>
      <c r="B105" s="79">
        <v>0.31578947368421051</v>
      </c>
      <c r="C105" s="79">
        <v>4.0000000000000018</v>
      </c>
      <c r="D105" s="76">
        <f t="shared" ref="D105:D109" si="32" xml:space="preserve"> SUM(B105,C105)</f>
        <v>4.3157894736842124</v>
      </c>
      <c r="F105" s="78" t="s">
        <v>54</v>
      </c>
      <c r="G105" s="79">
        <v>1.2727272727272729</v>
      </c>
      <c r="H105" s="79">
        <v>4.0000000000000018</v>
      </c>
      <c r="I105" s="76">
        <f t="shared" ref="I105:I109" si="33" xml:space="preserve"> SUM(G105,H105)</f>
        <v>5.2727272727272751</v>
      </c>
      <c r="J105" s="85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</row>
    <row r="106" spans="1:23" ht="19.5" x14ac:dyDescent="0.3">
      <c r="A106" s="78" t="s">
        <v>55</v>
      </c>
      <c r="B106" s="79">
        <v>1.3157894736842104</v>
      </c>
      <c r="C106" s="79">
        <v>5.0000000000000018</v>
      </c>
      <c r="D106" s="76">
        <f t="shared" si="32"/>
        <v>6.3157894736842124</v>
      </c>
      <c r="F106" s="78" t="s">
        <v>55</v>
      </c>
      <c r="G106" s="79">
        <v>2.2727272727272729</v>
      </c>
      <c r="H106" s="79">
        <v>5.0000000000000018</v>
      </c>
      <c r="I106" s="76">
        <f t="shared" si="33"/>
        <v>7.2727272727272751</v>
      </c>
      <c r="J106" s="85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</row>
    <row r="107" spans="1:23" ht="19.5" x14ac:dyDescent="0.3">
      <c r="A107" s="78" t="s">
        <v>56</v>
      </c>
      <c r="B107" s="79">
        <v>0.3157894736842104</v>
      </c>
      <c r="C107" s="79">
        <v>4.0000000000000018</v>
      </c>
      <c r="D107" s="76">
        <f t="shared" si="32"/>
        <v>4.3157894736842124</v>
      </c>
      <c r="F107" s="78" t="s">
        <v>56</v>
      </c>
      <c r="G107" s="79">
        <v>1.2727272727272729</v>
      </c>
      <c r="H107" s="79">
        <v>4.0000000000000018</v>
      </c>
      <c r="I107" s="76">
        <f t="shared" si="33"/>
        <v>5.2727272727272751</v>
      </c>
      <c r="J107" s="85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</row>
    <row r="108" spans="1:23" ht="19.5" x14ac:dyDescent="0.3">
      <c r="A108" s="78" t="s">
        <v>59</v>
      </c>
      <c r="B108" s="79">
        <v>7.578947368421049E-2</v>
      </c>
      <c r="C108" s="79">
        <v>3.2000000000000015</v>
      </c>
      <c r="D108" s="76">
        <f t="shared" si="32"/>
        <v>3.2757894736842119</v>
      </c>
      <c r="F108" s="78" t="s">
        <v>59</v>
      </c>
      <c r="G108" s="79">
        <v>0.71272727272727288</v>
      </c>
      <c r="H108" s="79">
        <v>3.2000000000000015</v>
      </c>
      <c r="I108" s="76">
        <f t="shared" si="33"/>
        <v>3.9127272727272744</v>
      </c>
      <c r="J108" s="85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</row>
    <row r="109" spans="1:23" ht="20.25" thickBot="1" x14ac:dyDescent="0.35">
      <c r="A109" s="78" t="s">
        <v>60</v>
      </c>
      <c r="B109" s="79">
        <v>0.7599999999999999</v>
      </c>
      <c r="C109" s="79">
        <v>0.19999999999999996</v>
      </c>
      <c r="D109" s="76">
        <f t="shared" si="32"/>
        <v>0.95999999999999985</v>
      </c>
      <c r="F109" s="78" t="s">
        <v>60</v>
      </c>
      <c r="G109" s="79">
        <v>0.43999999999999995</v>
      </c>
      <c r="H109" s="79">
        <v>0.19999999999999996</v>
      </c>
      <c r="I109" s="76">
        <f t="shared" si="33"/>
        <v>0.6399999999999999</v>
      </c>
      <c r="J109" s="85"/>
      <c r="K109" s="63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</row>
    <row r="110" spans="1:23" ht="20.25" thickTop="1" x14ac:dyDescent="0.3">
      <c r="A110" s="86"/>
      <c r="B110" s="87"/>
      <c r="C110" s="87"/>
      <c r="D110" s="87"/>
      <c r="E110" s="87"/>
      <c r="F110" s="87"/>
      <c r="G110" s="87"/>
      <c r="H110" s="87"/>
      <c r="I110" s="87"/>
      <c r="J110" s="62"/>
      <c r="K110" s="56"/>
      <c r="L110" s="63"/>
      <c r="M110" s="63"/>
      <c r="N110" s="63"/>
      <c r="O110" s="63"/>
      <c r="P110" s="63"/>
      <c r="Q110" s="63"/>
      <c r="R110" s="63"/>
      <c r="S110" s="63"/>
      <c r="T110" s="56"/>
      <c r="U110" s="56"/>
      <c r="V110" s="56"/>
      <c r="W110" s="56"/>
    </row>
    <row r="111" spans="1:23" ht="19.5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62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</row>
    <row r="112" spans="1:23" ht="19.5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62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</row>
    <row r="113" spans="1:23" ht="19.5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62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</row>
    <row r="114" spans="1:23" ht="19.5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62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</row>
    <row r="115" spans="1:23" ht="19.5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62"/>
      <c r="K115" s="56"/>
      <c r="L115" s="56"/>
      <c r="M115" s="56"/>
      <c r="N115" s="56"/>
      <c r="O115" s="56"/>
      <c r="P115" s="56"/>
      <c r="Q115" s="56"/>
      <c r="R115" s="56"/>
      <c r="S115" s="56"/>
    </row>
    <row r="116" spans="1:23" ht="19.5" x14ac:dyDescent="0.3">
      <c r="A116" s="63"/>
      <c r="B116" s="56"/>
      <c r="C116" s="56"/>
      <c r="D116" s="56"/>
      <c r="E116" s="56"/>
      <c r="F116" s="56"/>
      <c r="G116" s="56"/>
      <c r="H116" s="56"/>
      <c r="I116" s="56"/>
      <c r="J116" s="62"/>
      <c r="K116" s="63"/>
      <c r="L116" s="56"/>
      <c r="M116" s="56"/>
      <c r="N116" s="56"/>
      <c r="O116" s="56"/>
      <c r="P116" s="56"/>
      <c r="Q116" s="56"/>
      <c r="R116" s="56"/>
      <c r="S116" s="56"/>
    </row>
    <row r="117" spans="1:23" ht="19.5" x14ac:dyDescent="0.3">
      <c r="A117" s="56"/>
      <c r="B117" s="63"/>
      <c r="C117" s="63"/>
      <c r="D117" s="63"/>
      <c r="E117" s="63"/>
      <c r="F117" s="63"/>
      <c r="G117" s="63"/>
      <c r="H117" s="63"/>
      <c r="I117" s="63"/>
      <c r="J117" s="62"/>
      <c r="K117" s="56"/>
      <c r="L117" s="63"/>
      <c r="M117" s="63"/>
      <c r="N117" s="63"/>
      <c r="O117" s="63"/>
      <c r="P117" s="63"/>
      <c r="Q117" s="63"/>
      <c r="R117" s="63"/>
      <c r="S117" s="63"/>
    </row>
    <row r="118" spans="1:23" ht="19.5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62"/>
      <c r="K118" s="56"/>
      <c r="L118" s="56"/>
      <c r="M118" s="56"/>
      <c r="N118" s="56"/>
      <c r="O118" s="56"/>
      <c r="P118" s="56"/>
      <c r="Q118" s="56"/>
      <c r="R118" s="56"/>
      <c r="S118" s="56"/>
    </row>
    <row r="119" spans="1:23" ht="19.5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62"/>
      <c r="K119" s="56"/>
      <c r="L119" s="56"/>
      <c r="M119" s="56"/>
      <c r="N119" s="56"/>
      <c r="O119" s="56"/>
      <c r="P119" s="56"/>
      <c r="Q119" s="56"/>
      <c r="R119" s="56"/>
      <c r="S119" s="56"/>
    </row>
    <row r="120" spans="1:23" ht="19.5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62"/>
      <c r="K120" s="56"/>
      <c r="L120" s="56"/>
      <c r="M120" s="56"/>
      <c r="N120" s="56"/>
      <c r="O120" s="56"/>
      <c r="P120" s="56"/>
      <c r="Q120" s="56"/>
      <c r="R120" s="56"/>
      <c r="S120" s="56"/>
    </row>
    <row r="121" spans="1:23" ht="19.5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62"/>
      <c r="K121" s="56"/>
      <c r="L121" s="56"/>
      <c r="M121" s="56"/>
      <c r="N121" s="56"/>
      <c r="O121" s="56"/>
      <c r="P121" s="56"/>
      <c r="Q121" s="56"/>
      <c r="R121" s="56"/>
      <c r="S121" s="56"/>
    </row>
    <row r="122" spans="1:23" ht="19.5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62"/>
      <c r="K122" s="56"/>
      <c r="L122" s="56"/>
      <c r="M122" s="56"/>
      <c r="N122" s="56"/>
      <c r="O122" s="56"/>
      <c r="P122" s="56"/>
      <c r="Q122" s="56"/>
      <c r="R122" s="56"/>
      <c r="S122" s="56"/>
    </row>
    <row r="123" spans="1:23" ht="19.5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62"/>
      <c r="K123" s="56"/>
      <c r="L123" s="56"/>
      <c r="M123" s="56"/>
      <c r="N123" s="56"/>
      <c r="O123" s="56"/>
      <c r="P123" s="56"/>
      <c r="Q123" s="56"/>
      <c r="R123" s="56"/>
      <c r="S123" s="56"/>
    </row>
    <row r="124" spans="1:23" ht="19.5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62"/>
      <c r="K124" s="56"/>
      <c r="L124" s="56"/>
      <c r="M124" s="56"/>
      <c r="N124" s="56"/>
      <c r="O124" s="56"/>
      <c r="P124" s="56"/>
      <c r="Q124" s="56"/>
      <c r="R124" s="56"/>
      <c r="S124" s="56"/>
    </row>
    <row r="125" spans="1:23" ht="19.5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62"/>
      <c r="K125" s="56"/>
      <c r="L125" s="56"/>
      <c r="M125" s="56"/>
      <c r="N125" s="56"/>
      <c r="O125" s="56"/>
      <c r="P125" s="56"/>
      <c r="Q125" s="56"/>
      <c r="R125" s="56"/>
      <c r="S125" s="56"/>
    </row>
    <row r="126" spans="1:23" ht="19.5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62"/>
      <c r="K126" s="56"/>
      <c r="L126" s="56"/>
      <c r="M126" s="56"/>
      <c r="N126" s="56"/>
      <c r="O126" s="56"/>
      <c r="P126" s="56"/>
      <c r="Q126" s="56"/>
      <c r="R126" s="56"/>
      <c r="S126" s="56"/>
    </row>
    <row r="127" spans="1:23" ht="19.5" x14ac:dyDescent="0.3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</row>
    <row r="128" spans="1:23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</row>
    <row r="129" spans="1:19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</row>
    <row r="130" spans="1:19" ht="18.75" x14ac:dyDescent="0.3">
      <c r="A130" s="5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</row>
    <row r="131" spans="1:19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</row>
    <row r="132" spans="1:19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</row>
    <row r="133" spans="1:19" ht="18.75" x14ac:dyDescent="0.3">
      <c r="A133" s="5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</row>
    <row r="134" spans="1:19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</row>
    <row r="135" spans="1:19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</row>
    <row r="136" spans="1:19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</row>
    <row r="137" spans="1:19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</row>
    <row r="138" spans="1:19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MM1</vt:lpstr>
      <vt:lpstr>MG1</vt:lpstr>
      <vt:lpstr>MMCN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B</dc:creator>
  <cp:lastModifiedBy>Ty B</cp:lastModifiedBy>
  <dcterms:created xsi:type="dcterms:W3CDTF">2015-06-05T18:17:20Z</dcterms:created>
  <dcterms:modified xsi:type="dcterms:W3CDTF">2020-12-09T06:02:49Z</dcterms:modified>
</cp:coreProperties>
</file>