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9"/>
  <workbookPr/>
  <mc:AlternateContent xmlns:mc="http://schemas.openxmlformats.org/markup-compatibility/2006">
    <mc:Choice Requires="x15">
      <x15ac:absPath xmlns:x15ac="http://schemas.microsoft.com/office/spreadsheetml/2010/11/ac" url="https://d.docs.live.net/1340830edaf0c66a/个人阶段/B本科/本科-毕业设计/"/>
    </mc:Choice>
  </mc:AlternateContent>
  <xr:revisionPtr revIDLastSave="497" documentId="11_AD4DA82427541F7ACA7EB8C7F088061A6AE8DE1D" xr6:coauthVersionLast="47" xr6:coauthVersionMax="47" xr10:uidLastSave="{535B5F9A-AD97-44BD-BFCD-6416E431C76C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5.0" hidden="1">Sheet1!$P$4</definedName>
    <definedName name="_xlchart.v5.1" hidden="1">Sheet1!$P$5</definedName>
    <definedName name="_xlchart.v5.2" hidden="1">Sheet1!$P$4</definedName>
    <definedName name="_xlchart.v5.3" hidden="1">Sheet1!$P$5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M24" i="1"/>
  <c r="H18" i="1"/>
  <c r="H30" i="1"/>
  <c r="H36" i="1"/>
  <c r="I30" i="1"/>
  <c r="L34" i="1"/>
  <c r="L33" i="1"/>
  <c r="L32" i="1"/>
  <c r="L21" i="1"/>
  <c r="L22" i="1"/>
  <c r="L23" i="1"/>
  <c r="L25" i="1"/>
  <c r="L26" i="1"/>
  <c r="L27" i="1"/>
  <c r="L28" i="1"/>
  <c r="L20" i="1"/>
  <c r="L15" i="1"/>
  <c r="L7" i="1"/>
  <c r="L8" i="1"/>
  <c r="L9" i="1"/>
  <c r="L10" i="1"/>
  <c r="L11" i="1"/>
  <c r="L12" i="1"/>
  <c r="L13" i="1"/>
  <c r="L14" i="1"/>
  <c r="L16" i="1"/>
  <c r="L5" i="1"/>
  <c r="M22" i="1"/>
  <c r="M21" i="1"/>
  <c r="M11" i="1"/>
  <c r="M10" i="1"/>
  <c r="M16" i="1"/>
  <c r="M15" i="1"/>
  <c r="M14" i="1"/>
  <c r="M34" i="1"/>
  <c r="M33" i="1"/>
  <c r="I36" i="1"/>
  <c r="M23" i="1"/>
  <c r="M26" i="1"/>
  <c r="M27" i="1"/>
  <c r="M28" i="1"/>
  <c r="M20" i="1"/>
  <c r="M13" i="1"/>
  <c r="M12" i="1"/>
  <c r="M7" i="1"/>
  <c r="M8" i="1"/>
  <c r="M9" i="1"/>
  <c r="M25" i="1"/>
  <c r="M5" i="1"/>
  <c r="I18" i="1"/>
  <c r="I43" i="1" l="1"/>
  <c r="L36" i="1"/>
  <c r="L30" i="1"/>
  <c r="L18" i="1"/>
  <c r="M30" i="1"/>
  <c r="M36" i="1"/>
  <c r="M18" i="1"/>
  <c r="L43" i="1" l="1"/>
  <c r="M43" i="1"/>
</calcChain>
</file>

<file path=xl/sharedStrings.xml><?xml version="1.0" encoding="utf-8"?>
<sst xmlns="http://schemas.openxmlformats.org/spreadsheetml/2006/main" count="197" uniqueCount="104">
  <si>
    <t>物品名称</t>
    <phoneticPr fontId="1" type="noConversion"/>
  </si>
  <si>
    <t>物品型号</t>
    <phoneticPr fontId="1" type="noConversion"/>
  </si>
  <si>
    <t>个数</t>
    <phoneticPr fontId="1" type="noConversion"/>
  </si>
  <si>
    <t>单价</t>
    <phoneticPr fontId="1" type="noConversion"/>
  </si>
  <si>
    <t>备注</t>
    <phoneticPr fontId="1" type="noConversion"/>
  </si>
  <si>
    <t>分组</t>
    <phoneticPr fontId="1" type="noConversion"/>
  </si>
  <si>
    <t>电控</t>
    <phoneticPr fontId="1" type="noConversion"/>
  </si>
  <si>
    <t>机械</t>
    <phoneticPr fontId="1" type="noConversion"/>
  </si>
  <si>
    <t>其他</t>
    <phoneticPr fontId="1" type="noConversion"/>
  </si>
  <si>
    <t>购买链接</t>
    <phoneticPr fontId="1" type="noConversion"/>
  </si>
  <si>
    <t>类别</t>
    <phoneticPr fontId="1" type="noConversion"/>
  </si>
  <si>
    <t>控制器</t>
    <phoneticPr fontId="1" type="noConversion"/>
  </si>
  <si>
    <t>购买渠道</t>
    <phoneticPr fontId="1" type="noConversion"/>
  </si>
  <si>
    <t>触想RK3568开发板</t>
    <phoneticPr fontId="1" type="noConversion"/>
  </si>
  <si>
    <t>淘宝</t>
    <phoneticPr fontId="1" type="noConversion"/>
  </si>
  <si>
    <t>https://m.tb.cn/h.5rhroDwYNpdvMTq?tk=WwFsW82kTrk CZ0001 「触想RK3568/RK3588/I3/I5/I7工控主板双网口工业级智能自动化设备」</t>
    <phoneticPr fontId="1" type="noConversion"/>
  </si>
  <si>
    <t>ART-PI</t>
    <phoneticPr fontId="1" type="noConversion"/>
  </si>
  <si>
    <t>https://m.tb.cn/h.5JtJTWvxy74sQGD?tk=0ZWCW82O1yg CZ0001 「RT-Thread ART-Pi STM32H750XBH6开发板 H750开发板」</t>
    <phoneticPr fontId="1" type="noConversion"/>
  </si>
  <si>
    <t>扩展板</t>
    <phoneticPr fontId="1" type="noConversion"/>
  </si>
  <si>
    <t>RT-thread ART-PI 工业扩展板</t>
    <phoneticPr fontId="1" type="noConversion"/>
  </si>
  <si>
    <t>https://m.tb.cn/h.5JtrkfJJTXbez5p?tk=cFZOW82NhZV CZ0001 「RT-Thread ART-Pi 工业扩展板」</t>
    <phoneticPr fontId="1" type="noConversion"/>
  </si>
  <si>
    <t>RT-thread ART-PI开发板(STM32H750XBH6)</t>
    <phoneticPr fontId="1" type="noConversion"/>
  </si>
  <si>
    <t>STM32F407VET6</t>
    <phoneticPr fontId="1" type="noConversion"/>
  </si>
  <si>
    <t>https://m.tb.cn/h.5Ip2N8qNzeaMJ1B?tk=L0p9W82oVz3 CZ0001 「STM32F407VET6开发板带CAN嵌入式RS485学习USB核心WiFi阿里云魔女」</t>
    <phoneticPr fontId="1" type="noConversion"/>
  </si>
  <si>
    <t>总数</t>
    <phoneticPr fontId="1" type="noConversion"/>
  </si>
  <si>
    <t>总价</t>
    <phoneticPr fontId="1" type="noConversion"/>
  </si>
  <si>
    <t>电调</t>
    <phoneticPr fontId="1" type="noConversion"/>
  </si>
  <si>
    <t>ROBOMASTER萝马集市电调中心板2</t>
    <phoneticPr fontId="1" type="noConversion"/>
  </si>
  <si>
    <t>https://m.tb.cn/h.5rEvEikoK7E0kCC?tk=fEqDW82qbS5 CZ0001 「ROBOMASTER萝马集市 电调中心板2」</t>
    <phoneticPr fontId="1" type="noConversion"/>
  </si>
  <si>
    <t>护目镜</t>
    <phoneticPr fontId="1" type="noConversion"/>
  </si>
  <si>
    <t>ROBOMASTER防冲击安全护目镜</t>
    <phoneticPr fontId="1" type="noConversion"/>
  </si>
  <si>
    <t>https://m.tb.cn/h.5Ip4ZQNvcaKcnFQ?tk=T5vpW82rN5K CZ0000 「ROBOMASTER RoboMaster S1防冲击安全护目镜」</t>
    <phoneticPr fontId="1" type="noConversion"/>
  </si>
  <si>
    <t>RFID</t>
    <phoneticPr fontId="1" type="noConversion"/>
  </si>
  <si>
    <t>ROBOMASTER-RFID标签卡TC02</t>
    <phoneticPr fontId="1" type="noConversion"/>
  </si>
  <si>
    <t>https://m.tb.cn/h.5rhCgpH82en7P4O?tk=b7RdW82rL5F CZ0001 「ROBOMASTER萝马集市 RFID 标签卡TC02（2张）」</t>
    <phoneticPr fontId="1" type="noConversion"/>
  </si>
  <si>
    <t>轮子</t>
    <phoneticPr fontId="1" type="noConversion"/>
  </si>
  <si>
    <t>麦克纳姆轮-127mm×4</t>
    <phoneticPr fontId="1" type="noConversion"/>
  </si>
  <si>
    <t>麦克纳姆轮</t>
    <phoneticPr fontId="1" type="noConversion"/>
  </si>
  <si>
    <t>https://m.tb.cn/h.5rhBTrlZoYVPzyP?tk=57C3W82tnQa CZ0000 「一组4个麦克纳姆轮 麦轮60mm 75 100 127 152mm轮子mecanum wheel」</t>
    <phoneticPr fontId="1" type="noConversion"/>
  </si>
  <si>
    <t>总</t>
    <phoneticPr fontId="1" type="noConversion"/>
  </si>
  <si>
    <t>ROBOMASTER</t>
    <phoneticPr fontId="1" type="noConversion"/>
  </si>
  <si>
    <t>供电</t>
    <phoneticPr fontId="1" type="noConversion"/>
  </si>
  <si>
    <t>规划购买物品清单</t>
    <phoneticPr fontId="1" type="noConversion"/>
  </si>
  <si>
    <t>雷达</t>
    <phoneticPr fontId="1" type="noConversion"/>
  </si>
  <si>
    <t>思岚激光雷达RPLIDAR C1</t>
    <phoneticPr fontId="1" type="noConversion"/>
  </si>
  <si>
    <t>RPLIDAR C1</t>
    <phoneticPr fontId="1" type="noConversion"/>
  </si>
  <si>
    <t>https://m.tb.cn/h.5Ip9rH7C4OnzRTp?tk=PcpkW82zRmB CZ0000 「思岚官方RPLIDAR激光雷达传感器ROS小车SLAM导航建图测距A1 S2 C1」</t>
    <phoneticPr fontId="1" type="noConversion"/>
  </si>
  <si>
    <t>屏幕</t>
    <phoneticPr fontId="1" type="noConversion"/>
  </si>
  <si>
    <t>微雪LED点阵显示屏RGB全彩</t>
    <phoneticPr fontId="1" type="noConversion"/>
  </si>
  <si>
    <t>LED-RGB-P2.5-64×64</t>
    <phoneticPr fontId="1" type="noConversion"/>
  </si>
  <si>
    <t>https://m.tb.cn/h.5rSfaOEwPQ36tKw?tk=w3dPW8dZJTe CZ0000 「微雪 树莓派LED点阵显示屏 RGB全彩显示模块 亮度可调 支持级联」</t>
    <phoneticPr fontId="1" type="noConversion"/>
  </si>
  <si>
    <t>202401272155</t>
    <phoneticPr fontId="1" type="noConversion"/>
  </si>
  <si>
    <t>陶晶驰串口屏T14.3寸</t>
    <phoneticPr fontId="1" type="noConversion"/>
  </si>
  <si>
    <t>https://m.tb.cn/h.5rEIOPdba05Em6L?tk=Uuf9W8LrcYl CZ0000 「淘晶驰T1系列4.3寸串口屏IPS全视角tft液晶屏HMI触摸屏tft显示屏」</t>
    <phoneticPr fontId="1" type="noConversion"/>
  </si>
  <si>
    <t>陶晶驰串口屏X5-10.1寸</t>
    <phoneticPr fontId="1" type="noConversion"/>
  </si>
  <si>
    <t>X5-10.1寸电阻触摸</t>
    <phoneticPr fontId="1" type="noConversion"/>
  </si>
  <si>
    <t>T1-4.3寸电阻触摸</t>
    <phoneticPr fontId="1" type="noConversion"/>
  </si>
  <si>
    <t>https://m.tb.cn/h.5sdM6KuLke7JtPQ?tk=pyghW8LJKjd CZ0001 「X5系列淘晶驰10.1寸触摸屏 高清串口显示屏 HMI触摸屏 支持音视频」</t>
    <phoneticPr fontId="1" type="noConversion"/>
  </si>
  <si>
    <t>购买批次</t>
    <phoneticPr fontId="1" type="noConversion"/>
  </si>
  <si>
    <t>电机</t>
    <phoneticPr fontId="1" type="noConversion"/>
  </si>
  <si>
    <t>5065-320kv有感无刷直流电机</t>
    <phoneticPr fontId="1" type="noConversion"/>
  </si>
  <si>
    <t>淘宝</t>
    <phoneticPr fontId="1" type="noConversion"/>
  </si>
  <si>
    <t>https://m.tb.cn/h.5sWdzUG7bvV0BkN?tk=yhH1W8pfbVf CZ0001 「5065-320KV有感无感无刷大功率直流减速电机四轮遥控滑板调速马达」</t>
    <phoneticPr fontId="1" type="noConversion"/>
  </si>
  <si>
    <t>电机</t>
    <phoneticPr fontId="1" type="noConversion"/>
  </si>
  <si>
    <t>B5665M内转子无刷电机</t>
    <phoneticPr fontId="1" type="noConversion"/>
  </si>
  <si>
    <t>B5665M</t>
    <phoneticPr fontId="1" type="noConversion"/>
  </si>
  <si>
    <t>淘宝</t>
    <phoneticPr fontId="1" type="noConversion"/>
  </si>
  <si>
    <t>https://m.tb.cn/h.5siwf7WFewdej7e?tk=FWqgW8wqEnG CZ0000 「赛车游戏 B5665M 内转子无刷电机 DC24V 3600转 带主动散热风扇」</t>
    <phoneticPr fontId="1" type="noConversion"/>
  </si>
  <si>
    <t>https://m.tb.cn/h.5ILcqkBR3QIzFJA?tk=lDPnW8wBjKT CZ0000 「空心杯转子钕强磁无刷电机 12-24V大扭矩静音大功率密封无刷电机」</t>
    <phoneticPr fontId="1" type="noConversion"/>
  </si>
  <si>
    <t>深度相机</t>
    <phoneticPr fontId="1" type="noConversion"/>
  </si>
  <si>
    <t>奥比中光大白PRO</t>
    <phoneticPr fontId="1" type="noConversion"/>
  </si>
  <si>
    <t>大白pro</t>
    <phoneticPr fontId="1" type="noConversion"/>
  </si>
  <si>
    <t>闲鱼</t>
    <phoneticPr fontId="1" type="noConversion"/>
  </si>
  <si>
    <t>https://m.tb.cn/h.5IJf5qT?tk=CiDFWjjrcTY CZ3456 「快来捡漏【全新奥比中光大白pro深度相机DaBai 3D双目结构光深度】」</t>
    <phoneticPr fontId="1" type="noConversion"/>
  </si>
  <si>
    <t>12V5000mah</t>
    <phoneticPr fontId="1" type="noConversion"/>
  </si>
  <si>
    <t>E326S大容量电池</t>
    <phoneticPr fontId="1" type="noConversion"/>
  </si>
  <si>
    <t>E327S大容量电池</t>
  </si>
  <si>
    <t>24V6100mah</t>
    <phoneticPr fontId="1" type="noConversion"/>
  </si>
  <si>
    <t>https://m.tb.cn/h.5szotgjRpqZJSQA?tk=VCCnWjjsZNx CZ3452 「24V 6100mah磷酸铁锂电池10000mah锂电池组防过充过放保护A品电芯」</t>
    <phoneticPr fontId="1" type="noConversion"/>
  </si>
  <si>
    <t>https://m.tb.cn/h.5szMvq20eVcioYR?tk=ABDxWjjro8Y CA6496 「E326S带保护外壳12V智能小车机器人18650锂电池组2600mah E318S」</t>
    <phoneticPr fontId="1" type="noConversion"/>
  </si>
  <si>
    <t>稀土磁三相内转子57无刷电机</t>
    <phoneticPr fontId="1" type="noConversion"/>
  </si>
  <si>
    <t>https://m.tb.cn/h.5I2HBYvbfIyoIdH?tk=Abu5WjjzSQZ CZ3458 「稀土磁三相内转子57无刷电机  24V-60V带霍尔低速无刷电机DIY发电」</t>
    <phoneticPr fontId="1" type="noConversion"/>
  </si>
  <si>
    <t>空心杯转子铷强磁无刷电机</t>
    <phoneticPr fontId="1" type="noConversion"/>
  </si>
  <si>
    <t>74mm×45.5mm</t>
    <phoneticPr fontId="1" type="noConversion"/>
  </si>
  <si>
    <t>麦克纳姆轮-152mm×4</t>
    <phoneticPr fontId="1" type="noConversion"/>
  </si>
  <si>
    <t>汽车工艺实心橡胶承重轮-125mm×2</t>
    <phoneticPr fontId="1" type="noConversion"/>
  </si>
  <si>
    <t>https://m.tb.cn/h.5GJ7UreAPAjxVxJ?tk=t0VWWPviCrL CZ3458 「实心橡胶承重轮主动轮智能小车轮子机器人耐磨驱动轮胎无人车AGV」</t>
    <phoneticPr fontId="1" type="noConversion"/>
  </si>
  <si>
    <t>已买</t>
    <phoneticPr fontId="1" type="noConversion"/>
  </si>
  <si>
    <t>已花费</t>
    <phoneticPr fontId="1" type="noConversion"/>
  </si>
  <si>
    <t>运费</t>
    <phoneticPr fontId="1" type="noConversion"/>
  </si>
  <si>
    <t>散热</t>
    <phoneticPr fontId="1" type="noConversion"/>
  </si>
  <si>
    <t>静音散热风机</t>
    <phoneticPr fontId="1" type="noConversion"/>
  </si>
  <si>
    <t>https://m.tb.cn/h.5FkFmDnrCNANyk2?tk=yQgCWPvmQOH CZ8908 「全新5010静音散热风机 5V-12V无刷风机风扇带散热铝合金散热片组」</t>
    <phoneticPr fontId="1" type="noConversion"/>
  </si>
  <si>
    <t>TB-20240225102803</t>
    <phoneticPr fontId="1" type="noConversion"/>
  </si>
  <si>
    <t>TB-20240225103155</t>
    <phoneticPr fontId="1" type="noConversion"/>
  </si>
  <si>
    <t>RK3568[4G+128G]</t>
    <phoneticPr fontId="1" type="noConversion"/>
  </si>
  <si>
    <t>NO</t>
    <phoneticPr fontId="1" type="noConversion"/>
  </si>
  <si>
    <t>正点原子STM32F103RCT6</t>
    <phoneticPr fontId="1" type="noConversion"/>
  </si>
  <si>
    <t>无</t>
    <phoneticPr fontId="1" type="noConversion"/>
  </si>
  <si>
    <t xml:space="preserve"> </t>
    <phoneticPr fontId="1" type="noConversion"/>
  </si>
  <si>
    <t>联轴器</t>
    <phoneticPr fontId="1" type="noConversion"/>
  </si>
  <si>
    <t>抱紧式联轴器</t>
    <phoneticPr fontId="1" type="noConversion"/>
  </si>
  <si>
    <t>https://m.tb.cn/h.5GswZzrbuvSMmMQ?tk=wE7eWPDsA2h HU9196 「抱紧式联轴器外径28mm可选孔径5 6 8mm56.8mm可选孔径6 8 10 12mm」</t>
    <phoneticPr fontId="1" type="noConversion"/>
  </si>
  <si>
    <t>3D打印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</si>
</sst>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华文仿宋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13" Type="http://schemas.openxmlformats.org/officeDocument/2006/relationships/hyperlink" Target="https://m.tb.cn/h.5sWdzUG7bvV0BkN?tk=yhH1W8pfbVf%20CZ0001%20&#12300;5065-320KV&#26377;&#24863;&#26080;&#24863;&#26080;&#21047;&#22823;&#21151;&#29575;&#30452;&#27969;&#20943;&#36895;&#30005;&#26426;&#22235;&#36718;&#36965;&#25511;&#28369;&#26495;&#35843;&#36895;&#39532;&#36798;&#12301;" TargetMode="External"/><Relationship Id="rId18" Type="http://schemas.openxmlformats.org/officeDocument/2006/relationships/hyperlink" Target="https://m.tb.cn/h.5szotgjRpqZJSQA?tk=VCCnWjjsZNx%20CZ3452%20&#12300;24V%206100mah&#30967;&#37240;&#38081;&#38146;&#30005;&#27744;10000mah&#38146;&#30005;&#27744;&#32452;&#38450;&#36807;&#20805;&#36807;&#25918;&#20445;&#25252;A&#21697;&#30005;&#33455;&#12301;" TargetMode="External"/><Relationship Id="rId3" Type="http://schemas.openxmlformats.org/officeDocument/2006/relationships/hyperlink" Target="https://m.tb.cn/h.5JtrkfJJTXbez5p?tk=cFZOW82NhZV%20CZ0001%20&#12300;RT-Thread%20ART-Pi%20&#24037;&#19994;&#25193;&#23637;&#26495;&#12301;" TargetMode="External"/><Relationship Id="rId21" Type="http://schemas.openxmlformats.org/officeDocument/2006/relationships/hyperlink" Target="https://m.tb.cn/h.5GJ7UreAPAjxVxJ?tk=t0VWWPviCrL%20CZ3458%20&#12300;&#23454;&#24515;&#27233;&#33014;&#25215;&#37325;&#36718;&#20027;&#21160;&#36718;&#26234;&#33021;&#23567;&#36710;&#36718;&#23376;&#26426;&#22120;&#20154;&#32784;&#30952;&#39537;&#21160;&#36718;&#32974;&#26080;&#20154;&#36710;AGV&#12301;" TargetMode="External"/><Relationship Id="rId7" Type="http://schemas.openxmlformats.org/officeDocument/2006/relationships/hyperlink" Target="https://m.tb.cn/h.5rhCgpH82en7P4O?tk=b7RdW82rL5F%20CZ0001%20&#12300;ROBOMASTER&#33821;&#39532;&#38598;&#24066;%20RFID%20&#26631;&#31614;&#21345;TC02&#65288;2&#24352;&#65289;&#12301;" TargetMode="External"/><Relationship Id="rId12" Type="http://schemas.openxmlformats.org/officeDocument/2006/relationships/hyperlink" Target="https://m.tb.cn/h.5sdM6KuLke7JtPQ?tk=pyghW8LJKjd%20CZ0001%20&#12300;X5&#31995;&#21015;&#28120;&#26230;&#39536;10.1&#23544;&#35302;&#25720;&#23631;%20&#39640;&#28165;&#20018;&#21475;&#26174;&#31034;&#23631;%20HMI&#35302;&#25720;&#23631;%20&#25903;&#25345;&#38899;&#35270;&#39057;&#12301;" TargetMode="External"/><Relationship Id="rId17" Type="http://schemas.openxmlformats.org/officeDocument/2006/relationships/hyperlink" Target="https://m.tb.cn/h.5szMvq20eVcioYR?tk=ABDxWjjro8Y%20CA6496%20&#12300;E326S&#24102;&#20445;&#25252;&#22806;&#22771;12V&#26234;&#33021;&#23567;&#36710;&#26426;&#22120;&#20154;18650&#38146;&#30005;&#27744;&#32452;2600mah%20E318S&#12301;" TargetMode="External"/><Relationship Id="rId2" Type="http://schemas.openxmlformats.org/officeDocument/2006/relationships/hyperlink" Target="https://m.tb.cn/h.5JtJTWvxy74sQGD?tk=0ZWCW82O1yg%20CZ0001%20&#12300;RT-Thread%20ART-Pi%20STM32H750XBH6&#24320;&#21457;&#26495;%20H750&#24320;&#21457;&#26495;&#12301;" TargetMode="External"/><Relationship Id="rId16" Type="http://schemas.openxmlformats.org/officeDocument/2006/relationships/hyperlink" Target="https://m.tb.cn/h.5IJf5qT?tk=CiDFWjjrcTY%20CZ3456%20&#12300;&#24555;&#26469;&#25441;&#28431;&#12304;&#20840;&#26032;&#22885;&#27604;&#20013;&#20809;&#22823;&#30333;pro&#28145;&#24230;&#30456;&#26426;DaBai%203D&#21452;&#30446;&#32467;&#26500;&#20809;&#28145;&#24230;&#12305;&#12301;" TargetMode="External"/><Relationship Id="rId20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1" Type="http://schemas.openxmlformats.org/officeDocument/2006/relationships/hyperlink" Target="https://m.tb.cn/h.5rhroDwYNpdvMTq?tk=WwFsW82kTrk%20CZ0001%20&#12300;&#35302;&#24819;RK3568/RK3588/I3/I5/I7&#24037;&#25511;&#20027;&#26495;&#21452;&#32593;&#21475;&#24037;&#19994;&#32423;&#26234;&#33021;&#33258;&#21160;&#21270;&#35774;&#22791;&#12301;" TargetMode="External"/><Relationship Id="rId6" Type="http://schemas.openxmlformats.org/officeDocument/2006/relationships/hyperlink" Target="https://m.tb.cn/h.5Ip4ZQNvcaKcnFQ?tk=T5vpW82rN5K%20CZ0000%20&#12300;ROBOMASTER%20RoboMaster%20S1&#38450;&#20914;&#20987;&#23433;&#20840;&#25252;&#30446;&#38236;&#12301;" TargetMode="External"/><Relationship Id="rId11" Type="http://schemas.openxmlformats.org/officeDocument/2006/relationships/hyperlink" Target="https://m.tb.cn/h.5rEIOPdba05Em6L?tk=Uuf9W8LrcYl%20CZ0000%20&#12300;&#28120;&#26230;&#39536;T1&#31995;&#21015;4.3&#23544;&#20018;&#21475;&#23631;IPS&#20840;&#35270;&#35282;tft&#28082;&#26230;&#23631;HMI&#35302;&#25720;&#23631;tft&#26174;&#31034;&#23631;&#12301;" TargetMode="External"/><Relationship Id="rId5" Type="http://schemas.openxmlformats.org/officeDocument/2006/relationships/hyperlink" Target="https://m.tb.cn/h.5rEvEikoK7E0kCC?tk=fEqDW82qbS5%20CZ0001%20&#12300;ROBOMASTER&#33821;&#39532;&#38598;&#24066;%20&#30005;&#35843;&#20013;&#24515;&#26495;2&#12301;" TargetMode="External"/><Relationship Id="rId15" Type="http://schemas.openxmlformats.org/officeDocument/2006/relationships/hyperlink" Target="https://m.tb.cn/h.5ILcqkBR3QIzFJA?tk=lDPnW8wBjKT%20CZ0000%20&#12300;&#31354;&#24515;&#26479;&#36716;&#23376;&#38037;&#24378;&#30913;&#26080;&#21047;&#30005;&#26426;%2012-24V&#22823;&#25197;&#30697;&#38745;&#38899;&#22823;&#21151;&#29575;&#23494;&#23553;&#26080;&#21047;&#30005;&#26426;&#12301;" TargetMode="External"/><Relationship Id="rId23" Type="http://schemas.openxmlformats.org/officeDocument/2006/relationships/hyperlink" Target="https://m.tb.cn/h.5GswZzrbuvSMmMQ?tk=wE7eWPDsA2h%20HU9196%20&#12300;&#25265;&#32039;&#24335;&#32852;&#36724;&#22120;&#22806;&#24452;28mm&#21487;&#36873;&#23380;&#24452;5%206%208mm56.8mm&#21487;&#36873;&#23380;&#24452;6%208%2010%2012mm&#12301;" TargetMode="External"/><Relationship Id="rId10" Type="http://schemas.openxmlformats.org/officeDocument/2006/relationships/hyperlink" Target="https://m.tb.cn/h.5rSfaOEwPQ36tKw?tk=w3dPW8dZJTe%20CZ0000%20&#12300;&#24494;&#38634;%20&#26641;&#33683;&#27966;LED&#28857;&#38453;&#26174;&#31034;&#23631;%20RGB&#20840;&#24425;&#26174;&#31034;&#27169;&#22359;%20&#20142;&#24230;&#21487;&#35843;%20&#25903;&#25345;&#32423;&#32852;&#12301;" TargetMode="External"/><Relationship Id="rId19" Type="http://schemas.openxmlformats.org/officeDocument/2006/relationships/hyperlink" Target="https://m.tb.cn/h.5I2HBYvbfIyoIdH?tk=Abu5WjjzSQZ%20CZ3458%20&#12300;&#31232;&#22303;&#30913;&#19977;&#30456;&#20869;&#36716;&#23376;57&#26080;&#21047;&#30005;&#26426;%20%2024V-60V&#24102;&#38669;&#23572;&#20302;&#36895;&#26080;&#21047;&#30005;&#26426;DIY&#21457;&#30005;&#12301;" TargetMode="External"/><Relationship Id="rId4" Type="http://schemas.openxmlformats.org/officeDocument/2006/relationships/hyperlink" Target="https://m.tb.cn/h.5Ip2N8qNzeaMJ1B?tk=L0p9W82oVz3%20CZ0001%20&#12300;STM32F407VET6&#24320;&#21457;&#26495;&#24102;CAN&#23884;&#20837;&#24335;RS485&#23398;&#20064;USB&#26680;&#24515;WiFi&#38463;&#37324;&#20113;&#39764;&#22899;&#12301;" TargetMode="External"/><Relationship Id="rId9" Type="http://schemas.openxmlformats.org/officeDocument/2006/relationships/hyperlink" Target="https://m.tb.cn/h.5Ip9rH7C4OnzRTp?tk=PcpkW82zRmB%20CZ0000%20&#12300;&#24605;&#23706;&#23448;&#26041;RPLIDAR&#28608;&#20809;&#38647;&#36798;&#20256;&#24863;&#22120;ROS&#23567;&#36710;SLAM&#23548;&#33322;&#24314;&#22270;&#27979;&#36317;A1%20S2%20C1&#12301;" TargetMode="External"/><Relationship Id="rId14" Type="http://schemas.openxmlformats.org/officeDocument/2006/relationships/hyperlink" Target="https://m.tb.cn/h.5siwf7WFewdej7e?tk=FWqgW8wqEnG%20CZ0000%20&#12300;&#36187;&#36710;&#28216;&#25103;%20B5665M%20&#20869;&#36716;&#23376;&#26080;&#21047;&#30005;&#26426;%20DC24V%203600&#36716;%20&#24102;&#20027;&#21160;&#25955;&#28909;&#39118;&#25159;&#12301;" TargetMode="External"/><Relationship Id="rId22" Type="http://schemas.openxmlformats.org/officeDocument/2006/relationships/hyperlink" Target="https://m.tb.cn/h.5FkFmDnrCNANyk2?tk=yQgCWPvmQOH%20CZ8908%20&#12300;&#20840;&#26032;5010&#38745;&#38899;&#25955;&#28909;&#39118;&#26426;%205V-12V&#26080;&#21047;&#39118;&#26426;&#39118;&#25159;&#24102;&#25955;&#28909;&#38109;&#21512;&#37329;&#25955;&#28909;&#29255;&#32452;&#123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1"/>
  <sheetViews>
    <sheetView tabSelected="1" zoomScaleNormal="100" workbookViewId="0">
      <selection activeCell="P5" sqref="P5"/>
    </sheetView>
  </sheetViews>
  <sheetFormatPr defaultRowHeight="15.6" x14ac:dyDescent="0.25"/>
  <cols>
    <col min="1" max="1" width="5.109375" style="5" customWidth="1"/>
    <col min="2" max="2" width="12" style="20" customWidth="1"/>
    <col min="3" max="3" width="8.88671875" style="5"/>
    <col min="4" max="4" width="54.109375" style="5" customWidth="1"/>
    <col min="5" max="5" width="21.109375" style="5" customWidth="1"/>
    <col min="6" max="6" width="6.21875" style="5" customWidth="1"/>
    <col min="7" max="7" width="62.6640625" style="5" customWidth="1"/>
    <col min="8" max="8" width="6.6640625" style="5" customWidth="1"/>
    <col min="9" max="9" width="5.44140625" style="5" customWidth="1"/>
    <col min="10" max="11" width="5.88671875" style="5" customWidth="1"/>
    <col min="12" max="12" width="7.109375" style="5" customWidth="1"/>
    <col min="13" max="13" width="5.88671875" style="5" customWidth="1"/>
    <col min="14" max="14" width="9" style="5" customWidth="1"/>
    <col min="15" max="16384" width="8.88671875" style="5"/>
  </cols>
  <sheetData>
    <row r="1" spans="1:31" ht="27.6" customHeight="1" x14ac:dyDescent="0.25">
      <c r="A1" s="29" t="s">
        <v>42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s="1" customFormat="1" ht="27.6" customHeight="1" x14ac:dyDescent="0.25">
      <c r="A2" s="15"/>
      <c r="B2" s="1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31" x14ac:dyDescent="0.25">
      <c r="A3" s="12"/>
      <c r="B3" s="17"/>
      <c r="C3" s="12"/>
      <c r="D3" s="12"/>
      <c r="E3" s="12"/>
      <c r="F3" s="12"/>
      <c r="G3" s="13" t="s">
        <v>51</v>
      </c>
      <c r="H3" s="12"/>
      <c r="I3" s="12"/>
      <c r="J3" s="12"/>
      <c r="K3" s="12"/>
      <c r="L3" s="12"/>
      <c r="M3" s="12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ht="31.2" x14ac:dyDescent="0.25">
      <c r="A4" s="10" t="s">
        <v>5</v>
      </c>
      <c r="B4" s="21" t="s">
        <v>58</v>
      </c>
      <c r="C4" s="10" t="s">
        <v>10</v>
      </c>
      <c r="D4" s="10" t="s">
        <v>0</v>
      </c>
      <c r="E4" s="10" t="s">
        <v>1</v>
      </c>
      <c r="F4" s="10" t="s">
        <v>12</v>
      </c>
      <c r="G4" s="10" t="s">
        <v>9</v>
      </c>
      <c r="H4" s="10" t="s">
        <v>87</v>
      </c>
      <c r="I4" s="10" t="s">
        <v>2</v>
      </c>
      <c r="J4" s="10" t="s">
        <v>3</v>
      </c>
      <c r="K4" s="10" t="s">
        <v>89</v>
      </c>
      <c r="L4" s="10" t="s">
        <v>88</v>
      </c>
      <c r="M4" s="10" t="s">
        <v>25</v>
      </c>
      <c r="N4" s="10" t="s">
        <v>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6.8" x14ac:dyDescent="0.25">
      <c r="A5" s="32" t="s">
        <v>6</v>
      </c>
      <c r="B5" s="18" t="s">
        <v>94</v>
      </c>
      <c r="C5" s="8" t="s">
        <v>11</v>
      </c>
      <c r="D5" s="8" t="s">
        <v>13</v>
      </c>
      <c r="E5" s="8" t="s">
        <v>95</v>
      </c>
      <c r="F5" s="8" t="s">
        <v>14</v>
      </c>
      <c r="G5" s="9" t="s">
        <v>15</v>
      </c>
      <c r="H5" s="9">
        <v>1</v>
      </c>
      <c r="I5" s="8">
        <v>1</v>
      </c>
      <c r="J5" s="8">
        <v>358</v>
      </c>
      <c r="K5" s="8">
        <v>20</v>
      </c>
      <c r="L5" s="8">
        <f>H5*J5+K5</f>
        <v>378</v>
      </c>
      <c r="M5" s="8">
        <f>I5*J5</f>
        <v>358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33"/>
      <c r="B6" s="18" t="s">
        <v>96</v>
      </c>
      <c r="C6" s="8" t="s">
        <v>11</v>
      </c>
      <c r="D6" s="8" t="s">
        <v>97</v>
      </c>
      <c r="E6" s="8"/>
      <c r="F6" s="8" t="s">
        <v>98</v>
      </c>
      <c r="G6" s="9" t="s">
        <v>98</v>
      </c>
      <c r="H6" s="9">
        <v>1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1.2" x14ac:dyDescent="0.25">
      <c r="A7" s="33"/>
      <c r="B7" s="19"/>
      <c r="C7" s="3" t="s">
        <v>11</v>
      </c>
      <c r="D7" s="3" t="s">
        <v>21</v>
      </c>
      <c r="E7" s="3" t="s">
        <v>16</v>
      </c>
      <c r="F7" s="3" t="s">
        <v>14</v>
      </c>
      <c r="G7" s="6" t="s">
        <v>17</v>
      </c>
      <c r="H7" s="6"/>
      <c r="I7" s="3">
        <v>1</v>
      </c>
      <c r="J7" s="3">
        <v>338</v>
      </c>
      <c r="K7" s="3"/>
      <c r="L7" s="1">
        <f t="shared" ref="L7:L16" si="0">H7*J7+K7</f>
        <v>0</v>
      </c>
      <c r="M7" s="3">
        <f t="shared" ref="M7:M16" si="1">I7*J7</f>
        <v>338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1.2" x14ac:dyDescent="0.25">
      <c r="A8" s="33"/>
      <c r="B8" s="19"/>
      <c r="C8" s="3" t="s">
        <v>18</v>
      </c>
      <c r="D8" s="3" t="s">
        <v>19</v>
      </c>
      <c r="E8" s="3" t="s">
        <v>16</v>
      </c>
      <c r="F8" s="3" t="s">
        <v>14</v>
      </c>
      <c r="G8" s="6" t="s">
        <v>20</v>
      </c>
      <c r="H8" s="6"/>
      <c r="I8" s="3">
        <v>1</v>
      </c>
      <c r="J8" s="3">
        <v>168</v>
      </c>
      <c r="K8" s="3"/>
      <c r="L8" s="1">
        <f t="shared" si="0"/>
        <v>0</v>
      </c>
      <c r="M8" s="3">
        <f t="shared" si="1"/>
        <v>168</v>
      </c>
      <c r="N8" s="3" t="s">
        <v>99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46.8" x14ac:dyDescent="0.25">
      <c r="A9" s="33"/>
      <c r="B9" s="19"/>
      <c r="C9" s="3" t="s">
        <v>11</v>
      </c>
      <c r="D9" s="3" t="s">
        <v>22</v>
      </c>
      <c r="E9" s="3" t="s">
        <v>22</v>
      </c>
      <c r="F9" s="3" t="s">
        <v>14</v>
      </c>
      <c r="G9" s="6" t="s">
        <v>23</v>
      </c>
      <c r="H9" s="6"/>
      <c r="I9" s="3">
        <v>1</v>
      </c>
      <c r="J9" s="3">
        <v>115</v>
      </c>
      <c r="K9" s="3"/>
      <c r="L9" s="1">
        <f t="shared" si="0"/>
        <v>0</v>
      </c>
      <c r="M9" s="3">
        <f t="shared" si="1"/>
        <v>115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27.6" x14ac:dyDescent="0.25">
      <c r="A10" s="33"/>
      <c r="B10" s="19"/>
      <c r="C10" s="3" t="s">
        <v>41</v>
      </c>
      <c r="D10" s="3" t="s">
        <v>75</v>
      </c>
      <c r="E10" s="3" t="s">
        <v>74</v>
      </c>
      <c r="F10" s="3" t="s">
        <v>14</v>
      </c>
      <c r="G10" s="4" t="s">
        <v>79</v>
      </c>
      <c r="H10" s="4"/>
      <c r="I10" s="3">
        <v>1</v>
      </c>
      <c r="J10" s="3">
        <v>114</v>
      </c>
      <c r="K10" s="3"/>
      <c r="L10" s="1">
        <f t="shared" si="0"/>
        <v>0</v>
      </c>
      <c r="M10" s="3">
        <f t="shared" si="1"/>
        <v>114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27.6" x14ac:dyDescent="0.25">
      <c r="A11" s="33"/>
      <c r="B11" s="19"/>
      <c r="C11" s="3" t="s">
        <v>41</v>
      </c>
      <c r="D11" s="3" t="s">
        <v>76</v>
      </c>
      <c r="E11" s="3" t="s">
        <v>77</v>
      </c>
      <c r="F11" s="3" t="s">
        <v>14</v>
      </c>
      <c r="G11" s="4" t="s">
        <v>78</v>
      </c>
      <c r="H11" s="4"/>
      <c r="I11" s="3">
        <v>1</v>
      </c>
      <c r="J11" s="3">
        <v>305</v>
      </c>
      <c r="K11" s="3"/>
      <c r="L11" s="1">
        <f t="shared" si="0"/>
        <v>0</v>
      </c>
      <c r="M11" s="3">
        <f t="shared" si="1"/>
        <v>305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27.6" x14ac:dyDescent="0.25">
      <c r="A12" s="33"/>
      <c r="B12" s="19"/>
      <c r="C12" s="3" t="s">
        <v>43</v>
      </c>
      <c r="D12" s="3" t="s">
        <v>44</v>
      </c>
      <c r="E12" s="3" t="s">
        <v>45</v>
      </c>
      <c r="F12" s="3" t="s">
        <v>14</v>
      </c>
      <c r="G12" s="4" t="s">
        <v>46</v>
      </c>
      <c r="H12" s="4"/>
      <c r="I12" s="3">
        <v>1</v>
      </c>
      <c r="J12" s="3">
        <v>371</v>
      </c>
      <c r="K12" s="3"/>
      <c r="L12" s="1">
        <f t="shared" si="0"/>
        <v>0</v>
      </c>
      <c r="M12" s="3">
        <f t="shared" si="1"/>
        <v>371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27.6" x14ac:dyDescent="0.25">
      <c r="A13" s="33"/>
      <c r="C13" s="3" t="s">
        <v>47</v>
      </c>
      <c r="D13" s="3" t="s">
        <v>48</v>
      </c>
      <c r="E13" s="3" t="s">
        <v>49</v>
      </c>
      <c r="F13" s="3" t="s">
        <v>14</v>
      </c>
      <c r="G13" s="4" t="s">
        <v>50</v>
      </c>
      <c r="H13" s="4"/>
      <c r="I13" s="3">
        <v>1</v>
      </c>
      <c r="J13" s="3">
        <v>119</v>
      </c>
      <c r="K13" s="3"/>
      <c r="L13" s="1">
        <f t="shared" si="0"/>
        <v>0</v>
      </c>
      <c r="M13" s="3">
        <f t="shared" si="1"/>
        <v>119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27.6" x14ac:dyDescent="0.25">
      <c r="A14" s="33"/>
      <c r="B14" s="19"/>
      <c r="C14" s="3" t="s">
        <v>47</v>
      </c>
      <c r="D14" s="3" t="s">
        <v>52</v>
      </c>
      <c r="E14" s="3" t="s">
        <v>56</v>
      </c>
      <c r="F14" s="3" t="s">
        <v>14</v>
      </c>
      <c r="G14" s="4" t="s">
        <v>53</v>
      </c>
      <c r="H14" s="4"/>
      <c r="I14" s="3">
        <v>1</v>
      </c>
      <c r="J14" s="3">
        <v>43</v>
      </c>
      <c r="K14" s="3"/>
      <c r="L14" s="1">
        <f t="shared" si="0"/>
        <v>0</v>
      </c>
      <c r="M14" s="3">
        <f t="shared" si="1"/>
        <v>43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27.6" x14ac:dyDescent="0.25">
      <c r="A15" s="33"/>
      <c r="B15" s="19"/>
      <c r="C15" s="3" t="s">
        <v>47</v>
      </c>
      <c r="D15" s="3" t="s">
        <v>54</v>
      </c>
      <c r="E15" s="3" t="s">
        <v>55</v>
      </c>
      <c r="F15" s="3" t="s">
        <v>14</v>
      </c>
      <c r="G15" s="4" t="s">
        <v>57</v>
      </c>
      <c r="H15" s="4"/>
      <c r="I15" s="3">
        <v>1</v>
      </c>
      <c r="J15" s="3">
        <v>241</v>
      </c>
      <c r="K15" s="3"/>
      <c r="L15" s="1">
        <f>H15*J15+K15</f>
        <v>0</v>
      </c>
      <c r="M15" s="3">
        <f t="shared" si="1"/>
        <v>241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7.6" x14ac:dyDescent="0.25">
      <c r="A16" s="33"/>
      <c r="B16" s="19"/>
      <c r="C16" s="3" t="s">
        <v>69</v>
      </c>
      <c r="D16" s="3" t="s">
        <v>70</v>
      </c>
      <c r="E16" s="3" t="s">
        <v>71</v>
      </c>
      <c r="F16" s="3" t="s">
        <v>72</v>
      </c>
      <c r="G16" s="4" t="s">
        <v>73</v>
      </c>
      <c r="H16" s="4"/>
      <c r="I16" s="3">
        <v>1</v>
      </c>
      <c r="J16" s="3">
        <v>280</v>
      </c>
      <c r="K16" s="3"/>
      <c r="L16" s="1">
        <f t="shared" si="0"/>
        <v>0</v>
      </c>
      <c r="M16" s="3">
        <f t="shared" si="1"/>
        <v>280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23"/>
      <c r="B17" s="21"/>
      <c r="C17" s="10"/>
      <c r="D17" s="10"/>
      <c r="E17" s="10"/>
      <c r="F17" s="10"/>
      <c r="G17" s="10"/>
      <c r="H17" s="10" t="s">
        <v>87</v>
      </c>
      <c r="I17" s="10" t="s">
        <v>39</v>
      </c>
      <c r="J17" s="10"/>
      <c r="K17" s="10"/>
      <c r="L17" s="10" t="s">
        <v>88</v>
      </c>
      <c r="M17" s="10" t="s">
        <v>25</v>
      </c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10"/>
      <c r="B18" s="21"/>
      <c r="C18" s="10"/>
      <c r="D18" s="10"/>
      <c r="E18" s="10"/>
      <c r="F18" s="10"/>
      <c r="G18" s="10"/>
      <c r="H18" s="10">
        <f>SUM(H5:H16)</f>
        <v>2</v>
      </c>
      <c r="I18" s="10">
        <f>SUM(I5:I16)</f>
        <v>12</v>
      </c>
      <c r="J18" s="10"/>
      <c r="K18" s="10"/>
      <c r="L18" s="10">
        <f>SUM(L5:L17)</f>
        <v>378</v>
      </c>
      <c r="M18" s="10">
        <f>SUM(M5:M16)</f>
        <v>2452</v>
      </c>
      <c r="N18" s="10"/>
      <c r="O18" s="1"/>
      <c r="P18" s="1"/>
      <c r="Q18" s="1"/>
      <c r="R18" s="1"/>
      <c r="S18" s="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31.2" x14ac:dyDescent="0.25">
      <c r="A19" s="10" t="s">
        <v>5</v>
      </c>
      <c r="B19" s="21" t="s">
        <v>58</v>
      </c>
      <c r="C19" s="10" t="s">
        <v>10</v>
      </c>
      <c r="D19" s="10" t="s">
        <v>0</v>
      </c>
      <c r="E19" s="10" t="s">
        <v>1</v>
      </c>
      <c r="F19" s="10" t="s">
        <v>12</v>
      </c>
      <c r="G19" s="10" t="s">
        <v>9</v>
      </c>
      <c r="H19" s="10" t="s">
        <v>87</v>
      </c>
      <c r="I19" s="10" t="s">
        <v>2</v>
      </c>
      <c r="J19" s="10" t="s">
        <v>3</v>
      </c>
      <c r="K19" s="10" t="s">
        <v>89</v>
      </c>
      <c r="L19" s="10" t="s">
        <v>88</v>
      </c>
      <c r="M19" s="10" t="s">
        <v>25</v>
      </c>
      <c r="N19" s="10" t="s">
        <v>4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31.2" x14ac:dyDescent="0.25">
      <c r="A20" s="34" t="s">
        <v>7</v>
      </c>
      <c r="B20" s="19"/>
      <c r="C20" s="3" t="s">
        <v>35</v>
      </c>
      <c r="D20" s="3" t="s">
        <v>36</v>
      </c>
      <c r="E20" s="3" t="s">
        <v>37</v>
      </c>
      <c r="F20" s="3" t="s">
        <v>14</v>
      </c>
      <c r="G20" s="6" t="s">
        <v>38</v>
      </c>
      <c r="H20" s="6"/>
      <c r="I20" s="3">
        <v>0</v>
      </c>
      <c r="J20" s="3">
        <v>520</v>
      </c>
      <c r="K20" s="3"/>
      <c r="L20" s="1">
        <f>H20*J20+K20</f>
        <v>0</v>
      </c>
      <c r="M20" s="3">
        <f>I20*J20</f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31.2" x14ac:dyDescent="0.25">
      <c r="A21" s="35"/>
      <c r="B21" s="19"/>
      <c r="C21" s="3" t="s">
        <v>35</v>
      </c>
      <c r="D21" s="3" t="s">
        <v>84</v>
      </c>
      <c r="E21" s="3" t="s">
        <v>37</v>
      </c>
      <c r="F21" s="3" t="s">
        <v>14</v>
      </c>
      <c r="G21" s="6" t="s">
        <v>38</v>
      </c>
      <c r="H21" s="6"/>
      <c r="I21" s="3">
        <v>0</v>
      </c>
      <c r="J21" s="3">
        <v>690</v>
      </c>
      <c r="K21" s="3"/>
      <c r="L21" s="1">
        <f t="shared" ref="L21:L28" si="2">H21*J21+K21</f>
        <v>0</v>
      </c>
      <c r="M21" s="3">
        <f>I21*J21</f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27.6" x14ac:dyDescent="0.25">
      <c r="A22" s="35"/>
      <c r="B22" s="19"/>
      <c r="C22" s="3" t="s">
        <v>35</v>
      </c>
      <c r="D22" s="3" t="s">
        <v>85</v>
      </c>
      <c r="E22" s="3"/>
      <c r="F22" s="3" t="s">
        <v>14</v>
      </c>
      <c r="G22" s="4" t="s">
        <v>86</v>
      </c>
      <c r="H22" s="4"/>
      <c r="I22" s="3">
        <v>0</v>
      </c>
      <c r="J22" s="3">
        <v>59</v>
      </c>
      <c r="K22" s="3"/>
      <c r="L22" s="1">
        <f t="shared" si="2"/>
        <v>0</v>
      </c>
      <c r="M22" s="3">
        <f>I22*J22</f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27.6" x14ac:dyDescent="0.25">
      <c r="A23" s="35"/>
      <c r="B23" s="19"/>
      <c r="C23" s="3" t="s">
        <v>59</v>
      </c>
      <c r="D23" s="3" t="s">
        <v>60</v>
      </c>
      <c r="E23" s="3">
        <v>5065</v>
      </c>
      <c r="F23" s="3" t="s">
        <v>61</v>
      </c>
      <c r="G23" s="4" t="s">
        <v>62</v>
      </c>
      <c r="H23" s="4"/>
      <c r="I23" s="3">
        <v>0</v>
      </c>
      <c r="J23" s="3">
        <v>154</v>
      </c>
      <c r="K23" s="3"/>
      <c r="L23" s="1">
        <f t="shared" si="2"/>
        <v>0</v>
      </c>
      <c r="M23" s="3">
        <f t="shared" ref="M23:M28" si="3">I23*J23</f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1.4" x14ac:dyDescent="0.25">
      <c r="A24" s="35"/>
      <c r="B24" s="19"/>
      <c r="C24" s="3" t="s">
        <v>100</v>
      </c>
      <c r="D24" s="3" t="s">
        <v>101</v>
      </c>
      <c r="E24" s="3"/>
      <c r="F24" s="3" t="s">
        <v>14</v>
      </c>
      <c r="G24" s="4" t="s">
        <v>102</v>
      </c>
      <c r="H24" s="4"/>
      <c r="I24" s="3">
        <v>6</v>
      </c>
      <c r="J24" s="3">
        <v>54</v>
      </c>
      <c r="K24" s="3"/>
      <c r="L24" s="1">
        <f>H24*J24+K24</f>
        <v>0</v>
      </c>
      <c r="M24" s="3">
        <f t="shared" si="3"/>
        <v>324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31.2" x14ac:dyDescent="0.25">
      <c r="A25" s="35"/>
      <c r="B25" s="19"/>
      <c r="C25" s="3" t="s">
        <v>26</v>
      </c>
      <c r="D25" s="3" t="s">
        <v>27</v>
      </c>
      <c r="E25" s="3" t="s">
        <v>40</v>
      </c>
      <c r="F25" s="3" t="s">
        <v>14</v>
      </c>
      <c r="G25" s="6" t="s">
        <v>28</v>
      </c>
      <c r="H25" s="6"/>
      <c r="I25" s="3">
        <v>1</v>
      </c>
      <c r="J25" s="3">
        <v>95</v>
      </c>
      <c r="K25" s="3"/>
      <c r="L25" s="1">
        <f t="shared" si="2"/>
        <v>0</v>
      </c>
      <c r="M25" s="3">
        <f>I25*J25</f>
        <v>95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27.6" x14ac:dyDescent="0.25">
      <c r="A26" s="35"/>
      <c r="B26" s="19"/>
      <c r="C26" s="3" t="s">
        <v>63</v>
      </c>
      <c r="D26" s="3" t="s">
        <v>64</v>
      </c>
      <c r="E26" s="3" t="s">
        <v>65</v>
      </c>
      <c r="F26" s="3" t="s">
        <v>66</v>
      </c>
      <c r="G26" s="4" t="s">
        <v>67</v>
      </c>
      <c r="H26" s="4"/>
      <c r="I26" s="3">
        <v>0</v>
      </c>
      <c r="J26" s="3">
        <v>36.799999999999997</v>
      </c>
      <c r="K26" s="3"/>
      <c r="L26" s="1">
        <f t="shared" si="2"/>
        <v>0</v>
      </c>
      <c r="M26" s="3">
        <f t="shared" si="3"/>
        <v>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6.8" x14ac:dyDescent="0.25">
      <c r="A27" s="35"/>
      <c r="B27" s="24" t="s">
        <v>93</v>
      </c>
      <c r="C27" s="25" t="s">
        <v>63</v>
      </c>
      <c r="D27" s="25" t="s">
        <v>82</v>
      </c>
      <c r="E27" s="25" t="s">
        <v>83</v>
      </c>
      <c r="F27" s="25" t="s">
        <v>66</v>
      </c>
      <c r="G27" s="26" t="s">
        <v>68</v>
      </c>
      <c r="H27" s="26">
        <v>2</v>
      </c>
      <c r="I27" s="25">
        <v>6</v>
      </c>
      <c r="J27" s="25">
        <v>45</v>
      </c>
      <c r="K27" s="25">
        <v>7</v>
      </c>
      <c r="L27" s="25">
        <f t="shared" si="2"/>
        <v>97</v>
      </c>
      <c r="M27" s="25">
        <f t="shared" si="3"/>
        <v>270</v>
      </c>
      <c r="N27" s="2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27.6" x14ac:dyDescent="0.25">
      <c r="A28" s="35"/>
      <c r="B28" s="19"/>
      <c r="C28" s="3" t="s">
        <v>59</v>
      </c>
      <c r="D28" s="3" t="s">
        <v>80</v>
      </c>
      <c r="E28" s="3">
        <v>57</v>
      </c>
      <c r="F28" s="3" t="s">
        <v>14</v>
      </c>
      <c r="G28" s="4" t="s">
        <v>81</v>
      </c>
      <c r="H28" s="4"/>
      <c r="I28" s="3">
        <v>2</v>
      </c>
      <c r="J28" s="3">
        <v>38</v>
      </c>
      <c r="K28" s="3"/>
      <c r="L28" s="1">
        <f t="shared" si="2"/>
        <v>0</v>
      </c>
      <c r="M28" s="3">
        <f t="shared" si="3"/>
        <v>76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23"/>
      <c r="B29" s="21"/>
      <c r="C29" s="10"/>
      <c r="D29" s="10"/>
      <c r="E29" s="10"/>
      <c r="F29" s="10"/>
      <c r="G29" s="10"/>
      <c r="H29" s="10" t="s">
        <v>87</v>
      </c>
      <c r="I29" s="10" t="s">
        <v>39</v>
      </c>
      <c r="J29" s="10"/>
      <c r="K29" s="10"/>
      <c r="L29" s="10" t="s">
        <v>88</v>
      </c>
      <c r="M29" s="10" t="s">
        <v>25</v>
      </c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10"/>
      <c r="B30" s="21"/>
      <c r="C30" s="10"/>
      <c r="D30" s="10"/>
      <c r="E30" s="10"/>
      <c r="F30" s="10"/>
      <c r="G30" s="10"/>
      <c r="H30" s="10">
        <f>SUM(H20:H28)</f>
        <v>2</v>
      </c>
      <c r="I30" s="10">
        <f>SUM(I20:I28)</f>
        <v>15</v>
      </c>
      <c r="J30" s="10"/>
      <c r="K30" s="10"/>
      <c r="L30" s="10">
        <f>SUM(L20:L28)</f>
        <v>97</v>
      </c>
      <c r="M30" s="10">
        <f>SUM(M20:M28)</f>
        <v>765</v>
      </c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31.2" x14ac:dyDescent="0.25">
      <c r="A31" s="10" t="s">
        <v>5</v>
      </c>
      <c r="B31" s="21" t="s">
        <v>58</v>
      </c>
      <c r="C31" s="10" t="s">
        <v>10</v>
      </c>
      <c r="D31" s="10" t="s">
        <v>0</v>
      </c>
      <c r="E31" s="10" t="s">
        <v>1</v>
      </c>
      <c r="F31" s="10" t="s">
        <v>12</v>
      </c>
      <c r="G31" s="10" t="s">
        <v>9</v>
      </c>
      <c r="H31" s="10" t="s">
        <v>87</v>
      </c>
      <c r="I31" s="10" t="s">
        <v>2</v>
      </c>
      <c r="J31" s="10" t="s">
        <v>3</v>
      </c>
      <c r="K31" s="10" t="s">
        <v>89</v>
      </c>
      <c r="L31" s="10" t="s">
        <v>88</v>
      </c>
      <c r="M31" s="10" t="s">
        <v>25</v>
      </c>
      <c r="N31" s="10" t="s">
        <v>4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6.8" x14ac:dyDescent="0.25">
      <c r="A32" s="36" t="s">
        <v>8</v>
      </c>
      <c r="B32" s="18" t="s">
        <v>93</v>
      </c>
      <c r="C32" s="8" t="s">
        <v>90</v>
      </c>
      <c r="D32" s="8" t="s">
        <v>91</v>
      </c>
      <c r="E32" s="8"/>
      <c r="F32" s="8" t="s">
        <v>14</v>
      </c>
      <c r="G32" s="22" t="s">
        <v>92</v>
      </c>
      <c r="H32" s="8">
        <v>1</v>
      </c>
      <c r="I32" s="8">
        <v>1</v>
      </c>
      <c r="J32" s="8">
        <v>4.5</v>
      </c>
      <c r="K32" s="8">
        <v>0</v>
      </c>
      <c r="L32" s="8">
        <f t="shared" ref="L32:L34" si="4">H32*J32+K32</f>
        <v>4.5</v>
      </c>
      <c r="M32" s="8"/>
      <c r="N32" s="8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31.2" x14ac:dyDescent="0.25">
      <c r="A33" s="37"/>
      <c r="B33" s="19"/>
      <c r="C33" s="3" t="s">
        <v>29</v>
      </c>
      <c r="D33" s="3" t="s">
        <v>30</v>
      </c>
      <c r="E33" s="3" t="s">
        <v>40</v>
      </c>
      <c r="F33" s="3" t="s">
        <v>14</v>
      </c>
      <c r="G33" s="6" t="s">
        <v>31</v>
      </c>
      <c r="H33" s="6"/>
      <c r="I33" s="3">
        <v>1</v>
      </c>
      <c r="J33" s="3">
        <v>29</v>
      </c>
      <c r="K33" s="3"/>
      <c r="L33" s="1">
        <f t="shared" si="4"/>
        <v>0</v>
      </c>
      <c r="M33" s="3">
        <f t="shared" ref="M33:M34" si="5">I33*J33</f>
        <v>29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31.2" x14ac:dyDescent="0.25">
      <c r="A34" s="38"/>
      <c r="B34" s="19"/>
      <c r="C34" s="3" t="s">
        <v>32</v>
      </c>
      <c r="D34" s="3" t="s">
        <v>33</v>
      </c>
      <c r="E34" s="3" t="s">
        <v>40</v>
      </c>
      <c r="F34" s="3" t="s">
        <v>14</v>
      </c>
      <c r="G34" s="6" t="s">
        <v>34</v>
      </c>
      <c r="H34" s="6"/>
      <c r="I34" s="3">
        <v>1</v>
      </c>
      <c r="J34" s="3">
        <v>45</v>
      </c>
      <c r="K34" s="3"/>
      <c r="L34" s="1">
        <f t="shared" si="4"/>
        <v>0</v>
      </c>
      <c r="M34" s="3">
        <f t="shared" si="5"/>
        <v>45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10"/>
      <c r="B35" s="21"/>
      <c r="C35" s="10"/>
      <c r="D35" s="10"/>
      <c r="E35" s="10"/>
      <c r="F35" s="10"/>
      <c r="G35" s="10"/>
      <c r="H35" s="10" t="s">
        <v>87</v>
      </c>
      <c r="I35" s="10" t="s">
        <v>39</v>
      </c>
      <c r="J35" s="10"/>
      <c r="K35" s="10"/>
      <c r="L35" s="10" t="s">
        <v>88</v>
      </c>
      <c r="M35" s="10" t="s">
        <v>25</v>
      </c>
      <c r="N35" s="10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10"/>
      <c r="B36" s="21"/>
      <c r="C36" s="10"/>
      <c r="D36" s="10"/>
      <c r="E36" s="10"/>
      <c r="F36" s="10"/>
      <c r="G36" s="10"/>
      <c r="H36" s="10">
        <f>SUM(H32:H34)</f>
        <v>1</v>
      </c>
      <c r="I36" s="10">
        <f>SUM(I33:I34)</f>
        <v>2</v>
      </c>
      <c r="J36" s="10"/>
      <c r="K36" s="10"/>
      <c r="L36" s="10">
        <f>SUM(L32:L34)</f>
        <v>4.5</v>
      </c>
      <c r="M36" s="10">
        <f>SUM(M33:M34)</f>
        <v>74</v>
      </c>
      <c r="N36" s="10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31.2" x14ac:dyDescent="0.25">
      <c r="A37" s="10" t="s">
        <v>5</v>
      </c>
      <c r="B37" s="21" t="s">
        <v>58</v>
      </c>
      <c r="C37" s="10" t="s">
        <v>10</v>
      </c>
      <c r="D37" s="10" t="s">
        <v>0</v>
      </c>
      <c r="E37" s="10" t="s">
        <v>1</v>
      </c>
      <c r="F37" s="10" t="s">
        <v>12</v>
      </c>
      <c r="G37" s="10" t="s">
        <v>9</v>
      </c>
      <c r="H37" s="10" t="s">
        <v>87</v>
      </c>
      <c r="I37" s="10" t="s">
        <v>2</v>
      </c>
      <c r="J37" s="10" t="s">
        <v>3</v>
      </c>
      <c r="K37" s="10" t="s">
        <v>89</v>
      </c>
      <c r="L37" s="10" t="s">
        <v>88</v>
      </c>
      <c r="M37" s="10" t="s">
        <v>25</v>
      </c>
      <c r="N37" s="10" t="s">
        <v>4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s="28" customFormat="1" ht="31.2" customHeight="1" x14ac:dyDescent="0.25">
      <c r="A38" s="39" t="s">
        <v>103</v>
      </c>
      <c r="B38" s="2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s="28" customFormat="1" ht="31.2" customHeight="1" x14ac:dyDescent="0.25">
      <c r="A39" s="40"/>
      <c r="B39" s="2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s="28" customFormat="1" ht="31.2" customHeight="1" x14ac:dyDescent="0.25">
      <c r="A40" s="40"/>
      <c r="B40" s="2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s="28" customFormat="1" x14ac:dyDescent="0.25">
      <c r="A41" s="41"/>
      <c r="B41" s="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2"/>
      <c r="B42" s="7"/>
      <c r="C42" s="2"/>
      <c r="D42" s="2"/>
      <c r="E42" s="2"/>
      <c r="F42" s="2"/>
      <c r="G42" s="2"/>
      <c r="H42" s="2" t="s">
        <v>87</v>
      </c>
      <c r="I42" s="2" t="s">
        <v>24</v>
      </c>
      <c r="J42" s="2"/>
      <c r="K42" s="2"/>
      <c r="L42" s="2" t="s">
        <v>88</v>
      </c>
      <c r="M42" s="2" t="s">
        <v>25</v>
      </c>
      <c r="N42" s="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s="2"/>
      <c r="B43" s="7"/>
      <c r="C43" s="2"/>
      <c r="D43" s="2"/>
      <c r="E43" s="2"/>
      <c r="F43" s="2"/>
      <c r="G43" s="2"/>
      <c r="H43" s="2"/>
      <c r="I43" s="2">
        <f>I36+I30+I18</f>
        <v>29</v>
      </c>
      <c r="J43" s="2"/>
      <c r="K43" s="2"/>
      <c r="L43" s="2">
        <f>L36+L30+L18</f>
        <v>479.5</v>
      </c>
      <c r="M43" s="2">
        <f>M36+M30+M18</f>
        <v>3291</v>
      </c>
      <c r="N43" s="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s="3"/>
      <c r="B44" s="1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s="3"/>
      <c r="B45" s="1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s="3"/>
      <c r="B46" s="1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s="3"/>
      <c r="B47" s="1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s="3"/>
      <c r="B48" s="1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s="3"/>
      <c r="B49" s="1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s="3"/>
      <c r="B50" s="1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s="3"/>
      <c r="B51" s="1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s="3"/>
      <c r="B52" s="1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s="3"/>
      <c r="B53" s="1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s="3"/>
      <c r="B54" s="1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s="3"/>
      <c r="B55" s="1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s="3"/>
      <c r="B56" s="1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s="3"/>
      <c r="B57" s="1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s="3"/>
      <c r="B58" s="1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s="3"/>
      <c r="B59" s="1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s="3"/>
      <c r="B60" s="1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5">
      <c r="A61" s="3"/>
      <c r="B61" s="1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s="3"/>
      <c r="B62" s="1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5">
      <c r="A63" s="3"/>
      <c r="B63" s="1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5">
      <c r="A64" s="3"/>
      <c r="B64" s="1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A65" s="3"/>
      <c r="B65" s="1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s="3"/>
      <c r="B66" s="1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A67" s="3"/>
      <c r="B67" s="1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s="3"/>
      <c r="B68" s="1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s="3"/>
      <c r="B69" s="1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s="3"/>
      <c r="B70" s="1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s="3"/>
      <c r="B71" s="1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s="3"/>
      <c r="B72" s="1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A73" s="3"/>
      <c r="B73" s="1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A74" s="3"/>
      <c r="B74" s="1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s="3"/>
      <c r="B75" s="1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s="3"/>
      <c r="B76" s="1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A77" s="3"/>
      <c r="B77" s="1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s="3"/>
      <c r="B78" s="1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A79" s="3"/>
      <c r="B79" s="1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A80" s="3"/>
      <c r="B80" s="1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5">
      <c r="A81" s="3"/>
      <c r="B81" s="1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5">
      <c r="A82" s="3"/>
      <c r="B82" s="1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5">
      <c r="A83" s="3"/>
      <c r="B83" s="1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5">
      <c r="A84" s="3"/>
      <c r="B84" s="1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5">
      <c r="A85" s="3"/>
      <c r="B85" s="1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5">
      <c r="A86" s="3"/>
      <c r="B86" s="1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5">
      <c r="A87" s="3"/>
      <c r="B87" s="1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5">
      <c r="A88" s="3"/>
      <c r="B88" s="1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s="3"/>
      <c r="B89" s="1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s="3"/>
      <c r="B90" s="1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5">
      <c r="A91" s="3"/>
      <c r="B91" s="1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5">
      <c r="A92" s="3"/>
      <c r="B92" s="1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5">
      <c r="A93" s="3"/>
      <c r="B93" s="1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5">
      <c r="A94" s="3"/>
      <c r="B94" s="1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5">
      <c r="A95" s="3"/>
      <c r="B95" s="1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s="3"/>
      <c r="B96" s="1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5">
      <c r="A97" s="3"/>
      <c r="B97" s="1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5">
      <c r="A98" s="3"/>
      <c r="B98" s="1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A99" s="3"/>
      <c r="B99" s="1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5">
      <c r="A100" s="3"/>
      <c r="B100" s="19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A101" s="3"/>
      <c r="B101" s="1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A102" s="3"/>
      <c r="B102" s="1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5">
      <c r="A103" s="3"/>
      <c r="B103" s="1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s="3"/>
      <c r="B104" s="1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5">
      <c r="A105" s="3"/>
      <c r="B105" s="1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s="3"/>
      <c r="B106" s="1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5">
      <c r="A107" s="3"/>
      <c r="B107" s="1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5">
      <c r="A108" s="3"/>
      <c r="B108" s="1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5">
      <c r="A109" s="3"/>
      <c r="B109" s="1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5">
      <c r="A110" s="3"/>
      <c r="B110" s="1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s="3"/>
      <c r="B111" s="1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s="3"/>
      <c r="B112" s="1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s="3"/>
      <c r="B113" s="1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s="3"/>
      <c r="B114" s="1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s="3"/>
      <c r="B115" s="1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s="3"/>
      <c r="B116" s="1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s="3"/>
      <c r="B117" s="1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s="3"/>
      <c r="B118" s="1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s="3"/>
      <c r="B119" s="1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s="3"/>
      <c r="B120" s="1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s="3"/>
      <c r="B121" s="1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s="3"/>
      <c r="B122" s="1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s="3"/>
      <c r="B123" s="1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s="3"/>
      <c r="B124" s="1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s="3"/>
      <c r="B125" s="1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s="3"/>
      <c r="B126" s="1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s="3"/>
      <c r="B127" s="1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s="3"/>
      <c r="B128" s="1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s="3"/>
      <c r="B129" s="19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s="3"/>
      <c r="B130" s="1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s="3"/>
      <c r="B131" s="1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s="3"/>
      <c r="B132" s="19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s="3"/>
      <c r="B133" s="1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s="3"/>
      <c r="B134" s="1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s="3"/>
      <c r="B135" s="1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s="3"/>
      <c r="B136" s="1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s="3"/>
      <c r="B137" s="1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s="3"/>
      <c r="B138" s="1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s="3"/>
      <c r="B139" s="1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s="3"/>
      <c r="B140" s="1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s="3"/>
      <c r="B141" s="1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s="3"/>
      <c r="B142" s="1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s="3"/>
      <c r="B143" s="1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s="3"/>
      <c r="B144" s="1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5">
      <c r="A145" s="3"/>
      <c r="B145" s="1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5">
      <c r="A146" s="3"/>
      <c r="B146" s="1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5">
      <c r="A147" s="3"/>
      <c r="B147" s="1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5">
      <c r="A148" s="3"/>
      <c r="B148" s="1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5">
      <c r="A149" s="3"/>
      <c r="B149" s="1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5">
      <c r="A150" s="3"/>
      <c r="B150" s="1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5">
      <c r="A151" s="3"/>
      <c r="B151" s="1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5">
      <c r="A152" s="3"/>
      <c r="B152" s="1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5">
      <c r="A153" s="3"/>
      <c r="B153" s="1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5">
      <c r="A154" s="3"/>
      <c r="B154" s="1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5">
      <c r="A155" s="3"/>
      <c r="B155" s="1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5">
      <c r="A156" s="3"/>
      <c r="B156" s="1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5">
      <c r="A157" s="3"/>
      <c r="B157" s="1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5">
      <c r="A158" s="3"/>
      <c r="B158" s="1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5">
      <c r="A159" s="3"/>
      <c r="B159" s="1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5">
      <c r="A160" s="3"/>
      <c r="B160" s="1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5">
      <c r="A161" s="3"/>
      <c r="B161" s="1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5">
      <c r="A162" s="3"/>
      <c r="B162" s="1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5">
      <c r="A163" s="3"/>
      <c r="B163" s="1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5">
      <c r="A164" s="3"/>
      <c r="B164" s="1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5">
      <c r="A165" s="3"/>
      <c r="B165" s="1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5">
      <c r="A166" s="3"/>
      <c r="B166" s="1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5">
      <c r="A167" s="3"/>
      <c r="B167" s="1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5">
      <c r="A168" s="3"/>
      <c r="B168" s="1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5">
      <c r="A169" s="3"/>
      <c r="B169" s="1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5">
      <c r="A170" s="3"/>
      <c r="B170" s="1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5">
      <c r="A171" s="3"/>
      <c r="B171" s="1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5">
      <c r="A172" s="3"/>
      <c r="B172" s="1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5">
      <c r="A173" s="3"/>
      <c r="B173" s="1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5">
      <c r="A174" s="3"/>
      <c r="B174" s="1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5">
      <c r="A175" s="3"/>
      <c r="B175" s="1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5">
      <c r="A176" s="3"/>
      <c r="B176" s="1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5">
      <c r="A177" s="3"/>
      <c r="B177" s="1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5">
      <c r="A178" s="3"/>
      <c r="B178" s="1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5">
      <c r="A179" s="3"/>
      <c r="B179" s="1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5">
      <c r="A180" s="3"/>
      <c r="B180" s="1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5">
      <c r="A181" s="3"/>
      <c r="B181" s="1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5">
      <c r="A182" s="3"/>
      <c r="B182" s="1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5">
      <c r="A183" s="3"/>
      <c r="B183" s="1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5">
      <c r="A184" s="3"/>
      <c r="B184" s="1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5">
      <c r="A185" s="3"/>
      <c r="B185" s="1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5">
      <c r="A186" s="3"/>
      <c r="B186" s="1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5">
      <c r="A187" s="3"/>
      <c r="B187" s="1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5">
      <c r="A188" s="3"/>
      <c r="B188" s="1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5">
      <c r="A189" s="3"/>
      <c r="B189" s="1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5">
      <c r="A190" s="3"/>
      <c r="B190" s="1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5">
      <c r="A191" s="3"/>
      <c r="B191" s="1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5">
      <c r="A192" s="3"/>
      <c r="B192" s="1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5">
      <c r="A193" s="3"/>
      <c r="B193" s="1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5">
      <c r="A194" s="3"/>
      <c r="B194" s="1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5">
      <c r="A195" s="3"/>
      <c r="B195" s="1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5">
      <c r="A196" s="3"/>
      <c r="B196" s="1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5">
      <c r="A197" s="3"/>
      <c r="B197" s="1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5">
      <c r="A198" s="3"/>
      <c r="B198" s="1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5">
      <c r="A199" s="3"/>
      <c r="B199" s="1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5">
      <c r="A200" s="3"/>
      <c r="B200" s="1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5">
      <c r="A201" s="3"/>
      <c r="B201" s="1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5">
      <c r="A202" s="3"/>
      <c r="B202" s="1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5">
      <c r="A203" s="3"/>
      <c r="B203" s="1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5">
      <c r="A204" s="3"/>
      <c r="B204" s="1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5">
      <c r="A205" s="3"/>
      <c r="B205" s="1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5">
      <c r="A206" s="3"/>
      <c r="B206" s="1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5">
      <c r="A207" s="3"/>
      <c r="B207" s="1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5">
      <c r="A208" s="3"/>
      <c r="B208" s="1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5">
      <c r="A209" s="3"/>
      <c r="B209" s="1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5">
      <c r="A210" s="3"/>
      <c r="B210" s="1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5">
      <c r="A211" s="3"/>
      <c r="B211" s="1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5">
      <c r="A212" s="3"/>
      <c r="B212" s="1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5">
      <c r="A213" s="3"/>
      <c r="B213" s="1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5">
      <c r="A214" s="3"/>
      <c r="B214" s="1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5">
      <c r="A215" s="3"/>
      <c r="B215" s="1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5">
      <c r="A216" s="3"/>
      <c r="B216" s="1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5">
      <c r="A217" s="3"/>
      <c r="B217" s="1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5">
      <c r="A218" s="3"/>
      <c r="B218" s="1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5">
      <c r="A219" s="3"/>
      <c r="B219" s="1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5">
      <c r="A220" s="3"/>
      <c r="B220" s="1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5">
      <c r="A221" s="3"/>
      <c r="B221" s="1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5">
      <c r="A222" s="3"/>
      <c r="B222" s="1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5">
      <c r="A223" s="3"/>
      <c r="B223" s="1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5">
      <c r="A224" s="3"/>
      <c r="B224" s="1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5">
      <c r="A225" s="3"/>
      <c r="B225" s="1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5">
      <c r="A226" s="3"/>
      <c r="B226" s="1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5">
      <c r="A227" s="3"/>
      <c r="B227" s="1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5">
      <c r="A228" s="3"/>
      <c r="B228" s="1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5">
      <c r="A229" s="3"/>
      <c r="B229" s="1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5">
      <c r="A230" s="3"/>
      <c r="B230" s="1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5">
      <c r="A231" s="3"/>
      <c r="B231" s="1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5">
      <c r="A232" s="3"/>
      <c r="B232" s="1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5">
      <c r="A233" s="3"/>
      <c r="B233" s="1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5">
      <c r="A234" s="3"/>
      <c r="B234" s="1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5">
      <c r="A235" s="3"/>
      <c r="B235" s="1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5">
      <c r="A236" s="3"/>
      <c r="B236" s="1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5">
      <c r="A237" s="3"/>
      <c r="B237" s="1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5">
      <c r="A238" s="3"/>
      <c r="B238" s="1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5">
      <c r="A239" s="3"/>
      <c r="B239" s="1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5">
      <c r="A240" s="3"/>
      <c r="B240" s="1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5">
      <c r="A241" s="3"/>
      <c r="B241" s="1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5">
      <c r="A242" s="3"/>
      <c r="B242" s="1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5">
      <c r="A243" s="3"/>
      <c r="B243" s="1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5">
      <c r="A244" s="3"/>
      <c r="B244" s="1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5">
      <c r="A245" s="3"/>
      <c r="B245" s="1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5">
      <c r="A246" s="3"/>
      <c r="B246" s="1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5">
      <c r="A247" s="3"/>
      <c r="B247" s="1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5">
      <c r="A248" s="3"/>
      <c r="B248" s="1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5">
      <c r="A249" s="3"/>
      <c r="B249" s="1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5">
      <c r="A250" s="3"/>
      <c r="B250" s="1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5">
      <c r="A251" s="3"/>
      <c r="B251" s="1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5">
      <c r="A252" s="3"/>
      <c r="B252" s="1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5">
      <c r="A253" s="3"/>
      <c r="B253" s="1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5">
      <c r="A254" s="3"/>
      <c r="B254" s="1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5">
      <c r="A255" s="3"/>
      <c r="B255" s="1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5">
      <c r="A256" s="3"/>
      <c r="B256" s="1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5">
      <c r="A257" s="3"/>
      <c r="B257" s="1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5">
      <c r="A258" s="3"/>
      <c r="B258" s="1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5">
      <c r="A259" s="3"/>
      <c r="B259" s="1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5">
      <c r="A260" s="3"/>
      <c r="B260" s="1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5">
      <c r="A261" s="3"/>
      <c r="B261" s="1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5">
      <c r="A262" s="3"/>
      <c r="B262" s="1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5">
      <c r="A263" s="3"/>
      <c r="B263" s="1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5">
      <c r="A264" s="3"/>
      <c r="B264" s="1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5">
      <c r="A265" s="3"/>
      <c r="B265" s="1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5">
      <c r="A266" s="3"/>
      <c r="B266" s="1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5">
      <c r="A267" s="3"/>
      <c r="B267" s="1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5">
      <c r="A268" s="3"/>
      <c r="B268" s="1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5">
      <c r="A269" s="3"/>
      <c r="B269" s="1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5">
      <c r="A270" s="3"/>
      <c r="B270" s="1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5">
      <c r="A271" s="3"/>
      <c r="B271" s="1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5">
      <c r="A272" s="3"/>
      <c r="B272" s="1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5">
      <c r="A273" s="3"/>
      <c r="B273" s="1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5">
      <c r="A274" s="3"/>
      <c r="B274" s="1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5">
      <c r="A275" s="3"/>
      <c r="B275" s="1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5">
      <c r="A276" s="3"/>
      <c r="B276" s="1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5">
      <c r="A277" s="3"/>
      <c r="B277" s="1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5">
      <c r="A278" s="3"/>
      <c r="B278" s="1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5">
      <c r="A279" s="3"/>
      <c r="B279" s="1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5">
      <c r="A280" s="3"/>
      <c r="B280" s="1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5">
      <c r="A281" s="3"/>
      <c r="B281" s="1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5">
      <c r="A282" s="3"/>
      <c r="B282" s="1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5">
      <c r="A283" s="3"/>
      <c r="B283" s="1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5">
      <c r="A284" s="3"/>
      <c r="B284" s="1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5">
      <c r="A285" s="3"/>
      <c r="B285" s="1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5">
      <c r="A286" s="3"/>
      <c r="B286" s="1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5">
      <c r="A287" s="3"/>
      <c r="B287" s="1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5">
      <c r="A288" s="3"/>
      <c r="B288" s="1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5">
      <c r="A289" s="3"/>
      <c r="B289" s="1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5">
      <c r="A290" s="3"/>
      <c r="B290" s="1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5">
      <c r="A291" s="3"/>
      <c r="B291" s="1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5">
      <c r="A292" s="3"/>
      <c r="B292" s="1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5">
      <c r="A293" s="3"/>
      <c r="B293" s="1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5">
      <c r="A294" s="3"/>
      <c r="B294" s="1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5">
      <c r="A295" s="3"/>
      <c r="B295" s="1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5">
      <c r="A296" s="3"/>
      <c r="B296" s="1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5">
      <c r="A297" s="3"/>
      <c r="B297" s="1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5">
      <c r="A298" s="3"/>
      <c r="B298" s="1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5">
      <c r="A299" s="3"/>
      <c r="B299" s="1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5">
      <c r="A300" s="3"/>
      <c r="B300" s="1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5">
      <c r="A301" s="3"/>
      <c r="B301" s="1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5">
      <c r="A302" s="3"/>
      <c r="B302" s="1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5">
      <c r="A303" s="3"/>
      <c r="B303" s="1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5">
      <c r="A304" s="3"/>
      <c r="B304" s="1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5">
      <c r="A305" s="3"/>
      <c r="B305" s="1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5">
      <c r="A306" s="3"/>
      <c r="B306" s="1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5">
      <c r="A307" s="3"/>
      <c r="B307" s="1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5">
      <c r="A308" s="3"/>
      <c r="B308" s="1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5">
      <c r="A309" s="3"/>
      <c r="B309" s="1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5">
      <c r="A310" s="3"/>
      <c r="B310" s="1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5">
      <c r="A311" s="3"/>
      <c r="B311" s="1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5">
      <c r="A312" s="3"/>
      <c r="B312" s="1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5">
      <c r="A313" s="3"/>
      <c r="B313" s="1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5">
      <c r="A314" s="3"/>
      <c r="B314" s="1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5">
      <c r="A315" s="3"/>
      <c r="B315" s="1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5">
      <c r="A316" s="3"/>
      <c r="B316" s="1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5">
      <c r="A317" s="3"/>
      <c r="B317" s="1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5">
      <c r="A318" s="3"/>
      <c r="B318" s="1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5">
      <c r="A319" s="3"/>
      <c r="B319" s="1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5">
      <c r="A320" s="3"/>
      <c r="B320" s="1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5">
      <c r="A321" s="3"/>
      <c r="B321" s="1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5">
      <c r="A322" s="3"/>
      <c r="B322" s="1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5">
      <c r="A323" s="3"/>
      <c r="B323" s="1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5">
      <c r="A324" s="3"/>
      <c r="B324" s="1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5">
      <c r="A325" s="3"/>
      <c r="B325" s="1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5">
      <c r="A326" s="3"/>
      <c r="B326" s="1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5">
      <c r="A327" s="3"/>
      <c r="B327" s="1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5">
      <c r="A328" s="3"/>
      <c r="B328" s="1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5">
      <c r="A329" s="3"/>
      <c r="B329" s="1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5">
      <c r="A330" s="3"/>
      <c r="B330" s="1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5">
      <c r="A331" s="3"/>
      <c r="B331" s="1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5">
      <c r="A332" s="3"/>
      <c r="B332" s="1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5">
      <c r="A333" s="3"/>
      <c r="B333" s="1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5">
      <c r="A334" s="3"/>
      <c r="B334" s="1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5">
      <c r="A335" s="3"/>
      <c r="B335" s="1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5">
      <c r="A336" s="3"/>
      <c r="B336" s="1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5">
      <c r="A337" s="3"/>
      <c r="B337" s="1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5">
      <c r="A338" s="3"/>
      <c r="B338" s="1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5">
      <c r="A339" s="3"/>
      <c r="B339" s="1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5">
      <c r="A340" s="3"/>
      <c r="B340" s="1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5">
      <c r="A341" s="3"/>
      <c r="B341" s="1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5">
      <c r="A342" s="3"/>
      <c r="B342" s="1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5">
      <c r="A343" s="3"/>
      <c r="B343" s="1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5">
      <c r="A344" s="3"/>
      <c r="B344" s="1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5">
      <c r="A345" s="3"/>
      <c r="B345" s="1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5">
      <c r="A346" s="3"/>
      <c r="B346" s="1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5">
      <c r="A347" s="3"/>
      <c r="B347" s="1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5">
      <c r="A348" s="3"/>
      <c r="B348" s="1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5">
      <c r="A349" s="3"/>
      <c r="B349" s="1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5">
      <c r="A350" s="3"/>
      <c r="B350" s="1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5">
      <c r="A351" s="3"/>
      <c r="B351" s="1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5">
      <c r="A352" s="3"/>
      <c r="B352" s="1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5">
      <c r="A353" s="3"/>
      <c r="B353" s="1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5">
      <c r="A354" s="3"/>
      <c r="B354" s="1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5">
      <c r="A355" s="3"/>
      <c r="B355" s="1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5">
      <c r="A356" s="3"/>
      <c r="B356" s="1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5">
      <c r="A357" s="3"/>
      <c r="B357" s="1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5">
      <c r="A358" s="3"/>
      <c r="B358" s="1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5">
      <c r="A359" s="3"/>
      <c r="B359" s="1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5">
      <c r="A360" s="3"/>
      <c r="B360" s="1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5">
      <c r="A361" s="3"/>
      <c r="B361" s="1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5">
      <c r="A362" s="3"/>
      <c r="B362" s="1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5">
      <c r="A363" s="3"/>
      <c r="B363" s="1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5">
      <c r="A364" s="3"/>
      <c r="B364" s="1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5">
      <c r="A365" s="3"/>
      <c r="B365" s="1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5">
      <c r="A366" s="3"/>
      <c r="B366" s="1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5">
      <c r="A367" s="3"/>
      <c r="B367" s="1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5">
      <c r="A368" s="3"/>
      <c r="B368" s="1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5">
      <c r="A369" s="3"/>
      <c r="B369" s="1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5">
      <c r="A370" s="3"/>
      <c r="B370" s="1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31" x14ac:dyDescent="0.25">
      <c r="A371" s="3"/>
      <c r="B371" s="1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</sheetData>
  <mergeCells count="5">
    <mergeCell ref="A1:N1"/>
    <mergeCell ref="A5:A16"/>
    <mergeCell ref="A20:A28"/>
    <mergeCell ref="A32:A34"/>
    <mergeCell ref="A38:A41"/>
  </mergeCells>
  <phoneticPr fontId="1" type="noConversion"/>
  <hyperlinks>
    <hyperlink ref="G5" r:id="rId1" xr:uid="{CE00C979-0A6E-4B5C-BB84-F5B6D853CC28}"/>
    <hyperlink ref="G7" r:id="rId2" xr:uid="{66EB1171-42D5-40E5-9A52-78D36B6516A5}"/>
    <hyperlink ref="G8" r:id="rId3" xr:uid="{AE66B25A-40C1-4ED6-91F6-4E97F68AF44C}"/>
    <hyperlink ref="G9" r:id="rId4" xr:uid="{95301755-7C24-4C40-80C6-B40D9D80D797}"/>
    <hyperlink ref="G25" r:id="rId5" xr:uid="{0ED3A998-2B4C-492C-9987-F7B37EC4F748}"/>
    <hyperlink ref="G33" r:id="rId6" xr:uid="{DBE92592-E609-4EDF-9A34-FE320DF345A1}"/>
    <hyperlink ref="G34" r:id="rId7" xr:uid="{8FFA29E6-25B2-4034-AD89-AAC7388CAC1F}"/>
    <hyperlink ref="G20" r:id="rId8" xr:uid="{C0391B8C-F6AD-4CA7-8B43-5F439863F52F}"/>
    <hyperlink ref="G12" r:id="rId9" xr:uid="{DD2417E5-0BC1-42E0-98E8-2EADCCED25F1}"/>
    <hyperlink ref="G13" r:id="rId10" xr:uid="{66D48FA4-4CD4-4AA4-912F-2B1330EFB2B6}"/>
    <hyperlink ref="G14" r:id="rId11" xr:uid="{DD5515A6-BA07-4ED4-9316-FC6146B1A2EC}"/>
    <hyperlink ref="G15" r:id="rId12" xr:uid="{C24AF046-6E63-4A3A-ADC3-FB3E48877A04}"/>
    <hyperlink ref="G23" r:id="rId13" xr:uid="{141C2258-3FF4-4F1C-A87C-30F753378EFB}"/>
    <hyperlink ref="G26" r:id="rId14" xr:uid="{2C51534F-AB87-473C-A810-A81CDE76E254}"/>
    <hyperlink ref="G27" r:id="rId15" xr:uid="{1D443877-10E9-4F0E-A8F3-9DFD460FAF42}"/>
    <hyperlink ref="G16" r:id="rId16" xr:uid="{E87523C4-2534-43F0-9A61-AC589A88EA04}"/>
    <hyperlink ref="G10" r:id="rId17" xr:uid="{F68A288F-C1A4-4C16-9422-759CC360A207}"/>
    <hyperlink ref="G11" r:id="rId18" xr:uid="{DDBAC948-13BF-424E-B8EC-C4C3F95DD8FC}"/>
    <hyperlink ref="G28" r:id="rId19" xr:uid="{FA18D8CE-45B4-4433-9982-61A5ECBA74BB}"/>
    <hyperlink ref="G21" r:id="rId20" xr:uid="{A59BFE5A-72EE-4F06-B32B-94F9659F498C}"/>
    <hyperlink ref="G22" r:id="rId21" xr:uid="{ABFD8EB6-4935-44EE-A90D-4DACD4C9339D}"/>
    <hyperlink ref="G32" r:id="rId22" xr:uid="{73B48DC6-B1EA-4464-81D2-BB76E2EAF83C}"/>
    <hyperlink ref="G24" r:id="rId23" xr:uid="{68800646-B5A1-4169-B095-A60D7BBE7B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Jeffrey</dc:creator>
  <cp:lastModifiedBy>Harper Jeffrey</cp:lastModifiedBy>
  <dcterms:created xsi:type="dcterms:W3CDTF">2015-06-05T18:19:34Z</dcterms:created>
  <dcterms:modified xsi:type="dcterms:W3CDTF">2024-02-25T14:19:19Z</dcterms:modified>
</cp:coreProperties>
</file>