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1340830edaf0c66a/个人/学业阶段/B本科/本科-毕业设计/"/>
    </mc:Choice>
  </mc:AlternateContent>
  <xr:revisionPtr revIDLastSave="270" documentId="11_AD4DA82427541F7ACA7EB8C7F088061A6AE8DE1D" xr6:coauthVersionLast="47" xr6:coauthVersionMax="47" xr10:uidLastSave="{A482AE47-415C-4FF4-9F24-DC3197B8ACA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67" i="1"/>
  <c r="J68" i="1"/>
  <c r="J69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H71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6" i="1"/>
  <c r="H48" i="1"/>
  <c r="J10" i="1"/>
  <c r="J9" i="1"/>
  <c r="J5" i="1"/>
  <c r="J6" i="1"/>
  <c r="J7" i="1"/>
  <c r="J28" i="1"/>
  <c r="J8" i="1"/>
  <c r="J4" i="1"/>
  <c r="H25" i="1"/>
  <c r="J48" i="1" l="1"/>
  <c r="J71" i="1"/>
  <c r="H74" i="1"/>
  <c r="J25" i="1"/>
  <c r="J74" i="1" l="1"/>
</calcChain>
</file>

<file path=xl/sharedStrings.xml><?xml version="1.0" encoding="utf-8"?>
<sst xmlns="http://schemas.openxmlformats.org/spreadsheetml/2006/main" count="105" uniqueCount="73">
  <si>
    <t>物品名称</t>
    <phoneticPr fontId="1" type="noConversion"/>
  </si>
  <si>
    <t>物品型号</t>
    <phoneticPr fontId="1" type="noConversion"/>
  </si>
  <si>
    <t>个数</t>
    <phoneticPr fontId="1" type="noConversion"/>
  </si>
  <si>
    <t>单价</t>
    <phoneticPr fontId="1" type="noConversion"/>
  </si>
  <si>
    <t>备注</t>
    <phoneticPr fontId="1" type="noConversion"/>
  </si>
  <si>
    <t>时间</t>
    <phoneticPr fontId="1" type="noConversion"/>
  </si>
  <si>
    <t>分组</t>
    <phoneticPr fontId="1" type="noConversion"/>
  </si>
  <si>
    <t>电控</t>
    <phoneticPr fontId="1" type="noConversion"/>
  </si>
  <si>
    <t>机械</t>
    <phoneticPr fontId="1" type="noConversion"/>
  </si>
  <si>
    <t>其他</t>
    <phoneticPr fontId="1" type="noConversion"/>
  </si>
  <si>
    <t>购买链接</t>
    <phoneticPr fontId="1" type="noConversion"/>
  </si>
  <si>
    <t>类别</t>
    <phoneticPr fontId="1" type="noConversion"/>
  </si>
  <si>
    <t>控制器</t>
    <phoneticPr fontId="1" type="noConversion"/>
  </si>
  <si>
    <t>购买渠道</t>
    <phoneticPr fontId="1" type="noConversion"/>
  </si>
  <si>
    <t>触想RK3568开发板</t>
    <phoneticPr fontId="1" type="noConversion"/>
  </si>
  <si>
    <t>淘宝</t>
    <phoneticPr fontId="1" type="noConversion"/>
  </si>
  <si>
    <t>https://m.tb.cn/h.5rhroDwYNpdvMTq?tk=WwFsW82kTrk CZ0001 「触想RK3568/RK3588/I3/I5/I7工控主板双网口工业级智能自动化设备」</t>
    <phoneticPr fontId="1" type="noConversion"/>
  </si>
  <si>
    <t>RK3568[4G+64G]</t>
    <phoneticPr fontId="1" type="noConversion"/>
  </si>
  <si>
    <t>ART-PI</t>
    <phoneticPr fontId="1" type="noConversion"/>
  </si>
  <si>
    <t>https://m.tb.cn/h.5JtJTWvxy74sQGD?tk=0ZWCW82O1yg CZ0001 「RT-Thread ART-Pi STM32H750XBH6开发板 H750开发板」</t>
    <phoneticPr fontId="1" type="noConversion"/>
  </si>
  <si>
    <t>扩展板</t>
    <phoneticPr fontId="1" type="noConversion"/>
  </si>
  <si>
    <t>RT-thread ART-PI 工业扩展板</t>
    <phoneticPr fontId="1" type="noConversion"/>
  </si>
  <si>
    <t>https://m.tb.cn/h.5JtrkfJJTXbez5p?tk=cFZOW82NhZV CZ0001 「RT-Thread ART-Pi 工业扩展板」</t>
    <phoneticPr fontId="1" type="noConversion"/>
  </si>
  <si>
    <t>RT-thread ART-PI开发板(STM32H750XBH6)</t>
    <phoneticPr fontId="1" type="noConversion"/>
  </si>
  <si>
    <t>STM32F407VET6</t>
    <phoneticPr fontId="1" type="noConversion"/>
  </si>
  <si>
    <t>https://m.tb.cn/h.5Ip2N8qNzeaMJ1B?tk=L0p9W82oVz3 CZ0001 「STM32F407VET6开发板带CAN嵌入式RS485学习USB核心WiFi阿里云魔女」</t>
    <phoneticPr fontId="1" type="noConversion"/>
  </si>
  <si>
    <t>总数</t>
    <phoneticPr fontId="1" type="noConversion"/>
  </si>
  <si>
    <t>总价</t>
    <phoneticPr fontId="1" type="noConversion"/>
  </si>
  <si>
    <t>电调</t>
    <phoneticPr fontId="1" type="noConversion"/>
  </si>
  <si>
    <t>ROBOMASTER萝马集市电调中心板2</t>
    <phoneticPr fontId="1" type="noConversion"/>
  </si>
  <si>
    <t>https://m.tb.cn/h.5rEvEikoK7E0kCC?tk=fEqDW82qbS5 CZ0001 「ROBOMASTER萝马集市 电调中心板2」</t>
    <phoneticPr fontId="1" type="noConversion"/>
  </si>
  <si>
    <t>护目镜</t>
    <phoneticPr fontId="1" type="noConversion"/>
  </si>
  <si>
    <t>ROBOMASTER防冲击安全护目镜</t>
    <phoneticPr fontId="1" type="noConversion"/>
  </si>
  <si>
    <t>https://m.tb.cn/h.5Ip4ZQNvcaKcnFQ?tk=T5vpW82rN5K CZ0000 「ROBOMASTER RoboMaster S1防冲击安全护目镜」</t>
    <phoneticPr fontId="1" type="noConversion"/>
  </si>
  <si>
    <t>RFID</t>
    <phoneticPr fontId="1" type="noConversion"/>
  </si>
  <si>
    <t>ROBOMASTER-RFID标签卡TC02</t>
    <phoneticPr fontId="1" type="noConversion"/>
  </si>
  <si>
    <t>https://m.tb.cn/h.5rhCgpH82en7P4O?tk=b7RdW82rL5F CZ0001 「ROBOMASTER萝马集市 RFID 标签卡TC02（2张）」</t>
    <phoneticPr fontId="1" type="noConversion"/>
  </si>
  <si>
    <t>轮子</t>
    <phoneticPr fontId="1" type="noConversion"/>
  </si>
  <si>
    <t>麦克纳姆轮-127mm×4</t>
    <phoneticPr fontId="1" type="noConversion"/>
  </si>
  <si>
    <t>麦克纳姆轮</t>
    <phoneticPr fontId="1" type="noConversion"/>
  </si>
  <si>
    <t>https://m.tb.cn/h.5rhBTrlZoYVPzyP?tk=57C3W82tnQa CZ0000 「一组4个麦克纳姆轮 麦轮60mm 75 100 127 152mm轮子mecanum wheel」</t>
    <phoneticPr fontId="1" type="noConversion"/>
  </si>
  <si>
    <t>总</t>
    <phoneticPr fontId="1" type="noConversion"/>
  </si>
  <si>
    <t>ROBOMASTER</t>
    <phoneticPr fontId="1" type="noConversion"/>
  </si>
  <si>
    <t>供电</t>
    <phoneticPr fontId="1" type="noConversion"/>
  </si>
  <si>
    <t>亿森能24V大容量锂电池28000毫安</t>
    <phoneticPr fontId="1" type="noConversion"/>
  </si>
  <si>
    <t>24V(28000mah)</t>
    <phoneticPr fontId="1" type="noConversion"/>
  </si>
  <si>
    <t>https://m.tb.cn/h.5rw0t7mThHp1QNM?tk=k5vxW82vHHD CZ0000 「锂电池24V大容量12v18650芯小体积5v移动电源LED灯带音响充电电池」</t>
    <phoneticPr fontId="1" type="noConversion"/>
  </si>
  <si>
    <t>规划购买物品清单</t>
    <phoneticPr fontId="1" type="noConversion"/>
  </si>
  <si>
    <t>雷达</t>
    <phoneticPr fontId="1" type="noConversion"/>
  </si>
  <si>
    <t>思岚激光雷达RPLIDAR C1</t>
    <phoneticPr fontId="1" type="noConversion"/>
  </si>
  <si>
    <t>RPLIDAR C1</t>
    <phoneticPr fontId="1" type="noConversion"/>
  </si>
  <si>
    <t>https://m.tb.cn/h.5Ip9rH7C4OnzRTp?tk=PcpkW82zRmB CZ0000 「思岚官方RPLIDAR激光雷达传感器ROS小车SLAM导航建图测距A1 S2 C1」</t>
    <phoneticPr fontId="1" type="noConversion"/>
  </si>
  <si>
    <t>屏幕</t>
    <phoneticPr fontId="1" type="noConversion"/>
  </si>
  <si>
    <t>微雪LED点阵显示屏RGB全彩</t>
    <phoneticPr fontId="1" type="noConversion"/>
  </si>
  <si>
    <t>LED-RGB-P2.5-64×64</t>
    <phoneticPr fontId="1" type="noConversion"/>
  </si>
  <si>
    <t>https://m.tb.cn/h.5rSfaOEwPQ36tKw?tk=w3dPW8dZJTe CZ0000 「微雪 树莓派LED点阵显示屏 RGB全彩显示模块 亮度可调 支持级联」</t>
    <phoneticPr fontId="1" type="noConversion"/>
  </si>
  <si>
    <t>4.0寸TFT液晶显示屏SPI串口</t>
    <phoneticPr fontId="1" type="noConversion"/>
  </si>
  <si>
    <t>4.0带触摸</t>
    <phoneticPr fontId="1" type="noConversion"/>
  </si>
  <si>
    <t>https://m.tb.cn/h.5rwn6rTHGPeYfXV?tk=nVrkW8d74x6 CZ0000 「全新4.0寸SPI串口液晶屏触摸屏模块 480*320 TFT显示模块 ILI9488」</t>
    <phoneticPr fontId="1" type="noConversion"/>
  </si>
  <si>
    <t>202401272155</t>
    <phoneticPr fontId="1" type="noConversion"/>
  </si>
  <si>
    <t>陶晶驰串口屏T14.3寸</t>
    <phoneticPr fontId="1" type="noConversion"/>
  </si>
  <si>
    <t>https://m.tb.cn/h.5rEIOPdba05Em6L?tk=Uuf9W8LrcYl CZ0000 「淘晶驰T1系列4.3寸串口屏IPS全视角tft液晶屏HMI触摸屏tft显示屏」</t>
    <phoneticPr fontId="1" type="noConversion"/>
  </si>
  <si>
    <t>陶晶驰串口屏X5-10.1寸</t>
    <phoneticPr fontId="1" type="noConversion"/>
  </si>
  <si>
    <t>X5-10.1寸电阻触摸</t>
    <phoneticPr fontId="1" type="noConversion"/>
  </si>
  <si>
    <t>T1-4.3寸电阻触摸</t>
    <phoneticPr fontId="1" type="noConversion"/>
  </si>
  <si>
    <t>https://m.tb.cn/h.5sdM6KuLke7JtPQ?tk=pyghW8LJKjd CZ0001 「X5系列淘晶驰10.1寸触摸屏 高清串口显示屏 HMI触摸屏 支持音视频」</t>
    <phoneticPr fontId="1" type="noConversion"/>
  </si>
  <si>
    <t>购买批次</t>
    <phoneticPr fontId="1" type="noConversion"/>
  </si>
  <si>
    <t>第一批</t>
    <phoneticPr fontId="1" type="noConversion"/>
  </si>
  <si>
    <t>第一批</t>
    <phoneticPr fontId="1" type="noConversion"/>
  </si>
  <si>
    <t>电机</t>
    <phoneticPr fontId="1" type="noConversion"/>
  </si>
  <si>
    <t>5065-320kv有感无刷直流电机</t>
    <phoneticPr fontId="1" type="noConversion"/>
  </si>
  <si>
    <t>淘宝</t>
    <phoneticPr fontId="1" type="noConversion"/>
  </si>
  <si>
    <t>https://m.tb.cn/h.5sWdzUG7bvV0BkN?tk=yhH1W8pfbVf CZ0001 「5065-320KV有感无感无刷大功率直流减速电机四轮遥控滑板调速马达」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</si>
</sst>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u/>
      <sz val="11"/>
      <color theme="10"/>
      <name val="等线"/>
      <family val="2"/>
      <scheme val="minor"/>
    </font>
    <font>
      <u/>
      <sz val="11"/>
      <color theme="10"/>
      <name val="华文仿宋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tb.cn/h.5rhBTrlZoYVPzyP?tk=57C3W82tnQa%20CZ0000%20&#12300;&#19968;&#32452;4&#20010;&#40614;&#20811;&#32435;&#22982;&#36718;%20&#40614;&#36718;60mm%2075%20100%20127%20152mm&#36718;&#23376;mecanum%20wheel&#12301;" TargetMode="External"/><Relationship Id="rId13" Type="http://schemas.openxmlformats.org/officeDocument/2006/relationships/hyperlink" Target="https://m.tb.cn/h.5rEIOPdba05Em6L?tk=Uuf9W8LrcYl%20CZ0000%20&#12300;&#28120;&#26230;&#39536;T1&#31995;&#21015;4.3&#23544;&#20018;&#21475;&#23631;IPS&#20840;&#35270;&#35282;tft&#28082;&#26230;&#23631;HMI&#35302;&#25720;&#23631;tft&#26174;&#31034;&#23631;&#12301;" TargetMode="External"/><Relationship Id="rId3" Type="http://schemas.openxmlformats.org/officeDocument/2006/relationships/hyperlink" Target="https://m.tb.cn/h.5JtrkfJJTXbez5p?tk=cFZOW82NhZV%20CZ0001%20&#12300;RT-Thread%20ART-Pi%20&#24037;&#19994;&#25193;&#23637;&#26495;&#12301;" TargetMode="External"/><Relationship Id="rId7" Type="http://schemas.openxmlformats.org/officeDocument/2006/relationships/hyperlink" Target="https://m.tb.cn/h.5rhCgpH82en7P4O?tk=b7RdW82rL5F%20CZ0001%20&#12300;ROBOMASTER&#33821;&#39532;&#38598;&#24066;%20RFID%20&#26631;&#31614;&#21345;TC02&#65288;2&#24352;&#65289;&#12301;" TargetMode="External"/><Relationship Id="rId12" Type="http://schemas.openxmlformats.org/officeDocument/2006/relationships/hyperlink" Target="https://m.tb.cn/h.5rwn6rTHGPeYfXV?tk=nVrkW8d74x6%20CZ0000%20&#12300;&#20840;&#26032;4.0&#23544;SPI&#20018;&#21475;&#28082;&#26230;&#23631;&#35302;&#25720;&#23631;&#27169;&#22359;%20480*320%20TFT&#26174;&#31034;&#27169;&#22359;%20ILI9488&#12301;" TargetMode="External"/><Relationship Id="rId2" Type="http://schemas.openxmlformats.org/officeDocument/2006/relationships/hyperlink" Target="https://m.tb.cn/h.5JtJTWvxy74sQGD?tk=0ZWCW82O1yg%20CZ0001%20&#12300;RT-Thread%20ART-Pi%20STM32H750XBH6&#24320;&#21457;&#26495;%20H750&#24320;&#21457;&#26495;&#12301;" TargetMode="External"/><Relationship Id="rId1" Type="http://schemas.openxmlformats.org/officeDocument/2006/relationships/hyperlink" Target="https://m.tb.cn/h.5rhroDwYNpdvMTq?tk=WwFsW82kTrk%20CZ0001%20&#12300;&#35302;&#24819;RK3568/RK3588/I3/I5/I7&#24037;&#25511;&#20027;&#26495;&#21452;&#32593;&#21475;&#24037;&#19994;&#32423;&#26234;&#33021;&#33258;&#21160;&#21270;&#35774;&#22791;&#12301;" TargetMode="External"/><Relationship Id="rId6" Type="http://schemas.openxmlformats.org/officeDocument/2006/relationships/hyperlink" Target="https://m.tb.cn/h.5Ip4ZQNvcaKcnFQ?tk=T5vpW82rN5K%20CZ0000%20&#12300;ROBOMASTER%20RoboMaster%20S1&#38450;&#20914;&#20987;&#23433;&#20840;&#25252;&#30446;&#38236;&#12301;" TargetMode="External"/><Relationship Id="rId11" Type="http://schemas.openxmlformats.org/officeDocument/2006/relationships/hyperlink" Target="https://m.tb.cn/h.5rSfaOEwPQ36tKw?tk=w3dPW8dZJTe%20CZ0000%20&#12300;&#24494;&#38634;%20&#26641;&#33683;&#27966;LED&#28857;&#38453;&#26174;&#31034;&#23631;%20RGB&#20840;&#24425;&#26174;&#31034;&#27169;&#22359;%20&#20142;&#24230;&#21487;&#35843;%20&#25903;&#25345;&#32423;&#32852;&#12301;" TargetMode="External"/><Relationship Id="rId5" Type="http://schemas.openxmlformats.org/officeDocument/2006/relationships/hyperlink" Target="https://m.tb.cn/h.5rEvEikoK7E0kCC?tk=fEqDW82qbS5%20CZ0001%20&#12300;ROBOMASTER&#33821;&#39532;&#38598;&#24066;%20&#30005;&#35843;&#20013;&#24515;&#26495;2&#12301;" TargetMode="External"/><Relationship Id="rId15" Type="http://schemas.openxmlformats.org/officeDocument/2006/relationships/hyperlink" Target="https://m.tb.cn/h.5sWdzUG7bvV0BkN?tk=yhH1W8pfbVf%20CZ0001%20&#12300;5065-320KV&#26377;&#24863;&#26080;&#24863;&#26080;&#21047;&#22823;&#21151;&#29575;&#30452;&#27969;&#20943;&#36895;&#30005;&#26426;&#22235;&#36718;&#36965;&#25511;&#28369;&#26495;&#35843;&#36895;&#39532;&#36798;&#12301;" TargetMode="External"/><Relationship Id="rId10" Type="http://schemas.openxmlformats.org/officeDocument/2006/relationships/hyperlink" Target="https://m.tb.cn/h.5Ip9rH7C4OnzRTp?tk=PcpkW82zRmB%20CZ0000%20&#12300;&#24605;&#23706;&#23448;&#26041;RPLIDAR&#28608;&#20809;&#38647;&#36798;&#20256;&#24863;&#22120;ROS&#23567;&#36710;SLAM&#23548;&#33322;&#24314;&#22270;&#27979;&#36317;A1%20S2%20C1&#12301;" TargetMode="External"/><Relationship Id="rId4" Type="http://schemas.openxmlformats.org/officeDocument/2006/relationships/hyperlink" Target="https://m.tb.cn/h.5Ip2N8qNzeaMJ1B?tk=L0p9W82oVz3%20CZ0001%20&#12300;STM32F407VET6&#24320;&#21457;&#26495;&#24102;CAN&#23884;&#20837;&#24335;RS485&#23398;&#20064;USB&#26680;&#24515;WiFi&#38463;&#37324;&#20113;&#39764;&#22899;&#12301;" TargetMode="External"/><Relationship Id="rId9" Type="http://schemas.openxmlformats.org/officeDocument/2006/relationships/hyperlink" Target="https://m.tb.cn/h.5rw0t7mThHp1QNM?tk=k5vxW82vHHD%20CZ0000%20&#12300;&#38146;&#30005;&#27744;24V&#22823;&#23481;&#37327;12v18650&#33455;&#23567;&#20307;&#31215;5v&#31227;&#21160;&#30005;&#28304;LED&#28783;&#24102;&#38899;&#21709;&#20805;&#30005;&#30005;&#27744;&#12301;" TargetMode="External"/><Relationship Id="rId14" Type="http://schemas.openxmlformats.org/officeDocument/2006/relationships/hyperlink" Target="https://m.tb.cn/h.5sdM6KuLke7JtPQ?tk=pyghW8LJKjd%20CZ0001%20&#12300;X5&#31995;&#21015;&#28120;&#26230;&#39536;10.1&#23544;&#35302;&#25720;&#23631;%20&#39640;&#28165;&#20018;&#21475;&#26174;&#31034;&#23631;%20HMI&#35302;&#25720;&#23631;%20&#25903;&#25345;&#38899;&#35270;&#39057;&#1230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2"/>
  <sheetViews>
    <sheetView tabSelected="1" zoomScaleNormal="100" workbookViewId="0">
      <selection activeCell="D32" sqref="D32"/>
    </sheetView>
  </sheetViews>
  <sheetFormatPr defaultRowHeight="15.6" x14ac:dyDescent="0.25"/>
  <cols>
    <col min="1" max="1" width="5.109375" style="7" customWidth="1"/>
    <col min="2" max="2" width="9.6640625" style="7" customWidth="1"/>
    <col min="3" max="3" width="8.88671875" style="7"/>
    <col min="4" max="4" width="54.109375" style="7" customWidth="1"/>
    <col min="5" max="5" width="21.109375" style="7" customWidth="1"/>
    <col min="6" max="6" width="6.21875" style="7" customWidth="1"/>
    <col min="7" max="7" width="62.6640625" style="7" customWidth="1"/>
    <col min="8" max="8" width="5.44140625" style="7" customWidth="1"/>
    <col min="9" max="10" width="5.88671875" style="7" customWidth="1"/>
    <col min="11" max="11" width="35.5546875" style="7" customWidth="1"/>
    <col min="12" max="16384" width="8.88671875" style="7"/>
  </cols>
  <sheetData>
    <row r="1" spans="1:28" ht="27.6" customHeight="1" x14ac:dyDescent="0.25">
      <c r="A1" s="10" t="s">
        <v>47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5">
      <c r="A2" s="1"/>
      <c r="B2" s="1"/>
      <c r="C2" s="1"/>
      <c r="D2" s="1"/>
      <c r="E2" s="1"/>
      <c r="F2" s="1"/>
      <c r="G2" s="1"/>
      <c r="H2" s="1"/>
      <c r="I2" s="2" t="s">
        <v>5</v>
      </c>
      <c r="J2" s="2"/>
      <c r="K2" s="9" t="s">
        <v>59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2" x14ac:dyDescent="0.25">
      <c r="A3" s="3" t="s">
        <v>6</v>
      </c>
      <c r="B3" s="3" t="s">
        <v>66</v>
      </c>
      <c r="C3" s="3" t="s">
        <v>11</v>
      </c>
      <c r="D3" s="3" t="s">
        <v>0</v>
      </c>
      <c r="E3" s="3" t="s">
        <v>1</v>
      </c>
      <c r="F3" s="3" t="s">
        <v>13</v>
      </c>
      <c r="G3" s="3" t="s">
        <v>10</v>
      </c>
      <c r="H3" s="3" t="s">
        <v>2</v>
      </c>
      <c r="I3" s="3" t="s">
        <v>3</v>
      </c>
      <c r="J3" s="3" t="s">
        <v>27</v>
      </c>
      <c r="K3" s="3" t="s">
        <v>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2" x14ac:dyDescent="0.25">
      <c r="A4" s="13" t="s">
        <v>7</v>
      </c>
      <c r="B4" s="4" t="s">
        <v>67</v>
      </c>
      <c r="C4" s="4" t="s">
        <v>12</v>
      </c>
      <c r="D4" s="4" t="s">
        <v>14</v>
      </c>
      <c r="E4" s="4" t="s">
        <v>17</v>
      </c>
      <c r="F4" s="4" t="s">
        <v>15</v>
      </c>
      <c r="G4" s="8" t="s">
        <v>16</v>
      </c>
      <c r="H4" s="4">
        <v>1</v>
      </c>
      <c r="I4" s="4">
        <v>338</v>
      </c>
      <c r="J4" s="4">
        <f>H4*I4</f>
        <v>338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2" x14ac:dyDescent="0.25">
      <c r="A5" s="14"/>
      <c r="B5" s="4"/>
      <c r="C5" s="4" t="s">
        <v>12</v>
      </c>
      <c r="D5" s="4" t="s">
        <v>23</v>
      </c>
      <c r="E5" s="4" t="s">
        <v>18</v>
      </c>
      <c r="F5" s="4" t="s">
        <v>15</v>
      </c>
      <c r="G5" s="8" t="s">
        <v>19</v>
      </c>
      <c r="H5" s="4">
        <v>1</v>
      </c>
      <c r="I5" s="4">
        <v>338</v>
      </c>
      <c r="J5" s="4">
        <f t="shared" ref="J5:J13" si="0">H5*I5</f>
        <v>338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2" x14ac:dyDescent="0.25">
      <c r="A6" s="14"/>
      <c r="B6" s="4"/>
      <c r="C6" s="4" t="s">
        <v>20</v>
      </c>
      <c r="D6" s="4" t="s">
        <v>21</v>
      </c>
      <c r="E6" s="4" t="s">
        <v>18</v>
      </c>
      <c r="F6" s="4" t="s">
        <v>15</v>
      </c>
      <c r="G6" s="8" t="s">
        <v>22</v>
      </c>
      <c r="H6" s="4">
        <v>1</v>
      </c>
      <c r="I6" s="4">
        <v>168</v>
      </c>
      <c r="J6" s="4">
        <f t="shared" si="0"/>
        <v>168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46.8" x14ac:dyDescent="0.25">
      <c r="A7" s="14"/>
      <c r="B7" s="4"/>
      <c r="C7" s="4" t="s">
        <v>12</v>
      </c>
      <c r="D7" s="4" t="s">
        <v>24</v>
      </c>
      <c r="E7" s="4" t="s">
        <v>24</v>
      </c>
      <c r="F7" s="4" t="s">
        <v>15</v>
      </c>
      <c r="G7" s="8" t="s">
        <v>25</v>
      </c>
      <c r="H7" s="4">
        <v>1</v>
      </c>
      <c r="I7" s="4">
        <v>115</v>
      </c>
      <c r="J7" s="4">
        <f t="shared" si="0"/>
        <v>115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7.6" x14ac:dyDescent="0.25">
      <c r="A8" s="14"/>
      <c r="B8" s="4"/>
      <c r="C8" s="4" t="s">
        <v>43</v>
      </c>
      <c r="D8" s="4" t="s">
        <v>44</v>
      </c>
      <c r="E8" s="4" t="s">
        <v>45</v>
      </c>
      <c r="F8" s="4" t="s">
        <v>15</v>
      </c>
      <c r="G8" s="5" t="s">
        <v>46</v>
      </c>
      <c r="H8" s="4">
        <v>1</v>
      </c>
      <c r="I8" s="4">
        <v>195</v>
      </c>
      <c r="J8" s="4">
        <f t="shared" si="0"/>
        <v>195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27.6" x14ac:dyDescent="0.25">
      <c r="A9" s="14"/>
      <c r="B9" s="4"/>
      <c r="C9" s="4" t="s">
        <v>48</v>
      </c>
      <c r="D9" s="4" t="s">
        <v>49</v>
      </c>
      <c r="E9" s="4" t="s">
        <v>50</v>
      </c>
      <c r="F9" s="4" t="s">
        <v>15</v>
      </c>
      <c r="G9" s="5" t="s">
        <v>51</v>
      </c>
      <c r="H9" s="4">
        <v>1</v>
      </c>
      <c r="I9" s="4">
        <v>371</v>
      </c>
      <c r="J9" s="4">
        <f t="shared" si="0"/>
        <v>371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27.6" x14ac:dyDescent="0.25">
      <c r="A10" s="14"/>
      <c r="C10" s="4" t="s">
        <v>52</v>
      </c>
      <c r="D10" s="4" t="s">
        <v>53</v>
      </c>
      <c r="E10" s="4" t="s">
        <v>54</v>
      </c>
      <c r="F10" s="4" t="s">
        <v>15</v>
      </c>
      <c r="G10" s="5" t="s">
        <v>55</v>
      </c>
      <c r="H10" s="4">
        <v>1</v>
      </c>
      <c r="I10" s="4">
        <v>119</v>
      </c>
      <c r="J10" s="4">
        <f t="shared" si="0"/>
        <v>119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27.6" x14ac:dyDescent="0.25">
      <c r="A11" s="14"/>
      <c r="B11" s="4"/>
      <c r="C11" s="4" t="s">
        <v>52</v>
      </c>
      <c r="D11" s="4" t="s">
        <v>56</v>
      </c>
      <c r="E11" s="4" t="s">
        <v>57</v>
      </c>
      <c r="F11" s="4" t="s">
        <v>15</v>
      </c>
      <c r="G11" s="5" t="s">
        <v>58</v>
      </c>
      <c r="H11" s="4">
        <v>1</v>
      </c>
      <c r="I11" s="4">
        <v>56.5</v>
      </c>
      <c r="J11" s="4">
        <f t="shared" si="0"/>
        <v>56.5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7.6" x14ac:dyDescent="0.25">
      <c r="A12" s="14"/>
      <c r="B12" s="4" t="s">
        <v>67</v>
      </c>
      <c r="C12" s="4" t="s">
        <v>52</v>
      </c>
      <c r="D12" s="4" t="s">
        <v>60</v>
      </c>
      <c r="E12" s="4" t="s">
        <v>64</v>
      </c>
      <c r="F12" s="4" t="s">
        <v>15</v>
      </c>
      <c r="G12" s="5" t="s">
        <v>61</v>
      </c>
      <c r="H12" s="4">
        <v>1</v>
      </c>
      <c r="I12" s="4">
        <v>43</v>
      </c>
      <c r="J12" s="4">
        <f t="shared" si="0"/>
        <v>43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27.6" x14ac:dyDescent="0.25">
      <c r="A13" s="14"/>
      <c r="B13" s="4"/>
      <c r="C13" s="4" t="s">
        <v>52</v>
      </c>
      <c r="D13" s="4" t="s">
        <v>62</v>
      </c>
      <c r="E13" s="4" t="s">
        <v>63</v>
      </c>
      <c r="F13" s="4" t="s">
        <v>15</v>
      </c>
      <c r="G13" s="5" t="s">
        <v>65</v>
      </c>
      <c r="H13" s="4">
        <v>1</v>
      </c>
      <c r="I13" s="4">
        <v>241</v>
      </c>
      <c r="J13" s="4">
        <f t="shared" si="0"/>
        <v>241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5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5">
      <c r="A24" s="6"/>
      <c r="B24" s="3"/>
      <c r="C24" s="3"/>
      <c r="D24" s="3"/>
      <c r="E24" s="3"/>
      <c r="F24" s="3"/>
      <c r="G24" s="3"/>
      <c r="H24" s="3" t="s">
        <v>41</v>
      </c>
      <c r="I24" s="3"/>
      <c r="J24" s="3" t="s">
        <v>27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5">
      <c r="A25" s="3"/>
      <c r="B25" s="3" t="s">
        <v>66</v>
      </c>
      <c r="C25" s="3"/>
      <c r="D25" s="3"/>
      <c r="E25" s="3"/>
      <c r="F25" s="3"/>
      <c r="G25" s="3"/>
      <c r="H25" s="3">
        <f>SUM(H4:H22)</f>
        <v>10</v>
      </c>
      <c r="I25" s="3"/>
      <c r="J25" s="3">
        <f>SUM(J4:J23)</f>
        <v>1984.5</v>
      </c>
      <c r="K25" s="3"/>
      <c r="L25" s="1"/>
      <c r="M25" s="1"/>
      <c r="N25" s="1"/>
      <c r="O25" s="1"/>
      <c r="P25" s="1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31.2" x14ac:dyDescent="0.25">
      <c r="A26" s="16" t="s">
        <v>8</v>
      </c>
      <c r="B26" s="4"/>
      <c r="C26" s="4" t="s">
        <v>37</v>
      </c>
      <c r="D26" s="4" t="s">
        <v>38</v>
      </c>
      <c r="E26" s="4" t="s">
        <v>39</v>
      </c>
      <c r="F26" s="4" t="s">
        <v>15</v>
      </c>
      <c r="G26" s="8" t="s">
        <v>40</v>
      </c>
      <c r="H26" s="4">
        <v>1</v>
      </c>
      <c r="I26" s="4">
        <v>520</v>
      </c>
      <c r="J26" s="4">
        <f>H26*I26</f>
        <v>520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27.6" x14ac:dyDescent="0.25">
      <c r="A27" s="17"/>
      <c r="B27" s="4"/>
      <c r="C27" s="4" t="s">
        <v>69</v>
      </c>
      <c r="D27" s="4" t="s">
        <v>70</v>
      </c>
      <c r="E27" s="4">
        <v>5065</v>
      </c>
      <c r="F27" s="4" t="s">
        <v>71</v>
      </c>
      <c r="G27" s="5" t="s">
        <v>72</v>
      </c>
      <c r="H27" s="4">
        <v>6</v>
      </c>
      <c r="I27" s="4">
        <v>154</v>
      </c>
      <c r="J27" s="4">
        <f t="shared" ref="J27:J46" si="1">H27*I27</f>
        <v>924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31.2" x14ac:dyDescent="0.25">
      <c r="A28" s="17"/>
      <c r="B28" s="4"/>
      <c r="C28" s="4" t="s">
        <v>28</v>
      </c>
      <c r="D28" s="4" t="s">
        <v>29</v>
      </c>
      <c r="E28" s="4" t="s">
        <v>42</v>
      </c>
      <c r="F28" s="4" t="s">
        <v>15</v>
      </c>
      <c r="G28" s="8" t="s">
        <v>30</v>
      </c>
      <c r="H28" s="4">
        <v>1</v>
      </c>
      <c r="I28" s="4">
        <v>95</v>
      </c>
      <c r="J28" s="4">
        <f>H28*I28</f>
        <v>95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25">
      <c r="A29" s="17"/>
      <c r="B29" s="4"/>
      <c r="C29" s="4"/>
      <c r="D29" s="4"/>
      <c r="E29" s="4"/>
      <c r="F29" s="4"/>
      <c r="G29" s="4"/>
      <c r="H29" s="4"/>
      <c r="I29" s="4"/>
      <c r="J29" s="4">
        <f t="shared" si="1"/>
        <v>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25">
      <c r="A30" s="17"/>
      <c r="B30" s="4"/>
      <c r="C30" s="4"/>
      <c r="D30" s="4"/>
      <c r="E30" s="4"/>
      <c r="F30" s="4"/>
      <c r="G30" s="4"/>
      <c r="H30" s="4"/>
      <c r="I30" s="4"/>
      <c r="J30" s="4">
        <f t="shared" si="1"/>
        <v>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17"/>
      <c r="B31" s="4"/>
      <c r="C31" s="4"/>
      <c r="D31" s="4"/>
      <c r="E31" s="4"/>
      <c r="F31" s="4"/>
      <c r="G31" s="4"/>
      <c r="H31" s="4"/>
      <c r="I31" s="4"/>
      <c r="J31" s="4">
        <f t="shared" si="1"/>
        <v>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25">
      <c r="A32" s="17"/>
      <c r="B32" s="4"/>
      <c r="C32" s="4"/>
      <c r="D32" s="4"/>
      <c r="E32" s="4"/>
      <c r="F32" s="4"/>
      <c r="G32" s="4"/>
      <c r="H32" s="4"/>
      <c r="I32" s="4"/>
      <c r="J32" s="4">
        <f t="shared" si="1"/>
        <v>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25">
      <c r="A33" s="17"/>
      <c r="B33" s="4"/>
      <c r="C33" s="4"/>
      <c r="D33" s="4"/>
      <c r="E33" s="4"/>
      <c r="F33" s="4"/>
      <c r="G33" s="4"/>
      <c r="H33" s="4"/>
      <c r="I33" s="4"/>
      <c r="J33" s="4">
        <f t="shared" si="1"/>
        <v>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25">
      <c r="A34" s="17"/>
      <c r="B34" s="4"/>
      <c r="C34" s="4"/>
      <c r="D34" s="4"/>
      <c r="E34" s="4"/>
      <c r="F34" s="4"/>
      <c r="G34" s="4"/>
      <c r="H34" s="4"/>
      <c r="I34" s="4"/>
      <c r="J34" s="4">
        <f t="shared" si="1"/>
        <v>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25">
      <c r="A35" s="17"/>
      <c r="B35" s="4"/>
      <c r="C35" s="4"/>
      <c r="D35" s="4"/>
      <c r="E35" s="4"/>
      <c r="F35" s="4"/>
      <c r="G35" s="4"/>
      <c r="H35" s="4"/>
      <c r="I35" s="4"/>
      <c r="J35" s="4">
        <f t="shared" si="1"/>
        <v>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25">
      <c r="A36" s="17"/>
      <c r="B36" s="4"/>
      <c r="C36" s="4"/>
      <c r="D36" s="4"/>
      <c r="E36" s="4"/>
      <c r="F36" s="4"/>
      <c r="G36" s="4"/>
      <c r="H36" s="4"/>
      <c r="I36" s="4"/>
      <c r="J36" s="4">
        <f t="shared" si="1"/>
        <v>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25">
      <c r="A37" s="17"/>
      <c r="B37" s="4"/>
      <c r="C37" s="4"/>
      <c r="D37" s="4"/>
      <c r="E37" s="4"/>
      <c r="F37" s="4"/>
      <c r="G37" s="4"/>
      <c r="H37" s="4"/>
      <c r="I37" s="4"/>
      <c r="J37" s="4">
        <f t="shared" si="1"/>
        <v>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25">
      <c r="A38" s="17"/>
      <c r="B38" s="4"/>
      <c r="C38" s="4"/>
      <c r="D38" s="4"/>
      <c r="E38" s="4"/>
      <c r="F38" s="4"/>
      <c r="G38" s="4"/>
      <c r="H38" s="4"/>
      <c r="I38" s="4"/>
      <c r="J38" s="4">
        <f t="shared" si="1"/>
        <v>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5">
      <c r="A39" s="17"/>
      <c r="B39" s="4"/>
      <c r="C39" s="4"/>
      <c r="D39" s="4"/>
      <c r="E39" s="4"/>
      <c r="F39" s="4"/>
      <c r="G39" s="4"/>
      <c r="H39" s="4"/>
      <c r="I39" s="4"/>
      <c r="J39" s="4">
        <f t="shared" si="1"/>
        <v>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17"/>
      <c r="B40" s="4"/>
      <c r="C40" s="4"/>
      <c r="D40" s="4"/>
      <c r="E40" s="4"/>
      <c r="F40" s="4"/>
      <c r="G40" s="4"/>
      <c r="H40" s="4"/>
      <c r="I40" s="4"/>
      <c r="J40" s="4">
        <f t="shared" si="1"/>
        <v>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5">
      <c r="A41" s="17"/>
      <c r="B41" s="4"/>
      <c r="C41" s="4"/>
      <c r="D41" s="4"/>
      <c r="E41" s="4"/>
      <c r="F41" s="4"/>
      <c r="G41" s="4"/>
      <c r="H41" s="4"/>
      <c r="I41" s="4"/>
      <c r="J41" s="4">
        <f t="shared" si="1"/>
        <v>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5">
      <c r="A42" s="17"/>
      <c r="B42" s="4"/>
      <c r="C42" s="4"/>
      <c r="D42" s="4"/>
      <c r="E42" s="4"/>
      <c r="F42" s="4"/>
      <c r="G42" s="4"/>
      <c r="H42" s="4"/>
      <c r="I42" s="4"/>
      <c r="J42" s="4">
        <f t="shared" si="1"/>
        <v>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5">
      <c r="A43" s="17"/>
      <c r="B43" s="4"/>
      <c r="C43" s="4"/>
      <c r="D43" s="4"/>
      <c r="E43" s="4"/>
      <c r="F43" s="4"/>
      <c r="G43" s="4"/>
      <c r="H43" s="4"/>
      <c r="I43" s="4"/>
      <c r="J43" s="4">
        <f t="shared" si="1"/>
        <v>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5">
      <c r="A44" s="17"/>
      <c r="B44" s="4"/>
      <c r="C44" s="4"/>
      <c r="D44" s="4"/>
      <c r="E44" s="4"/>
      <c r="F44" s="4"/>
      <c r="G44" s="4"/>
      <c r="H44" s="4"/>
      <c r="I44" s="4"/>
      <c r="J44" s="4">
        <f t="shared" si="1"/>
        <v>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5">
      <c r="A45" s="17"/>
      <c r="B45" s="4"/>
      <c r="C45" s="4"/>
      <c r="D45" s="4"/>
      <c r="E45" s="4"/>
      <c r="F45" s="4"/>
      <c r="G45" s="4"/>
      <c r="H45" s="4"/>
      <c r="I45" s="4"/>
      <c r="J45" s="4">
        <f t="shared" si="1"/>
        <v>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5">
      <c r="A46" s="18"/>
      <c r="B46" s="4"/>
      <c r="C46" s="4"/>
      <c r="D46" s="4"/>
      <c r="E46" s="4"/>
      <c r="F46" s="4"/>
      <c r="G46" s="4"/>
      <c r="H46" s="4"/>
      <c r="I46" s="4"/>
      <c r="J46" s="4">
        <f t="shared" si="1"/>
        <v>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5">
      <c r="A47" s="6"/>
      <c r="B47" s="3"/>
      <c r="C47" s="3"/>
      <c r="D47" s="3"/>
      <c r="E47" s="3"/>
      <c r="F47" s="3"/>
      <c r="G47" s="3"/>
      <c r="H47" s="3" t="s">
        <v>41</v>
      </c>
      <c r="I47" s="3"/>
      <c r="J47" s="3" t="s">
        <v>27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5">
      <c r="A48" s="3"/>
      <c r="B48" s="3" t="s">
        <v>66</v>
      </c>
      <c r="C48" s="3"/>
      <c r="D48" s="3"/>
      <c r="E48" s="3"/>
      <c r="F48" s="3"/>
      <c r="G48" s="3"/>
      <c r="H48" s="3">
        <f>SUM(H26:H46)</f>
        <v>8</v>
      </c>
      <c r="I48" s="3"/>
      <c r="J48" s="3">
        <f>SUM(J26:J46)</f>
        <v>1539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31.2" x14ac:dyDescent="0.25">
      <c r="A49" s="19" t="s">
        <v>9</v>
      </c>
      <c r="B49" s="4" t="s">
        <v>68</v>
      </c>
      <c r="C49" s="4" t="s">
        <v>31</v>
      </c>
      <c r="D49" s="4" t="s">
        <v>32</v>
      </c>
      <c r="E49" s="4" t="s">
        <v>42</v>
      </c>
      <c r="F49" s="4" t="s">
        <v>15</v>
      </c>
      <c r="G49" s="8" t="s">
        <v>33</v>
      </c>
      <c r="H49" s="4">
        <v>1</v>
      </c>
      <c r="I49" s="4">
        <v>29</v>
      </c>
      <c r="J49" s="4">
        <f t="shared" ref="J49:J69" si="2">H49*I49</f>
        <v>29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31.2" x14ac:dyDescent="0.25">
      <c r="A50" s="20"/>
      <c r="B50" s="4" t="s">
        <v>68</v>
      </c>
      <c r="C50" s="4" t="s">
        <v>34</v>
      </c>
      <c r="D50" s="4" t="s">
        <v>35</v>
      </c>
      <c r="E50" s="4" t="s">
        <v>42</v>
      </c>
      <c r="F50" s="4" t="s">
        <v>15</v>
      </c>
      <c r="G50" s="8" t="s">
        <v>36</v>
      </c>
      <c r="H50" s="4">
        <v>1</v>
      </c>
      <c r="I50" s="4">
        <v>45</v>
      </c>
      <c r="J50" s="4">
        <f t="shared" si="2"/>
        <v>45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5">
      <c r="A51" s="20"/>
      <c r="B51" s="4"/>
      <c r="C51" s="4"/>
      <c r="D51" s="4"/>
      <c r="E51" s="4"/>
      <c r="F51" s="4"/>
      <c r="G51" s="4"/>
      <c r="H51" s="4"/>
      <c r="I51" s="4"/>
      <c r="J51" s="4">
        <f t="shared" si="2"/>
        <v>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5">
      <c r="A52" s="20"/>
      <c r="B52" s="4"/>
      <c r="C52" s="4"/>
      <c r="D52" s="4"/>
      <c r="E52" s="4"/>
      <c r="F52" s="4"/>
      <c r="G52" s="4"/>
      <c r="H52" s="4"/>
      <c r="I52" s="4"/>
      <c r="J52" s="4">
        <f t="shared" si="2"/>
        <v>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5">
      <c r="A53" s="20"/>
      <c r="B53" s="4"/>
      <c r="C53" s="4"/>
      <c r="D53" s="4"/>
      <c r="E53" s="4"/>
      <c r="F53" s="4"/>
      <c r="G53" s="4"/>
      <c r="H53" s="4"/>
      <c r="I53" s="4"/>
      <c r="J53" s="4">
        <f t="shared" si="2"/>
        <v>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5">
      <c r="A54" s="20"/>
      <c r="B54" s="4"/>
      <c r="C54" s="4"/>
      <c r="D54" s="4"/>
      <c r="E54" s="4"/>
      <c r="F54" s="4"/>
      <c r="G54" s="4"/>
      <c r="H54" s="4"/>
      <c r="I54" s="4"/>
      <c r="J54" s="4">
        <f t="shared" si="2"/>
        <v>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5">
      <c r="A55" s="20"/>
      <c r="B55" s="4"/>
      <c r="C55" s="4"/>
      <c r="D55" s="4"/>
      <c r="E55" s="4"/>
      <c r="F55" s="4"/>
      <c r="G55" s="4"/>
      <c r="H55" s="4"/>
      <c r="I55" s="4"/>
      <c r="J55" s="4">
        <f t="shared" si="2"/>
        <v>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5">
      <c r="A56" s="20"/>
      <c r="B56" s="4"/>
      <c r="C56" s="4"/>
      <c r="D56" s="4"/>
      <c r="E56" s="4"/>
      <c r="F56" s="4"/>
      <c r="G56" s="4"/>
      <c r="H56" s="4"/>
      <c r="I56" s="4"/>
      <c r="J56" s="4">
        <f t="shared" si="2"/>
        <v>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5">
      <c r="A57" s="20"/>
      <c r="B57" s="4"/>
      <c r="C57" s="4"/>
      <c r="D57" s="4"/>
      <c r="E57" s="4"/>
      <c r="F57" s="4"/>
      <c r="G57" s="4"/>
      <c r="H57" s="4"/>
      <c r="I57" s="4"/>
      <c r="J57" s="4">
        <f t="shared" si="2"/>
        <v>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5">
      <c r="A58" s="20"/>
      <c r="B58" s="4"/>
      <c r="C58" s="4"/>
      <c r="D58" s="4"/>
      <c r="E58" s="4"/>
      <c r="F58" s="4"/>
      <c r="G58" s="4"/>
      <c r="H58" s="4"/>
      <c r="I58" s="4"/>
      <c r="J58" s="4">
        <f t="shared" si="2"/>
        <v>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5">
      <c r="A59" s="20"/>
      <c r="B59" s="4"/>
      <c r="C59" s="4"/>
      <c r="D59" s="4"/>
      <c r="E59" s="4"/>
      <c r="F59" s="4"/>
      <c r="G59" s="4"/>
      <c r="H59" s="4"/>
      <c r="I59" s="4"/>
      <c r="J59" s="4">
        <f t="shared" si="2"/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5">
      <c r="A60" s="20"/>
      <c r="B60" s="4"/>
      <c r="C60" s="4"/>
      <c r="D60" s="4"/>
      <c r="E60" s="4"/>
      <c r="F60" s="4"/>
      <c r="G60" s="4"/>
      <c r="H60" s="4"/>
      <c r="I60" s="4"/>
      <c r="J60" s="4">
        <f t="shared" si="2"/>
        <v>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5">
      <c r="A61" s="20"/>
      <c r="B61" s="4"/>
      <c r="C61" s="4"/>
      <c r="D61" s="4"/>
      <c r="E61" s="4"/>
      <c r="F61" s="4"/>
      <c r="G61" s="4"/>
      <c r="H61" s="4"/>
      <c r="I61" s="4"/>
      <c r="J61" s="4">
        <f t="shared" si="2"/>
        <v>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5">
      <c r="A62" s="20"/>
      <c r="B62" s="4"/>
      <c r="C62" s="4"/>
      <c r="D62" s="4"/>
      <c r="E62" s="4"/>
      <c r="F62" s="4"/>
      <c r="G62" s="4"/>
      <c r="H62" s="4"/>
      <c r="I62" s="4"/>
      <c r="J62" s="4">
        <f t="shared" si="2"/>
        <v>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5">
      <c r="A63" s="20"/>
      <c r="B63" s="4"/>
      <c r="C63" s="4"/>
      <c r="D63" s="4"/>
      <c r="E63" s="4"/>
      <c r="F63" s="4"/>
      <c r="G63" s="4"/>
      <c r="H63" s="4"/>
      <c r="I63" s="4"/>
      <c r="J63" s="4">
        <f t="shared" si="2"/>
        <v>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5">
      <c r="A64" s="20"/>
      <c r="B64" s="4"/>
      <c r="C64" s="4"/>
      <c r="D64" s="4"/>
      <c r="E64" s="4"/>
      <c r="F64" s="4"/>
      <c r="G64" s="4"/>
      <c r="H64" s="4"/>
      <c r="I64" s="4"/>
      <c r="J64" s="4">
        <f t="shared" si="2"/>
        <v>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5">
      <c r="A65" s="20"/>
      <c r="B65" s="4"/>
      <c r="C65" s="4"/>
      <c r="D65" s="4"/>
      <c r="E65" s="4"/>
      <c r="F65" s="4"/>
      <c r="G65" s="4"/>
      <c r="H65" s="4"/>
      <c r="I65" s="4"/>
      <c r="J65" s="4">
        <f t="shared" si="2"/>
        <v>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5">
      <c r="A66" s="20"/>
      <c r="B66" s="4"/>
      <c r="C66" s="4"/>
      <c r="D66" s="4"/>
      <c r="E66" s="4"/>
      <c r="F66" s="4"/>
      <c r="G66" s="4"/>
      <c r="H66" s="4"/>
      <c r="I66" s="4"/>
      <c r="J66" s="4">
        <f t="shared" si="2"/>
        <v>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5">
      <c r="A67" s="20"/>
      <c r="B67" s="4"/>
      <c r="C67" s="4"/>
      <c r="D67" s="4"/>
      <c r="E67" s="4"/>
      <c r="F67" s="4"/>
      <c r="G67" s="4"/>
      <c r="H67" s="4"/>
      <c r="I67" s="4"/>
      <c r="J67" s="4">
        <f t="shared" si="2"/>
        <v>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5">
      <c r="A68" s="20"/>
      <c r="B68" s="4"/>
      <c r="C68" s="4"/>
      <c r="D68" s="4"/>
      <c r="E68" s="4"/>
      <c r="F68" s="4"/>
      <c r="G68" s="4"/>
      <c r="H68" s="4"/>
      <c r="I68" s="4"/>
      <c r="J68" s="4">
        <f t="shared" si="2"/>
        <v>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5">
      <c r="A69" s="21"/>
      <c r="B69" s="4"/>
      <c r="C69" s="4"/>
      <c r="D69" s="4"/>
      <c r="E69" s="4"/>
      <c r="F69" s="4"/>
      <c r="G69" s="4"/>
      <c r="H69" s="4"/>
      <c r="I69" s="4"/>
      <c r="J69" s="4">
        <f t="shared" si="2"/>
        <v>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5">
      <c r="A70" s="3"/>
      <c r="B70" s="3"/>
      <c r="C70" s="3"/>
      <c r="D70" s="3"/>
      <c r="E70" s="3"/>
      <c r="F70" s="3"/>
      <c r="G70" s="3"/>
      <c r="H70" s="3" t="s">
        <v>41</v>
      </c>
      <c r="I70" s="3"/>
      <c r="J70" s="3" t="s">
        <v>27</v>
      </c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5">
      <c r="A71" s="3"/>
      <c r="B71" s="3"/>
      <c r="C71" s="3"/>
      <c r="D71" s="3"/>
      <c r="E71" s="3"/>
      <c r="F71" s="3"/>
      <c r="G71" s="3"/>
      <c r="H71" s="3">
        <f>SUM(H49:H69)</f>
        <v>2</v>
      </c>
      <c r="I71" s="3"/>
      <c r="J71" s="3">
        <f>SUM(J49:J69)</f>
        <v>74</v>
      </c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25">
      <c r="A73" s="2"/>
      <c r="B73" s="2"/>
      <c r="C73" s="2"/>
      <c r="D73" s="2"/>
      <c r="E73" s="2"/>
      <c r="F73" s="2"/>
      <c r="G73" s="2"/>
      <c r="H73" s="2" t="s">
        <v>26</v>
      </c>
      <c r="I73" s="2"/>
      <c r="J73" s="2" t="s">
        <v>27</v>
      </c>
      <c r="K73" s="2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25">
      <c r="A74" s="2"/>
      <c r="B74" s="2"/>
      <c r="C74" s="2"/>
      <c r="D74" s="2"/>
      <c r="E74" s="2"/>
      <c r="F74" s="2"/>
      <c r="G74" s="2"/>
      <c r="H74" s="2">
        <f>H71+H48+H25</f>
        <v>20</v>
      </c>
      <c r="I74" s="2"/>
      <c r="J74" s="2">
        <f>J71+J48+J25</f>
        <v>3597.5</v>
      </c>
      <c r="K74" s="2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</sheetData>
  <mergeCells count="4">
    <mergeCell ref="A1:K1"/>
    <mergeCell ref="A4:A23"/>
    <mergeCell ref="A26:A46"/>
    <mergeCell ref="A49:A69"/>
  </mergeCells>
  <phoneticPr fontId="1" type="noConversion"/>
  <hyperlinks>
    <hyperlink ref="G4" r:id="rId1" xr:uid="{CE00C979-0A6E-4B5C-BB84-F5B6D853CC28}"/>
    <hyperlink ref="G5" r:id="rId2" xr:uid="{66EB1171-42D5-40E5-9A52-78D36B6516A5}"/>
    <hyperlink ref="G6" r:id="rId3" xr:uid="{AE66B25A-40C1-4ED6-91F6-4E97F68AF44C}"/>
    <hyperlink ref="G7" r:id="rId4" xr:uid="{95301755-7C24-4C40-80C6-B40D9D80D797}"/>
    <hyperlink ref="G28" r:id="rId5" xr:uid="{0ED3A998-2B4C-492C-9987-F7B37EC4F748}"/>
    <hyperlink ref="G49" r:id="rId6" xr:uid="{DBE92592-E609-4EDF-9A34-FE320DF345A1}"/>
    <hyperlink ref="G50" r:id="rId7" xr:uid="{8FFA29E6-25B2-4034-AD89-AAC7388CAC1F}"/>
    <hyperlink ref="G26" r:id="rId8" xr:uid="{C0391B8C-F6AD-4CA7-8B43-5F439863F52F}"/>
    <hyperlink ref="G8" r:id="rId9" xr:uid="{397CBE0A-83BD-4A5A-B058-53AC9F77C6F0}"/>
    <hyperlink ref="G9" r:id="rId10" xr:uid="{DD2417E5-0BC1-42E0-98E8-2EADCCED25F1}"/>
    <hyperlink ref="G10" r:id="rId11" xr:uid="{66D48FA4-4CD4-4AA4-912F-2B1330EFB2B6}"/>
    <hyperlink ref="G11" r:id="rId12" xr:uid="{574D811F-5BF4-4B9E-8D93-ECC47A639435}"/>
    <hyperlink ref="G12" r:id="rId13" xr:uid="{DD5515A6-BA07-4ED4-9316-FC6146B1A2EC}"/>
    <hyperlink ref="G13" r:id="rId14" xr:uid="{C24AF046-6E63-4A3A-ADC3-FB3E48877A04}"/>
    <hyperlink ref="G27" r:id="rId15" xr:uid="{141C2258-3FF4-4F1C-A87C-30F753378E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Harper Jeffrey</dc:creator>
  <cp:lastModifiedBy>Harper Jeffrey</cp:lastModifiedBy>
  <dcterms:created xsi:type="dcterms:W3CDTF">2015-06-05T18:19:34Z</dcterms:created>
  <dcterms:modified xsi:type="dcterms:W3CDTF">2024-01-29T14:38:37Z</dcterms:modified>
</cp:coreProperties>
</file>