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21"/>
  <workbookPr/>
  <mc:AlternateContent xmlns:mc="http://schemas.openxmlformats.org/markup-compatibility/2006">
    <mc:Choice Requires="x15">
      <x15ac:absPath xmlns:x15ac="http://schemas.microsoft.com/office/spreadsheetml/2010/11/ac" url="https://stateofalaska.sharepoint.com/teams/DOTSWPTDPTeamTeam/Shared Documents/AFO/2020 CCS QC/"/>
    </mc:Choice>
  </mc:AlternateContent>
  <xr:revisionPtr revIDLastSave="507" documentId="11_9514C139252F9D9B27154CB5523152EE0349BFDF" xr6:coauthVersionLast="46" xr6:coauthVersionMax="46" xr10:uidLastSave="{FE19DCB6-6CE2-4ADC-BD94-9D30DEE31B7C}"/>
  <bookViews>
    <workbookView xWindow="0" yWindow="0" windowWidth="30580" windowHeight="14911" activeTab="2" xr2:uid="{00000000-000D-0000-FFFF-FFFF00000000}"/>
  </bookViews>
  <sheets>
    <sheet name="MADT" sheetId="6" r:id="rId1"/>
    <sheet name="Class 14 %" sheetId="2" r:id="rId2"/>
    <sheet name="Truck%" sheetId="3" r:id="rId3"/>
    <sheet name="Truck #" sheetId="7" r:id="rId4"/>
  </sheets>
  <definedNames>
    <definedName name="_xlnm._FilterDatabase" localSheetId="1" hidden="1">'Class 14 %'!$A$1:$T$59</definedName>
    <definedName name="_xlnm._FilterDatabase" localSheetId="2" hidden="1">'Truck%'!$A$1:$O$60</definedName>
    <definedName name="_xlnm._FilterDatabase" localSheetId="0" hidden="1">MADT!$A$1:$AA$470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4" i="6" l="1"/>
  <c r="N457" i="6"/>
  <c r="N124" i="6"/>
  <c r="N122" i="6" s="1"/>
  <c r="N73" i="6"/>
  <c r="N71" i="6" s="1"/>
  <c r="N82" i="6"/>
  <c r="N80" i="6" s="1"/>
  <c r="N91" i="6"/>
  <c r="N89" i="6" s="1"/>
  <c r="N116" i="6"/>
  <c r="M466" i="6" l="1"/>
  <c r="M458" i="6"/>
  <c r="M450" i="6"/>
  <c r="M442" i="6"/>
  <c r="M437" i="6"/>
  <c r="M429" i="6"/>
  <c r="M420" i="6"/>
  <c r="M413" i="6"/>
  <c r="M405" i="6"/>
  <c r="M397" i="6"/>
  <c r="M392" i="6"/>
  <c r="M384" i="6"/>
  <c r="M376" i="6"/>
  <c r="M367" i="6"/>
  <c r="M358" i="6"/>
  <c r="M351" i="6"/>
  <c r="M344" i="6"/>
  <c r="M336" i="6"/>
  <c r="M328" i="6"/>
  <c r="M321" i="6"/>
  <c r="M314" i="6"/>
  <c r="M306" i="6"/>
  <c r="M297" i="6"/>
  <c r="M288" i="6"/>
  <c r="M283" i="6"/>
  <c r="M278" i="6"/>
  <c r="M270" i="6"/>
  <c r="M262" i="6"/>
  <c r="M254" i="6"/>
  <c r="M246" i="6"/>
  <c r="M238" i="6"/>
  <c r="M231" i="6"/>
  <c r="M223" i="6"/>
  <c r="M214" i="6"/>
  <c r="M205" i="6"/>
  <c r="M199" i="6"/>
  <c r="M190" i="6"/>
  <c r="M181" i="6"/>
  <c r="M172" i="6"/>
  <c r="M164" i="6"/>
  <c r="M155" i="6"/>
  <c r="M146" i="6"/>
  <c r="M139" i="6"/>
  <c r="M132" i="6"/>
  <c r="M125" i="6"/>
  <c r="M117" i="6"/>
  <c r="M108" i="6"/>
  <c r="M100" i="6"/>
  <c r="M92" i="6"/>
  <c r="M83" i="6"/>
  <c r="M74" i="6"/>
  <c r="M65" i="6"/>
  <c r="M56" i="6"/>
  <c r="M47" i="6"/>
  <c r="M39" i="6"/>
  <c r="M30" i="6"/>
  <c r="M22" i="6"/>
  <c r="M21" i="6"/>
  <c r="M5" i="6"/>
  <c r="M13" i="6"/>
  <c r="J31" i="7"/>
  <c r="D3" i="7"/>
  <c r="E3" i="7"/>
  <c r="F3" i="7"/>
  <c r="G3" i="7"/>
  <c r="H3" i="7"/>
  <c r="I3" i="7"/>
  <c r="J3" i="7"/>
  <c r="K3" i="7"/>
  <c r="L3" i="7"/>
  <c r="M3" i="7"/>
  <c r="N3" i="7"/>
  <c r="D4" i="7"/>
  <c r="E4" i="7"/>
  <c r="F4" i="7"/>
  <c r="G4" i="7"/>
  <c r="H4" i="7"/>
  <c r="I4" i="7"/>
  <c r="J4" i="7"/>
  <c r="K4" i="7"/>
  <c r="L4" i="7"/>
  <c r="M4" i="7"/>
  <c r="N4" i="7"/>
  <c r="D5" i="7"/>
  <c r="E5" i="7"/>
  <c r="F5" i="7"/>
  <c r="G5" i="7"/>
  <c r="H5" i="7"/>
  <c r="I5" i="7"/>
  <c r="J5" i="7"/>
  <c r="K5" i="7"/>
  <c r="L5" i="7"/>
  <c r="M5" i="7"/>
  <c r="N5" i="7"/>
  <c r="D8" i="7"/>
  <c r="E8" i="7"/>
  <c r="F8" i="7"/>
  <c r="G8" i="7"/>
  <c r="H8" i="7"/>
  <c r="I8" i="7"/>
  <c r="J8" i="7"/>
  <c r="K8" i="7"/>
  <c r="L8" i="7"/>
  <c r="M8" i="7"/>
  <c r="N8" i="7"/>
  <c r="D10" i="7"/>
  <c r="E10" i="7"/>
  <c r="F10" i="7"/>
  <c r="G10" i="7"/>
  <c r="H10" i="7"/>
  <c r="I10" i="7"/>
  <c r="J10" i="7"/>
  <c r="K10" i="7"/>
  <c r="L10" i="7"/>
  <c r="M10" i="7"/>
  <c r="N10" i="7"/>
  <c r="D11" i="7"/>
  <c r="E11" i="7"/>
  <c r="F11" i="7"/>
  <c r="G11" i="7"/>
  <c r="H11" i="7"/>
  <c r="I11" i="7"/>
  <c r="J11" i="7"/>
  <c r="K11" i="7"/>
  <c r="L11" i="7"/>
  <c r="M11" i="7"/>
  <c r="N11" i="7"/>
  <c r="D12" i="7"/>
  <c r="E12" i="7"/>
  <c r="F12" i="7"/>
  <c r="G12" i="7"/>
  <c r="H12" i="7"/>
  <c r="I12" i="7"/>
  <c r="J12" i="7"/>
  <c r="K12" i="7"/>
  <c r="L12" i="7"/>
  <c r="M12" i="7"/>
  <c r="N12" i="7"/>
  <c r="D13" i="7"/>
  <c r="E13" i="7"/>
  <c r="F13" i="7"/>
  <c r="G13" i="7"/>
  <c r="H13" i="7"/>
  <c r="I13" i="7"/>
  <c r="J13" i="7"/>
  <c r="K13" i="7"/>
  <c r="L13" i="7"/>
  <c r="M13" i="7"/>
  <c r="N13" i="7"/>
  <c r="D14" i="7"/>
  <c r="E14" i="7"/>
  <c r="F14" i="7"/>
  <c r="G14" i="7"/>
  <c r="H14" i="7"/>
  <c r="I14" i="7"/>
  <c r="J14" i="7"/>
  <c r="K14" i="7"/>
  <c r="L14" i="7"/>
  <c r="M14" i="7"/>
  <c r="N14" i="7"/>
  <c r="D19" i="7"/>
  <c r="E19" i="7"/>
  <c r="F19" i="7"/>
  <c r="G19" i="7"/>
  <c r="H19" i="7"/>
  <c r="I19" i="7"/>
  <c r="J19" i="7"/>
  <c r="K19" i="7"/>
  <c r="L19" i="7"/>
  <c r="M19" i="7"/>
  <c r="N19" i="7"/>
  <c r="D21" i="7"/>
  <c r="E21" i="7"/>
  <c r="F21" i="7"/>
  <c r="G21" i="7"/>
  <c r="H21" i="7"/>
  <c r="I21" i="7"/>
  <c r="J21" i="7"/>
  <c r="K21" i="7"/>
  <c r="L21" i="7"/>
  <c r="M21" i="7"/>
  <c r="N21" i="7"/>
  <c r="D24" i="7"/>
  <c r="E24" i="7"/>
  <c r="F24" i="7"/>
  <c r="G24" i="7"/>
  <c r="H24" i="7"/>
  <c r="I24" i="7"/>
  <c r="J24" i="7"/>
  <c r="K24" i="7"/>
  <c r="L24" i="7"/>
  <c r="M24" i="7"/>
  <c r="N24" i="7"/>
  <c r="D25" i="7"/>
  <c r="E25" i="7"/>
  <c r="F25" i="7"/>
  <c r="G25" i="7"/>
  <c r="H25" i="7"/>
  <c r="I25" i="7"/>
  <c r="J25" i="7"/>
  <c r="K25" i="7"/>
  <c r="L25" i="7"/>
  <c r="M25" i="7"/>
  <c r="N25" i="7"/>
  <c r="D28" i="7"/>
  <c r="E28" i="7"/>
  <c r="F28" i="7"/>
  <c r="G28" i="7"/>
  <c r="H28" i="7"/>
  <c r="I28" i="7"/>
  <c r="J28" i="7"/>
  <c r="K28" i="7"/>
  <c r="L28" i="7"/>
  <c r="M28" i="7"/>
  <c r="N28" i="7"/>
  <c r="D29" i="7"/>
  <c r="E29" i="7"/>
  <c r="F29" i="7"/>
  <c r="G29" i="7"/>
  <c r="H29" i="7"/>
  <c r="I29" i="7"/>
  <c r="J29" i="7"/>
  <c r="K29" i="7"/>
  <c r="L29" i="7"/>
  <c r="M29" i="7"/>
  <c r="N29" i="7"/>
  <c r="D30" i="7"/>
  <c r="E30" i="7"/>
  <c r="F30" i="7"/>
  <c r="G30" i="7"/>
  <c r="H30" i="7"/>
  <c r="I30" i="7"/>
  <c r="J30" i="7"/>
  <c r="K30" i="7"/>
  <c r="L30" i="7"/>
  <c r="M30" i="7"/>
  <c r="N30" i="7"/>
  <c r="D31" i="7"/>
  <c r="E31" i="7"/>
  <c r="F31" i="7"/>
  <c r="G31" i="7"/>
  <c r="H31" i="7"/>
  <c r="I31" i="7"/>
  <c r="K31" i="7"/>
  <c r="L31" i="7"/>
  <c r="M31" i="7"/>
  <c r="N31" i="7"/>
  <c r="D33" i="7"/>
  <c r="E33" i="7"/>
  <c r="F33" i="7"/>
  <c r="G33" i="7"/>
  <c r="H33" i="7"/>
  <c r="I33" i="7"/>
  <c r="J33" i="7"/>
  <c r="K33" i="7"/>
  <c r="L33" i="7"/>
  <c r="M33" i="7"/>
  <c r="N33" i="7"/>
  <c r="D34" i="7"/>
  <c r="E34" i="7"/>
  <c r="F34" i="7"/>
  <c r="G34" i="7"/>
  <c r="H34" i="7"/>
  <c r="I34" i="7"/>
  <c r="J34" i="7"/>
  <c r="K34" i="7"/>
  <c r="L34" i="7"/>
  <c r="M34" i="7"/>
  <c r="N34" i="7"/>
  <c r="D36" i="7"/>
  <c r="E36" i="7"/>
  <c r="F36" i="7"/>
  <c r="G36" i="7"/>
  <c r="H36" i="7"/>
  <c r="I36" i="7"/>
  <c r="J36" i="7"/>
  <c r="K36" i="7"/>
  <c r="L36" i="7"/>
  <c r="M36" i="7"/>
  <c r="N36" i="7"/>
  <c r="D37" i="7"/>
  <c r="E37" i="7"/>
  <c r="F37" i="7"/>
  <c r="G37" i="7"/>
  <c r="H37" i="7"/>
  <c r="I37" i="7"/>
  <c r="J37" i="7"/>
  <c r="K37" i="7"/>
  <c r="L37" i="7"/>
  <c r="M37" i="7"/>
  <c r="N37" i="7"/>
  <c r="D38" i="7"/>
  <c r="E38" i="7"/>
  <c r="F38" i="7"/>
  <c r="G38" i="7"/>
  <c r="H38" i="7"/>
  <c r="I38" i="7"/>
  <c r="J38" i="7"/>
  <c r="K38" i="7"/>
  <c r="L38" i="7"/>
  <c r="M38" i="7"/>
  <c r="N38" i="7"/>
  <c r="D39" i="7"/>
  <c r="E39" i="7"/>
  <c r="F39" i="7"/>
  <c r="G39" i="7"/>
  <c r="H39" i="7"/>
  <c r="I39" i="7"/>
  <c r="J39" i="7"/>
  <c r="K39" i="7"/>
  <c r="L39" i="7"/>
  <c r="M39" i="7"/>
  <c r="N39" i="7"/>
  <c r="D42" i="7"/>
  <c r="E42" i="7"/>
  <c r="F42" i="7"/>
  <c r="G42" i="7"/>
  <c r="H42" i="7"/>
  <c r="I42" i="7"/>
  <c r="J42" i="7"/>
  <c r="K42" i="7"/>
  <c r="L42" i="7"/>
  <c r="M42" i="7"/>
  <c r="N42" i="7"/>
  <c r="D43" i="7"/>
  <c r="E43" i="7"/>
  <c r="F43" i="7"/>
  <c r="G43" i="7"/>
  <c r="H43" i="7"/>
  <c r="I43" i="7"/>
  <c r="J43" i="7"/>
  <c r="K43" i="7"/>
  <c r="L43" i="7"/>
  <c r="M43" i="7"/>
  <c r="N43" i="7"/>
  <c r="D44" i="7"/>
  <c r="E44" i="7"/>
  <c r="F44" i="7"/>
  <c r="G44" i="7"/>
  <c r="H44" i="7"/>
  <c r="I44" i="7"/>
  <c r="J44" i="7"/>
  <c r="K44" i="7"/>
  <c r="L44" i="7"/>
  <c r="M44" i="7"/>
  <c r="N44" i="7"/>
  <c r="D47" i="7"/>
  <c r="E47" i="7"/>
  <c r="F47" i="7"/>
  <c r="G47" i="7"/>
  <c r="H47" i="7"/>
  <c r="I47" i="7"/>
  <c r="J47" i="7"/>
  <c r="K47" i="7"/>
  <c r="L47" i="7"/>
  <c r="M47" i="7"/>
  <c r="N47" i="7"/>
  <c r="D48" i="7"/>
  <c r="E48" i="7"/>
  <c r="F48" i="7"/>
  <c r="G48" i="7"/>
  <c r="H48" i="7"/>
  <c r="I48" i="7"/>
  <c r="J48" i="7"/>
  <c r="K48" i="7"/>
  <c r="L48" i="7"/>
  <c r="M48" i="7"/>
  <c r="N48" i="7"/>
  <c r="D49" i="7"/>
  <c r="E49" i="7"/>
  <c r="F49" i="7"/>
  <c r="G49" i="7"/>
  <c r="H49" i="7"/>
  <c r="I49" i="7"/>
  <c r="J49" i="7"/>
  <c r="K49" i="7"/>
  <c r="L49" i="7"/>
  <c r="M49" i="7"/>
  <c r="N49" i="7"/>
  <c r="D50" i="7"/>
  <c r="E50" i="7"/>
  <c r="F50" i="7"/>
  <c r="G50" i="7"/>
  <c r="H50" i="7"/>
  <c r="I50" i="7"/>
  <c r="J50" i="7"/>
  <c r="K50" i="7"/>
  <c r="L50" i="7"/>
  <c r="M50" i="7"/>
  <c r="N50" i="7"/>
  <c r="D51" i="7"/>
  <c r="E51" i="7"/>
  <c r="F51" i="7"/>
  <c r="G51" i="7"/>
  <c r="H51" i="7"/>
  <c r="I51" i="7"/>
  <c r="J51" i="7"/>
  <c r="K51" i="7"/>
  <c r="L51" i="7"/>
  <c r="M51" i="7"/>
  <c r="N51" i="7"/>
  <c r="D53" i="7"/>
  <c r="E53" i="7"/>
  <c r="F53" i="7"/>
  <c r="G53" i="7"/>
  <c r="H53" i="7"/>
  <c r="I53" i="7"/>
  <c r="J53" i="7"/>
  <c r="K53" i="7"/>
  <c r="L53" i="7"/>
  <c r="M53" i="7"/>
  <c r="N53" i="7"/>
  <c r="D54" i="7"/>
  <c r="E54" i="7"/>
  <c r="F54" i="7"/>
  <c r="G54" i="7"/>
  <c r="H54" i="7"/>
  <c r="I54" i="7"/>
  <c r="J54" i="7"/>
  <c r="K54" i="7"/>
  <c r="L54" i="7"/>
  <c r="M54" i="7"/>
  <c r="N54" i="7"/>
  <c r="D57" i="7"/>
  <c r="E57" i="7"/>
  <c r="F57" i="7"/>
  <c r="G57" i="7"/>
  <c r="H57" i="7"/>
  <c r="I57" i="7"/>
  <c r="J57" i="7"/>
  <c r="K57" i="7"/>
  <c r="L57" i="7"/>
  <c r="M57" i="7"/>
  <c r="N57" i="7"/>
  <c r="D60" i="7"/>
  <c r="E60" i="7"/>
  <c r="F60" i="7"/>
  <c r="G60" i="7"/>
  <c r="H60" i="7"/>
  <c r="I60" i="7"/>
  <c r="J60" i="7"/>
  <c r="K60" i="7"/>
  <c r="L60" i="7"/>
  <c r="M60" i="7"/>
  <c r="N60" i="7"/>
  <c r="M464" i="6"/>
  <c r="M456" i="6"/>
  <c r="M448" i="6"/>
  <c r="M440" i="6"/>
  <c r="M435" i="6"/>
  <c r="M427" i="6"/>
  <c r="M418" i="6"/>
  <c r="M411" i="6"/>
  <c r="M403" i="6"/>
  <c r="M395" i="6"/>
  <c r="M390" i="6"/>
  <c r="M382" i="6"/>
  <c r="M374" i="6"/>
  <c r="M365" i="6"/>
  <c r="M356" i="6"/>
  <c r="M349" i="6"/>
  <c r="M334" i="6"/>
  <c r="M326" i="6"/>
  <c r="M319" i="6"/>
  <c r="M304" i="6"/>
  <c r="M295" i="6"/>
  <c r="M286" i="6"/>
  <c r="M281" i="6"/>
  <c r="M268" i="6"/>
  <c r="M244" i="6"/>
  <c r="M236" i="6"/>
  <c r="M229" i="6"/>
  <c r="M221" i="6"/>
  <c r="M212" i="6"/>
  <c r="M203" i="6"/>
  <c r="M197" i="6"/>
  <c r="M188" i="6"/>
  <c r="M179" i="6"/>
  <c r="M170" i="6"/>
  <c r="M162" i="6"/>
  <c r="M153" i="6"/>
  <c r="M144" i="6"/>
  <c r="M137" i="6"/>
  <c r="M130" i="6"/>
  <c r="O465" i="6"/>
  <c r="O463" i="6" s="1"/>
  <c r="P465" i="6"/>
  <c r="P463" i="6" s="1"/>
  <c r="Q465" i="6"/>
  <c r="Q463" i="6" s="1"/>
  <c r="R465" i="6"/>
  <c r="R463" i="6" s="1"/>
  <c r="S465" i="6"/>
  <c r="S463" i="6" s="1"/>
  <c r="T465" i="6"/>
  <c r="T463" i="6" s="1"/>
  <c r="U465" i="6"/>
  <c r="U463" i="6" s="1"/>
  <c r="V465" i="6"/>
  <c r="V463" i="6" s="1"/>
  <c r="W465" i="6"/>
  <c r="W463" i="6" s="1"/>
  <c r="X465" i="6"/>
  <c r="X463" i="6" s="1"/>
  <c r="Y465" i="6"/>
  <c r="Y463" i="6" s="1"/>
  <c r="N465" i="6"/>
  <c r="N463" i="6" s="1"/>
  <c r="O457" i="6"/>
  <c r="O455" i="6" s="1"/>
  <c r="P457" i="6"/>
  <c r="P455" i="6" s="1"/>
  <c r="Q457" i="6"/>
  <c r="Q455" i="6" s="1"/>
  <c r="R457" i="6"/>
  <c r="R455" i="6" s="1"/>
  <c r="S457" i="6"/>
  <c r="S455" i="6" s="1"/>
  <c r="T457" i="6"/>
  <c r="T455" i="6" s="1"/>
  <c r="U457" i="6"/>
  <c r="U455" i="6" s="1"/>
  <c r="V457" i="6"/>
  <c r="V455" i="6" s="1"/>
  <c r="W457" i="6"/>
  <c r="W455" i="6" s="1"/>
  <c r="X457" i="6"/>
  <c r="X455" i="6" s="1"/>
  <c r="Y457" i="6"/>
  <c r="Y455" i="6" s="1"/>
  <c r="N455" i="6"/>
  <c r="O449" i="6"/>
  <c r="O447" i="6" s="1"/>
  <c r="P449" i="6"/>
  <c r="P447" i="6" s="1"/>
  <c r="Q449" i="6"/>
  <c r="Q447" i="6" s="1"/>
  <c r="R449" i="6"/>
  <c r="R447" i="6" s="1"/>
  <c r="S449" i="6"/>
  <c r="S447" i="6" s="1"/>
  <c r="T449" i="6"/>
  <c r="T447" i="6" s="1"/>
  <c r="U449" i="6"/>
  <c r="U447" i="6" s="1"/>
  <c r="V449" i="6"/>
  <c r="V447" i="6" s="1"/>
  <c r="W449" i="6"/>
  <c r="W447" i="6" s="1"/>
  <c r="X449" i="6"/>
  <c r="X447" i="6" s="1"/>
  <c r="Y449" i="6"/>
  <c r="Y447" i="6" s="1"/>
  <c r="N449" i="6"/>
  <c r="N447" i="6" s="1"/>
  <c r="O441" i="6"/>
  <c r="O439" i="6" s="1"/>
  <c r="P441" i="6"/>
  <c r="P439" i="6" s="1"/>
  <c r="Q441" i="6"/>
  <c r="Q439" i="6" s="1"/>
  <c r="R441" i="6"/>
  <c r="R439" i="6" s="1"/>
  <c r="S441" i="6"/>
  <c r="S439" i="6" s="1"/>
  <c r="T441" i="6"/>
  <c r="T439" i="6" s="1"/>
  <c r="U441" i="6"/>
  <c r="U439" i="6" s="1"/>
  <c r="V441" i="6"/>
  <c r="V439" i="6" s="1"/>
  <c r="W441" i="6"/>
  <c r="W439" i="6" s="1"/>
  <c r="X441" i="6"/>
  <c r="X439" i="6" s="1"/>
  <c r="Y441" i="6"/>
  <c r="Y439" i="6" s="1"/>
  <c r="N441" i="6"/>
  <c r="N439" i="6" s="1"/>
  <c r="P436" i="6"/>
  <c r="P434" i="6" s="1"/>
  <c r="O436" i="6"/>
  <c r="O434" i="6" s="1"/>
  <c r="N436" i="6"/>
  <c r="N434" i="6" s="1"/>
  <c r="O428" i="6"/>
  <c r="O426" i="6" s="1"/>
  <c r="P428" i="6"/>
  <c r="P426" i="6" s="1"/>
  <c r="Q428" i="6"/>
  <c r="Q426" i="6" s="1"/>
  <c r="R428" i="6"/>
  <c r="R426" i="6" s="1"/>
  <c r="S428" i="6"/>
  <c r="S426" i="6" s="1"/>
  <c r="T428" i="6"/>
  <c r="T426" i="6" s="1"/>
  <c r="U428" i="6"/>
  <c r="U426" i="6" s="1"/>
  <c r="V428" i="6"/>
  <c r="V426" i="6" s="1"/>
  <c r="W428" i="6"/>
  <c r="W426" i="6" s="1"/>
  <c r="X428" i="6"/>
  <c r="X426" i="6" s="1"/>
  <c r="Y428" i="6"/>
  <c r="Y426" i="6" s="1"/>
  <c r="N428" i="6"/>
  <c r="N426" i="6" s="1"/>
  <c r="O419" i="6"/>
  <c r="O417" i="6" s="1"/>
  <c r="P419" i="6"/>
  <c r="P417" i="6" s="1"/>
  <c r="Q419" i="6"/>
  <c r="Q417" i="6" s="1"/>
  <c r="R419" i="6"/>
  <c r="R417" i="6" s="1"/>
  <c r="S419" i="6"/>
  <c r="S417" i="6" s="1"/>
  <c r="T419" i="6"/>
  <c r="T417" i="6" s="1"/>
  <c r="U419" i="6"/>
  <c r="U417" i="6" s="1"/>
  <c r="V419" i="6"/>
  <c r="V417" i="6" s="1"/>
  <c r="W419" i="6"/>
  <c r="W417" i="6" s="1"/>
  <c r="X419" i="6"/>
  <c r="X417" i="6" s="1"/>
  <c r="Y419" i="6"/>
  <c r="Y417" i="6" s="1"/>
  <c r="N419" i="6"/>
  <c r="N417" i="6" s="1"/>
  <c r="O412" i="6"/>
  <c r="O410" i="6" s="1"/>
  <c r="P412" i="6"/>
  <c r="P410" i="6" s="1"/>
  <c r="Q412" i="6"/>
  <c r="Q410" i="6" s="1"/>
  <c r="R412" i="6"/>
  <c r="R410" i="6" s="1"/>
  <c r="S412" i="6"/>
  <c r="S410" i="6" s="1"/>
  <c r="T412" i="6"/>
  <c r="T410" i="6" s="1"/>
  <c r="U412" i="6"/>
  <c r="U410" i="6" s="1"/>
  <c r="V412" i="6"/>
  <c r="V410" i="6" s="1"/>
  <c r="W412" i="6"/>
  <c r="W410" i="6" s="1"/>
  <c r="X412" i="6"/>
  <c r="X410" i="6" s="1"/>
  <c r="Y412" i="6"/>
  <c r="Y410" i="6" s="1"/>
  <c r="N412" i="6"/>
  <c r="N410" i="6" s="1"/>
  <c r="O404" i="6"/>
  <c r="O402" i="6" s="1"/>
  <c r="P404" i="6"/>
  <c r="P402" i="6" s="1"/>
  <c r="Q404" i="6"/>
  <c r="Q402" i="6" s="1"/>
  <c r="R404" i="6"/>
  <c r="R402" i="6" s="1"/>
  <c r="S404" i="6"/>
  <c r="S402" i="6" s="1"/>
  <c r="T404" i="6"/>
  <c r="T402" i="6" s="1"/>
  <c r="U404" i="6"/>
  <c r="U402" i="6" s="1"/>
  <c r="V404" i="6"/>
  <c r="V402" i="6" s="1"/>
  <c r="W404" i="6"/>
  <c r="W402" i="6" s="1"/>
  <c r="X404" i="6"/>
  <c r="X402" i="6" s="1"/>
  <c r="Y404" i="6"/>
  <c r="Y402" i="6" s="1"/>
  <c r="N404" i="6"/>
  <c r="N402" i="6" s="1"/>
  <c r="O396" i="6"/>
  <c r="O394" i="6" s="1"/>
  <c r="P396" i="6"/>
  <c r="P394" i="6" s="1"/>
  <c r="Q396" i="6"/>
  <c r="Q394" i="6" s="1"/>
  <c r="R396" i="6"/>
  <c r="R394" i="6" s="1"/>
  <c r="S396" i="6"/>
  <c r="S394" i="6" s="1"/>
  <c r="T396" i="6"/>
  <c r="T394" i="6" s="1"/>
  <c r="U396" i="6"/>
  <c r="U394" i="6" s="1"/>
  <c r="V396" i="6"/>
  <c r="V394" i="6" s="1"/>
  <c r="W396" i="6"/>
  <c r="W394" i="6" s="1"/>
  <c r="X396" i="6"/>
  <c r="X394" i="6" s="1"/>
  <c r="Y396" i="6"/>
  <c r="Y394" i="6" s="1"/>
  <c r="N396" i="6"/>
  <c r="N394" i="6" s="1"/>
  <c r="O391" i="6"/>
  <c r="O389" i="6" s="1"/>
  <c r="P391" i="6"/>
  <c r="P389" i="6" s="1"/>
  <c r="Q391" i="6"/>
  <c r="Q389" i="6" s="1"/>
  <c r="R391" i="6"/>
  <c r="R389" i="6" s="1"/>
  <c r="S391" i="6"/>
  <c r="S389" i="6" s="1"/>
  <c r="T391" i="6"/>
  <c r="T389" i="6" s="1"/>
  <c r="U391" i="6"/>
  <c r="U389" i="6" s="1"/>
  <c r="V391" i="6"/>
  <c r="V389" i="6" s="1"/>
  <c r="W391" i="6"/>
  <c r="W389" i="6" s="1"/>
  <c r="X391" i="6"/>
  <c r="X389" i="6" s="1"/>
  <c r="Y391" i="6"/>
  <c r="Y389" i="6" s="1"/>
  <c r="N391" i="6"/>
  <c r="N389" i="6" s="1"/>
  <c r="O383" i="6"/>
  <c r="O381" i="6" s="1"/>
  <c r="P383" i="6"/>
  <c r="P381" i="6" s="1"/>
  <c r="Q383" i="6"/>
  <c r="Q381" i="6" s="1"/>
  <c r="R383" i="6"/>
  <c r="R381" i="6" s="1"/>
  <c r="S383" i="6"/>
  <c r="S381" i="6" s="1"/>
  <c r="T383" i="6"/>
  <c r="T381" i="6" s="1"/>
  <c r="U383" i="6"/>
  <c r="U381" i="6" s="1"/>
  <c r="V383" i="6"/>
  <c r="V381" i="6" s="1"/>
  <c r="W383" i="6"/>
  <c r="W381" i="6" s="1"/>
  <c r="X383" i="6"/>
  <c r="X381" i="6" s="1"/>
  <c r="Y383" i="6"/>
  <c r="Y381" i="6" s="1"/>
  <c r="N383" i="6"/>
  <c r="N381" i="6" s="1"/>
  <c r="O375" i="6"/>
  <c r="O373" i="6" s="1"/>
  <c r="P375" i="6"/>
  <c r="P373" i="6" s="1"/>
  <c r="Q375" i="6"/>
  <c r="Q373" i="6" s="1"/>
  <c r="R375" i="6"/>
  <c r="R373" i="6" s="1"/>
  <c r="S375" i="6"/>
  <c r="S373" i="6" s="1"/>
  <c r="T375" i="6"/>
  <c r="T373" i="6" s="1"/>
  <c r="U375" i="6"/>
  <c r="U373" i="6" s="1"/>
  <c r="V375" i="6"/>
  <c r="V373" i="6" s="1"/>
  <c r="W375" i="6"/>
  <c r="W373" i="6" s="1"/>
  <c r="X375" i="6"/>
  <c r="X373" i="6" s="1"/>
  <c r="Y375" i="6"/>
  <c r="Y373" i="6" s="1"/>
  <c r="N375" i="6"/>
  <c r="N373" i="6" s="1"/>
  <c r="O366" i="6"/>
  <c r="O364" i="6" s="1"/>
  <c r="P366" i="6"/>
  <c r="P364" i="6" s="1"/>
  <c r="Q366" i="6"/>
  <c r="Q364" i="6" s="1"/>
  <c r="R366" i="6"/>
  <c r="R364" i="6" s="1"/>
  <c r="S366" i="6"/>
  <c r="S364" i="6" s="1"/>
  <c r="T366" i="6"/>
  <c r="T364" i="6" s="1"/>
  <c r="U366" i="6"/>
  <c r="U364" i="6" s="1"/>
  <c r="V366" i="6"/>
  <c r="V364" i="6" s="1"/>
  <c r="W366" i="6"/>
  <c r="W364" i="6" s="1"/>
  <c r="X366" i="6"/>
  <c r="X364" i="6" s="1"/>
  <c r="Y366" i="6"/>
  <c r="Y364" i="6" s="1"/>
  <c r="N366" i="6"/>
  <c r="N364" i="6" s="1"/>
  <c r="O357" i="6"/>
  <c r="O355" i="6" s="1"/>
  <c r="P357" i="6"/>
  <c r="P355" i="6" s="1"/>
  <c r="Q357" i="6"/>
  <c r="Q355" i="6" s="1"/>
  <c r="R357" i="6"/>
  <c r="R355" i="6" s="1"/>
  <c r="S357" i="6"/>
  <c r="S355" i="6" s="1"/>
  <c r="T357" i="6"/>
  <c r="T355" i="6" s="1"/>
  <c r="U357" i="6"/>
  <c r="U355" i="6" s="1"/>
  <c r="V357" i="6"/>
  <c r="V355" i="6" s="1"/>
  <c r="W357" i="6"/>
  <c r="W355" i="6" s="1"/>
  <c r="X357" i="6"/>
  <c r="X355" i="6" s="1"/>
  <c r="Y357" i="6"/>
  <c r="Y355" i="6" s="1"/>
  <c r="N357" i="6"/>
  <c r="N355" i="6" s="1"/>
  <c r="O350" i="6"/>
  <c r="O348" i="6" s="1"/>
  <c r="P350" i="6"/>
  <c r="P348" i="6" s="1"/>
  <c r="Q350" i="6"/>
  <c r="Q348" i="6" s="1"/>
  <c r="R350" i="6"/>
  <c r="R348" i="6" s="1"/>
  <c r="S350" i="6"/>
  <c r="S348" i="6" s="1"/>
  <c r="T350" i="6"/>
  <c r="T348" i="6" s="1"/>
  <c r="U350" i="6"/>
  <c r="U348" i="6" s="1"/>
  <c r="V350" i="6"/>
  <c r="V348" i="6" s="1"/>
  <c r="W350" i="6"/>
  <c r="W348" i="6" s="1"/>
  <c r="X350" i="6"/>
  <c r="X348" i="6" s="1"/>
  <c r="Y350" i="6"/>
  <c r="Y348" i="6" s="1"/>
  <c r="N350" i="6"/>
  <c r="N348" i="6" s="1"/>
  <c r="O343" i="6"/>
  <c r="P343" i="6"/>
  <c r="Q343" i="6"/>
  <c r="R343" i="6"/>
  <c r="S343" i="6"/>
  <c r="T343" i="6"/>
  <c r="U343" i="6"/>
  <c r="V343" i="6"/>
  <c r="W343" i="6"/>
  <c r="X343" i="6"/>
  <c r="Y343" i="6"/>
  <c r="N343" i="6"/>
  <c r="O335" i="6"/>
  <c r="O333" i="6" s="1"/>
  <c r="P335" i="6"/>
  <c r="P333" i="6" s="1"/>
  <c r="Q335" i="6"/>
  <c r="Q333" i="6" s="1"/>
  <c r="R335" i="6"/>
  <c r="R333" i="6" s="1"/>
  <c r="S335" i="6"/>
  <c r="S333" i="6" s="1"/>
  <c r="T335" i="6"/>
  <c r="T333" i="6" s="1"/>
  <c r="U335" i="6"/>
  <c r="U333" i="6" s="1"/>
  <c r="V335" i="6"/>
  <c r="V333" i="6" s="1"/>
  <c r="W335" i="6"/>
  <c r="W333" i="6" s="1"/>
  <c r="X335" i="6"/>
  <c r="X333" i="6" s="1"/>
  <c r="Y335" i="6"/>
  <c r="Y333" i="6" s="1"/>
  <c r="N335" i="6"/>
  <c r="N333" i="6" s="1"/>
  <c r="O327" i="6"/>
  <c r="P327" i="6"/>
  <c r="Q327" i="6"/>
  <c r="R327" i="6"/>
  <c r="S327" i="6"/>
  <c r="T327" i="6"/>
  <c r="U327" i="6"/>
  <c r="V327" i="6"/>
  <c r="W327" i="6"/>
  <c r="X327" i="6"/>
  <c r="Y327" i="6"/>
  <c r="N327" i="6"/>
  <c r="O320" i="6"/>
  <c r="O318" i="6" s="1"/>
  <c r="P320" i="6"/>
  <c r="P318" i="6" s="1"/>
  <c r="Q320" i="6"/>
  <c r="Q318" i="6" s="1"/>
  <c r="R320" i="6"/>
  <c r="R318" i="6" s="1"/>
  <c r="S320" i="6"/>
  <c r="S318" i="6" s="1"/>
  <c r="T320" i="6"/>
  <c r="T318" i="6" s="1"/>
  <c r="U320" i="6"/>
  <c r="U318" i="6" s="1"/>
  <c r="V320" i="6"/>
  <c r="V318" i="6" s="1"/>
  <c r="W320" i="6"/>
  <c r="W318" i="6" s="1"/>
  <c r="X320" i="6"/>
  <c r="X318" i="6" s="1"/>
  <c r="Y320" i="6"/>
  <c r="Y318" i="6" s="1"/>
  <c r="N320" i="6"/>
  <c r="N318" i="6" s="1"/>
  <c r="O313" i="6"/>
  <c r="P313" i="6"/>
  <c r="Q313" i="6"/>
  <c r="R313" i="6"/>
  <c r="S313" i="6"/>
  <c r="T313" i="6"/>
  <c r="U313" i="6"/>
  <c r="V313" i="6"/>
  <c r="W313" i="6"/>
  <c r="X313" i="6"/>
  <c r="Y313" i="6"/>
  <c r="N313" i="6"/>
  <c r="O305" i="6"/>
  <c r="O303" i="6" s="1"/>
  <c r="P305" i="6"/>
  <c r="P303" i="6" s="1"/>
  <c r="Q305" i="6"/>
  <c r="Q303" i="6" s="1"/>
  <c r="R305" i="6"/>
  <c r="R303" i="6" s="1"/>
  <c r="S305" i="6"/>
  <c r="S303" i="6" s="1"/>
  <c r="T305" i="6"/>
  <c r="T303" i="6" s="1"/>
  <c r="U305" i="6"/>
  <c r="U303" i="6" s="1"/>
  <c r="V305" i="6"/>
  <c r="V303" i="6" s="1"/>
  <c r="W305" i="6"/>
  <c r="W303" i="6" s="1"/>
  <c r="X305" i="6"/>
  <c r="X303" i="6" s="1"/>
  <c r="Y305" i="6"/>
  <c r="Y303" i="6" s="1"/>
  <c r="N305" i="6"/>
  <c r="N303" i="6" s="1"/>
  <c r="O296" i="6"/>
  <c r="O294" i="6" s="1"/>
  <c r="P296" i="6"/>
  <c r="P294" i="6" s="1"/>
  <c r="Q296" i="6"/>
  <c r="Q294" i="6" s="1"/>
  <c r="R296" i="6"/>
  <c r="R294" i="6" s="1"/>
  <c r="S296" i="6"/>
  <c r="S294" i="6" s="1"/>
  <c r="T296" i="6"/>
  <c r="T294" i="6" s="1"/>
  <c r="U296" i="6"/>
  <c r="U294" i="6" s="1"/>
  <c r="V296" i="6"/>
  <c r="V294" i="6" s="1"/>
  <c r="W296" i="6"/>
  <c r="W294" i="6" s="1"/>
  <c r="X296" i="6"/>
  <c r="X294" i="6" s="1"/>
  <c r="Y296" i="6"/>
  <c r="Y294" i="6" s="1"/>
  <c r="N296" i="6"/>
  <c r="N294" i="6" s="1"/>
  <c r="O287" i="6"/>
  <c r="O285" i="6" s="1"/>
  <c r="P287" i="6"/>
  <c r="P285" i="6" s="1"/>
  <c r="Q287" i="6"/>
  <c r="Q285" i="6" s="1"/>
  <c r="R287" i="6"/>
  <c r="R285" i="6" s="1"/>
  <c r="S287" i="6"/>
  <c r="S285" i="6" s="1"/>
  <c r="T287" i="6"/>
  <c r="T285" i="6" s="1"/>
  <c r="U287" i="6"/>
  <c r="U285" i="6" s="1"/>
  <c r="V287" i="6"/>
  <c r="V285" i="6" s="1"/>
  <c r="W287" i="6"/>
  <c r="W285" i="6" s="1"/>
  <c r="X287" i="6"/>
  <c r="X285" i="6" s="1"/>
  <c r="Y287" i="6"/>
  <c r="Y285" i="6" s="1"/>
  <c r="N287" i="6"/>
  <c r="N285" i="6" s="1"/>
  <c r="O282" i="6"/>
  <c r="O280" i="6" s="1"/>
  <c r="P282" i="6"/>
  <c r="P280" i="6" s="1"/>
  <c r="Q282" i="6"/>
  <c r="Q280" i="6" s="1"/>
  <c r="R282" i="6"/>
  <c r="R280" i="6" s="1"/>
  <c r="S282" i="6"/>
  <c r="S280" i="6" s="1"/>
  <c r="T282" i="6"/>
  <c r="T280" i="6" s="1"/>
  <c r="U282" i="6"/>
  <c r="U280" i="6" s="1"/>
  <c r="V282" i="6"/>
  <c r="V280" i="6" s="1"/>
  <c r="W282" i="6"/>
  <c r="W280" i="6" s="1"/>
  <c r="X282" i="6"/>
  <c r="X280" i="6" s="1"/>
  <c r="Y282" i="6"/>
  <c r="Y280" i="6" s="1"/>
  <c r="N282" i="6"/>
  <c r="N280" i="6" s="1"/>
  <c r="N277" i="6"/>
  <c r="N275" i="6" s="1"/>
  <c r="O277" i="6"/>
  <c r="O275" i="6" s="1"/>
  <c r="P277" i="6"/>
  <c r="P275" i="6" s="1"/>
  <c r="Q277" i="6"/>
  <c r="Q275" i="6" s="1"/>
  <c r="R277" i="6"/>
  <c r="R275" i="6" s="1"/>
  <c r="S277" i="6"/>
  <c r="S275" i="6" s="1"/>
  <c r="T277" i="6"/>
  <c r="T275" i="6" s="1"/>
  <c r="U277" i="6"/>
  <c r="U275" i="6" s="1"/>
  <c r="V277" i="6"/>
  <c r="V275" i="6" s="1"/>
  <c r="X277" i="6"/>
  <c r="X275" i="6" s="1"/>
  <c r="Y277" i="6"/>
  <c r="Y275" i="6" s="1"/>
  <c r="W277" i="6"/>
  <c r="W275" i="6" s="1"/>
  <c r="O269" i="6"/>
  <c r="O267" i="6" s="1"/>
  <c r="P269" i="6"/>
  <c r="P267" i="6" s="1"/>
  <c r="Q269" i="6"/>
  <c r="Q267" i="6" s="1"/>
  <c r="R269" i="6"/>
  <c r="R267" i="6" s="1"/>
  <c r="S269" i="6"/>
  <c r="S267" i="6" s="1"/>
  <c r="T269" i="6"/>
  <c r="T267" i="6" s="1"/>
  <c r="U269" i="6"/>
  <c r="U267" i="6" s="1"/>
  <c r="V269" i="6"/>
  <c r="V267" i="6" s="1"/>
  <c r="W269" i="6"/>
  <c r="W267" i="6" s="1"/>
  <c r="X269" i="6"/>
  <c r="X267" i="6" s="1"/>
  <c r="Y269" i="6"/>
  <c r="Y267" i="6" s="1"/>
  <c r="N269" i="6"/>
  <c r="N267" i="6" s="1"/>
  <c r="O261" i="6"/>
  <c r="P261" i="6"/>
  <c r="Q261" i="6"/>
  <c r="R261" i="6"/>
  <c r="S261" i="6"/>
  <c r="T261" i="6"/>
  <c r="U261" i="6"/>
  <c r="V261" i="6"/>
  <c r="W261" i="6"/>
  <c r="X261" i="6"/>
  <c r="Y261" i="6"/>
  <c r="N261" i="6"/>
  <c r="O253" i="6"/>
  <c r="P253" i="6"/>
  <c r="Q253" i="6"/>
  <c r="R253" i="6"/>
  <c r="S253" i="6"/>
  <c r="T253" i="6"/>
  <c r="U253" i="6"/>
  <c r="V253" i="6"/>
  <c r="W253" i="6"/>
  <c r="X253" i="6"/>
  <c r="Y253" i="6"/>
  <c r="N253" i="6"/>
  <c r="O237" i="6"/>
  <c r="O235" i="6" s="1"/>
  <c r="O245" i="6"/>
  <c r="O243" i="6" s="1"/>
  <c r="P245" i="6"/>
  <c r="P243" i="6" s="1"/>
  <c r="Q245" i="6"/>
  <c r="Q243" i="6" s="1"/>
  <c r="R245" i="6"/>
  <c r="R243" i="6" s="1"/>
  <c r="S245" i="6"/>
  <c r="S243" i="6" s="1"/>
  <c r="T245" i="6"/>
  <c r="T243" i="6" s="1"/>
  <c r="U245" i="6"/>
  <c r="U243" i="6" s="1"/>
  <c r="V245" i="6"/>
  <c r="V243" i="6" s="1"/>
  <c r="W245" i="6"/>
  <c r="W243" i="6" s="1"/>
  <c r="X245" i="6"/>
  <c r="X243" i="6" s="1"/>
  <c r="Y245" i="6"/>
  <c r="Y243" i="6" s="1"/>
  <c r="N245" i="6"/>
  <c r="N243" i="6" s="1"/>
  <c r="P237" i="6"/>
  <c r="P235" i="6" s="1"/>
  <c r="Q237" i="6"/>
  <c r="Q235" i="6" s="1"/>
  <c r="R237" i="6"/>
  <c r="R235" i="6" s="1"/>
  <c r="S237" i="6"/>
  <c r="S235" i="6" s="1"/>
  <c r="T237" i="6"/>
  <c r="T235" i="6" s="1"/>
  <c r="U237" i="6"/>
  <c r="U235" i="6" s="1"/>
  <c r="V237" i="6"/>
  <c r="V235" i="6" s="1"/>
  <c r="W237" i="6"/>
  <c r="W235" i="6" s="1"/>
  <c r="X237" i="6"/>
  <c r="X235" i="6" s="1"/>
  <c r="Y237" i="6"/>
  <c r="Y235" i="6" s="1"/>
  <c r="N237" i="6"/>
  <c r="N235" i="6" s="1"/>
  <c r="O230" i="6"/>
  <c r="P230" i="6"/>
  <c r="Q230" i="6"/>
  <c r="R230" i="6"/>
  <c r="S230" i="6"/>
  <c r="T230" i="6"/>
  <c r="U230" i="6"/>
  <c r="V230" i="6"/>
  <c r="W230" i="6"/>
  <c r="X230" i="6"/>
  <c r="Y230" i="6"/>
  <c r="N230" i="6"/>
  <c r="O222" i="6"/>
  <c r="O220" i="6" s="1"/>
  <c r="P222" i="6"/>
  <c r="P220" i="6" s="1"/>
  <c r="Q222" i="6"/>
  <c r="Q220" i="6" s="1"/>
  <c r="R222" i="6"/>
  <c r="R220" i="6" s="1"/>
  <c r="S222" i="6"/>
  <c r="S220" i="6" s="1"/>
  <c r="T222" i="6"/>
  <c r="T220" i="6" s="1"/>
  <c r="U222" i="6"/>
  <c r="U220" i="6" s="1"/>
  <c r="V222" i="6"/>
  <c r="V220" i="6" s="1"/>
  <c r="W222" i="6"/>
  <c r="W220" i="6" s="1"/>
  <c r="X222" i="6"/>
  <c r="X220" i="6" s="1"/>
  <c r="Y222" i="6"/>
  <c r="Y220" i="6" s="1"/>
  <c r="N222" i="6"/>
  <c r="N220" i="6" s="1"/>
  <c r="O213" i="6"/>
  <c r="O211" i="6" s="1"/>
  <c r="P213" i="6"/>
  <c r="P211" i="6" s="1"/>
  <c r="Q213" i="6"/>
  <c r="Q211" i="6" s="1"/>
  <c r="R213" i="6"/>
  <c r="R211" i="6" s="1"/>
  <c r="S213" i="6"/>
  <c r="S211" i="6" s="1"/>
  <c r="T213" i="6"/>
  <c r="T211" i="6" s="1"/>
  <c r="U213" i="6"/>
  <c r="U211" i="6" s="1"/>
  <c r="V213" i="6"/>
  <c r="V211" i="6" s="1"/>
  <c r="W213" i="6"/>
  <c r="W211" i="6" s="1"/>
  <c r="X213" i="6"/>
  <c r="X211" i="6" s="1"/>
  <c r="Y213" i="6"/>
  <c r="Y211" i="6" s="1"/>
  <c r="N213" i="6"/>
  <c r="N211" i="6" s="1"/>
  <c r="O204" i="6"/>
  <c r="O202" i="6" s="1"/>
  <c r="P204" i="6"/>
  <c r="P202" i="6" s="1"/>
  <c r="Q204" i="6"/>
  <c r="Q202" i="6" s="1"/>
  <c r="R204" i="6"/>
  <c r="R202" i="6" s="1"/>
  <c r="S204" i="6"/>
  <c r="S202" i="6" s="1"/>
  <c r="T204" i="6"/>
  <c r="T202" i="6" s="1"/>
  <c r="U204" i="6"/>
  <c r="U202" i="6" s="1"/>
  <c r="V204" i="6"/>
  <c r="V202" i="6" s="1"/>
  <c r="W204" i="6"/>
  <c r="W202" i="6" s="1"/>
  <c r="X204" i="6"/>
  <c r="X202" i="6" s="1"/>
  <c r="Y204" i="6"/>
  <c r="Y202" i="6" s="1"/>
  <c r="N204" i="6"/>
  <c r="N202" i="6" s="1"/>
  <c r="O198" i="6"/>
  <c r="O196" i="6" s="1"/>
  <c r="P198" i="6"/>
  <c r="P196" i="6" s="1"/>
  <c r="Q198" i="6"/>
  <c r="Q196" i="6" s="1"/>
  <c r="R198" i="6"/>
  <c r="R196" i="6" s="1"/>
  <c r="S198" i="6"/>
  <c r="S196" i="6" s="1"/>
  <c r="T198" i="6"/>
  <c r="T196" i="6" s="1"/>
  <c r="U198" i="6"/>
  <c r="U196" i="6" s="1"/>
  <c r="V198" i="6"/>
  <c r="V196" i="6" s="1"/>
  <c r="W198" i="6"/>
  <c r="W196" i="6" s="1"/>
  <c r="X198" i="6"/>
  <c r="X196" i="6" s="1"/>
  <c r="Y198" i="6"/>
  <c r="Y196" i="6" s="1"/>
  <c r="N198" i="6"/>
  <c r="N196" i="6" s="1"/>
  <c r="O189" i="6"/>
  <c r="O187" i="6" s="1"/>
  <c r="P189" i="6"/>
  <c r="P187" i="6" s="1"/>
  <c r="Q189" i="6"/>
  <c r="Q187" i="6" s="1"/>
  <c r="R189" i="6"/>
  <c r="R187" i="6" s="1"/>
  <c r="S189" i="6"/>
  <c r="S187" i="6" s="1"/>
  <c r="T189" i="6"/>
  <c r="T187" i="6" s="1"/>
  <c r="U189" i="6"/>
  <c r="U187" i="6" s="1"/>
  <c r="V189" i="6"/>
  <c r="V187" i="6" s="1"/>
  <c r="W189" i="6"/>
  <c r="W187" i="6" s="1"/>
  <c r="X189" i="6"/>
  <c r="X187" i="6" s="1"/>
  <c r="Y189" i="6"/>
  <c r="Y187" i="6" s="1"/>
  <c r="N189" i="6"/>
  <c r="N187" i="6" s="1"/>
  <c r="O180" i="6"/>
  <c r="O178" i="6" s="1"/>
  <c r="P180" i="6"/>
  <c r="P178" i="6" s="1"/>
  <c r="Q180" i="6"/>
  <c r="Q178" i="6" s="1"/>
  <c r="R180" i="6"/>
  <c r="R178" i="6" s="1"/>
  <c r="S180" i="6"/>
  <c r="S178" i="6" s="1"/>
  <c r="T180" i="6"/>
  <c r="T178" i="6" s="1"/>
  <c r="U180" i="6"/>
  <c r="U178" i="6" s="1"/>
  <c r="V180" i="6"/>
  <c r="V178" i="6" s="1"/>
  <c r="W180" i="6"/>
  <c r="W178" i="6" s="1"/>
  <c r="X180" i="6"/>
  <c r="X178" i="6" s="1"/>
  <c r="Y180" i="6"/>
  <c r="Y178" i="6" s="1"/>
  <c r="N180" i="6"/>
  <c r="N178" i="6" s="1"/>
  <c r="N171" i="6"/>
  <c r="N169" i="6" s="1"/>
  <c r="O171" i="6"/>
  <c r="O169" i="6" s="1"/>
  <c r="P171" i="6"/>
  <c r="P169" i="6" s="1"/>
  <c r="Q171" i="6"/>
  <c r="Q169" i="6" s="1"/>
  <c r="R171" i="6"/>
  <c r="R169" i="6" s="1"/>
  <c r="S171" i="6"/>
  <c r="S169" i="6" s="1"/>
  <c r="T171" i="6"/>
  <c r="T169" i="6" s="1"/>
  <c r="U171" i="6"/>
  <c r="U169" i="6" s="1"/>
  <c r="V171" i="6"/>
  <c r="V169" i="6" s="1"/>
  <c r="W171" i="6"/>
  <c r="W169" i="6" s="1"/>
  <c r="X171" i="6"/>
  <c r="X169" i="6" s="1"/>
  <c r="Y171" i="6"/>
  <c r="Y169" i="6" s="1"/>
  <c r="O163" i="6"/>
  <c r="P163" i="6"/>
  <c r="Q163" i="6"/>
  <c r="R163" i="6"/>
  <c r="S163" i="6"/>
  <c r="T163" i="6"/>
  <c r="U163" i="6"/>
  <c r="V163" i="6"/>
  <c r="W163" i="6"/>
  <c r="X163" i="6"/>
  <c r="Y163" i="6"/>
  <c r="Y161" i="6" s="1"/>
  <c r="N163" i="6"/>
  <c r="O154" i="6"/>
  <c r="O152" i="6" s="1"/>
  <c r="P154" i="6"/>
  <c r="P152" i="6" s="1"/>
  <c r="Q154" i="6"/>
  <c r="Q152" i="6" s="1"/>
  <c r="R154" i="6"/>
  <c r="R152" i="6" s="1"/>
  <c r="S154" i="6"/>
  <c r="S152" i="6" s="1"/>
  <c r="T154" i="6"/>
  <c r="T152" i="6" s="1"/>
  <c r="U154" i="6"/>
  <c r="U152" i="6" s="1"/>
  <c r="V154" i="6"/>
  <c r="V152" i="6" s="1"/>
  <c r="W154" i="6"/>
  <c r="W152" i="6" s="1"/>
  <c r="X154" i="6"/>
  <c r="X152" i="6" s="1"/>
  <c r="Y154" i="6"/>
  <c r="Y152" i="6" s="1"/>
  <c r="N152" i="6"/>
  <c r="O145" i="6"/>
  <c r="O143" i="6" s="1"/>
  <c r="P145" i="6"/>
  <c r="P143" i="6" s="1"/>
  <c r="Q145" i="6"/>
  <c r="Q143" i="6" s="1"/>
  <c r="R145" i="6"/>
  <c r="R143" i="6" s="1"/>
  <c r="S145" i="6"/>
  <c r="S143" i="6" s="1"/>
  <c r="T145" i="6"/>
  <c r="T143" i="6" s="1"/>
  <c r="U145" i="6"/>
  <c r="U143" i="6" s="1"/>
  <c r="V145" i="6"/>
  <c r="V143" i="6" s="1"/>
  <c r="W145" i="6"/>
  <c r="W143" i="6" s="1"/>
  <c r="X145" i="6"/>
  <c r="X143" i="6" s="1"/>
  <c r="Y145" i="6"/>
  <c r="Y143" i="6" s="1"/>
  <c r="N145" i="6"/>
  <c r="N143" i="6" s="1"/>
  <c r="O138" i="6"/>
  <c r="O136" i="6" s="1"/>
  <c r="P138" i="6"/>
  <c r="P136" i="6" s="1"/>
  <c r="Q138" i="6"/>
  <c r="Q136" i="6" s="1"/>
  <c r="R138" i="6"/>
  <c r="R136" i="6" s="1"/>
  <c r="S138" i="6"/>
  <c r="S136" i="6" s="1"/>
  <c r="T138" i="6"/>
  <c r="T136" i="6" s="1"/>
  <c r="U138" i="6"/>
  <c r="U136" i="6" s="1"/>
  <c r="V138" i="6"/>
  <c r="V136" i="6" s="1"/>
  <c r="W138" i="6"/>
  <c r="W136" i="6" s="1"/>
  <c r="X138" i="6"/>
  <c r="X136" i="6" s="1"/>
  <c r="Y138" i="6"/>
  <c r="Y136" i="6" s="1"/>
  <c r="N138" i="6"/>
  <c r="N136" i="6" s="1"/>
  <c r="O131" i="6"/>
  <c r="O129" i="6" s="1"/>
  <c r="P131" i="6"/>
  <c r="P129" i="6" s="1"/>
  <c r="Q131" i="6"/>
  <c r="Q129" i="6" s="1"/>
  <c r="R131" i="6"/>
  <c r="R129" i="6" s="1"/>
  <c r="S131" i="6"/>
  <c r="S129" i="6" s="1"/>
  <c r="T131" i="6"/>
  <c r="T129" i="6" s="1"/>
  <c r="U131" i="6"/>
  <c r="U129" i="6" s="1"/>
  <c r="V131" i="6"/>
  <c r="V129" i="6" s="1"/>
  <c r="W131" i="6"/>
  <c r="W129" i="6" s="1"/>
  <c r="X131" i="6"/>
  <c r="X129" i="6" s="1"/>
  <c r="Y131" i="6"/>
  <c r="Y129" i="6" s="1"/>
  <c r="N131" i="6"/>
  <c r="N129" i="6" s="1"/>
  <c r="O124" i="6"/>
  <c r="P124" i="6"/>
  <c r="Q124" i="6"/>
  <c r="R124" i="6"/>
  <c r="S124" i="6"/>
  <c r="T124" i="6"/>
  <c r="U124" i="6"/>
  <c r="V124" i="6"/>
  <c r="W124" i="6"/>
  <c r="X124" i="6"/>
  <c r="Y124" i="6"/>
  <c r="Y116" i="6"/>
  <c r="O116" i="6"/>
  <c r="P116" i="6"/>
  <c r="Q116" i="6"/>
  <c r="R116" i="6"/>
  <c r="S116" i="6"/>
  <c r="T116" i="6"/>
  <c r="U116" i="6"/>
  <c r="V116" i="6"/>
  <c r="W116" i="6"/>
  <c r="X116" i="6"/>
  <c r="O107" i="6"/>
  <c r="P107" i="6"/>
  <c r="Q107" i="6"/>
  <c r="R107" i="6"/>
  <c r="S107" i="6"/>
  <c r="T107" i="6"/>
  <c r="U107" i="6"/>
  <c r="V107" i="6"/>
  <c r="W107" i="6"/>
  <c r="X107" i="6"/>
  <c r="Y107" i="6"/>
  <c r="N107" i="6"/>
  <c r="N105" i="6" s="1"/>
  <c r="O99" i="6"/>
  <c r="P99" i="6"/>
  <c r="Q99" i="6"/>
  <c r="R99" i="6"/>
  <c r="S99" i="6"/>
  <c r="T99" i="6"/>
  <c r="U99" i="6"/>
  <c r="V99" i="6"/>
  <c r="W99" i="6"/>
  <c r="X99" i="6"/>
  <c r="Y99" i="6"/>
  <c r="N99" i="6"/>
  <c r="N97" i="6" s="1"/>
  <c r="O91" i="6"/>
  <c r="P91" i="6"/>
  <c r="Q91" i="6"/>
  <c r="R91" i="6"/>
  <c r="S91" i="6"/>
  <c r="T91" i="6"/>
  <c r="U91" i="6"/>
  <c r="V91" i="6"/>
  <c r="W91" i="6"/>
  <c r="X91" i="6"/>
  <c r="Y91" i="6"/>
  <c r="O82" i="6"/>
  <c r="P82" i="6"/>
  <c r="Q82" i="6"/>
  <c r="R82" i="6"/>
  <c r="S82" i="6"/>
  <c r="T82" i="6"/>
  <c r="U82" i="6"/>
  <c r="V82" i="6"/>
  <c r="W82" i="6"/>
  <c r="X82" i="6"/>
  <c r="Y82" i="6"/>
  <c r="O73" i="6"/>
  <c r="P73" i="6"/>
  <c r="Q73" i="6"/>
  <c r="R73" i="6"/>
  <c r="S73" i="6"/>
  <c r="T73" i="6"/>
  <c r="U73" i="6"/>
  <c r="V73" i="6"/>
  <c r="W73" i="6"/>
  <c r="X73" i="6"/>
  <c r="Y73" i="6"/>
  <c r="M66" i="6"/>
  <c r="N64" i="6"/>
  <c r="N62" i="6" s="1"/>
  <c r="O64" i="6"/>
  <c r="P64" i="6"/>
  <c r="Q64" i="6"/>
  <c r="R64" i="6"/>
  <c r="S64" i="6"/>
  <c r="T64" i="6"/>
  <c r="U64" i="6"/>
  <c r="V64" i="6"/>
  <c r="W64" i="6"/>
  <c r="X64" i="6"/>
  <c r="Y64" i="6"/>
  <c r="O55" i="6"/>
  <c r="P55" i="6"/>
  <c r="Q55" i="6"/>
  <c r="R55" i="6"/>
  <c r="S55" i="6"/>
  <c r="T55" i="6"/>
  <c r="U55" i="6"/>
  <c r="V55" i="6"/>
  <c r="W55" i="6"/>
  <c r="X55" i="6"/>
  <c r="Y55" i="6"/>
  <c r="N55" i="6"/>
  <c r="N46" i="6"/>
  <c r="O46" i="6"/>
  <c r="P46" i="6"/>
  <c r="Q46" i="6"/>
  <c r="R46" i="6"/>
  <c r="S46" i="6"/>
  <c r="T46" i="6"/>
  <c r="U46" i="6"/>
  <c r="V46" i="6"/>
  <c r="W46" i="6"/>
  <c r="X46" i="6"/>
  <c r="Y46" i="6"/>
  <c r="O38" i="6"/>
  <c r="P38" i="6"/>
  <c r="Q38" i="6"/>
  <c r="R38" i="6"/>
  <c r="S38" i="6"/>
  <c r="T38" i="6"/>
  <c r="U38" i="6"/>
  <c r="V38" i="6"/>
  <c r="W38" i="6"/>
  <c r="X38" i="6"/>
  <c r="Y38" i="6"/>
  <c r="N38" i="6"/>
  <c r="O29" i="6"/>
  <c r="P29" i="6"/>
  <c r="Q29" i="6"/>
  <c r="R29" i="6"/>
  <c r="S29" i="6"/>
  <c r="T29" i="6"/>
  <c r="U29" i="6"/>
  <c r="V29" i="6"/>
  <c r="W29" i="6"/>
  <c r="X29" i="6"/>
  <c r="Y29" i="6"/>
  <c r="N29" i="6"/>
  <c r="O20" i="6"/>
  <c r="P20" i="6"/>
  <c r="Q20" i="6"/>
  <c r="R20" i="6"/>
  <c r="S20" i="6"/>
  <c r="T20" i="6"/>
  <c r="U20" i="6"/>
  <c r="V20" i="6"/>
  <c r="W20" i="6"/>
  <c r="X20" i="6"/>
  <c r="Y20" i="6"/>
  <c r="N20" i="6"/>
  <c r="O12" i="6"/>
  <c r="P12" i="6"/>
  <c r="Q12" i="6"/>
  <c r="R12" i="6"/>
  <c r="S12" i="6"/>
  <c r="T12" i="6"/>
  <c r="U12" i="6"/>
  <c r="V12" i="6"/>
  <c r="W12" i="6"/>
  <c r="X12" i="6"/>
  <c r="Y12" i="6"/>
  <c r="N12" i="6"/>
  <c r="M11" i="6"/>
  <c r="O4" i="6"/>
  <c r="P4" i="6"/>
  <c r="Q4" i="6"/>
  <c r="R4" i="6"/>
  <c r="S4" i="6"/>
  <c r="T4" i="6"/>
  <c r="U4" i="6"/>
  <c r="V4" i="6"/>
  <c r="W4" i="6"/>
  <c r="X4" i="6"/>
  <c r="Y4" i="6"/>
  <c r="N4" i="6"/>
  <c r="M3" i="6"/>
  <c r="M129" i="6" l="1"/>
  <c r="L22" i="7"/>
  <c r="V161" i="6"/>
  <c r="K22" i="7"/>
  <c r="U161" i="6"/>
  <c r="J22" i="7"/>
  <c r="T161" i="6"/>
  <c r="I22" i="7"/>
  <c r="S161" i="6"/>
  <c r="D22" i="7"/>
  <c r="N161" i="6"/>
  <c r="H22" i="7"/>
  <c r="R161" i="6"/>
  <c r="G22" i="7"/>
  <c r="Q161" i="6"/>
  <c r="N22" i="7"/>
  <c r="X161" i="6"/>
  <c r="F22" i="7"/>
  <c r="P161" i="6"/>
  <c r="M22" i="7"/>
  <c r="W161" i="6"/>
  <c r="E22" i="7"/>
  <c r="O161" i="6"/>
  <c r="M4" i="6"/>
  <c r="O3" i="7"/>
  <c r="O4" i="7"/>
  <c r="O5" i="7"/>
  <c r="O8" i="7"/>
  <c r="O10" i="7"/>
  <c r="O11" i="7"/>
  <c r="O12" i="7"/>
  <c r="O13" i="7"/>
  <c r="O14" i="7"/>
  <c r="O19" i="7"/>
  <c r="O21" i="7"/>
  <c r="O24" i="7"/>
  <c r="O25" i="7"/>
  <c r="O28" i="7"/>
  <c r="O29" i="7"/>
  <c r="O30" i="7"/>
  <c r="O31" i="7"/>
  <c r="O33" i="7"/>
  <c r="O34" i="7"/>
  <c r="O36" i="7"/>
  <c r="O37" i="7"/>
  <c r="O38" i="7"/>
  <c r="O39" i="7"/>
  <c r="O42" i="7"/>
  <c r="O43" i="7"/>
  <c r="O44" i="7"/>
  <c r="O47" i="7"/>
  <c r="O48" i="7"/>
  <c r="O49" i="7"/>
  <c r="O50" i="7"/>
  <c r="O51" i="7"/>
  <c r="O53" i="7"/>
  <c r="O54" i="7"/>
  <c r="O57" i="7"/>
  <c r="O60" i="7"/>
  <c r="Q436" i="6"/>
  <c r="Q434" i="6" s="1"/>
  <c r="R436" i="6"/>
  <c r="R434" i="6" s="1"/>
  <c r="S436" i="6"/>
  <c r="S434" i="6" s="1"/>
  <c r="T436" i="6"/>
  <c r="T434" i="6" s="1"/>
  <c r="U436" i="6"/>
  <c r="U434" i="6" s="1"/>
  <c r="V436" i="6"/>
  <c r="V434" i="6" s="1"/>
  <c r="W436" i="6"/>
  <c r="W434" i="6" s="1"/>
  <c r="X436" i="6"/>
  <c r="X434" i="6" s="1"/>
  <c r="Y436" i="6"/>
  <c r="Y434" i="6" s="1"/>
  <c r="M433" i="6"/>
  <c r="M434" i="6" l="1"/>
  <c r="M436" i="6"/>
  <c r="M201" i="6" l="1"/>
  <c r="M200" i="6"/>
  <c r="M279" i="6"/>
  <c r="M276" i="6"/>
  <c r="M284" i="6"/>
  <c r="M393" i="6"/>
  <c r="M416" i="6"/>
  <c r="M415" i="6"/>
  <c r="M414" i="6"/>
  <c r="M354" i="6"/>
  <c r="M353" i="6"/>
  <c r="M352" i="6"/>
  <c r="M347" i="6"/>
  <c r="M346" i="6"/>
  <c r="M345" i="6"/>
  <c r="M342" i="6"/>
  <c r="M324" i="6"/>
  <c r="M323" i="6"/>
  <c r="M322" i="6"/>
  <c r="M317" i="6"/>
  <c r="M316" i="6"/>
  <c r="M315" i="6"/>
  <c r="M312" i="6"/>
  <c r="M234" i="6"/>
  <c r="M233" i="6"/>
  <c r="M232" i="6"/>
  <c r="M142" i="6"/>
  <c r="M141" i="6"/>
  <c r="M140" i="6"/>
  <c r="M135" i="6"/>
  <c r="M134" i="6"/>
  <c r="M133" i="6"/>
  <c r="M128" i="6"/>
  <c r="M127" i="6"/>
  <c r="M126" i="6"/>
  <c r="M123" i="6"/>
  <c r="M470" i="6"/>
  <c r="M469" i="6"/>
  <c r="M468" i="6"/>
  <c r="M467" i="6"/>
  <c r="M462" i="6"/>
  <c r="M461" i="6"/>
  <c r="M460" i="6"/>
  <c r="M459" i="6"/>
  <c r="M454" i="6"/>
  <c r="M453" i="6"/>
  <c r="M452" i="6"/>
  <c r="M451" i="6"/>
  <c r="M446" i="6"/>
  <c r="M445" i="6"/>
  <c r="M444" i="6"/>
  <c r="M443" i="6"/>
  <c r="M432" i="6"/>
  <c r="M431" i="6"/>
  <c r="M430" i="6"/>
  <c r="M409" i="6"/>
  <c r="M408" i="6"/>
  <c r="M407" i="6"/>
  <c r="M406" i="6"/>
  <c r="M401" i="6"/>
  <c r="M400" i="6"/>
  <c r="M399" i="6"/>
  <c r="M398" i="6"/>
  <c r="M388" i="6"/>
  <c r="M387" i="6"/>
  <c r="M386" i="6"/>
  <c r="M385" i="6"/>
  <c r="M380" i="6"/>
  <c r="M379" i="6"/>
  <c r="M378" i="6"/>
  <c r="M377" i="6"/>
  <c r="M340" i="6"/>
  <c r="M339" i="6"/>
  <c r="M338" i="6"/>
  <c r="M337" i="6"/>
  <c r="M332" i="6"/>
  <c r="M331" i="6"/>
  <c r="M330" i="6"/>
  <c r="M329" i="6"/>
  <c r="M310" i="6"/>
  <c r="M309" i="6"/>
  <c r="M308" i="6"/>
  <c r="M307" i="6"/>
  <c r="M274" i="6"/>
  <c r="M273" i="6"/>
  <c r="M272" i="6"/>
  <c r="M271" i="6"/>
  <c r="M266" i="6"/>
  <c r="M265" i="6"/>
  <c r="M264" i="6"/>
  <c r="M263" i="6"/>
  <c r="M260" i="6"/>
  <c r="M258" i="6"/>
  <c r="M257" i="6"/>
  <c r="M256" i="6"/>
  <c r="M255" i="6"/>
  <c r="M252" i="6"/>
  <c r="M250" i="6"/>
  <c r="M249" i="6"/>
  <c r="M248" i="6"/>
  <c r="M247" i="6"/>
  <c r="M242" i="6"/>
  <c r="M241" i="6"/>
  <c r="M240" i="6"/>
  <c r="M239" i="6"/>
  <c r="M227" i="6"/>
  <c r="M226" i="6"/>
  <c r="M225" i="6"/>
  <c r="M224" i="6"/>
  <c r="M168" i="6"/>
  <c r="M167" i="6"/>
  <c r="M166" i="6"/>
  <c r="M165" i="6"/>
  <c r="M121" i="6"/>
  <c r="M120" i="6"/>
  <c r="M119" i="6"/>
  <c r="M118" i="6"/>
  <c r="M115" i="6"/>
  <c r="M104" i="6"/>
  <c r="M103" i="6"/>
  <c r="M102" i="6"/>
  <c r="M101" i="6"/>
  <c r="M98" i="6"/>
  <c r="M96" i="6"/>
  <c r="M95" i="6"/>
  <c r="M94" i="6"/>
  <c r="M93" i="6"/>
  <c r="M90" i="6"/>
  <c r="M425" i="6"/>
  <c r="M424" i="6"/>
  <c r="M423" i="6"/>
  <c r="M422" i="6"/>
  <c r="M421" i="6"/>
  <c r="M372" i="6"/>
  <c r="M371" i="6"/>
  <c r="M370" i="6"/>
  <c r="M369" i="6"/>
  <c r="M368" i="6"/>
  <c r="M363" i="6"/>
  <c r="M362" i="6"/>
  <c r="M361" i="6"/>
  <c r="M360" i="6"/>
  <c r="M359" i="6"/>
  <c r="M302" i="6"/>
  <c r="M301" i="6"/>
  <c r="M300" i="6"/>
  <c r="M299" i="6"/>
  <c r="M298" i="6"/>
  <c r="M293" i="6"/>
  <c r="M292" i="6"/>
  <c r="M291" i="6"/>
  <c r="M290" i="6"/>
  <c r="M289" i="6"/>
  <c r="M219" i="6"/>
  <c r="M218" i="6"/>
  <c r="M217" i="6"/>
  <c r="M216" i="6"/>
  <c r="M215" i="6"/>
  <c r="M210" i="6"/>
  <c r="M209" i="6"/>
  <c r="M208" i="6"/>
  <c r="M207" i="6"/>
  <c r="M206" i="6"/>
  <c r="M195" i="6"/>
  <c r="M194" i="6"/>
  <c r="M193" i="6"/>
  <c r="M192" i="6"/>
  <c r="M191" i="6"/>
  <c r="M186" i="6"/>
  <c r="M185" i="6"/>
  <c r="M184" i="6"/>
  <c r="M183" i="6"/>
  <c r="M182" i="6"/>
  <c r="M177" i="6"/>
  <c r="M176" i="6"/>
  <c r="M175" i="6"/>
  <c r="M160" i="6"/>
  <c r="M159" i="6"/>
  <c r="M158" i="6"/>
  <c r="M157" i="6"/>
  <c r="M156" i="6"/>
  <c r="M151" i="6"/>
  <c r="M150" i="6"/>
  <c r="M149" i="6"/>
  <c r="M148" i="6"/>
  <c r="M147" i="6"/>
  <c r="M113" i="6"/>
  <c r="M112" i="6"/>
  <c r="M111" i="6"/>
  <c r="M110" i="6"/>
  <c r="M109" i="6"/>
  <c r="M106" i="6"/>
  <c r="M88" i="6"/>
  <c r="M87" i="6"/>
  <c r="M86" i="6"/>
  <c r="M84" i="6"/>
  <c r="M81" i="6"/>
  <c r="M79" i="6"/>
  <c r="M78" i="6"/>
  <c r="M77" i="6"/>
  <c r="M76" i="6"/>
  <c r="M75" i="6"/>
  <c r="M72" i="6"/>
  <c r="M70" i="6"/>
  <c r="M69" i="6"/>
  <c r="M68" i="6"/>
  <c r="M67" i="6"/>
  <c r="M63" i="6"/>
  <c r="M61" i="6"/>
  <c r="M60" i="6"/>
  <c r="M59" i="6"/>
  <c r="M58" i="6"/>
  <c r="M57" i="6"/>
  <c r="M54" i="6"/>
  <c r="M52" i="6"/>
  <c r="M51" i="6"/>
  <c r="M50" i="6"/>
  <c r="M49" i="6"/>
  <c r="M48" i="6"/>
  <c r="M45" i="6"/>
  <c r="M43" i="6"/>
  <c r="M42" i="6"/>
  <c r="M41" i="6"/>
  <c r="M40" i="6"/>
  <c r="M37" i="6"/>
  <c r="M35" i="6"/>
  <c r="M31" i="6" l="1"/>
  <c r="M32" i="6"/>
  <c r="M33" i="6"/>
  <c r="M34" i="6"/>
  <c r="M28" i="6"/>
  <c r="M24" i="6"/>
  <c r="M25" i="6"/>
  <c r="M26" i="6"/>
  <c r="M19" i="6"/>
  <c r="M14" i="6"/>
  <c r="M15" i="6"/>
  <c r="M16" i="6"/>
  <c r="M17" i="6"/>
  <c r="M6" i="6"/>
  <c r="M7" i="6"/>
  <c r="M8" i="6"/>
  <c r="M9" i="6"/>
  <c r="Y341" i="6" l="1"/>
  <c r="X341" i="6"/>
  <c r="W341" i="6"/>
  <c r="V341" i="6"/>
  <c r="U341" i="6"/>
  <c r="T341" i="6"/>
  <c r="S341" i="6"/>
  <c r="R341" i="6"/>
  <c r="Q341" i="6"/>
  <c r="P341" i="6"/>
  <c r="O341" i="6"/>
  <c r="Y325" i="6"/>
  <c r="X325" i="6"/>
  <c r="W325" i="6"/>
  <c r="V325" i="6"/>
  <c r="U325" i="6"/>
  <c r="T325" i="6"/>
  <c r="S325" i="6"/>
  <c r="R325" i="6"/>
  <c r="Q325" i="6"/>
  <c r="P325" i="6"/>
  <c r="O325" i="6"/>
  <c r="Y311" i="6"/>
  <c r="X311" i="6"/>
  <c r="W311" i="6"/>
  <c r="V311" i="6"/>
  <c r="U311" i="6"/>
  <c r="T311" i="6"/>
  <c r="S311" i="6"/>
  <c r="R311" i="6"/>
  <c r="Q311" i="6"/>
  <c r="P311" i="6"/>
  <c r="O311" i="6"/>
  <c r="Y259" i="6"/>
  <c r="X259" i="6"/>
  <c r="W259" i="6"/>
  <c r="V259" i="6"/>
  <c r="U259" i="6"/>
  <c r="T259" i="6"/>
  <c r="S259" i="6"/>
  <c r="R259" i="6"/>
  <c r="Q259" i="6"/>
  <c r="P259" i="6"/>
  <c r="O259" i="6"/>
  <c r="Y251" i="6"/>
  <c r="X251" i="6"/>
  <c r="W251" i="6"/>
  <c r="V251" i="6"/>
  <c r="U251" i="6"/>
  <c r="T251" i="6"/>
  <c r="S251" i="6"/>
  <c r="R251" i="6"/>
  <c r="Q251" i="6"/>
  <c r="P251" i="6"/>
  <c r="O251" i="6"/>
  <c r="Y228" i="6"/>
  <c r="X228" i="6"/>
  <c r="W228" i="6"/>
  <c r="V228" i="6"/>
  <c r="U228" i="6"/>
  <c r="T228" i="6"/>
  <c r="S228" i="6"/>
  <c r="R228" i="6"/>
  <c r="Q228" i="6"/>
  <c r="P228" i="6"/>
  <c r="O228" i="6"/>
  <c r="Y122" i="6"/>
  <c r="X122" i="6"/>
  <c r="V122" i="6"/>
  <c r="S122" i="6"/>
  <c r="Q122" i="6"/>
  <c r="P122" i="6"/>
  <c r="W122" i="6"/>
  <c r="U122" i="6"/>
  <c r="T122" i="6"/>
  <c r="R122" i="6"/>
  <c r="O122" i="6"/>
  <c r="Y114" i="6"/>
  <c r="X114" i="6"/>
  <c r="W114" i="6"/>
  <c r="V114" i="6"/>
  <c r="U114" i="6"/>
  <c r="T114" i="6"/>
  <c r="S114" i="6"/>
  <c r="R114" i="6"/>
  <c r="Q114" i="6"/>
  <c r="P114" i="6"/>
  <c r="O114" i="6"/>
  <c r="Y105" i="6"/>
  <c r="X105" i="6"/>
  <c r="W105" i="6"/>
  <c r="V105" i="6"/>
  <c r="U105" i="6"/>
  <c r="T105" i="6"/>
  <c r="S105" i="6"/>
  <c r="R105" i="6"/>
  <c r="Q105" i="6"/>
  <c r="P105" i="6"/>
  <c r="O105" i="6"/>
  <c r="Y97" i="6"/>
  <c r="X97" i="6"/>
  <c r="W97" i="6"/>
  <c r="V97" i="6"/>
  <c r="U97" i="6"/>
  <c r="T97" i="6"/>
  <c r="S97" i="6"/>
  <c r="R97" i="6"/>
  <c r="Q97" i="6"/>
  <c r="P97" i="6"/>
  <c r="O97" i="6"/>
  <c r="Y89" i="6"/>
  <c r="X89" i="6"/>
  <c r="W89" i="6"/>
  <c r="V89" i="6"/>
  <c r="U89" i="6"/>
  <c r="T89" i="6"/>
  <c r="S89" i="6"/>
  <c r="R89" i="6"/>
  <c r="Q89" i="6"/>
  <c r="P89" i="6"/>
  <c r="O89" i="6"/>
  <c r="Y80" i="6"/>
  <c r="X80" i="6"/>
  <c r="W80" i="6"/>
  <c r="V80" i="6"/>
  <c r="U80" i="6"/>
  <c r="T80" i="6"/>
  <c r="S80" i="6"/>
  <c r="R80" i="6"/>
  <c r="Q80" i="6"/>
  <c r="P80" i="6"/>
  <c r="O80" i="6"/>
  <c r="Y71" i="6"/>
  <c r="X71" i="6"/>
  <c r="W71" i="6"/>
  <c r="V71" i="6"/>
  <c r="U71" i="6"/>
  <c r="T71" i="6"/>
  <c r="S71" i="6"/>
  <c r="R71" i="6"/>
  <c r="Q71" i="6"/>
  <c r="P71" i="6"/>
  <c r="O71" i="6"/>
  <c r="Y62" i="6"/>
  <c r="X62" i="6"/>
  <c r="W62" i="6"/>
  <c r="V62" i="6"/>
  <c r="U62" i="6"/>
  <c r="T62" i="6"/>
  <c r="S62" i="6"/>
  <c r="R62" i="6"/>
  <c r="Q62" i="6"/>
  <c r="P62" i="6"/>
  <c r="O62" i="6"/>
  <c r="Y53" i="6"/>
  <c r="X53" i="6"/>
  <c r="W53" i="6"/>
  <c r="V53" i="6"/>
  <c r="U53" i="6"/>
  <c r="T53" i="6"/>
  <c r="S53" i="6"/>
  <c r="R53" i="6"/>
  <c r="Q53" i="6"/>
  <c r="P53" i="6"/>
  <c r="O53" i="6"/>
  <c r="Y44" i="6"/>
  <c r="X44" i="6"/>
  <c r="W44" i="6"/>
  <c r="V44" i="6"/>
  <c r="U44" i="6"/>
  <c r="T44" i="6"/>
  <c r="S44" i="6"/>
  <c r="R44" i="6"/>
  <c r="Q44" i="6"/>
  <c r="P44" i="6"/>
  <c r="O44" i="6"/>
  <c r="Y36" i="6"/>
  <c r="X36" i="6"/>
  <c r="W36" i="6"/>
  <c r="V36" i="6"/>
  <c r="U36" i="6"/>
  <c r="T36" i="6"/>
  <c r="S36" i="6"/>
  <c r="R36" i="6"/>
  <c r="Q36" i="6"/>
  <c r="P36" i="6"/>
  <c r="O36" i="6"/>
  <c r="Y27" i="6"/>
  <c r="X27" i="6"/>
  <c r="W27" i="6"/>
  <c r="V27" i="6"/>
  <c r="U27" i="6"/>
  <c r="T27" i="6"/>
  <c r="S27" i="6"/>
  <c r="R27" i="6"/>
  <c r="Q27" i="6"/>
  <c r="P27" i="6"/>
  <c r="O27" i="6"/>
  <c r="Y18" i="6"/>
  <c r="X18" i="6"/>
  <c r="W18" i="6"/>
  <c r="V18" i="6"/>
  <c r="U18" i="6"/>
  <c r="T18" i="6"/>
  <c r="S18" i="6"/>
  <c r="R18" i="6"/>
  <c r="Q18" i="6"/>
  <c r="P18" i="6"/>
  <c r="O18" i="6"/>
  <c r="Y10" i="6"/>
  <c r="X10" i="6"/>
  <c r="W10" i="6"/>
  <c r="V10" i="6"/>
  <c r="T10" i="6"/>
  <c r="S10" i="6"/>
  <c r="R10" i="6"/>
  <c r="Q10" i="6"/>
  <c r="P10" i="6"/>
  <c r="O10" i="6"/>
  <c r="Y2" i="6"/>
  <c r="X2" i="6"/>
  <c r="W2" i="6"/>
  <c r="V2" i="6"/>
  <c r="U2" i="6"/>
  <c r="T2" i="6"/>
  <c r="S2" i="6"/>
  <c r="R2" i="6"/>
  <c r="Q2" i="6"/>
  <c r="P2" i="6"/>
  <c r="N2" i="6"/>
  <c r="M169" i="6" l="1"/>
  <c r="M355" i="6"/>
  <c r="O22" i="7"/>
  <c r="M391" i="6"/>
  <c r="M122" i="6"/>
  <c r="M124" i="6"/>
  <c r="N18" i="6"/>
  <c r="M18" i="6" s="1"/>
  <c r="M20" i="6"/>
  <c r="N53" i="6"/>
  <c r="M53" i="6" s="1"/>
  <c r="M55" i="6"/>
  <c r="M136" i="6"/>
  <c r="M138" i="6"/>
  <c r="M243" i="6"/>
  <c r="M245" i="6"/>
  <c r="M426" i="6"/>
  <c r="M428" i="6"/>
  <c r="M447" i="6"/>
  <c r="M449" i="6"/>
  <c r="M105" i="6"/>
  <c r="M107" i="6"/>
  <c r="M152" i="6"/>
  <c r="M154" i="6"/>
  <c r="M394" i="6"/>
  <c r="M396" i="6"/>
  <c r="N36" i="6"/>
  <c r="M36" i="6" s="1"/>
  <c r="M38" i="6"/>
  <c r="O2" i="6"/>
  <c r="M2" i="6" s="1"/>
  <c r="M171" i="6"/>
  <c r="M187" i="6"/>
  <c r="M189" i="6"/>
  <c r="M202" i="6"/>
  <c r="M204" i="6"/>
  <c r="M280" i="6"/>
  <c r="M282" i="6"/>
  <c r="M294" i="6"/>
  <c r="M296" i="6"/>
  <c r="N311" i="6"/>
  <c r="M311" i="6" s="1"/>
  <c r="M313" i="6"/>
  <c r="N325" i="6"/>
  <c r="M325" i="6" s="1"/>
  <c r="M327" i="6"/>
  <c r="N341" i="6"/>
  <c r="M341" i="6" s="1"/>
  <c r="M343" i="6"/>
  <c r="M357" i="6"/>
  <c r="M373" i="6"/>
  <c r="M375" i="6"/>
  <c r="M389" i="6"/>
  <c r="M402" i="6"/>
  <c r="M404" i="6"/>
  <c r="M417" i="6"/>
  <c r="M419" i="6"/>
  <c r="M463" i="6"/>
  <c r="M465" i="6"/>
  <c r="M178" i="6"/>
  <c r="M180" i="6"/>
  <c r="M410" i="6"/>
  <c r="M412" i="6"/>
  <c r="M71" i="6"/>
  <c r="M73" i="6"/>
  <c r="M275" i="6"/>
  <c r="M277" i="6"/>
  <c r="N10" i="6"/>
  <c r="M10" i="6" s="1"/>
  <c r="M12" i="6"/>
  <c r="N27" i="6"/>
  <c r="M27" i="6" s="1"/>
  <c r="M29" i="6"/>
  <c r="N44" i="6"/>
  <c r="M44" i="6" s="1"/>
  <c r="M46" i="6"/>
  <c r="M62" i="6"/>
  <c r="M64" i="6"/>
  <c r="M267" i="6"/>
  <c r="M269" i="6"/>
  <c r="M439" i="6"/>
  <c r="M441" i="6"/>
  <c r="M285" i="6"/>
  <c r="M287" i="6"/>
  <c r="M89" i="6"/>
  <c r="M91" i="6"/>
  <c r="M80" i="6"/>
  <c r="M82" i="6"/>
  <c r="M220" i="6"/>
  <c r="M222" i="6"/>
  <c r="M235" i="6"/>
  <c r="M237" i="6"/>
  <c r="N251" i="6"/>
  <c r="M251" i="6" s="1"/>
  <c r="M253" i="6"/>
  <c r="M455" i="6"/>
  <c r="M457" i="6"/>
  <c r="M131" i="6"/>
  <c r="M163" i="6"/>
  <c r="M196" i="6"/>
  <c r="M198" i="6"/>
  <c r="M211" i="6"/>
  <c r="M213" i="6"/>
  <c r="M303" i="6"/>
  <c r="M305" i="6"/>
  <c r="M318" i="6"/>
  <c r="M320" i="6"/>
  <c r="M333" i="6"/>
  <c r="M335" i="6"/>
  <c r="M348" i="6"/>
  <c r="M350" i="6"/>
  <c r="M364" i="6"/>
  <c r="M366" i="6"/>
  <c r="M381" i="6"/>
  <c r="M383" i="6"/>
  <c r="N228" i="6"/>
  <c r="M228" i="6" s="1"/>
  <c r="M230" i="6"/>
  <c r="N259" i="6"/>
  <c r="M259" i="6" s="1"/>
  <c r="M261" i="6"/>
  <c r="M97" i="6"/>
  <c r="M99" i="6"/>
  <c r="N114" i="6"/>
  <c r="M114" i="6" s="1"/>
  <c r="M116" i="6"/>
  <c r="M143" i="6"/>
  <c r="M145" i="6"/>
  <c r="M161" i="6" l="1"/>
</calcChain>
</file>

<file path=xl/sharedStrings.xml><?xml version="1.0" encoding="utf-8"?>
<sst xmlns="http://schemas.openxmlformats.org/spreadsheetml/2006/main" count="4131" uniqueCount="331">
  <si>
    <t xml:space="preserve">Station </t>
  </si>
  <si>
    <t>TMG ID</t>
  </si>
  <si>
    <t>Primary Region</t>
  </si>
  <si>
    <t>Route Number</t>
  </si>
  <si>
    <t>Road</t>
  </si>
  <si>
    <t>Station Name</t>
  </si>
  <si>
    <t>Counter Type</t>
  </si>
  <si>
    <t>FC</t>
  </si>
  <si>
    <t>LRS Section ID</t>
  </si>
  <si>
    <t>City</t>
  </si>
  <si>
    <t>Year%</t>
  </si>
  <si>
    <t>FHWA AADT</t>
  </si>
  <si>
    <t>Raw AADT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</si>
  <si>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</si>
  <si>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</si>
  <si>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</si>
  <si>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</si>
  <si>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</si>
  <si>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</si>
  <si>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</si>
  <si>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</si>
  <si>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</si>
  <si>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</si>
  <si>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</si>
  <si>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</si>
  <si>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</si>
  <si>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Comments</t>
  </si>
  <si>
    <t>000108</t>
  </si>
  <si>
    <t>Anchorage</t>
  </si>
  <si>
    <t>Glenn Highway</t>
  </si>
  <si>
    <t>Glenn Hwy MP 10.75 @ Scalehouse</t>
  </si>
  <si>
    <t>IRD</t>
  </si>
  <si>
    <t>1R</t>
  </si>
  <si>
    <t>2021 % Growth</t>
  </si>
  <si>
    <t>2021 ADT</t>
  </si>
  <si>
    <t>AVG</t>
  </si>
  <si>
    <t>000109</t>
  </si>
  <si>
    <t>000106</t>
  </si>
  <si>
    <t>Matanuska-Susitna</t>
  </si>
  <si>
    <t>Palmer Wasilla Highway</t>
  </si>
  <si>
    <t>Palmer Wasilla Hwy @ Trunk Rd</t>
  </si>
  <si>
    <t>3U</t>
  </si>
  <si>
    <t>Palmer</t>
  </si>
  <si>
    <t>n/a</t>
  </si>
  <si>
    <t>000107</t>
  </si>
  <si>
    <t>E Tudor Rd</t>
  </si>
  <si>
    <t>Tudor Rd @ Tudor Center Dr.</t>
  </si>
  <si>
    <t>000110</t>
  </si>
  <si>
    <t>000111</t>
  </si>
  <si>
    <t>Kenai Peninsula</t>
  </si>
  <si>
    <t>Sterling Highway</t>
  </si>
  <si>
    <t>Sterling Hwy MP 175 @ Homer Spit</t>
  </si>
  <si>
    <t>3R</t>
  </si>
  <si>
    <t>Homer</t>
  </si>
  <si>
    <t>000112</t>
  </si>
  <si>
    <t>000180</t>
  </si>
  <si>
    <t>Seward Highway</t>
  </si>
  <si>
    <t>Seward Hwy MP 32.5 @ Moose Pass Fish Hatchery</t>
  </si>
  <si>
    <t>Moose Pass</t>
  </si>
  <si>
    <t>000181</t>
  </si>
  <si>
    <t>000105</t>
  </si>
  <si>
    <t>Sterling Hwy MP 154.9 @ Anchor Point</t>
  </si>
  <si>
    <t>Anchor Point</t>
  </si>
  <si>
    <t>Lake Otis Parkway</t>
  </si>
  <si>
    <t>Lake Otis Parkway @ 74th Ave</t>
  </si>
  <si>
    <t>000113</t>
  </si>
  <si>
    <t>East End Rd E of Pennock St</t>
  </si>
  <si>
    <t>East End Rd @ Homer</t>
  </si>
  <si>
    <t>4R</t>
  </si>
  <si>
    <t>000114</t>
  </si>
  <si>
    <t>000115</t>
  </si>
  <si>
    <t>Portage Glacier Rd</t>
  </si>
  <si>
    <t>Portage Glacier Rd MP 3</t>
  </si>
  <si>
    <t>Portage Glacier Rd MP 4</t>
  </si>
  <si>
    <t>000116</t>
  </si>
  <si>
    <t>O'Malley Rd</t>
  </si>
  <si>
    <t>O'Malley Rd @ Independence Dr</t>
  </si>
  <si>
    <t>000117</t>
  </si>
  <si>
    <t>A Street</t>
  </si>
  <si>
    <t>A Street @ Chester Creek</t>
  </si>
  <si>
    <t>000118</t>
  </si>
  <si>
    <t>C Street</t>
  </si>
  <si>
    <t>C Street @ Chester Creek</t>
  </si>
  <si>
    <t>000121</t>
  </si>
  <si>
    <t>Dimond Blvd</t>
  </si>
  <si>
    <t>Dimond Blvd @ Arctic Blvd</t>
  </si>
  <si>
    <t>000122</t>
  </si>
  <si>
    <t>000123</t>
  </si>
  <si>
    <t>Glenn Hwy MP 53 CCS</t>
  </si>
  <si>
    <t>000124</t>
  </si>
  <si>
    <t>113130</t>
  </si>
  <si>
    <t>Seward Hwy MP 125 NB @ Mooses Tooth</t>
  </si>
  <si>
    <t>Wavetr</t>
  </si>
  <si>
    <t>1U</t>
  </si>
  <si>
    <t>113131</t>
  </si>
  <si>
    <t>113530</t>
  </si>
  <si>
    <t>Seward Hwy MP 125 SB @ Mooses Tooth</t>
  </si>
  <si>
    <t>113531</t>
  </si>
  <si>
    <t>113930</t>
  </si>
  <si>
    <t>Seward Hwy MP 125 Combo NB/SB @ Mooses Tooth</t>
  </si>
  <si>
    <t>113931</t>
  </si>
  <si>
    <t>000104</t>
  </si>
  <si>
    <t>Seward Hwy MP 117.5 @ Potter Marsh</t>
  </si>
  <si>
    <t>000125</t>
  </si>
  <si>
    <t>Glenn Hwy MP 1.5 @ Bragaw</t>
  </si>
  <si>
    <t>000126</t>
  </si>
  <si>
    <t>000272</t>
  </si>
  <si>
    <t>Kalifornsky Beach Rd</t>
  </si>
  <si>
    <t>Kalifornsky Beach Rd MP 21.25</t>
  </si>
  <si>
    <t>4U</t>
  </si>
  <si>
    <t>Kenai</t>
  </si>
  <si>
    <t>Kalifornsky Beach Rd MP 21.26</t>
  </si>
  <si>
    <t>Kalifornsky Beach Rd MP 21.27</t>
  </si>
  <si>
    <t>Kalifornsky Beach Rd MP 21.28</t>
  </si>
  <si>
    <t>000273</t>
  </si>
  <si>
    <t>Kalifornsky Beach Rd MP 21.29</t>
  </si>
  <si>
    <t>Kalifornsky Beach Rd MP 21.30</t>
  </si>
  <si>
    <t>000127</t>
  </si>
  <si>
    <t>Kenai Spur Highway</t>
  </si>
  <si>
    <t>Kenai Spur Hwy MP 7.5</t>
  </si>
  <si>
    <t>Kenai Spur Hwy MP 7.6</t>
  </si>
  <si>
    <t>Kenai Spur Hwy MP 7.7</t>
  </si>
  <si>
    <t>Kenai Spur Hwy MP 7.8</t>
  </si>
  <si>
    <t>Kenai Spur Hwy MP 7.9</t>
  </si>
  <si>
    <t>000128</t>
  </si>
  <si>
    <t>Kenai Spur Hwy MP 7.10</t>
  </si>
  <si>
    <t>Kenai Spur Hwy MP 7.11</t>
  </si>
  <si>
    <t>Seward Hwy MP 78.75 @ Placer River</t>
  </si>
  <si>
    <t>000129</t>
  </si>
  <si>
    <t>Sand Lake Rd</t>
  </si>
  <si>
    <t>Sand Lake Rd @ 80th</t>
  </si>
  <si>
    <t>5U</t>
  </si>
  <si>
    <t>000130</t>
  </si>
  <si>
    <t>133724</t>
  </si>
  <si>
    <t>Abbott Rd</t>
  </si>
  <si>
    <t>Abbott Road @ Elmore St</t>
  </si>
  <si>
    <t>133724 </t>
  </si>
  <si>
    <t>133725</t>
  </si>
  <si>
    <t>000343</t>
  </si>
  <si>
    <t>Tudor Rd</t>
  </si>
  <si>
    <t>Tudor Rd CCS @ Patterson</t>
  </si>
  <si>
    <t>000344</t>
  </si>
  <si>
    <t>000445</t>
  </si>
  <si>
    <t>Minnesota Dr</t>
  </si>
  <si>
    <t>Minnesota Dr CCS @ 76th</t>
  </si>
  <si>
    <t>000446</t>
  </si>
  <si>
    <t>000242</t>
  </si>
  <si>
    <t xml:space="preserve">Arctic Blvd </t>
  </si>
  <si>
    <t>Arctic Blvd @ 76th</t>
  </si>
  <si>
    <t>Arctic Blvd</t>
  </si>
  <si>
    <t>000243</t>
  </si>
  <si>
    <t>134340</t>
  </si>
  <si>
    <t>Raspberry Rd</t>
  </si>
  <si>
    <t>Raspberry Rd @ Northwood St</t>
  </si>
  <si>
    <t>134341</t>
  </si>
  <si>
    <t>Minnesota Dr @ International Airport Rd</t>
  </si>
  <si>
    <t>N/A</t>
  </si>
  <si>
    <t>NA</t>
  </si>
  <si>
    <t>000131</t>
  </si>
  <si>
    <t>Northern Lights Blvd</t>
  </si>
  <si>
    <t>Northern Lights Blvd @ Rogers Park</t>
  </si>
  <si>
    <t>000132</t>
  </si>
  <si>
    <t>000102</t>
  </si>
  <si>
    <t>Glenn Hwy MP 65.5 @ Kings River</t>
  </si>
  <si>
    <t>Sutton</t>
  </si>
  <si>
    <t>000103</t>
  </si>
  <si>
    <t>Eagle River Road</t>
  </si>
  <si>
    <t>Eagle River Rd @ Baffin St</t>
  </si>
  <si>
    <t>Eagle River</t>
  </si>
  <si>
    <t>000133</t>
  </si>
  <si>
    <t>Sterling Hwy MP 43.5 @ Cooper Landing</t>
  </si>
  <si>
    <t>Cooper Landing</t>
  </si>
  <si>
    <t>000274</t>
  </si>
  <si>
    <t>141000</t>
  </si>
  <si>
    <t>Seward Hwy MP 45 @ Summit Lake</t>
  </si>
  <si>
    <t>Gilpatricks</t>
  </si>
  <si>
    <t>141001</t>
  </si>
  <si>
    <t>559650</t>
  </si>
  <si>
    <t>Parks Highway</t>
  </si>
  <si>
    <t>Parks Hwy MP 48 @ Vine Rd</t>
  </si>
  <si>
    <t>Wasilla</t>
  </si>
  <si>
    <t>559651</t>
  </si>
  <si>
    <t>Parks Hwy MP 71.9 @ Willow</t>
  </si>
  <si>
    <t>Willow</t>
  </si>
  <si>
    <t>Sterling Hwy MP 88.5 CCS</t>
  </si>
  <si>
    <t>Soldotna</t>
  </si>
  <si>
    <t>000101</t>
  </si>
  <si>
    <t>Parks Hwy MP 117.25 @ Chulitna</t>
  </si>
  <si>
    <t>Chulitna</t>
  </si>
  <si>
    <t>3644</t>
  </si>
  <si>
    <t>Knik Goose Bay Rd</t>
  </si>
  <si>
    <t>Knik Goose Bay Rd MP 2.25 @ Iditarod HQ</t>
  </si>
  <si>
    <t>3645</t>
  </si>
  <si>
    <t>170004</t>
  </si>
  <si>
    <t>Knik Goose Bay Rd MP 4.5 @ Clapp</t>
  </si>
  <si>
    <t>Knick Goose Bay Rd MP 4.5 @ Clapp</t>
  </si>
  <si>
    <t>170005</t>
  </si>
  <si>
    <t>170040</t>
  </si>
  <si>
    <t>Parks Hwy MP 44.25 @ Church Rd</t>
  </si>
  <si>
    <t>170041</t>
  </si>
  <si>
    <t>000276</t>
  </si>
  <si>
    <t>Parks Hwy MP 39.9 @ Broadview Ave</t>
  </si>
  <si>
    <t>000277</t>
  </si>
  <si>
    <t>170700</t>
  </si>
  <si>
    <t>Bogard Road</t>
  </si>
  <si>
    <t>Bogard Rd @ 49th State St</t>
  </si>
  <si>
    <t>170701</t>
  </si>
  <si>
    <t>171350</t>
  </si>
  <si>
    <t>Parks Hwy MP 35 @ Parks/Glenn Interchange</t>
  </si>
  <si>
    <t>171351</t>
  </si>
  <si>
    <t>000134</t>
  </si>
  <si>
    <t>Bethel</t>
  </si>
  <si>
    <t>Chief Eddie Hoffman Hwy</t>
  </si>
  <si>
    <t>Chief Eddie Hoffman Hwy @ Bethel</t>
  </si>
  <si>
    <t>000135</t>
  </si>
  <si>
    <t>000189</t>
  </si>
  <si>
    <t>Sterling Hwy MP 173 @ Homer Bypass</t>
  </si>
  <si>
    <t>000190</t>
  </si>
  <si>
    <t>000183</t>
  </si>
  <si>
    <t>Sterling Hwy MP 79.25 @ Kenai Keys</t>
  </si>
  <si>
    <t>Sterling</t>
  </si>
  <si>
    <t>000184</t>
  </si>
  <si>
    <t>000179</t>
  </si>
  <si>
    <t xml:space="preserve">Bridge Access Rd </t>
  </si>
  <si>
    <t>Bridge Access Rd @ Kenai River Crossing</t>
  </si>
  <si>
    <t>Bridge Access Rd</t>
  </si>
  <si>
    <t>000143</t>
  </si>
  <si>
    <t>Seward Hwy MP 123 @ Lore</t>
  </si>
  <si>
    <t>000144</t>
  </si>
  <si>
    <t>000220</t>
  </si>
  <si>
    <t>Glenn Hwy MP 29 @ Eklutna Flats</t>
  </si>
  <si>
    <t>Eklutna Flats</t>
  </si>
  <si>
    <t>000221</t>
  </si>
  <si>
    <t>Glenn Hwy MP 38.5 @ Kepler</t>
  </si>
  <si>
    <t>000145</t>
  </si>
  <si>
    <t>000238</t>
  </si>
  <si>
    <t>Old Seward Highway</t>
  </si>
  <si>
    <t>Old Seward Hwy @ Sundown Ct</t>
  </si>
  <si>
    <t>000239</t>
  </si>
  <si>
    <t>000230</t>
  </si>
  <si>
    <t>Debarr Rd</t>
  </si>
  <si>
    <t>Debarr Rd @ Northway Dr</t>
  </si>
  <si>
    <t>000231</t>
  </si>
  <si>
    <t>000281</t>
  </si>
  <si>
    <t>Eagle River Loop</t>
  </si>
  <si>
    <t>Eagle River Loop @ Briggs Bridge</t>
  </si>
  <si>
    <t>000282</t>
  </si>
  <si>
    <t>000299</t>
  </si>
  <si>
    <t>Palmer Fishhook Rd</t>
  </si>
  <si>
    <t>Hatcher Pass Road @ Little Su Bridge</t>
  </si>
  <si>
    <t>5R</t>
  </si>
  <si>
    <t>000300</t>
  </si>
  <si>
    <t>1110538u</t>
  </si>
  <si>
    <t>International Airport Rd</t>
  </si>
  <si>
    <t>International Airport Rd @ Fairbanks St</t>
  </si>
  <si>
    <t>000119</t>
  </si>
  <si>
    <t>1110550u</t>
  </si>
  <si>
    <t>Northern Lights Blvd @ Forest Park Dr</t>
  </si>
  <si>
    <t>000120</t>
  </si>
  <si>
    <t>1120545u</t>
  </si>
  <si>
    <t>Ingra/Gambell</t>
  </si>
  <si>
    <t>Seward Hwy MP 126 @ Ingra/Gambell</t>
  </si>
  <si>
    <t>1160042u</t>
  </si>
  <si>
    <t>000237</t>
  </si>
  <si>
    <t>Minnesota Dr @ Chester Creek</t>
  </si>
  <si>
    <t>nj/a</t>
  </si>
  <si>
    <t>Station</t>
  </si>
  <si>
    <t>Station Number</t>
  </si>
  <si>
    <t>Glenn Hwy MP 10.75 @ Scalehouse (Volume)</t>
  </si>
  <si>
    <t>Palmer Wasilla Hwy @ Trunk Rd (Volume, Class, Speed)</t>
  </si>
  <si>
    <t>Tudor Rd @ Tudor Center Dr. (Volume, Class, Speed)</t>
  </si>
  <si>
    <t>Sterling Hwy MP 175 @ Homer Spit (Volume, Class, Speed)</t>
  </si>
  <si>
    <t>Seward Hwy MP 32.5 @ Moose Pass Fish Hatchery (Volume)</t>
  </si>
  <si>
    <t>Sterling Hwy MP 154.9 @ Anchor Point (Volume, Speed)</t>
  </si>
  <si>
    <t>Lake Otis Parkway @ 74th Ave (Volume, Class, Speed)</t>
  </si>
  <si>
    <t xml:space="preserve"> </t>
  </si>
  <si>
    <t>East End Rd @ Homer (Volume, Speed)</t>
  </si>
  <si>
    <t>Portage Glacier Rd MP 3 (Volume, Class, Speed)</t>
  </si>
  <si>
    <t>O'Malley Rd @ Independence Dr (Volume, Class, Speed)</t>
  </si>
  <si>
    <t>A Street @ Chester Creek (Volume, Class, Speed)</t>
  </si>
  <si>
    <t>C Street @ Chester Creek (Volume, Class, Speed)</t>
  </si>
  <si>
    <t>Dimond Blvd @ Arctic Blvd (Volume, Class, Speed)</t>
  </si>
  <si>
    <t>Glenn Hwy MP 53 CCS  (Volume)</t>
  </si>
  <si>
    <t>Seward Hwy MP 125 NB @ Mooses Tooth (Volume, Speed)</t>
  </si>
  <si>
    <t>Wavetronix</t>
  </si>
  <si>
    <t>Seward Hwy MP 125 SB @ Mooses Tooth (Volume, Speed)</t>
  </si>
  <si>
    <t>Seward Hwy MP 125 Combo NB/SB @ Mooses Tooth (Volume, Speed)</t>
  </si>
  <si>
    <t>Seward Hwy MP 117.5 @ Potter Marsh (Volume, Class, Speed)</t>
  </si>
  <si>
    <t>Glenn Hwy MP 1.5 @ Bragaw (Volume, Speed)</t>
  </si>
  <si>
    <t>Kalifornsky Beach Rd MP 21.25 (Volume, Class, Speed)</t>
  </si>
  <si>
    <t>Kenai Spur Hwy MP 7.5 (Volume, Class, Speed)</t>
  </si>
  <si>
    <t>Seward Hwy MP 78.75 @ Placer River (Volume, Speed)</t>
  </si>
  <si>
    <t>Sand Lake Rd @ 80th (Volume, Class, Speed)</t>
  </si>
  <si>
    <t>Abbott Road @ Elmore St (Volume, Class, Speed)</t>
  </si>
  <si>
    <t xml:space="preserve">Tudor Rd CCS @ Patterson (Volume) </t>
  </si>
  <si>
    <t>Minnesota Dr CCS @ 76th (Volume)</t>
  </si>
  <si>
    <t>Arctic Blvd @ 76th (Volume, Class, Speed)</t>
  </si>
  <si>
    <t>Raspberry Rd @ Northwood St (Volume, Class, Speed)</t>
  </si>
  <si>
    <t>Minnesota Dr @ International Airport Rd (Volume, Class, Speed)</t>
  </si>
  <si>
    <t>Northern Lights Blvd @ Rogers Park (Volume, Class, Speed)</t>
  </si>
  <si>
    <t>Glenn Hwy MP 65.5 @ Kings River (Volume)</t>
  </si>
  <si>
    <t>Eagle River Rd @ Baffin St (Volume, Class, Speed)</t>
  </si>
  <si>
    <t>Sterling Hwy MP 43.5 @ Cooper Landing (Volume, Class, Speed)</t>
  </si>
  <si>
    <t>Seward Hwy MP 45 @ Summit Lake (Volume, Speed)</t>
  </si>
  <si>
    <t>Parks Hwy MP 48 @ Vine Rd (Volume, Class, Speed)</t>
  </si>
  <si>
    <t>Parks Hwy MP 71.9 @ Willow (Volume, Class, Speed)</t>
  </si>
  <si>
    <t>Sterling Hwy MP 88.5 CCS (Volume, Class, Speed)</t>
  </si>
  <si>
    <t>Parks Hwy MP 117.25 @ Chulitna (Volume, Class, Speed)</t>
  </si>
  <si>
    <t>Knik Goose Bay Rd MP 2.25 @ Iditarod HQ (Volume, Speed)</t>
  </si>
  <si>
    <t>Knick Goose Bay Rd MP 4.5 @ Clapp (Volume, Speed)</t>
  </si>
  <si>
    <t>Parks Hwy MP 44.25 @  Church Rd (Volume, Class, Speed)</t>
  </si>
  <si>
    <t>Parks Hwy MP 39.9 @ Broadview Ave (Volume, Class, Speed)</t>
  </si>
  <si>
    <t>Bogard Rd @ 49th State St (Volume, Class, Speed)</t>
  </si>
  <si>
    <t>Parks Hwy MP 35 @ Parks/Glenn Interchange (Volume, Speed)</t>
  </si>
  <si>
    <t>Chief Eddie Hoffman Hwy @ Bethel (Volume)</t>
  </si>
  <si>
    <t>Sterling Hwy MP 173 @ Homer Bypass (Volume, Class, Speed)</t>
  </si>
  <si>
    <t>Sterling Hwy MP 79.25 @ Kenai Keys (Volume, Class, Speed)</t>
  </si>
  <si>
    <t>Bridge Access Rd @ Kenai River Crossing (Volume, Class, Speed)</t>
  </si>
  <si>
    <t>Seward Hwy MP 123 @ Lore (Volume, Class, Speed)</t>
  </si>
  <si>
    <t>Glenn Hwy MP 29 @ Eklutna Flats (Volume, Class, Speed)</t>
  </si>
  <si>
    <t>Glenn Hwy MP 38.5 @ Kepler (Volume, Speed)</t>
  </si>
  <si>
    <t>Old Seward Hwy @ Sundown Ct (Volume, Class, Speed)</t>
  </si>
  <si>
    <t>Debarr Rd @ Northway Dr (Volume, Class, Speed)</t>
  </si>
  <si>
    <t>Eagle River Loop @ Briggs Bridge (Volume)</t>
  </si>
  <si>
    <t>Hatcher Pass Rd @ Little Su Bridge (Volume)</t>
  </si>
  <si>
    <t>International Airport Rd @ Fairbanks St (Volume, Class, Speed)</t>
  </si>
  <si>
    <t>Northern Lights Blvd @ Forest Park Dr (Volume)</t>
  </si>
  <si>
    <t>Seward Hwy MP 126 @ Ingra/Gambell (Volume)</t>
  </si>
  <si>
    <t>Minnesota Dr @ Chester Creek (Volume, Class, Speed)</t>
  </si>
  <si>
    <t xml:space="preserve">  </t>
  </si>
  <si>
    <t xml:space="preserve">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</si>
</sst>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mmm\-yy;@"/>
  </numFmts>
  <fonts count="26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rgb="FF000000"/>
      <name val="Verdana"/>
      <family val="2"/>
    </font>
    <font>
      <b/>
      <sz val="9"/>
      <color rgb="FF000000"/>
      <name val="Verdana"/>
      <family val="2"/>
    </font>
    <font>
      <b/>
      <sz val="11"/>
      <color theme="8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i/>
      <sz val="11"/>
      <color theme="7" tint="-0.249977111117893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</font>
    <font>
      <b/>
      <i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5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6E0B4"/>
        <bgColor indexed="64"/>
      </patternFill>
    </fill>
  </fills>
  <borders count="4">
    <border>
      <left/>
      <right/>
      <top/>
      <bottom/>
      <diagonal/>
    </border>
    <border>
      <left style="mediumDashDotDot">
        <color rgb="FFFF0000"/>
      </left>
      <right style="mediumDashDotDot">
        <color rgb="FFFF0000"/>
      </right>
      <top style="mediumDashDotDot">
        <color rgb="FFFF0000"/>
      </top>
      <bottom/>
      <diagonal/>
    </border>
    <border>
      <left style="mediumDashDotDot">
        <color rgb="FFFF0000"/>
      </left>
      <right style="mediumDashDotDot">
        <color rgb="FFFF0000"/>
      </right>
      <top/>
      <bottom/>
      <diagonal/>
    </border>
    <border>
      <left style="mediumDashDotDot">
        <color rgb="FFFF0000"/>
      </left>
      <right style="mediumDashDotDot">
        <color rgb="FFFF0000"/>
      </right>
      <top/>
      <bottom style="mediumDashDotDot">
        <color rgb="FFFF0000"/>
      </bottom>
      <diagonal/>
    </border>
  </borders>
  <cellStyleXfs count="1">
    <xf numFmtId="0" fontId="0" fillId="0" borderId="0"/>
  </cellStyleXfs>
  <cellXfs count="227">
    <xf numFmtId="0" fontId="0" fillId="0" borderId="0" xfId="0"/>
    <xf numFmtId="1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left"/>
    </xf>
    <xf numFmtId="1" fontId="3" fillId="0" borderId="0" xfId="0" applyNumberFormat="1" applyFont="1"/>
    <xf numFmtId="164" fontId="4" fillId="0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/>
    <xf numFmtId="1" fontId="0" fillId="0" borderId="0" xfId="0" applyNumberForma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3" fillId="0" borderId="0" xfId="0" applyNumberFormat="1" applyFont="1" applyFill="1"/>
    <xf numFmtId="164" fontId="3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" fontId="3" fillId="0" borderId="0" xfId="0" applyNumberFormat="1" applyFont="1" applyFill="1" applyAlignment="1">
      <alignment horizontal="right"/>
    </xf>
    <xf numFmtId="1" fontId="3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0" fillId="0" borderId="0" xfId="0" applyNumberFormat="1" applyFont="1"/>
    <xf numFmtId="1" fontId="6" fillId="0" borderId="0" xfId="0" applyNumberFormat="1" applyFont="1" applyFill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6" fillId="0" borderId="0" xfId="0" applyNumberFormat="1" applyFont="1" applyFill="1"/>
    <xf numFmtId="1" fontId="0" fillId="0" borderId="0" xfId="0" applyNumberFormat="1" applyFill="1"/>
    <xf numFmtId="164" fontId="0" fillId="0" borderId="0" xfId="0" applyNumberFormat="1"/>
    <xf numFmtId="164" fontId="0" fillId="2" borderId="0" xfId="0" applyNumberFormat="1" applyFill="1"/>
    <xf numFmtId="164" fontId="3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3" fillId="2" borderId="0" xfId="0" applyNumberFormat="1" applyFont="1" applyFill="1"/>
    <xf numFmtId="164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1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9" fillId="2" borderId="0" xfId="0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0" fontId="0" fillId="0" borderId="0" xfId="0" applyFill="1"/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Fill="1"/>
    <xf numFmtId="0" fontId="0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3" borderId="0" xfId="0" applyFont="1" applyFill="1" applyBorder="1" applyAlignment="1">
      <alignment horizontal="center"/>
    </xf>
    <xf numFmtId="16" fontId="3" fillId="0" borderId="0" xfId="0" applyNumberFormat="1" applyFont="1" applyFill="1" applyAlignment="1">
      <alignment horizontal="left"/>
    </xf>
    <xf numFmtId="165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6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center"/>
    </xf>
    <xf numFmtId="0" fontId="0" fillId="0" borderId="0" xfId="0" applyFont="1"/>
    <xf numFmtId="0" fontId="4" fillId="4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20" fillId="0" borderId="0" xfId="0" applyFont="1"/>
    <xf numFmtId="1" fontId="0" fillId="0" borderId="0" xfId="0" applyNumberFormat="1" applyFont="1" applyFill="1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3" fillId="0" borderId="0" xfId="0" applyNumberFormat="1" applyFont="1" applyFill="1"/>
    <xf numFmtId="0" fontId="18" fillId="0" borderId="0" xfId="0" applyFont="1" applyFill="1" applyBorder="1" applyAlignment="1">
      <alignment horizontal="center"/>
    </xf>
    <xf numFmtId="0" fontId="20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3" fillId="4" borderId="0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4" borderId="0" xfId="0" applyFont="1" applyFill="1"/>
    <xf numFmtId="164" fontId="4" fillId="0" borderId="0" xfId="0" applyNumberFormat="1" applyFont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7" fillId="3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10" fontId="6" fillId="0" borderId="0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164" fontId="21" fillId="2" borderId="0" xfId="0" applyNumberFormat="1" applyFont="1" applyFill="1" applyBorder="1" applyAlignment="1">
      <alignment horizontal="center"/>
    </xf>
    <xf numFmtId="10" fontId="17" fillId="3" borderId="0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0" fillId="6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Fill="1" applyBorder="1"/>
    <xf numFmtId="49" fontId="0" fillId="0" borderId="0" xfId="0" applyNumberFormat="1" applyFill="1" applyBorder="1" applyAlignment="1">
      <alignment horizontal="center"/>
    </xf>
    <xf numFmtId="49" fontId="18" fillId="0" borderId="0" xfId="0" applyNumberFormat="1" applyFont="1" applyFill="1" applyBorder="1" applyAlignment="1">
      <alignment horizontal="center"/>
    </xf>
    <xf numFmtId="49" fontId="0" fillId="0" borderId="0" xfId="0" applyNumberFormat="1" applyFill="1"/>
    <xf numFmtId="1" fontId="0" fillId="6" borderId="0" xfId="0" applyNumberFormat="1" applyFill="1" applyAlignment="1">
      <alignment horizontal="center"/>
    </xf>
    <xf numFmtId="0" fontId="21" fillId="4" borderId="0" xfId="0" applyFont="1" applyFill="1" applyAlignment="1">
      <alignment horizontal="center"/>
    </xf>
    <xf numFmtId="10" fontId="0" fillId="0" borderId="0" xfId="0" applyNumberFormat="1" applyFont="1" applyFill="1" applyBorder="1" applyAlignment="1">
      <alignment horizontal="center"/>
    </xf>
    <xf numFmtId="10" fontId="16" fillId="0" borderId="0" xfId="0" applyNumberFormat="1" applyFont="1" applyFill="1" applyBorder="1" applyAlignment="1">
      <alignment horizontal="center"/>
    </xf>
    <xf numFmtId="164" fontId="0" fillId="0" borderId="0" xfId="0" applyNumberFormat="1" applyFont="1"/>
    <xf numFmtId="0" fontId="0" fillId="0" borderId="0" xfId="0" applyFont="1" applyFill="1"/>
    <xf numFmtId="10" fontId="6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0" fontId="14" fillId="3" borderId="0" xfId="0" applyNumberFormat="1" applyFont="1" applyFill="1" applyBorder="1" applyAlignment="1">
      <alignment horizontal="center"/>
    </xf>
    <xf numFmtId="10" fontId="6" fillId="5" borderId="0" xfId="0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" fontId="20" fillId="6" borderId="0" xfId="0" applyNumberFormat="1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0" fontId="6" fillId="0" borderId="0" xfId="0" applyFont="1" applyBorder="1"/>
    <xf numFmtId="10" fontId="0" fillId="3" borderId="0" xfId="0" applyNumberForma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left"/>
    </xf>
    <xf numFmtId="0" fontId="0" fillId="3" borderId="0" xfId="0" applyFill="1" applyBorder="1"/>
    <xf numFmtId="10" fontId="0" fillId="0" borderId="0" xfId="0" applyNumberFormat="1" applyFill="1" applyBorder="1" applyAlignment="1">
      <alignment horizontal="center"/>
    </xf>
    <xf numFmtId="10" fontId="0" fillId="5" borderId="0" xfId="0" applyNumberFormat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22" fillId="0" borderId="0" xfId="0" applyFont="1" applyFill="1" applyBorder="1" applyAlignment="1"/>
    <xf numFmtId="0" fontId="3" fillId="4" borderId="0" xfId="0" applyFont="1" applyFill="1" applyBorder="1"/>
    <xf numFmtId="1" fontId="6" fillId="5" borderId="0" xfId="0" applyNumberFormat="1" applyFont="1" applyFill="1" applyBorder="1" applyAlignment="1">
      <alignment horizontal="center"/>
    </xf>
    <xf numFmtId="164" fontId="0" fillId="6" borderId="0" xfId="0" applyNumberFormat="1" applyFill="1"/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3" fillId="6" borderId="0" xfId="0" applyNumberFormat="1" applyFont="1" applyFill="1"/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right"/>
    </xf>
    <xf numFmtId="165" fontId="3" fillId="0" borderId="0" xfId="0" applyNumberFormat="1" applyFont="1" applyFill="1" applyBorder="1" applyAlignment="1">
      <alignment horizontal="center"/>
    </xf>
    <xf numFmtId="10" fontId="0" fillId="3" borderId="0" xfId="0" applyNumberFormat="1" applyFont="1" applyFill="1" applyBorder="1" applyAlignment="1">
      <alignment horizontal="center"/>
    </xf>
    <xf numFmtId="1" fontId="4" fillId="6" borderId="0" xfId="0" applyNumberFormat="1" applyFont="1" applyFill="1" applyAlignment="1">
      <alignment horizontal="center"/>
    </xf>
    <xf numFmtId="164" fontId="19" fillId="2" borderId="0" xfId="0" applyNumberFormat="1" applyFont="1" applyFill="1" applyAlignment="1">
      <alignment horizontal="center"/>
    </xf>
    <xf numFmtId="164" fontId="24" fillId="0" borderId="0" xfId="0" applyNumberFormat="1" applyFont="1" applyAlignment="1">
      <alignment horizontal="center"/>
    </xf>
    <xf numFmtId="164" fontId="24" fillId="6" borderId="0" xfId="0" applyNumberFormat="1" applyFont="1" applyFill="1" applyAlignment="1">
      <alignment horizontal="center"/>
    </xf>
    <xf numFmtId="164" fontId="24" fillId="2" borderId="0" xfId="0" applyNumberFormat="1" applyFont="1" applyFill="1" applyAlignment="1">
      <alignment horizontal="center"/>
    </xf>
    <xf numFmtId="164" fontId="23" fillId="6" borderId="0" xfId="0" applyNumberFormat="1" applyFont="1" applyFill="1" applyAlignment="1">
      <alignment horizontal="center"/>
    </xf>
    <xf numFmtId="164" fontId="24" fillId="0" borderId="0" xfId="0" applyNumberFormat="1" applyFont="1"/>
    <xf numFmtId="164" fontId="24" fillId="0" borderId="0" xfId="0" applyNumberFormat="1" applyFont="1" applyFill="1"/>
    <xf numFmtId="164" fontId="24" fillId="0" borderId="0" xfId="0" applyNumberFormat="1" applyFont="1" applyFill="1" applyAlignment="1">
      <alignment horizontal="center"/>
    </xf>
    <xf numFmtId="164" fontId="24" fillId="0" borderId="0" xfId="0" applyNumberFormat="1" applyFont="1" applyFill="1" applyAlignment="1">
      <alignment horizontal="center" vertical="center"/>
    </xf>
    <xf numFmtId="164" fontId="21" fillId="2" borderId="0" xfId="0" applyNumberFormat="1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164" fontId="20" fillId="2" borderId="0" xfId="0" applyNumberFormat="1" applyFont="1" applyFill="1" applyAlignment="1">
      <alignment horizontal="center"/>
    </xf>
    <xf numFmtId="1" fontId="20" fillId="2" borderId="0" xfId="0" applyNumberFormat="1" applyFont="1" applyFill="1" applyAlignment="1">
      <alignment horizontal="center"/>
    </xf>
    <xf numFmtId="164" fontId="23" fillId="2" borderId="0" xfId="0" applyNumberFormat="1" applyFont="1" applyFill="1" applyAlignment="1">
      <alignment horizontal="center"/>
    </xf>
    <xf numFmtId="164" fontId="21" fillId="2" borderId="0" xfId="0" applyNumberFormat="1" applyFont="1" applyFill="1"/>
    <xf numFmtId="164" fontId="6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20" fillId="5" borderId="0" xfId="0" applyFont="1" applyFill="1" applyBorder="1" applyAlignment="1">
      <alignment horizontal="center"/>
    </xf>
    <xf numFmtId="10" fontId="0" fillId="5" borderId="0" xfId="0" applyNumberFormat="1" applyFont="1" applyFill="1" applyBorder="1" applyAlignment="1">
      <alignment horizontal="center"/>
    </xf>
    <xf numFmtId="10" fontId="20" fillId="0" borderId="0" xfId="0" applyNumberFormat="1" applyFont="1" applyFill="1" applyBorder="1" applyAlignment="1">
      <alignment horizontal="center"/>
    </xf>
    <xf numFmtId="10" fontId="15" fillId="3" borderId="0" xfId="0" applyNumberFormat="1" applyFont="1" applyFill="1" applyBorder="1" applyAlignment="1">
      <alignment horizontal="center"/>
    </xf>
    <xf numFmtId="10" fontId="3" fillId="3" borderId="0" xfId="0" applyNumberFormat="1" applyFont="1" applyFill="1" applyBorder="1" applyAlignment="1">
      <alignment horizontal="center"/>
    </xf>
    <xf numFmtId="10" fontId="1" fillId="3" borderId="0" xfId="0" applyNumberFormat="1" applyFont="1" applyFill="1" applyBorder="1" applyAlignment="1">
      <alignment horizontal="center"/>
    </xf>
    <xf numFmtId="10" fontId="4" fillId="3" borderId="0" xfId="0" applyNumberFormat="1" applyFont="1" applyFill="1" applyBorder="1" applyAlignment="1">
      <alignment horizontal="center"/>
    </xf>
    <xf numFmtId="10" fontId="16" fillId="3" borderId="0" xfId="0" applyNumberFormat="1" applyFont="1" applyFill="1" applyBorder="1" applyAlignment="1">
      <alignment horizontal="center"/>
    </xf>
    <xf numFmtId="1" fontId="0" fillId="0" borderId="0" xfId="0" applyNumberFormat="1" applyFont="1" applyFill="1" applyAlignment="1">
      <alignment horizontal="center"/>
    </xf>
    <xf numFmtId="49" fontId="20" fillId="2" borderId="0" xfId="0" applyNumberFormat="1" applyFont="1" applyFill="1" applyAlignment="1">
      <alignment horizontal="center"/>
    </xf>
    <xf numFmtId="164" fontId="20" fillId="2" borderId="0" xfId="0" applyNumberFormat="1" applyFont="1" applyFill="1"/>
    <xf numFmtId="49" fontId="0" fillId="2" borderId="0" xfId="0" applyNumberFormat="1" applyFill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" fontId="6" fillId="0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164" fontId="21" fillId="2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7" fillId="0" borderId="2" xfId="0" applyNumberFormat="1" applyFont="1" applyFill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20" fillId="0" borderId="3" xfId="0" applyFont="1" applyFill="1" applyBorder="1" applyAlignment="1">
      <alignment horizontal="center"/>
    </xf>
    <xf numFmtId="10" fontId="0" fillId="0" borderId="2" xfId="0" applyNumberFormat="1" applyFont="1" applyFill="1" applyBorder="1" applyAlignment="1">
      <alignment horizontal="center"/>
    </xf>
    <xf numFmtId="10" fontId="0" fillId="3" borderId="2" xfId="0" applyNumberFormat="1" applyFont="1" applyFill="1" applyBorder="1" applyAlignment="1">
      <alignment horizontal="center"/>
    </xf>
    <xf numFmtId="10" fontId="6" fillId="3" borderId="2" xfId="0" applyNumberFormat="1" applyFont="1" applyFill="1" applyBorder="1" applyAlignment="1">
      <alignment horizontal="center"/>
    </xf>
    <xf numFmtId="10" fontId="3" fillId="3" borderId="2" xfId="0" applyNumberFormat="1" applyFont="1" applyFill="1" applyBorder="1" applyAlignment="1">
      <alignment horizontal="center"/>
    </xf>
    <xf numFmtId="10" fontId="0" fillId="0" borderId="3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" fontId="6" fillId="5" borderId="2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19" fillId="2" borderId="0" xfId="0" applyNumberFormat="1" applyFont="1" applyFill="1" applyBorder="1" applyAlignment="1">
      <alignment horizontal="center"/>
    </xf>
    <xf numFmtId="164" fontId="25" fillId="2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164" fontId="19" fillId="2" borderId="2" xfId="0" applyNumberFormat="1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10" fontId="20" fillId="0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42333</xdr:colOff>
      <xdr:row>475</xdr:row>
      <xdr:rowOff>169333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4733" y="7867438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10"/>
  <sheetViews>
    <sheetView zoomScale="70" zoomScaleNormal="70" workbookViewId="0">
      <pane ySplit="1" topLeftCell="F2" activePane="bottomLeft" state="frozen"/>
      <selection pane="bottomLeft" activeCell="O465" sqref="O465"/>
    </sheetView>
  </sheetViews>
  <sheetFormatPr defaultRowHeight="15"/>
  <cols>
    <col min="1" max="1" width="17.42578125" customWidth="1"/>
    <col min="2" max="2" width="17.42578125" style="120" customWidth="1"/>
    <col min="3" max="3" width="18.140625" bestFit="1" customWidth="1"/>
    <col min="4" max="4" width="9.140625" customWidth="1"/>
    <col min="5" max="5" width="27.28515625" customWidth="1"/>
    <col min="6" max="6" width="44.28515625" customWidth="1"/>
    <col min="7" max="8" width="9.28515625" customWidth="1"/>
    <col min="9" max="9" width="15.85546875" bestFit="1" customWidth="1"/>
    <col min="10" max="10" width="17.28515625" customWidth="1"/>
    <col min="11" max="11" width="14.28515625" customWidth="1"/>
    <col min="12" max="12" width="12.7109375" customWidth="1"/>
    <col min="13" max="13" width="12.7109375" style="164" customWidth="1"/>
    <col min="14" max="14" width="10.42578125" bestFit="1" customWidth="1"/>
    <col min="17" max="17" width="10.28515625" bestFit="1" customWidth="1"/>
    <col min="19" max="20" width="9.140625" style="75"/>
    <col min="27" max="27" width="68.85546875" bestFit="1" customWidth="1"/>
  </cols>
  <sheetData>
    <row r="1" spans="1:28">
      <c r="A1" s="1" t="s">
        <v>0</v>
      </c>
      <c r="B1" s="116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1" t="s">
        <v>8</v>
      </c>
      <c r="J1" s="3" t="s">
        <v>9</v>
      </c>
      <c r="K1" s="5" t="s">
        <v>10</v>
      </c>
      <c r="L1" s="3" t="s">
        <v>11</v>
      </c>
      <c r="M1" s="160" t="s">
        <v>12</v>
      </c>
      <c r="N1" s="17" t="s">
        <v>13</v>
      </c>
      <c r="O1" s="218" t="s">
        <v>14</v>
      </c>
      <c r="P1" s="98" t="s">
        <v>15</v>
      </c>
      <c r="Q1" s="98" t="s">
        <v>16</v>
      </c>
      <c r="R1" s="98" t="s">
        <v>17</v>
      </c>
      <c r="S1" s="98" t="s">
        <v>18</v>
      </c>
      <c r="T1" s="98" t="s">
        <v>19</v>
      </c>
      <c r="U1" s="98" t="s">
        <v>20</v>
      </c>
      <c r="V1" s="98" t="s">
        <v>21</v>
      </c>
      <c r="W1" s="98" t="s">
        <v>22</v>
      </c>
      <c r="X1" s="98" t="s">
        <v>23</v>
      </c>
      <c r="Y1" s="98" t="s">
        <v>24</v>
      </c>
      <c r="Z1" s="7" t="s">
        <v>25</v>
      </c>
      <c r="AA1" s="8" t="s">
        <v>26</v>
      </c>
    </row>
    <row r="2" spans="1:28">
      <c r="A2" s="125">
        <v>10100042</v>
      </c>
      <c r="B2" s="117" t="s">
        <v>27</v>
      </c>
      <c r="C2" s="32" t="s">
        <v>28</v>
      </c>
      <c r="D2" s="36">
        <v>135000</v>
      </c>
      <c r="E2" s="32" t="s">
        <v>29</v>
      </c>
      <c r="F2" s="33" t="s">
        <v>30</v>
      </c>
      <c r="G2" s="34" t="s">
        <v>31</v>
      </c>
      <c r="H2" s="35" t="s">
        <v>32</v>
      </c>
      <c r="I2" s="36">
        <v>135000</v>
      </c>
      <c r="J2" s="35" t="s">
        <v>28</v>
      </c>
      <c r="K2" s="37" t="s">
        <v>33</v>
      </c>
      <c r="L2" s="33"/>
      <c r="M2" s="163">
        <f>AVERAGE(N2:Y2)</f>
        <v>-85.232024416887967</v>
      </c>
      <c r="N2" s="214">
        <f>N3/N4*100-100</f>
        <v>-13.674276187858496</v>
      </c>
      <c r="O2" s="192">
        <f t="shared" ref="O2:Y2" si="0">O3/O4*100-100</f>
        <v>-9.1100168147970351</v>
      </c>
      <c r="P2" s="111">
        <f t="shared" si="0"/>
        <v>-100</v>
      </c>
      <c r="Q2" s="111">
        <f t="shared" si="0"/>
        <v>-100</v>
      </c>
      <c r="R2" s="111">
        <f t="shared" si="0"/>
        <v>-100</v>
      </c>
      <c r="S2" s="111">
        <f>S3/S4*100-100</f>
        <v>-100</v>
      </c>
      <c r="T2" s="111">
        <f t="shared" si="0"/>
        <v>-100</v>
      </c>
      <c r="U2" s="111">
        <f t="shared" si="0"/>
        <v>-100</v>
      </c>
      <c r="V2" s="111">
        <f t="shared" si="0"/>
        <v>-100</v>
      </c>
      <c r="W2" s="111">
        <f t="shared" si="0"/>
        <v>-100</v>
      </c>
      <c r="X2" s="111">
        <f t="shared" si="0"/>
        <v>-100</v>
      </c>
      <c r="Y2" s="111">
        <f t="shared" si="0"/>
        <v>-100</v>
      </c>
      <c r="Z2" s="159"/>
      <c r="AA2" s="39"/>
    </row>
    <row r="3" spans="1:28">
      <c r="A3" s="9">
        <v>10100042</v>
      </c>
      <c r="B3" s="118" t="s">
        <v>27</v>
      </c>
      <c r="C3" s="10" t="s">
        <v>28</v>
      </c>
      <c r="D3" s="9">
        <v>135000</v>
      </c>
      <c r="E3" s="10" t="s">
        <v>29</v>
      </c>
      <c r="F3" s="11" t="s">
        <v>30</v>
      </c>
      <c r="G3" s="12" t="s">
        <v>31</v>
      </c>
      <c r="H3" s="13" t="s">
        <v>32</v>
      </c>
      <c r="I3" s="9">
        <v>135000</v>
      </c>
      <c r="J3" s="13" t="s">
        <v>28</v>
      </c>
      <c r="K3" s="14" t="s">
        <v>34</v>
      </c>
      <c r="L3" s="15"/>
      <c r="M3" s="138">
        <f>AVERAGE(N3:Y3)</f>
        <v>46620</v>
      </c>
      <c r="N3" s="46">
        <v>44808</v>
      </c>
      <c r="O3" s="189">
        <v>48432</v>
      </c>
      <c r="P3" s="46"/>
      <c r="Q3" s="46"/>
      <c r="R3" s="46"/>
      <c r="S3" s="46"/>
      <c r="T3" s="46"/>
      <c r="U3" s="141"/>
      <c r="V3" s="46"/>
      <c r="W3" s="46"/>
      <c r="X3" s="46"/>
      <c r="Y3" s="46"/>
      <c r="Z3" s="6"/>
      <c r="AA3" s="18"/>
    </row>
    <row r="4" spans="1:28">
      <c r="A4" s="9">
        <v>10100042</v>
      </c>
      <c r="B4" s="118" t="s">
        <v>27</v>
      </c>
      <c r="C4" s="10" t="s">
        <v>28</v>
      </c>
      <c r="D4" s="9">
        <v>135000</v>
      </c>
      <c r="E4" s="10" t="s">
        <v>29</v>
      </c>
      <c r="F4" s="11" t="s">
        <v>30</v>
      </c>
      <c r="G4" s="12" t="s">
        <v>31</v>
      </c>
      <c r="H4" s="13" t="s">
        <v>32</v>
      </c>
      <c r="I4" s="9">
        <v>135000</v>
      </c>
      <c r="J4" s="13" t="s">
        <v>28</v>
      </c>
      <c r="K4" s="19" t="s">
        <v>35</v>
      </c>
      <c r="L4" s="20"/>
      <c r="M4" s="20">
        <f>AVERAGE(N4:Y4)</f>
        <v>57323.511111111111</v>
      </c>
      <c r="N4" s="46">
        <f>AVERAGE(N5:N9)</f>
        <v>51905.73333333333</v>
      </c>
      <c r="O4" s="189">
        <f>AVERAGE(O5:O9)</f>
        <v>53286.400000000001</v>
      </c>
      <c r="P4" s="46">
        <f t="shared" ref="P4:Y4" si="1">AVERAGE(P5:P9)</f>
        <v>53261.4</v>
      </c>
      <c r="Q4" s="46">
        <f t="shared" si="1"/>
        <v>55487.8</v>
      </c>
      <c r="R4" s="46">
        <f t="shared" si="1"/>
        <v>60264.4</v>
      </c>
      <c r="S4" s="46">
        <f t="shared" si="1"/>
        <v>63557</v>
      </c>
      <c r="T4" s="46">
        <f t="shared" si="1"/>
        <v>63509.8</v>
      </c>
      <c r="U4" s="46">
        <f t="shared" si="1"/>
        <v>64519.6</v>
      </c>
      <c r="V4" s="46">
        <f t="shared" si="1"/>
        <v>60766.6</v>
      </c>
      <c r="W4" s="46">
        <f t="shared" si="1"/>
        <v>58472.6</v>
      </c>
      <c r="X4" s="46">
        <f t="shared" si="1"/>
        <v>51836.800000000003</v>
      </c>
      <c r="Y4" s="46">
        <f t="shared" si="1"/>
        <v>51014</v>
      </c>
      <c r="Z4" s="21" t="s">
        <v>35</v>
      </c>
      <c r="AA4" s="18"/>
    </row>
    <row r="5" spans="1:28">
      <c r="A5" s="9">
        <v>10100043</v>
      </c>
      <c r="B5" s="118" t="s">
        <v>36</v>
      </c>
      <c r="C5" s="10" t="s">
        <v>28</v>
      </c>
      <c r="D5" s="9">
        <v>135001</v>
      </c>
      <c r="E5" s="10" t="s">
        <v>29</v>
      </c>
      <c r="F5" s="11" t="s">
        <v>30</v>
      </c>
      <c r="G5" s="12" t="s">
        <v>31</v>
      </c>
      <c r="H5" s="13" t="s">
        <v>32</v>
      </c>
      <c r="I5" s="9">
        <v>135001</v>
      </c>
      <c r="J5" s="13" t="s">
        <v>28</v>
      </c>
      <c r="K5" s="22">
        <v>2020</v>
      </c>
      <c r="L5" s="20"/>
      <c r="M5" s="20">
        <f>AVERAGE(N5:Y5)</f>
        <v>51349.416666666664</v>
      </c>
      <c r="N5" s="25">
        <v>53490</v>
      </c>
      <c r="O5" s="190">
        <v>54380</v>
      </c>
      <c r="P5" s="25">
        <v>45912</v>
      </c>
      <c r="Q5" s="25">
        <v>37489</v>
      </c>
      <c r="R5" s="25">
        <v>50712</v>
      </c>
      <c r="S5" s="25">
        <v>58860</v>
      </c>
      <c r="T5" s="25">
        <v>59310</v>
      </c>
      <c r="U5" s="47">
        <v>58621</v>
      </c>
      <c r="V5" s="25">
        <v>57097</v>
      </c>
      <c r="W5" s="25">
        <v>52741</v>
      </c>
      <c r="X5" s="25">
        <v>43019</v>
      </c>
      <c r="Y5" s="25">
        <v>44562</v>
      </c>
      <c r="Z5" s="21"/>
      <c r="AA5" s="18"/>
    </row>
    <row r="6" spans="1:28">
      <c r="A6" s="9">
        <v>10100042</v>
      </c>
      <c r="B6" s="118" t="s">
        <v>27</v>
      </c>
      <c r="C6" s="10" t="s">
        <v>28</v>
      </c>
      <c r="D6" s="9">
        <v>135000</v>
      </c>
      <c r="E6" s="10" t="s">
        <v>29</v>
      </c>
      <c r="F6" s="11" t="s">
        <v>30</v>
      </c>
      <c r="G6" s="12" t="s">
        <v>31</v>
      </c>
      <c r="H6" s="13" t="s">
        <v>32</v>
      </c>
      <c r="I6" s="9">
        <v>135000</v>
      </c>
      <c r="J6" s="13" t="s">
        <v>28</v>
      </c>
      <c r="K6" s="22">
        <v>2019</v>
      </c>
      <c r="L6" s="20">
        <v>61458</v>
      </c>
      <c r="M6" s="20">
        <f t="shared" ref="M6:M9" si="2">AVERAGE(N6:Y6)</f>
        <v>61427.638888888883</v>
      </c>
      <c r="N6" s="25">
        <v>53993.666666666664</v>
      </c>
      <c r="O6" s="219">
        <v>55525</v>
      </c>
      <c r="P6" s="25">
        <v>58134</v>
      </c>
      <c r="Q6" s="25">
        <v>62420</v>
      </c>
      <c r="R6" s="25">
        <v>66957</v>
      </c>
      <c r="S6" s="25">
        <v>66542</v>
      </c>
      <c r="T6" s="25">
        <v>68423</v>
      </c>
      <c r="U6" s="25">
        <v>69325</v>
      </c>
      <c r="V6" s="25">
        <v>63106</v>
      </c>
      <c r="W6" s="25">
        <v>62362</v>
      </c>
      <c r="X6" s="25">
        <v>55863</v>
      </c>
      <c r="Y6" s="25">
        <v>54481</v>
      </c>
      <c r="Z6" s="21">
        <v>2019</v>
      </c>
      <c r="AA6" s="18"/>
      <c r="AB6" s="101"/>
    </row>
    <row r="7" spans="1:28">
      <c r="A7" s="9">
        <v>10100042</v>
      </c>
      <c r="B7" s="118" t="s">
        <v>27</v>
      </c>
      <c r="C7" s="10" t="s">
        <v>28</v>
      </c>
      <c r="D7" s="9">
        <v>135000</v>
      </c>
      <c r="E7" s="10" t="s">
        <v>29</v>
      </c>
      <c r="F7" s="11" t="s">
        <v>30</v>
      </c>
      <c r="G7" s="12" t="s">
        <v>31</v>
      </c>
      <c r="H7" s="13" t="s">
        <v>32</v>
      </c>
      <c r="I7" s="9">
        <v>135000</v>
      </c>
      <c r="J7" s="13" t="s">
        <v>28</v>
      </c>
      <c r="K7" s="26">
        <v>2018</v>
      </c>
      <c r="L7" s="27">
        <v>60767</v>
      </c>
      <c r="M7" s="20">
        <f t="shared" si="2"/>
        <v>60625.666666666664</v>
      </c>
      <c r="N7" s="28">
        <v>50627</v>
      </c>
      <c r="O7" s="191">
        <v>51472</v>
      </c>
      <c r="P7" s="28">
        <v>53419</v>
      </c>
      <c r="Q7" s="28">
        <v>63093</v>
      </c>
      <c r="R7" s="110">
        <v>65206</v>
      </c>
      <c r="S7" s="110">
        <v>68110</v>
      </c>
      <c r="T7" s="110">
        <v>67528</v>
      </c>
      <c r="U7" s="28">
        <v>69876</v>
      </c>
      <c r="V7" s="28">
        <v>65756</v>
      </c>
      <c r="W7" s="28">
        <v>62494</v>
      </c>
      <c r="X7" s="28">
        <v>56219</v>
      </c>
      <c r="Y7" s="28">
        <v>53708</v>
      </c>
      <c r="Z7" s="23">
        <v>2018</v>
      </c>
      <c r="AA7" s="29"/>
    </row>
    <row r="8" spans="1:28">
      <c r="A8" s="9">
        <v>10100042</v>
      </c>
      <c r="B8" s="118" t="s">
        <v>27</v>
      </c>
      <c r="C8" s="10" t="s">
        <v>28</v>
      </c>
      <c r="D8" s="9">
        <v>135000</v>
      </c>
      <c r="E8" s="10" t="s">
        <v>29</v>
      </c>
      <c r="F8" s="11" t="s">
        <v>30</v>
      </c>
      <c r="G8" s="12" t="s">
        <v>31</v>
      </c>
      <c r="H8" s="13" t="s">
        <v>32</v>
      </c>
      <c r="I8" s="9">
        <v>135000</v>
      </c>
      <c r="J8" s="13" t="s">
        <v>28</v>
      </c>
      <c r="K8" s="30">
        <v>2017</v>
      </c>
      <c r="L8" s="9">
        <v>55857</v>
      </c>
      <c r="M8" s="20">
        <f t="shared" si="2"/>
        <v>55856.666666666664</v>
      </c>
      <c r="N8" s="25">
        <v>49614</v>
      </c>
      <c r="O8" s="190">
        <v>51129</v>
      </c>
      <c r="P8" s="25">
        <v>53842</v>
      </c>
      <c r="Q8" s="25">
        <v>56477</v>
      </c>
      <c r="R8" s="25">
        <v>58694</v>
      </c>
      <c r="S8" s="25">
        <v>61860</v>
      </c>
      <c r="T8" s="25">
        <v>60684</v>
      </c>
      <c r="U8" s="25">
        <v>61717</v>
      </c>
      <c r="V8" s="25">
        <v>58120</v>
      </c>
      <c r="W8" s="25">
        <v>56841</v>
      </c>
      <c r="X8" s="25">
        <v>50759</v>
      </c>
      <c r="Y8" s="25">
        <v>50543</v>
      </c>
      <c r="Z8" s="23">
        <v>2017</v>
      </c>
      <c r="AA8" s="29"/>
    </row>
    <row r="9" spans="1:28">
      <c r="A9" s="9">
        <v>10100042</v>
      </c>
      <c r="B9" s="118" t="s">
        <v>27</v>
      </c>
      <c r="C9" s="10" t="s">
        <v>28</v>
      </c>
      <c r="D9" s="9">
        <v>135000</v>
      </c>
      <c r="E9" s="10" t="s">
        <v>29</v>
      </c>
      <c r="F9" s="11" t="s">
        <v>30</v>
      </c>
      <c r="G9" s="12" t="s">
        <v>31</v>
      </c>
      <c r="H9" s="13" t="s">
        <v>32</v>
      </c>
      <c r="I9" s="9">
        <v>135000</v>
      </c>
      <c r="J9" s="13" t="s">
        <v>28</v>
      </c>
      <c r="K9" s="30">
        <v>2016</v>
      </c>
      <c r="L9" s="9">
        <v>57358</v>
      </c>
      <c r="M9" s="20">
        <f t="shared" si="2"/>
        <v>57358.166666666664</v>
      </c>
      <c r="N9" s="25">
        <v>51804</v>
      </c>
      <c r="O9" s="190">
        <v>53926</v>
      </c>
      <c r="P9" s="25">
        <v>55000</v>
      </c>
      <c r="Q9" s="25">
        <v>57960</v>
      </c>
      <c r="R9" s="25">
        <v>59753</v>
      </c>
      <c r="S9" s="25">
        <v>62413</v>
      </c>
      <c r="T9" s="25">
        <v>61604</v>
      </c>
      <c r="U9" s="25">
        <v>63059</v>
      </c>
      <c r="V9" s="25">
        <v>59754</v>
      </c>
      <c r="W9" s="25">
        <v>57925</v>
      </c>
      <c r="X9" s="25">
        <v>53324</v>
      </c>
      <c r="Y9" s="25">
        <v>51776</v>
      </c>
      <c r="Z9" s="23">
        <v>2016</v>
      </c>
      <c r="AA9" s="2"/>
    </row>
    <row r="10" spans="1:28">
      <c r="A10" s="171">
        <v>10100572</v>
      </c>
      <c r="B10" s="186" t="s">
        <v>37</v>
      </c>
      <c r="C10" s="187" t="s">
        <v>38</v>
      </c>
      <c r="D10" s="171">
        <v>136800</v>
      </c>
      <c r="E10" s="187" t="s">
        <v>39</v>
      </c>
      <c r="F10" s="168" t="s">
        <v>40</v>
      </c>
      <c r="G10" s="169" t="s">
        <v>31</v>
      </c>
      <c r="H10" s="170" t="s">
        <v>41</v>
      </c>
      <c r="I10" s="171">
        <v>136800</v>
      </c>
      <c r="J10" s="170" t="s">
        <v>42</v>
      </c>
      <c r="K10" s="37" t="s">
        <v>33</v>
      </c>
      <c r="L10" s="168"/>
      <c r="M10" s="172">
        <f>AVERAGE(N10:Y10)</f>
        <v>-83.422980684704484</v>
      </c>
      <c r="N10" s="111">
        <f>N11/N12*100-100</f>
        <v>-8.3111573558254719</v>
      </c>
      <c r="O10" s="192">
        <f>O11/O12*100-100</f>
        <v>-9.3416301759237825</v>
      </c>
      <c r="P10" s="111">
        <f t="shared" ref="P10:Y10" si="3">P11/P12*100-100</f>
        <v>-100</v>
      </c>
      <c r="Q10" s="111">
        <f t="shared" si="3"/>
        <v>-100</v>
      </c>
      <c r="R10" s="111">
        <f t="shared" si="3"/>
        <v>-100</v>
      </c>
      <c r="S10" s="111">
        <f t="shared" si="3"/>
        <v>-100</v>
      </c>
      <c r="T10" s="111">
        <f t="shared" si="3"/>
        <v>-100</v>
      </c>
      <c r="U10" s="111" t="s">
        <v>43</v>
      </c>
      <c r="V10" s="111">
        <f t="shared" si="3"/>
        <v>-100</v>
      </c>
      <c r="W10" s="111">
        <f t="shared" si="3"/>
        <v>-100</v>
      </c>
      <c r="X10" s="111">
        <f t="shared" si="3"/>
        <v>-100</v>
      </c>
      <c r="Y10" s="111">
        <f t="shared" si="3"/>
        <v>-100</v>
      </c>
      <c r="Z10" s="168"/>
      <c r="AA10" s="173"/>
    </row>
    <row r="11" spans="1:28">
      <c r="A11" s="9">
        <v>10100572</v>
      </c>
      <c r="B11" s="118" t="s">
        <v>37</v>
      </c>
      <c r="C11" s="31" t="s">
        <v>38</v>
      </c>
      <c r="D11" s="40">
        <v>136800</v>
      </c>
      <c r="E11" s="31" t="s">
        <v>39</v>
      </c>
      <c r="F11" s="41" t="s">
        <v>40</v>
      </c>
      <c r="G11" s="12" t="s">
        <v>31</v>
      </c>
      <c r="H11" s="42" t="s">
        <v>41</v>
      </c>
      <c r="I11" s="40">
        <v>136800</v>
      </c>
      <c r="J11" s="42" t="s">
        <v>42</v>
      </c>
      <c r="K11" s="14" t="s">
        <v>34</v>
      </c>
      <c r="L11" s="15"/>
      <c r="M11" s="138">
        <f>AVERAGE(N11:Y11)</f>
        <v>11590.5</v>
      </c>
      <c r="N11" s="46">
        <v>11380</v>
      </c>
      <c r="O11" s="189">
        <v>11801</v>
      </c>
      <c r="P11" s="46"/>
      <c r="Q11" s="46"/>
      <c r="R11" s="46"/>
      <c r="S11" s="46"/>
      <c r="T11" s="46"/>
      <c r="U11" s="141"/>
      <c r="V11" s="46"/>
      <c r="W11" s="46"/>
      <c r="X11" s="46"/>
      <c r="Y11" s="46"/>
      <c r="Z11" s="6"/>
      <c r="AA11" s="18"/>
    </row>
    <row r="12" spans="1:28">
      <c r="A12" s="9">
        <v>10100572</v>
      </c>
      <c r="B12" s="118" t="s">
        <v>37</v>
      </c>
      <c r="C12" s="31" t="s">
        <v>38</v>
      </c>
      <c r="D12" s="40">
        <v>136800</v>
      </c>
      <c r="E12" s="31" t="s">
        <v>39</v>
      </c>
      <c r="F12" s="41" t="s">
        <v>40</v>
      </c>
      <c r="G12" s="12" t="s">
        <v>31</v>
      </c>
      <c r="H12" s="42" t="s">
        <v>41</v>
      </c>
      <c r="I12" s="40">
        <v>136800</v>
      </c>
      <c r="J12" s="42" t="s">
        <v>42</v>
      </c>
      <c r="K12" s="19" t="s">
        <v>35</v>
      </c>
      <c r="L12" s="20"/>
      <c r="M12" s="20">
        <f>AVERAGE(N12:Y12)</f>
        <v>13439.549404761905</v>
      </c>
      <c r="N12" s="46">
        <f>AVERAGE(N13:N17)</f>
        <v>12411.54285714286</v>
      </c>
      <c r="O12" s="189">
        <f t="shared" ref="O12:Y12" si="4">AVERAGE(O13:O17)</f>
        <v>13017</v>
      </c>
      <c r="P12" s="46">
        <f t="shared" si="4"/>
        <v>12748.8</v>
      </c>
      <c r="Q12" s="46">
        <f t="shared" si="4"/>
        <v>13505.8</v>
      </c>
      <c r="R12" s="46">
        <f t="shared" si="4"/>
        <v>13983.2</v>
      </c>
      <c r="S12" s="46">
        <f t="shared" si="4"/>
        <v>13748.6</v>
      </c>
      <c r="T12" s="46">
        <f t="shared" si="4"/>
        <v>13592.8</v>
      </c>
      <c r="U12" s="46">
        <f t="shared" si="4"/>
        <v>15383.25</v>
      </c>
      <c r="V12" s="46">
        <f t="shared" si="4"/>
        <v>13875.6</v>
      </c>
      <c r="W12" s="46">
        <f t="shared" si="4"/>
        <v>13778.2</v>
      </c>
      <c r="X12" s="46">
        <f t="shared" si="4"/>
        <v>12541.4</v>
      </c>
      <c r="Y12" s="46">
        <f t="shared" si="4"/>
        <v>12688.4</v>
      </c>
      <c r="Z12" s="21" t="s">
        <v>35</v>
      </c>
      <c r="AA12" s="18"/>
    </row>
    <row r="13" spans="1:28">
      <c r="A13" s="9">
        <v>10100573</v>
      </c>
      <c r="B13" s="118" t="s">
        <v>44</v>
      </c>
      <c r="C13" s="31" t="s">
        <v>38</v>
      </c>
      <c r="D13" s="40">
        <v>136801</v>
      </c>
      <c r="E13" s="31" t="s">
        <v>39</v>
      </c>
      <c r="F13" s="41" t="s">
        <v>40</v>
      </c>
      <c r="G13" s="12" t="s">
        <v>31</v>
      </c>
      <c r="H13" s="42" t="s">
        <v>41</v>
      </c>
      <c r="I13" s="40">
        <v>136801</v>
      </c>
      <c r="J13" s="42" t="s">
        <v>42</v>
      </c>
      <c r="K13" s="26">
        <v>2020</v>
      </c>
      <c r="L13" s="20"/>
      <c r="M13" s="20">
        <f>AVERAGE(N13:Y13)</f>
        <v>11459.181818181818</v>
      </c>
      <c r="N13" s="25">
        <v>12632</v>
      </c>
      <c r="O13" s="190">
        <v>12752</v>
      </c>
      <c r="P13" s="25">
        <v>10515</v>
      </c>
      <c r="Q13" s="25">
        <v>9198</v>
      </c>
      <c r="R13" s="25">
        <v>11995</v>
      </c>
      <c r="S13" s="25">
        <v>12321</v>
      </c>
      <c r="T13" s="25">
        <v>12718</v>
      </c>
      <c r="U13" s="47" t="s">
        <v>43</v>
      </c>
      <c r="V13" s="25">
        <v>10539</v>
      </c>
      <c r="W13" s="25">
        <v>11556</v>
      </c>
      <c r="X13" s="25">
        <v>10409</v>
      </c>
      <c r="Y13" s="25">
        <v>11416</v>
      </c>
      <c r="Z13" s="21"/>
      <c r="AA13" s="18"/>
    </row>
    <row r="14" spans="1:28">
      <c r="A14" s="9">
        <v>10100572</v>
      </c>
      <c r="B14" s="118" t="s">
        <v>37</v>
      </c>
      <c r="C14" s="31" t="s">
        <v>38</v>
      </c>
      <c r="D14" s="40">
        <v>136800</v>
      </c>
      <c r="E14" s="31" t="s">
        <v>39</v>
      </c>
      <c r="F14" s="41" t="s">
        <v>40</v>
      </c>
      <c r="G14" s="12" t="s">
        <v>31</v>
      </c>
      <c r="H14" s="42" t="s">
        <v>41</v>
      </c>
      <c r="I14" s="40">
        <v>136800</v>
      </c>
      <c r="J14" s="42" t="s">
        <v>42</v>
      </c>
      <c r="K14" s="22">
        <v>2019</v>
      </c>
      <c r="L14" s="20">
        <v>13937</v>
      </c>
      <c r="M14" s="20">
        <f t="shared" ref="M14:M17" si="5">AVERAGE(N14:Y14)</f>
        <v>13921.309523809527</v>
      </c>
      <c r="N14" s="25">
        <v>12216.714285714301</v>
      </c>
      <c r="O14" s="190">
        <v>13122</v>
      </c>
      <c r="P14" s="25">
        <v>13105</v>
      </c>
      <c r="Q14" s="25">
        <v>14512</v>
      </c>
      <c r="R14" s="25">
        <v>14661</v>
      </c>
      <c r="S14" s="25">
        <v>14403</v>
      </c>
      <c r="T14" s="25">
        <v>13456</v>
      </c>
      <c r="U14" s="25">
        <v>15299</v>
      </c>
      <c r="V14" s="25">
        <v>14816</v>
      </c>
      <c r="W14" s="25">
        <v>15142</v>
      </c>
      <c r="X14" s="25">
        <v>13319</v>
      </c>
      <c r="Y14" s="25">
        <v>13004</v>
      </c>
      <c r="Z14" s="21">
        <v>2019</v>
      </c>
      <c r="AA14" s="18"/>
    </row>
    <row r="15" spans="1:28">
      <c r="A15" s="9">
        <v>10100572</v>
      </c>
      <c r="B15" s="118" t="s">
        <v>37</v>
      </c>
      <c r="C15" s="31" t="s">
        <v>38</v>
      </c>
      <c r="D15" s="40">
        <v>136800</v>
      </c>
      <c r="E15" s="31" t="s">
        <v>39</v>
      </c>
      <c r="F15" s="41" t="s">
        <v>40</v>
      </c>
      <c r="G15" s="12" t="s">
        <v>31</v>
      </c>
      <c r="H15" s="42" t="s">
        <v>41</v>
      </c>
      <c r="I15" s="40">
        <v>136800</v>
      </c>
      <c r="J15" s="42" t="s">
        <v>42</v>
      </c>
      <c r="K15" s="26">
        <v>2018</v>
      </c>
      <c r="L15" s="43">
        <v>13526</v>
      </c>
      <c r="M15" s="20">
        <f t="shared" si="5"/>
        <v>13526</v>
      </c>
      <c r="N15" s="44">
        <v>12292</v>
      </c>
      <c r="O15" s="193">
        <v>12626</v>
      </c>
      <c r="P15" s="44">
        <v>13196</v>
      </c>
      <c r="Q15" s="44">
        <v>14300</v>
      </c>
      <c r="R15" s="78">
        <v>13884</v>
      </c>
      <c r="S15" s="78">
        <v>13135</v>
      </c>
      <c r="T15" s="78">
        <v>13020</v>
      </c>
      <c r="U15" s="44">
        <v>14854</v>
      </c>
      <c r="V15" s="44">
        <v>14513</v>
      </c>
      <c r="W15" s="44">
        <v>14255</v>
      </c>
      <c r="X15" s="44">
        <v>13196</v>
      </c>
      <c r="Y15" s="44">
        <v>13041</v>
      </c>
      <c r="Z15" s="23">
        <v>2018</v>
      </c>
      <c r="AA15" s="29"/>
    </row>
    <row r="16" spans="1:28">
      <c r="A16" s="9">
        <v>10100572</v>
      </c>
      <c r="B16" s="118" t="s">
        <v>37</v>
      </c>
      <c r="C16" s="31" t="s">
        <v>38</v>
      </c>
      <c r="D16" s="40">
        <v>136800</v>
      </c>
      <c r="E16" s="31" t="s">
        <v>39</v>
      </c>
      <c r="F16" s="41" t="s">
        <v>40</v>
      </c>
      <c r="G16" s="12" t="s">
        <v>31</v>
      </c>
      <c r="H16" s="42" t="s">
        <v>41</v>
      </c>
      <c r="I16" s="40">
        <v>136800</v>
      </c>
      <c r="J16" s="42" t="s">
        <v>42</v>
      </c>
      <c r="K16" s="30">
        <v>2017</v>
      </c>
      <c r="L16" s="40">
        <v>13628</v>
      </c>
      <c r="M16" s="20">
        <f t="shared" si="5"/>
        <v>13628.333333333334</v>
      </c>
      <c r="N16" s="25">
        <v>12164</v>
      </c>
      <c r="O16" s="219">
        <v>13155</v>
      </c>
      <c r="P16" s="45">
        <v>13541</v>
      </c>
      <c r="Q16" s="45">
        <v>14768</v>
      </c>
      <c r="R16" s="45">
        <v>14363</v>
      </c>
      <c r="S16" s="45">
        <v>14143</v>
      </c>
      <c r="T16" s="45">
        <v>13866</v>
      </c>
      <c r="U16" s="45">
        <v>15184</v>
      </c>
      <c r="V16" s="45">
        <v>13212</v>
      </c>
      <c r="W16" s="45">
        <v>13474</v>
      </c>
      <c r="X16" s="45">
        <v>12592</v>
      </c>
      <c r="Y16" s="45">
        <v>13078</v>
      </c>
      <c r="Z16" s="23">
        <v>2017</v>
      </c>
      <c r="AA16" s="29"/>
    </row>
    <row r="17" spans="1:27">
      <c r="A17" s="9">
        <v>10100572</v>
      </c>
      <c r="B17" s="118" t="s">
        <v>37</v>
      </c>
      <c r="C17" s="31" t="s">
        <v>38</v>
      </c>
      <c r="D17" s="40">
        <v>136800</v>
      </c>
      <c r="E17" s="31" t="s">
        <v>39</v>
      </c>
      <c r="F17" s="41" t="s">
        <v>40</v>
      </c>
      <c r="G17" s="12" t="s">
        <v>31</v>
      </c>
      <c r="H17" s="42" t="s">
        <v>41</v>
      </c>
      <c r="I17" s="40">
        <v>136800</v>
      </c>
      <c r="J17" s="42" t="s">
        <v>42</v>
      </c>
      <c r="K17" s="30">
        <v>2016</v>
      </c>
      <c r="L17" s="40">
        <v>14336</v>
      </c>
      <c r="M17" s="20">
        <f t="shared" si="5"/>
        <v>14335.916666666666</v>
      </c>
      <c r="N17" s="25">
        <v>12753</v>
      </c>
      <c r="O17" s="219">
        <v>13430</v>
      </c>
      <c r="P17" s="45">
        <v>13387</v>
      </c>
      <c r="Q17" s="45">
        <v>14751</v>
      </c>
      <c r="R17" s="45">
        <v>15013</v>
      </c>
      <c r="S17" s="45">
        <v>14741</v>
      </c>
      <c r="T17" s="45">
        <v>14904</v>
      </c>
      <c r="U17" s="45">
        <v>16196</v>
      </c>
      <c r="V17" s="45">
        <v>16298</v>
      </c>
      <c r="W17" s="45">
        <v>14464</v>
      </c>
      <c r="X17" s="45">
        <v>13191</v>
      </c>
      <c r="Y17" s="45">
        <v>12903</v>
      </c>
      <c r="Z17" s="23">
        <v>2016</v>
      </c>
      <c r="AA17" s="2"/>
    </row>
    <row r="18" spans="1:27">
      <c r="A18" s="125">
        <v>10125449</v>
      </c>
      <c r="B18" s="117" t="s">
        <v>36</v>
      </c>
      <c r="C18" s="32" t="s">
        <v>28</v>
      </c>
      <c r="D18" s="36">
        <v>133899</v>
      </c>
      <c r="E18" s="32" t="s">
        <v>45</v>
      </c>
      <c r="F18" s="33" t="s">
        <v>46</v>
      </c>
      <c r="G18" s="34" t="s">
        <v>31</v>
      </c>
      <c r="H18" s="35" t="s">
        <v>41</v>
      </c>
      <c r="I18" s="36">
        <v>133899</v>
      </c>
      <c r="J18" s="35" t="s">
        <v>28</v>
      </c>
      <c r="K18" s="37" t="s">
        <v>33</v>
      </c>
      <c r="L18" s="33"/>
      <c r="M18" s="163">
        <f>AVERAGE(N18:Y18)</f>
        <v>-85.575682439138248</v>
      </c>
      <c r="N18" s="214">
        <f>N19/N20*100-100</f>
        <v>-14.020566640606916</v>
      </c>
      <c r="O18" s="224">
        <f>O19/O20*100-100</f>
        <v>-12.887622629052046</v>
      </c>
      <c r="P18" s="111">
        <f t="shared" ref="P18:Y18" si="6">P19/P20*100-100</f>
        <v>-100</v>
      </c>
      <c r="Q18" s="111">
        <f t="shared" si="6"/>
        <v>-100</v>
      </c>
      <c r="R18" s="111">
        <f t="shared" si="6"/>
        <v>-100</v>
      </c>
      <c r="S18" s="111">
        <f t="shared" si="6"/>
        <v>-100</v>
      </c>
      <c r="T18" s="111">
        <f t="shared" si="6"/>
        <v>-100</v>
      </c>
      <c r="U18" s="111">
        <f t="shared" si="6"/>
        <v>-100</v>
      </c>
      <c r="V18" s="111">
        <f t="shared" si="6"/>
        <v>-100</v>
      </c>
      <c r="W18" s="111">
        <f t="shared" si="6"/>
        <v>-100</v>
      </c>
      <c r="X18" s="111">
        <f t="shared" si="6"/>
        <v>-100</v>
      </c>
      <c r="Y18" s="111">
        <f t="shared" si="6"/>
        <v>-100</v>
      </c>
      <c r="Z18" s="159"/>
      <c r="AA18" s="39"/>
    </row>
    <row r="19" spans="1:27">
      <c r="A19" s="9">
        <v>10125449</v>
      </c>
      <c r="B19" s="118" t="s">
        <v>36</v>
      </c>
      <c r="C19" s="31" t="s">
        <v>28</v>
      </c>
      <c r="D19" s="40">
        <v>133899</v>
      </c>
      <c r="E19" s="31" t="s">
        <v>45</v>
      </c>
      <c r="F19" s="41" t="s">
        <v>46</v>
      </c>
      <c r="G19" s="12" t="s">
        <v>31</v>
      </c>
      <c r="H19" s="13" t="s">
        <v>41</v>
      </c>
      <c r="I19" s="40">
        <v>133899</v>
      </c>
      <c r="J19" s="42" t="s">
        <v>28</v>
      </c>
      <c r="K19" s="14" t="s">
        <v>34</v>
      </c>
      <c r="L19" s="15"/>
      <c r="M19" s="138">
        <f>AVERAGE(N19:Y19)</f>
        <v>23656.5</v>
      </c>
      <c r="N19" s="46">
        <v>23036</v>
      </c>
      <c r="O19" s="189">
        <v>24277</v>
      </c>
      <c r="P19" s="46"/>
      <c r="Q19" s="46"/>
      <c r="R19" s="46"/>
      <c r="S19" s="46"/>
      <c r="T19" s="46"/>
      <c r="U19" s="141"/>
      <c r="V19" s="46"/>
      <c r="W19" s="46"/>
      <c r="X19" s="46"/>
      <c r="Y19" s="46"/>
      <c r="Z19" s="6"/>
      <c r="AA19" s="18"/>
    </row>
    <row r="20" spans="1:27">
      <c r="A20" s="9">
        <v>10125449</v>
      </c>
      <c r="B20" s="118" t="s">
        <v>36</v>
      </c>
      <c r="C20" s="31" t="s">
        <v>28</v>
      </c>
      <c r="D20" s="40">
        <v>133899</v>
      </c>
      <c r="E20" s="31" t="s">
        <v>45</v>
      </c>
      <c r="F20" s="41" t="s">
        <v>46</v>
      </c>
      <c r="G20" s="12" t="s">
        <v>31</v>
      </c>
      <c r="H20" s="13" t="s">
        <v>41</v>
      </c>
      <c r="I20" s="40">
        <v>133899</v>
      </c>
      <c r="J20" s="42" t="s">
        <v>28</v>
      </c>
      <c r="K20" s="19" t="s">
        <v>35</v>
      </c>
      <c r="L20" s="20"/>
      <c r="M20" s="20">
        <f t="shared" ref="M20:M26" si="7">AVERAGE(N20:Y20)</f>
        <v>28740.821153846151</v>
      </c>
      <c r="N20" s="46">
        <f>AVERAGE(N21:N26)</f>
        <v>26792.45384615385</v>
      </c>
      <c r="O20" s="189">
        <f t="shared" ref="O20:Y20" si="8">AVERAGE(O21:O26)</f>
        <v>27868.6</v>
      </c>
      <c r="P20" s="46">
        <f t="shared" si="8"/>
        <v>27748.6</v>
      </c>
      <c r="Q20" s="46">
        <f t="shared" si="8"/>
        <v>28038.799999999999</v>
      </c>
      <c r="R20" s="46">
        <f t="shared" si="8"/>
        <v>29361.4</v>
      </c>
      <c r="S20" s="46">
        <f t="shared" si="8"/>
        <v>30727.200000000001</v>
      </c>
      <c r="T20" s="46">
        <f t="shared" si="8"/>
        <v>30629.8</v>
      </c>
      <c r="U20" s="46">
        <f t="shared" si="8"/>
        <v>30809.4</v>
      </c>
      <c r="V20" s="46">
        <f t="shared" si="8"/>
        <v>30051.599999999999</v>
      </c>
      <c r="W20" s="46">
        <f t="shared" si="8"/>
        <v>29832</v>
      </c>
      <c r="X20" s="46">
        <f t="shared" si="8"/>
        <v>26703.599999999999</v>
      </c>
      <c r="Y20" s="46">
        <f t="shared" si="8"/>
        <v>26326.400000000001</v>
      </c>
      <c r="Z20" s="21" t="s">
        <v>35</v>
      </c>
      <c r="AA20" s="18"/>
    </row>
    <row r="21" spans="1:27">
      <c r="A21" s="9">
        <v>10125450</v>
      </c>
      <c r="B21" s="118" t="s">
        <v>47</v>
      </c>
      <c r="C21" s="31" t="s">
        <v>28</v>
      </c>
      <c r="D21" s="40">
        <v>133900</v>
      </c>
      <c r="E21" s="31" t="s">
        <v>45</v>
      </c>
      <c r="F21" s="41" t="s">
        <v>46</v>
      </c>
      <c r="G21" s="12" t="s">
        <v>31</v>
      </c>
      <c r="H21" s="13" t="s">
        <v>41</v>
      </c>
      <c r="I21" s="40">
        <v>133900</v>
      </c>
      <c r="J21" s="42" t="s">
        <v>28</v>
      </c>
      <c r="K21" s="26">
        <v>2020</v>
      </c>
      <c r="L21" s="20"/>
      <c r="M21" s="20">
        <f t="shared" si="7"/>
        <v>24783.916666666668</v>
      </c>
      <c r="N21" s="25">
        <v>25980</v>
      </c>
      <c r="O21" s="190">
        <v>26380</v>
      </c>
      <c r="P21" s="25">
        <v>22443</v>
      </c>
      <c r="Q21" s="25">
        <v>18614</v>
      </c>
      <c r="R21" s="25">
        <v>24001</v>
      </c>
      <c r="S21" s="25">
        <v>27361</v>
      </c>
      <c r="T21" s="25">
        <v>29794</v>
      </c>
      <c r="U21" s="47">
        <v>26576</v>
      </c>
      <c r="V21" s="25">
        <v>26322</v>
      </c>
      <c r="W21" s="25">
        <v>25450</v>
      </c>
      <c r="X21" s="25">
        <v>22085</v>
      </c>
      <c r="Y21" s="25">
        <v>22401</v>
      </c>
      <c r="Z21" s="21"/>
      <c r="AA21" s="18"/>
    </row>
    <row r="22" spans="1:27">
      <c r="A22" s="9">
        <v>10125449</v>
      </c>
      <c r="B22" s="118" t="s">
        <v>36</v>
      </c>
      <c r="C22" s="31" t="s">
        <v>28</v>
      </c>
      <c r="D22" s="40">
        <v>133899</v>
      </c>
      <c r="E22" s="31" t="s">
        <v>45</v>
      </c>
      <c r="F22" s="41" t="s">
        <v>46</v>
      </c>
      <c r="G22" s="12" t="s">
        <v>31</v>
      </c>
      <c r="H22" s="13" t="s">
        <v>41</v>
      </c>
      <c r="I22" s="40">
        <v>133899</v>
      </c>
      <c r="J22" s="42" t="s">
        <v>28</v>
      </c>
      <c r="K22" s="22">
        <v>2019</v>
      </c>
      <c r="L22" s="20">
        <v>28462</v>
      </c>
      <c r="M22" s="20">
        <f>AVERAGE(N22:Y22)</f>
        <v>28304.272435897437</v>
      </c>
      <c r="N22" s="25">
        <v>25133.26923076923</v>
      </c>
      <c r="O22" s="219">
        <v>26119</v>
      </c>
      <c r="P22" s="45">
        <v>27263</v>
      </c>
      <c r="Q22" s="25">
        <v>28642</v>
      </c>
      <c r="R22" s="25">
        <v>29471</v>
      </c>
      <c r="S22" s="45">
        <v>29166</v>
      </c>
      <c r="T22" s="45">
        <v>28887</v>
      </c>
      <c r="U22" s="45">
        <v>31166</v>
      </c>
      <c r="V22" s="45">
        <v>30400</v>
      </c>
      <c r="W22" s="45">
        <v>29919</v>
      </c>
      <c r="X22" s="45">
        <v>27056</v>
      </c>
      <c r="Y22" s="45">
        <v>26429</v>
      </c>
      <c r="Z22" s="21">
        <v>2019</v>
      </c>
      <c r="AA22" s="18"/>
    </row>
    <row r="23" spans="1:27">
      <c r="A23" s="9">
        <v>10125449</v>
      </c>
      <c r="B23" s="118" t="s">
        <v>36</v>
      </c>
      <c r="C23" s="31" t="s">
        <v>28</v>
      </c>
      <c r="D23" s="40">
        <v>133899</v>
      </c>
      <c r="E23" s="31" t="s">
        <v>45</v>
      </c>
      <c r="F23" s="41" t="s">
        <v>46</v>
      </c>
      <c r="G23" s="12" t="s">
        <v>31</v>
      </c>
      <c r="H23" s="13" t="s">
        <v>41</v>
      </c>
      <c r="I23" s="40">
        <v>133899</v>
      </c>
      <c r="J23" s="42" t="s">
        <v>28</v>
      </c>
      <c r="K23" s="26">
        <v>2018</v>
      </c>
      <c r="L23" s="12">
        <v>27723</v>
      </c>
      <c r="M23" s="20" t="s">
        <v>43</v>
      </c>
      <c r="N23" s="65" t="s">
        <v>43</v>
      </c>
      <c r="O23" s="194" t="s">
        <v>43</v>
      </c>
      <c r="P23" s="65" t="s">
        <v>43</v>
      </c>
      <c r="Q23" s="65" t="s">
        <v>43</v>
      </c>
      <c r="R23" s="65" t="s">
        <v>43</v>
      </c>
      <c r="S23" s="77" t="s">
        <v>43</v>
      </c>
      <c r="T23" s="77" t="s">
        <v>43</v>
      </c>
      <c r="U23" s="65" t="s">
        <v>43</v>
      </c>
      <c r="V23" s="65" t="s">
        <v>43</v>
      </c>
      <c r="W23" s="65" t="s">
        <v>43</v>
      </c>
      <c r="X23" s="65" t="s">
        <v>43</v>
      </c>
      <c r="Y23" s="65" t="s">
        <v>43</v>
      </c>
      <c r="Z23" s="23">
        <v>2018</v>
      </c>
      <c r="AA23" s="29"/>
    </row>
    <row r="24" spans="1:27">
      <c r="A24" s="9">
        <v>10125449</v>
      </c>
      <c r="B24" s="118" t="s">
        <v>36</v>
      </c>
      <c r="C24" s="31" t="s">
        <v>28</v>
      </c>
      <c r="D24" s="40">
        <v>133899</v>
      </c>
      <c r="E24" s="31" t="s">
        <v>45</v>
      </c>
      <c r="F24" s="41" t="s">
        <v>46</v>
      </c>
      <c r="G24" s="12" t="s">
        <v>31</v>
      </c>
      <c r="H24" s="13" t="s">
        <v>41</v>
      </c>
      <c r="I24" s="40">
        <v>133899</v>
      </c>
      <c r="J24" s="42" t="s">
        <v>28</v>
      </c>
      <c r="K24" s="30">
        <v>2017</v>
      </c>
      <c r="L24" s="40">
        <v>29731</v>
      </c>
      <c r="M24" s="20">
        <f t="shared" si="7"/>
        <v>29730.75</v>
      </c>
      <c r="N24" s="25">
        <v>26315</v>
      </c>
      <c r="O24" s="219">
        <v>27465</v>
      </c>
      <c r="P24" s="45">
        <v>28381</v>
      </c>
      <c r="Q24" s="45">
        <v>30348</v>
      </c>
      <c r="R24" s="45">
        <v>31970</v>
      </c>
      <c r="S24" s="45">
        <v>32841</v>
      </c>
      <c r="T24" s="45">
        <v>32554</v>
      </c>
      <c r="U24" s="45">
        <v>31992</v>
      </c>
      <c r="V24" s="45">
        <v>30251</v>
      </c>
      <c r="W24" s="45">
        <v>30164</v>
      </c>
      <c r="X24" s="45">
        <v>27278</v>
      </c>
      <c r="Y24" s="45">
        <v>27210</v>
      </c>
      <c r="Z24" s="23">
        <v>2017</v>
      </c>
      <c r="AA24" s="29"/>
    </row>
    <row r="25" spans="1:27">
      <c r="A25" s="9">
        <v>10125449</v>
      </c>
      <c r="B25" s="118" t="s">
        <v>36</v>
      </c>
      <c r="C25" s="31" t="s">
        <v>28</v>
      </c>
      <c r="D25" s="40">
        <v>133899</v>
      </c>
      <c r="E25" s="31" t="s">
        <v>45</v>
      </c>
      <c r="F25" s="41" t="s">
        <v>46</v>
      </c>
      <c r="G25" s="12" t="s">
        <v>31</v>
      </c>
      <c r="H25" s="13" t="s">
        <v>41</v>
      </c>
      <c r="I25" s="40">
        <v>133899</v>
      </c>
      <c r="J25" s="42" t="s">
        <v>28</v>
      </c>
      <c r="K25" s="30">
        <v>2016</v>
      </c>
      <c r="L25" s="40">
        <v>30410</v>
      </c>
      <c r="M25" s="20">
        <f t="shared" si="7"/>
        <v>30409.833333333332</v>
      </c>
      <c r="N25" s="25">
        <v>28176</v>
      </c>
      <c r="O25" s="219">
        <v>29638</v>
      </c>
      <c r="P25" s="45">
        <v>29985</v>
      </c>
      <c r="Q25" s="45">
        <v>31592</v>
      </c>
      <c r="R25" s="45">
        <v>30280</v>
      </c>
      <c r="S25" s="45">
        <v>32044</v>
      </c>
      <c r="T25" s="45">
        <v>30816</v>
      </c>
      <c r="U25" s="45">
        <v>31842</v>
      </c>
      <c r="V25" s="45">
        <v>32318</v>
      </c>
      <c r="W25" s="45">
        <v>31900</v>
      </c>
      <c r="X25" s="45">
        <v>28842</v>
      </c>
      <c r="Y25" s="45">
        <v>27485</v>
      </c>
      <c r="Z25" s="23">
        <v>2016</v>
      </c>
      <c r="AA25" s="2"/>
    </row>
    <row r="26" spans="1:27">
      <c r="A26" s="9">
        <v>10125449</v>
      </c>
      <c r="B26" s="118" t="s">
        <v>36</v>
      </c>
      <c r="C26" s="31" t="s">
        <v>28</v>
      </c>
      <c r="D26" s="40">
        <v>133899</v>
      </c>
      <c r="E26" s="31" t="s">
        <v>45</v>
      </c>
      <c r="F26" s="41" t="s">
        <v>46</v>
      </c>
      <c r="G26" s="12" t="s">
        <v>31</v>
      </c>
      <c r="H26" s="13" t="s">
        <v>41</v>
      </c>
      <c r="I26" s="40">
        <v>133899</v>
      </c>
      <c r="J26" s="42" t="s">
        <v>28</v>
      </c>
      <c r="K26" s="30">
        <v>2015</v>
      </c>
      <c r="L26" s="40">
        <v>30475</v>
      </c>
      <c r="M26" s="20">
        <f t="shared" si="7"/>
        <v>30475.333333333332</v>
      </c>
      <c r="N26" s="25">
        <v>28358</v>
      </c>
      <c r="O26" s="219">
        <v>29741</v>
      </c>
      <c r="P26" s="45">
        <v>30671</v>
      </c>
      <c r="Q26" s="45">
        <v>30998</v>
      </c>
      <c r="R26" s="45">
        <v>31085</v>
      </c>
      <c r="S26" s="45">
        <v>32224</v>
      </c>
      <c r="T26" s="45">
        <v>31098</v>
      </c>
      <c r="U26" s="45">
        <v>32471</v>
      </c>
      <c r="V26" s="45">
        <v>30967</v>
      </c>
      <c r="W26" s="45">
        <v>31727</v>
      </c>
      <c r="X26" s="45">
        <v>28257</v>
      </c>
      <c r="Y26" s="45">
        <v>28107</v>
      </c>
      <c r="Z26" s="23">
        <v>2015</v>
      </c>
      <c r="AA26" s="2"/>
    </row>
    <row r="27" spans="1:27">
      <c r="A27" s="125">
        <v>10300021</v>
      </c>
      <c r="B27" s="117" t="s">
        <v>48</v>
      </c>
      <c r="C27" s="32" t="s">
        <v>49</v>
      </c>
      <c r="D27" s="36">
        <v>110000</v>
      </c>
      <c r="E27" s="32" t="s">
        <v>50</v>
      </c>
      <c r="F27" s="33" t="s">
        <v>51</v>
      </c>
      <c r="G27" s="34" t="s">
        <v>31</v>
      </c>
      <c r="H27" s="35" t="s">
        <v>52</v>
      </c>
      <c r="I27" s="36">
        <v>110000</v>
      </c>
      <c r="J27" s="35" t="s">
        <v>53</v>
      </c>
      <c r="K27" s="37" t="s">
        <v>33</v>
      </c>
      <c r="L27" s="33"/>
      <c r="M27" s="163">
        <f>AVERAGE(N27:Y27)</f>
        <v>-81.732558540778399</v>
      </c>
      <c r="N27" s="214">
        <f>N28/N29*100-100</f>
        <v>11.051796264605045</v>
      </c>
      <c r="O27" s="192">
        <f>O28/O29*100-100</f>
        <v>8.1575012460541672</v>
      </c>
      <c r="P27" s="111">
        <f t="shared" ref="P27:Y27" si="9">P28/P29*100-100</f>
        <v>-100</v>
      </c>
      <c r="Q27" s="111">
        <f t="shared" si="9"/>
        <v>-100</v>
      </c>
      <c r="R27" s="111">
        <f t="shared" si="9"/>
        <v>-100</v>
      </c>
      <c r="S27" s="111">
        <f t="shared" si="9"/>
        <v>-100</v>
      </c>
      <c r="T27" s="111">
        <f t="shared" si="9"/>
        <v>-100</v>
      </c>
      <c r="U27" s="111">
        <f t="shared" si="9"/>
        <v>-100</v>
      </c>
      <c r="V27" s="111">
        <f t="shared" si="9"/>
        <v>-100</v>
      </c>
      <c r="W27" s="111">
        <f t="shared" si="9"/>
        <v>-100</v>
      </c>
      <c r="X27" s="111">
        <f t="shared" si="9"/>
        <v>-100</v>
      </c>
      <c r="Y27" s="111">
        <f t="shared" si="9"/>
        <v>-100</v>
      </c>
      <c r="Z27" s="38"/>
      <c r="AA27" s="39"/>
    </row>
    <row r="28" spans="1:27">
      <c r="A28" s="9">
        <v>10300021</v>
      </c>
      <c r="B28" s="118" t="s">
        <v>48</v>
      </c>
      <c r="C28" s="31" t="s">
        <v>49</v>
      </c>
      <c r="D28" s="40">
        <v>110000</v>
      </c>
      <c r="E28" s="31" t="s">
        <v>50</v>
      </c>
      <c r="F28" s="41" t="s">
        <v>51</v>
      </c>
      <c r="G28" s="12" t="s">
        <v>31</v>
      </c>
      <c r="H28" s="42" t="s">
        <v>52</v>
      </c>
      <c r="I28" s="40">
        <v>110000</v>
      </c>
      <c r="J28" s="42" t="s">
        <v>53</v>
      </c>
      <c r="K28" s="14" t="s">
        <v>34</v>
      </c>
      <c r="L28" s="15"/>
      <c r="M28" s="138">
        <f>AVERAGE(N28:Y28)</f>
        <v>2113</v>
      </c>
      <c r="N28" s="46">
        <v>2056</v>
      </c>
      <c r="O28" s="189">
        <v>2170</v>
      </c>
      <c r="P28" s="46"/>
      <c r="Q28" s="46"/>
      <c r="R28" s="46"/>
      <c r="S28" s="46"/>
      <c r="T28" s="46"/>
      <c r="U28" s="141"/>
      <c r="V28" s="46"/>
      <c r="W28" s="46"/>
      <c r="X28" s="46"/>
      <c r="Y28" s="46"/>
      <c r="Z28" s="6"/>
      <c r="AA28" s="18"/>
    </row>
    <row r="29" spans="1:27">
      <c r="A29" s="9">
        <v>10300021</v>
      </c>
      <c r="B29" s="118" t="s">
        <v>48</v>
      </c>
      <c r="C29" s="31" t="s">
        <v>49</v>
      </c>
      <c r="D29" s="40">
        <v>110000</v>
      </c>
      <c r="E29" s="31" t="s">
        <v>50</v>
      </c>
      <c r="F29" s="41" t="s">
        <v>51</v>
      </c>
      <c r="G29" s="12" t="s">
        <v>31</v>
      </c>
      <c r="H29" s="42" t="s">
        <v>52</v>
      </c>
      <c r="I29" s="40">
        <v>110000</v>
      </c>
      <c r="J29" s="42" t="s">
        <v>53</v>
      </c>
      <c r="K29" s="19" t="s">
        <v>35</v>
      </c>
      <c r="L29" s="20"/>
      <c r="M29" s="20">
        <f t="shared" ref="M29:M34" si="10">AVERAGE(N29:Y29)</f>
        <v>4184.3656944444438</v>
      </c>
      <c r="N29" s="46">
        <f>AVERAGE(N30:N35)</f>
        <v>1851.3883333333333</v>
      </c>
      <c r="O29" s="189">
        <f t="shared" ref="O29:Y29" si="11">AVERAGE(O30:O35)</f>
        <v>2006.3333333333333</v>
      </c>
      <c r="P29" s="46">
        <f t="shared" si="11"/>
        <v>2628</v>
      </c>
      <c r="Q29" s="46">
        <f t="shared" si="11"/>
        <v>3194.6666666666665</v>
      </c>
      <c r="R29" s="46">
        <f t="shared" si="11"/>
        <v>5610.333333333333</v>
      </c>
      <c r="S29" s="46">
        <f t="shared" si="11"/>
        <v>7765.333333333333</v>
      </c>
      <c r="T29" s="46">
        <f t="shared" si="11"/>
        <v>8806.8333333333339</v>
      </c>
      <c r="U29" s="46">
        <f t="shared" si="11"/>
        <v>7317.333333333333</v>
      </c>
      <c r="V29" s="46">
        <f t="shared" si="11"/>
        <v>4410.166666666667</v>
      </c>
      <c r="W29" s="46">
        <f t="shared" si="11"/>
        <v>2722.3333333333335</v>
      </c>
      <c r="X29" s="46">
        <f t="shared" si="11"/>
        <v>2060.1666666666665</v>
      </c>
      <c r="Y29" s="46">
        <f t="shared" si="11"/>
        <v>1839.5</v>
      </c>
      <c r="Z29" s="21" t="s">
        <v>35</v>
      </c>
      <c r="AA29" s="18"/>
    </row>
    <row r="30" spans="1:27">
      <c r="A30" s="9">
        <v>10300022</v>
      </c>
      <c r="B30" s="118" t="s">
        <v>54</v>
      </c>
      <c r="C30" s="31" t="s">
        <v>49</v>
      </c>
      <c r="D30" s="40">
        <v>110001</v>
      </c>
      <c r="E30" s="31" t="s">
        <v>50</v>
      </c>
      <c r="F30" s="41" t="s">
        <v>51</v>
      </c>
      <c r="G30" s="12" t="s">
        <v>31</v>
      </c>
      <c r="H30" s="42" t="s">
        <v>52</v>
      </c>
      <c r="I30" s="40">
        <v>110001</v>
      </c>
      <c r="J30" s="42" t="s">
        <v>53</v>
      </c>
      <c r="K30" s="26">
        <v>2020</v>
      </c>
      <c r="L30" s="20"/>
      <c r="M30" s="20">
        <f>AVERAGE(N30:Y30)</f>
        <v>3767.25</v>
      </c>
      <c r="N30" s="25">
        <v>1730</v>
      </c>
      <c r="O30" s="190">
        <v>1841</v>
      </c>
      <c r="P30" s="25">
        <v>2177</v>
      </c>
      <c r="Q30" s="25">
        <v>2689</v>
      </c>
      <c r="R30" s="25">
        <v>4995</v>
      </c>
      <c r="S30" s="25">
        <v>6707</v>
      </c>
      <c r="T30" s="25">
        <v>7582</v>
      </c>
      <c r="U30" s="47">
        <v>6411</v>
      </c>
      <c r="V30" s="25">
        <v>4402</v>
      </c>
      <c r="W30" s="25">
        <v>2786</v>
      </c>
      <c r="X30" s="25">
        <v>2009</v>
      </c>
      <c r="Y30" s="25">
        <v>1878</v>
      </c>
      <c r="Z30" s="21"/>
      <c r="AA30" s="18"/>
    </row>
    <row r="31" spans="1:27">
      <c r="A31" s="9">
        <v>10300021</v>
      </c>
      <c r="B31" s="118" t="s">
        <v>48</v>
      </c>
      <c r="C31" s="31" t="s">
        <v>49</v>
      </c>
      <c r="D31" s="40">
        <v>110000</v>
      </c>
      <c r="E31" s="31" t="s">
        <v>50</v>
      </c>
      <c r="F31" s="41" t="s">
        <v>51</v>
      </c>
      <c r="G31" s="12" t="s">
        <v>31</v>
      </c>
      <c r="H31" s="42" t="s">
        <v>52</v>
      </c>
      <c r="I31" s="40">
        <v>110000</v>
      </c>
      <c r="J31" s="42" t="s">
        <v>53</v>
      </c>
      <c r="K31" s="22">
        <v>2019</v>
      </c>
      <c r="L31" s="20">
        <v>4296</v>
      </c>
      <c r="M31" s="20">
        <f t="shared" si="10"/>
        <v>4317.2775000000001</v>
      </c>
      <c r="N31" s="25">
        <v>1990.33</v>
      </c>
      <c r="O31" s="219">
        <v>2168</v>
      </c>
      <c r="P31" s="45">
        <v>2844</v>
      </c>
      <c r="Q31" s="25">
        <v>3367</v>
      </c>
      <c r="R31" s="25">
        <v>5493</v>
      </c>
      <c r="S31" s="45">
        <v>8142</v>
      </c>
      <c r="T31" s="45">
        <v>8948</v>
      </c>
      <c r="U31" s="45">
        <v>7761</v>
      </c>
      <c r="V31" s="45">
        <v>4332</v>
      </c>
      <c r="W31" s="45">
        <v>2817</v>
      </c>
      <c r="X31" s="45">
        <v>2091</v>
      </c>
      <c r="Y31" s="45">
        <v>1854</v>
      </c>
      <c r="Z31" s="21">
        <v>2019</v>
      </c>
      <c r="AA31" s="18"/>
    </row>
    <row r="32" spans="1:27">
      <c r="A32" s="9">
        <v>10300021</v>
      </c>
      <c r="B32" s="118" t="s">
        <v>48</v>
      </c>
      <c r="C32" s="31" t="s">
        <v>49</v>
      </c>
      <c r="D32" s="40">
        <v>110000</v>
      </c>
      <c r="E32" s="31" t="s">
        <v>50</v>
      </c>
      <c r="F32" s="41" t="s">
        <v>51</v>
      </c>
      <c r="G32" s="12" t="s">
        <v>31</v>
      </c>
      <c r="H32" s="42" t="s">
        <v>52</v>
      </c>
      <c r="I32" s="40">
        <v>110000</v>
      </c>
      <c r="J32" s="42" t="s">
        <v>53</v>
      </c>
      <c r="K32" s="26">
        <v>2018</v>
      </c>
      <c r="L32" s="27">
        <v>4299</v>
      </c>
      <c r="M32" s="20">
        <f t="shared" si="10"/>
        <v>4299</v>
      </c>
      <c r="N32" s="28">
        <v>1986</v>
      </c>
      <c r="O32" s="191">
        <v>2067</v>
      </c>
      <c r="P32" s="28">
        <v>2605</v>
      </c>
      <c r="Q32" s="28">
        <v>3262</v>
      </c>
      <c r="R32" s="110">
        <v>5776</v>
      </c>
      <c r="S32" s="110">
        <v>7888</v>
      </c>
      <c r="T32" s="110">
        <v>9348</v>
      </c>
      <c r="U32" s="28">
        <v>7560</v>
      </c>
      <c r="V32" s="28">
        <v>4529</v>
      </c>
      <c r="W32" s="28">
        <v>2641</v>
      </c>
      <c r="X32" s="28">
        <v>2157</v>
      </c>
      <c r="Y32" s="28">
        <v>1769</v>
      </c>
      <c r="Z32" s="23">
        <v>2018</v>
      </c>
      <c r="AA32" s="29"/>
    </row>
    <row r="33" spans="1:27">
      <c r="A33" s="9">
        <v>10300021</v>
      </c>
      <c r="B33" s="118" t="s">
        <v>48</v>
      </c>
      <c r="C33" s="31" t="s">
        <v>49</v>
      </c>
      <c r="D33" s="40">
        <v>110000</v>
      </c>
      <c r="E33" s="31" t="s">
        <v>50</v>
      </c>
      <c r="F33" s="41" t="s">
        <v>51</v>
      </c>
      <c r="G33" s="12" t="s">
        <v>31</v>
      </c>
      <c r="H33" s="42" t="s">
        <v>52</v>
      </c>
      <c r="I33" s="40">
        <v>110000</v>
      </c>
      <c r="J33" s="42" t="s">
        <v>53</v>
      </c>
      <c r="K33" s="30">
        <v>2017</v>
      </c>
      <c r="L33" s="40">
        <v>4281</v>
      </c>
      <c r="M33" s="20">
        <f t="shared" si="10"/>
        <v>4281.083333333333</v>
      </c>
      <c r="N33" s="25">
        <v>1795</v>
      </c>
      <c r="O33" s="219">
        <v>1904</v>
      </c>
      <c r="P33" s="45">
        <v>2722</v>
      </c>
      <c r="Q33" s="45">
        <v>3456</v>
      </c>
      <c r="R33" s="45">
        <v>5984</v>
      </c>
      <c r="S33" s="45">
        <v>8106</v>
      </c>
      <c r="T33" s="45">
        <v>9235</v>
      </c>
      <c r="U33" s="45">
        <v>7340</v>
      </c>
      <c r="V33" s="45">
        <v>4417</v>
      </c>
      <c r="W33" s="45">
        <v>2546</v>
      </c>
      <c r="X33" s="45">
        <v>1999</v>
      </c>
      <c r="Y33" s="45">
        <v>1869</v>
      </c>
      <c r="Z33" s="23">
        <v>2017</v>
      </c>
      <c r="AA33" s="29"/>
    </row>
    <row r="34" spans="1:27">
      <c r="A34" s="9">
        <v>10300021</v>
      </c>
      <c r="B34" s="118" t="s">
        <v>48</v>
      </c>
      <c r="C34" s="31" t="s">
        <v>49</v>
      </c>
      <c r="D34" s="40">
        <v>110000</v>
      </c>
      <c r="E34" s="31" t="s">
        <v>50</v>
      </c>
      <c r="F34" s="41" t="s">
        <v>51</v>
      </c>
      <c r="G34" s="12" t="s">
        <v>31</v>
      </c>
      <c r="H34" s="42" t="s">
        <v>52</v>
      </c>
      <c r="I34" s="40">
        <v>110000</v>
      </c>
      <c r="J34" s="42" t="s">
        <v>53</v>
      </c>
      <c r="K34" s="30">
        <v>2016</v>
      </c>
      <c r="L34" s="40">
        <v>4295</v>
      </c>
      <c r="M34" s="20">
        <f t="shared" si="10"/>
        <v>4295.166666666667</v>
      </c>
      <c r="N34" s="25">
        <v>1876</v>
      </c>
      <c r="O34" s="219">
        <v>2085</v>
      </c>
      <c r="P34" s="45">
        <v>2706</v>
      </c>
      <c r="Q34" s="45">
        <v>3401</v>
      </c>
      <c r="R34" s="45">
        <v>5644</v>
      </c>
      <c r="S34" s="45">
        <v>8112</v>
      </c>
      <c r="T34" s="45">
        <v>9077</v>
      </c>
      <c r="U34" s="45">
        <v>7613</v>
      </c>
      <c r="V34" s="45">
        <v>4473</v>
      </c>
      <c r="W34" s="45">
        <v>2687</v>
      </c>
      <c r="X34" s="45">
        <v>2022</v>
      </c>
      <c r="Y34" s="45">
        <v>1846</v>
      </c>
      <c r="Z34" s="23">
        <v>2016</v>
      </c>
      <c r="AA34" s="2"/>
    </row>
    <row r="35" spans="1:27">
      <c r="A35" s="9">
        <v>10300021</v>
      </c>
      <c r="B35" s="118" t="s">
        <v>48</v>
      </c>
      <c r="C35" s="31" t="s">
        <v>49</v>
      </c>
      <c r="D35" s="40">
        <v>110000</v>
      </c>
      <c r="E35" s="31" t="s">
        <v>50</v>
      </c>
      <c r="F35" s="41" t="s">
        <v>51</v>
      </c>
      <c r="G35" s="12" t="s">
        <v>31</v>
      </c>
      <c r="H35" s="42" t="s">
        <v>52</v>
      </c>
      <c r="I35" s="40">
        <v>110000</v>
      </c>
      <c r="J35" s="42" t="s">
        <v>53</v>
      </c>
      <c r="K35" s="30">
        <v>2015</v>
      </c>
      <c r="L35" s="40">
        <v>4146</v>
      </c>
      <c r="M35" s="20">
        <f>AVERAGE(N35:Y35)</f>
        <v>4146.416666666667</v>
      </c>
      <c r="N35" s="25">
        <v>1731</v>
      </c>
      <c r="O35" s="219">
        <v>1973</v>
      </c>
      <c r="P35" s="45">
        <v>2714</v>
      </c>
      <c r="Q35" s="45">
        <v>2993</v>
      </c>
      <c r="R35" s="45">
        <v>5770</v>
      </c>
      <c r="S35" s="45">
        <v>7637</v>
      </c>
      <c r="T35" s="45">
        <v>8651</v>
      </c>
      <c r="U35" s="45">
        <v>7219</v>
      </c>
      <c r="V35" s="45">
        <v>4308</v>
      </c>
      <c r="W35" s="45">
        <v>2857</v>
      </c>
      <c r="X35" s="45">
        <v>2083</v>
      </c>
      <c r="Y35" s="45">
        <v>1821</v>
      </c>
      <c r="Z35" s="23">
        <v>2015</v>
      </c>
      <c r="AA35" s="2"/>
    </row>
    <row r="36" spans="1:27">
      <c r="A36" s="125">
        <v>10300031</v>
      </c>
      <c r="B36" s="117" t="s">
        <v>55</v>
      </c>
      <c r="C36" s="32" t="s">
        <v>49</v>
      </c>
      <c r="D36" s="36">
        <v>130000</v>
      </c>
      <c r="E36" s="32" t="s">
        <v>56</v>
      </c>
      <c r="F36" s="33" t="s">
        <v>57</v>
      </c>
      <c r="G36" s="34" t="s">
        <v>31</v>
      </c>
      <c r="H36" s="35" t="s">
        <v>52</v>
      </c>
      <c r="I36" s="36">
        <v>130000</v>
      </c>
      <c r="J36" s="35" t="s">
        <v>58</v>
      </c>
      <c r="K36" s="37" t="s">
        <v>33</v>
      </c>
      <c r="L36" s="33"/>
      <c r="M36" s="163">
        <f>AVERAGE(N36:Y36)</f>
        <v>-82.991389697802177</v>
      </c>
      <c r="N36" s="79">
        <f>N37/N38*100-100</f>
        <v>1.1269749683882253</v>
      </c>
      <c r="O36" s="192">
        <f>O37/O38*100-100</f>
        <v>2.9763486579856391</v>
      </c>
      <c r="P36" s="111">
        <f t="shared" ref="P36:Y36" si="12">P37/P38*100-100</f>
        <v>-100</v>
      </c>
      <c r="Q36" s="111">
        <f t="shared" si="12"/>
        <v>-100</v>
      </c>
      <c r="R36" s="111">
        <f t="shared" si="12"/>
        <v>-100</v>
      </c>
      <c r="S36" s="111">
        <f t="shared" si="12"/>
        <v>-100</v>
      </c>
      <c r="T36" s="111">
        <f t="shared" si="12"/>
        <v>-100</v>
      </c>
      <c r="U36" s="111">
        <f t="shared" si="12"/>
        <v>-100</v>
      </c>
      <c r="V36" s="111">
        <f t="shared" si="12"/>
        <v>-100</v>
      </c>
      <c r="W36" s="111">
        <f t="shared" si="12"/>
        <v>-100</v>
      </c>
      <c r="X36" s="111">
        <f t="shared" si="12"/>
        <v>-100</v>
      </c>
      <c r="Y36" s="111">
        <f t="shared" si="12"/>
        <v>-100</v>
      </c>
      <c r="Z36" s="159"/>
      <c r="AA36" s="39"/>
    </row>
    <row r="37" spans="1:27">
      <c r="A37" s="9">
        <v>10300031</v>
      </c>
      <c r="B37" s="118" t="s">
        <v>55</v>
      </c>
      <c r="C37" s="31" t="s">
        <v>49</v>
      </c>
      <c r="D37" s="40">
        <v>130000</v>
      </c>
      <c r="E37" s="31" t="s">
        <v>56</v>
      </c>
      <c r="F37" s="41" t="s">
        <v>57</v>
      </c>
      <c r="G37" s="12" t="s">
        <v>31</v>
      </c>
      <c r="H37" s="42" t="s">
        <v>52</v>
      </c>
      <c r="I37" s="40">
        <v>130000</v>
      </c>
      <c r="J37" s="42" t="s">
        <v>58</v>
      </c>
      <c r="K37" s="14" t="s">
        <v>34</v>
      </c>
      <c r="L37" s="15"/>
      <c r="M37" s="138">
        <f>AVERAGE(N37:Y37)</f>
        <v>717</v>
      </c>
      <c r="N37" s="46">
        <v>659</v>
      </c>
      <c r="O37" s="189">
        <v>775</v>
      </c>
      <c r="P37" s="46"/>
      <c r="Q37" s="46"/>
      <c r="R37" s="46"/>
      <c r="S37" s="46"/>
      <c r="T37" s="46"/>
      <c r="U37" s="141"/>
      <c r="V37" s="46"/>
      <c r="W37" s="46"/>
      <c r="X37" s="46"/>
      <c r="Y37" s="46"/>
      <c r="Z37" s="6"/>
      <c r="AA37" s="18"/>
    </row>
    <row r="38" spans="1:27">
      <c r="A38" s="9">
        <v>10300031</v>
      </c>
      <c r="B38" s="118" t="s">
        <v>55</v>
      </c>
      <c r="C38" s="31" t="s">
        <v>49</v>
      </c>
      <c r="D38" s="40">
        <v>130000</v>
      </c>
      <c r="E38" s="31" t="s">
        <v>56</v>
      </c>
      <c r="F38" s="41" t="s">
        <v>57</v>
      </c>
      <c r="G38" s="12" t="s">
        <v>31</v>
      </c>
      <c r="H38" s="42" t="s">
        <v>52</v>
      </c>
      <c r="I38" s="40">
        <v>130000</v>
      </c>
      <c r="J38" s="42" t="s">
        <v>58</v>
      </c>
      <c r="K38" s="19" t="s">
        <v>35</v>
      </c>
      <c r="L38" s="20"/>
      <c r="M38" s="20">
        <f t="shared" ref="M38:M43" si="13">AVERAGE(N38:Y38)</f>
        <v>1733.7380000000003</v>
      </c>
      <c r="N38" s="46">
        <f>AVERAGE(N39:N43)</f>
        <v>651.65599999999995</v>
      </c>
      <c r="O38" s="189">
        <f t="shared" ref="O38:Y38" si="14">AVERAGE(O39:O43)</f>
        <v>752.6</v>
      </c>
      <c r="P38" s="46">
        <f t="shared" si="14"/>
        <v>916.2</v>
      </c>
      <c r="Q38" s="46">
        <f t="shared" si="14"/>
        <v>1082</v>
      </c>
      <c r="R38" s="46">
        <f t="shared" si="14"/>
        <v>2044.2</v>
      </c>
      <c r="S38" s="46">
        <f t="shared" si="14"/>
        <v>3599.6</v>
      </c>
      <c r="T38" s="46">
        <f t="shared" si="14"/>
        <v>3850.8</v>
      </c>
      <c r="U38" s="46">
        <f t="shared" si="14"/>
        <v>3464.8</v>
      </c>
      <c r="V38" s="46">
        <f t="shared" si="14"/>
        <v>2005.4</v>
      </c>
      <c r="W38" s="46">
        <f t="shared" si="14"/>
        <v>1056.4000000000001</v>
      </c>
      <c r="X38" s="46">
        <f t="shared" si="14"/>
        <v>731.8</v>
      </c>
      <c r="Y38" s="46">
        <f t="shared" si="14"/>
        <v>649.4</v>
      </c>
      <c r="Z38" s="21" t="s">
        <v>35</v>
      </c>
      <c r="AA38" s="18"/>
    </row>
    <row r="39" spans="1:27">
      <c r="A39" s="9">
        <v>10300032</v>
      </c>
      <c r="B39" s="118" t="s">
        <v>59</v>
      </c>
      <c r="C39" s="31" t="s">
        <v>49</v>
      </c>
      <c r="D39" s="40">
        <v>130001</v>
      </c>
      <c r="E39" s="31" t="s">
        <v>56</v>
      </c>
      <c r="F39" s="41" t="s">
        <v>57</v>
      </c>
      <c r="G39" s="12" t="s">
        <v>31</v>
      </c>
      <c r="H39" s="42" t="s">
        <v>52</v>
      </c>
      <c r="I39" s="40">
        <v>130001</v>
      </c>
      <c r="J39" s="42" t="s">
        <v>58</v>
      </c>
      <c r="K39" s="26">
        <v>2020</v>
      </c>
      <c r="L39" s="20"/>
      <c r="M39" s="20">
        <f t="shared" si="13"/>
        <v>1452.75</v>
      </c>
      <c r="N39" s="25">
        <v>647</v>
      </c>
      <c r="O39" s="190">
        <v>738</v>
      </c>
      <c r="P39" s="25">
        <v>741</v>
      </c>
      <c r="Q39" s="25">
        <v>710</v>
      </c>
      <c r="R39" s="25">
        <v>1834</v>
      </c>
      <c r="S39" s="25">
        <v>3025</v>
      </c>
      <c r="T39" s="25">
        <v>2661</v>
      </c>
      <c r="U39" s="47">
        <v>2727</v>
      </c>
      <c r="V39" s="25">
        <v>2046</v>
      </c>
      <c r="W39" s="25">
        <v>1061</v>
      </c>
      <c r="X39" s="25">
        <v>628</v>
      </c>
      <c r="Y39" s="25">
        <v>615</v>
      </c>
      <c r="Z39" s="21"/>
      <c r="AA39" s="18"/>
    </row>
    <row r="40" spans="1:27">
      <c r="A40" s="9">
        <v>10300031</v>
      </c>
      <c r="B40" s="118" t="s">
        <v>55</v>
      </c>
      <c r="C40" s="31" t="s">
        <v>49</v>
      </c>
      <c r="D40" s="40">
        <v>130000</v>
      </c>
      <c r="E40" s="31" t="s">
        <v>56</v>
      </c>
      <c r="F40" s="41" t="s">
        <v>57</v>
      </c>
      <c r="G40" s="12" t="s">
        <v>31</v>
      </c>
      <c r="H40" s="42" t="s">
        <v>52</v>
      </c>
      <c r="I40" s="40">
        <v>130000</v>
      </c>
      <c r="J40" s="42" t="s">
        <v>58</v>
      </c>
      <c r="K40" s="22">
        <v>2019</v>
      </c>
      <c r="L40" s="20">
        <v>1856</v>
      </c>
      <c r="M40" s="20">
        <f t="shared" si="13"/>
        <v>1871.9399999999998</v>
      </c>
      <c r="N40" s="25">
        <v>698.28</v>
      </c>
      <c r="O40" s="219">
        <v>777</v>
      </c>
      <c r="P40" s="45">
        <v>972</v>
      </c>
      <c r="Q40" s="25">
        <v>1162</v>
      </c>
      <c r="R40" s="25">
        <v>2127</v>
      </c>
      <c r="S40" s="45">
        <v>4226</v>
      </c>
      <c r="T40" s="45">
        <v>3965</v>
      </c>
      <c r="U40" s="45">
        <v>3943</v>
      </c>
      <c r="V40" s="45">
        <v>2072</v>
      </c>
      <c r="W40" s="45">
        <v>1055</v>
      </c>
      <c r="X40" s="45">
        <v>803</v>
      </c>
      <c r="Y40" s="45">
        <v>663</v>
      </c>
      <c r="Z40" s="21">
        <v>2019</v>
      </c>
      <c r="AA40" s="18"/>
    </row>
    <row r="41" spans="1:27">
      <c r="A41" s="9">
        <v>10300031</v>
      </c>
      <c r="B41" s="118" t="s">
        <v>55</v>
      </c>
      <c r="C41" s="31" t="s">
        <v>49</v>
      </c>
      <c r="D41" s="40">
        <v>130000</v>
      </c>
      <c r="E41" s="31" t="s">
        <v>56</v>
      </c>
      <c r="F41" s="41" t="s">
        <v>57</v>
      </c>
      <c r="G41" s="12" t="s">
        <v>31</v>
      </c>
      <c r="H41" s="42" t="s">
        <v>52</v>
      </c>
      <c r="I41" s="40">
        <v>130000</v>
      </c>
      <c r="J41" s="42" t="s">
        <v>58</v>
      </c>
      <c r="K41" s="26">
        <v>2018</v>
      </c>
      <c r="L41" s="43">
        <v>1810</v>
      </c>
      <c r="M41" s="20">
        <f t="shared" si="13"/>
        <v>1809.75</v>
      </c>
      <c r="N41" s="44">
        <v>632</v>
      </c>
      <c r="O41" s="193">
        <v>770</v>
      </c>
      <c r="P41" s="44">
        <v>955</v>
      </c>
      <c r="Q41" s="44">
        <v>1162</v>
      </c>
      <c r="R41" s="78">
        <v>2058</v>
      </c>
      <c r="S41" s="78">
        <v>3821</v>
      </c>
      <c r="T41" s="78">
        <v>4202</v>
      </c>
      <c r="U41" s="44">
        <v>3496</v>
      </c>
      <c r="V41" s="44">
        <v>2089</v>
      </c>
      <c r="W41" s="44">
        <v>1094</v>
      </c>
      <c r="X41" s="44">
        <v>776</v>
      </c>
      <c r="Y41" s="44">
        <v>662</v>
      </c>
      <c r="Z41" s="23">
        <v>2018</v>
      </c>
      <c r="AA41" s="29"/>
    </row>
    <row r="42" spans="1:27">
      <c r="A42" s="9">
        <v>10300031</v>
      </c>
      <c r="B42" s="118" t="s">
        <v>55</v>
      </c>
      <c r="C42" s="31" t="s">
        <v>49</v>
      </c>
      <c r="D42" s="40">
        <v>130000</v>
      </c>
      <c r="E42" s="31" t="s">
        <v>56</v>
      </c>
      <c r="F42" s="41" t="s">
        <v>57</v>
      </c>
      <c r="G42" s="12" t="s">
        <v>31</v>
      </c>
      <c r="H42" s="42" t="s">
        <v>52</v>
      </c>
      <c r="I42" s="40">
        <v>130000</v>
      </c>
      <c r="J42" s="42" t="s">
        <v>58</v>
      </c>
      <c r="K42" s="30">
        <v>2017</v>
      </c>
      <c r="L42" s="40">
        <v>1782</v>
      </c>
      <c r="M42" s="20">
        <f t="shared" si="13"/>
        <v>1781.75</v>
      </c>
      <c r="N42" s="25">
        <v>629</v>
      </c>
      <c r="O42" s="219">
        <v>708</v>
      </c>
      <c r="P42" s="45">
        <v>935</v>
      </c>
      <c r="Q42" s="45">
        <v>1171</v>
      </c>
      <c r="R42" s="45">
        <v>2124</v>
      </c>
      <c r="S42" s="45">
        <v>3553</v>
      </c>
      <c r="T42" s="45">
        <v>4347</v>
      </c>
      <c r="U42" s="45">
        <v>3579</v>
      </c>
      <c r="V42" s="45">
        <v>1908</v>
      </c>
      <c r="W42" s="45">
        <v>1059</v>
      </c>
      <c r="X42" s="45">
        <v>715</v>
      </c>
      <c r="Y42" s="45">
        <v>653</v>
      </c>
      <c r="Z42" s="23">
        <v>2017</v>
      </c>
      <c r="AA42" s="29"/>
    </row>
    <row r="43" spans="1:27">
      <c r="A43" s="9">
        <v>10300031</v>
      </c>
      <c r="B43" s="118" t="s">
        <v>55</v>
      </c>
      <c r="C43" s="31" t="s">
        <v>49</v>
      </c>
      <c r="D43" s="40">
        <v>130000</v>
      </c>
      <c r="E43" s="31" t="s">
        <v>56</v>
      </c>
      <c r="F43" s="41" t="s">
        <v>57</v>
      </c>
      <c r="G43" s="12" t="s">
        <v>31</v>
      </c>
      <c r="H43" s="42" t="s">
        <v>52</v>
      </c>
      <c r="I43" s="40">
        <v>130000</v>
      </c>
      <c r="J43" s="42" t="s">
        <v>58</v>
      </c>
      <c r="K43" s="30">
        <v>2016</v>
      </c>
      <c r="L43" s="40">
        <v>1752</v>
      </c>
      <c r="M43" s="20">
        <f t="shared" si="13"/>
        <v>1752.5</v>
      </c>
      <c r="N43" s="25">
        <v>652</v>
      </c>
      <c r="O43" s="219">
        <v>770</v>
      </c>
      <c r="P43" s="45">
        <v>978</v>
      </c>
      <c r="Q43" s="45">
        <v>1205</v>
      </c>
      <c r="R43" s="45">
        <v>2078</v>
      </c>
      <c r="S43" s="45">
        <v>3373</v>
      </c>
      <c r="T43" s="45">
        <v>4079</v>
      </c>
      <c r="U43" s="45">
        <v>3579</v>
      </c>
      <c r="V43" s="45">
        <v>1912</v>
      </c>
      <c r="W43" s="45">
        <v>1013</v>
      </c>
      <c r="X43" s="45">
        <v>737</v>
      </c>
      <c r="Y43" s="45">
        <v>654</v>
      </c>
      <c r="Z43" s="23">
        <v>2016</v>
      </c>
      <c r="AA43" s="2"/>
    </row>
    <row r="44" spans="1:27">
      <c r="A44" s="125">
        <v>11000051</v>
      </c>
      <c r="B44" s="117" t="s">
        <v>60</v>
      </c>
      <c r="C44" s="32" t="s">
        <v>49</v>
      </c>
      <c r="D44" s="36">
        <v>110000</v>
      </c>
      <c r="E44" s="32" t="s">
        <v>50</v>
      </c>
      <c r="F44" s="33" t="s">
        <v>61</v>
      </c>
      <c r="G44" s="34" t="s">
        <v>31</v>
      </c>
      <c r="H44" s="35" t="s">
        <v>52</v>
      </c>
      <c r="I44" s="36">
        <v>110000</v>
      </c>
      <c r="J44" s="35" t="s">
        <v>62</v>
      </c>
      <c r="K44" s="37" t="s">
        <v>33</v>
      </c>
      <c r="L44" s="33"/>
      <c r="M44" s="161">
        <f>AVERAGE(N44:Y44)</f>
        <v>-81.9859144473985</v>
      </c>
      <c r="N44" s="111">
        <f>N45/N46*100-100</f>
        <v>4.8555349402970052</v>
      </c>
      <c r="O44" s="224">
        <f>O45/O46*100-100</f>
        <v>11.31349169092104</v>
      </c>
      <c r="P44" s="111">
        <f t="shared" ref="P44:Y44" si="15">P45/P46*100-100</f>
        <v>-100</v>
      </c>
      <c r="Q44" s="111">
        <f t="shared" si="15"/>
        <v>-100</v>
      </c>
      <c r="R44" s="111">
        <f t="shared" si="15"/>
        <v>-100</v>
      </c>
      <c r="S44" s="111">
        <f t="shared" si="15"/>
        <v>-100</v>
      </c>
      <c r="T44" s="111">
        <f t="shared" si="15"/>
        <v>-100</v>
      </c>
      <c r="U44" s="111">
        <f t="shared" si="15"/>
        <v>-100</v>
      </c>
      <c r="V44" s="111">
        <f t="shared" si="15"/>
        <v>-100</v>
      </c>
      <c r="W44" s="111">
        <f t="shared" si="15"/>
        <v>-100</v>
      </c>
      <c r="X44" s="111">
        <f t="shared" si="15"/>
        <v>-100</v>
      </c>
      <c r="Y44" s="111">
        <f t="shared" si="15"/>
        <v>-100</v>
      </c>
      <c r="Z44" s="38"/>
      <c r="AA44" s="39"/>
    </row>
    <row r="45" spans="1:27">
      <c r="A45" s="40">
        <v>11000051</v>
      </c>
      <c r="B45" s="119" t="s">
        <v>60</v>
      </c>
      <c r="C45" s="31" t="s">
        <v>49</v>
      </c>
      <c r="D45" s="40">
        <v>110000</v>
      </c>
      <c r="E45" s="31" t="s">
        <v>50</v>
      </c>
      <c r="F45" s="41" t="s">
        <v>61</v>
      </c>
      <c r="G45" s="12" t="s">
        <v>31</v>
      </c>
      <c r="H45" s="42" t="s">
        <v>52</v>
      </c>
      <c r="I45" s="40">
        <v>110000</v>
      </c>
      <c r="J45" s="42" t="s">
        <v>62</v>
      </c>
      <c r="K45" s="14" t="s">
        <v>34</v>
      </c>
      <c r="L45" s="15"/>
      <c r="M45" s="138">
        <f>AVERAGE(N45:Y45)</f>
        <v>1896</v>
      </c>
      <c r="N45" s="46">
        <v>1816</v>
      </c>
      <c r="O45" s="189">
        <v>1976</v>
      </c>
      <c r="P45" s="46"/>
      <c r="Q45" s="46"/>
      <c r="R45" s="46"/>
      <c r="S45" s="46"/>
      <c r="T45" s="46"/>
      <c r="U45" s="141"/>
      <c r="V45" s="46"/>
      <c r="W45" s="46"/>
      <c r="X45" s="46"/>
      <c r="Y45" s="46"/>
      <c r="Z45" s="6"/>
      <c r="AA45" s="18"/>
    </row>
    <row r="46" spans="1:27">
      <c r="A46" s="40">
        <v>11000051</v>
      </c>
      <c r="B46" s="119" t="s">
        <v>60</v>
      </c>
      <c r="C46" s="31" t="s">
        <v>49</v>
      </c>
      <c r="D46" s="40">
        <v>110000</v>
      </c>
      <c r="E46" s="31" t="s">
        <v>50</v>
      </c>
      <c r="F46" s="41" t="s">
        <v>61</v>
      </c>
      <c r="G46" s="12" t="s">
        <v>31</v>
      </c>
      <c r="H46" s="42" t="s">
        <v>52</v>
      </c>
      <c r="I46" s="40">
        <v>110000</v>
      </c>
      <c r="J46" s="42" t="s">
        <v>62</v>
      </c>
      <c r="K46" s="19" t="s">
        <v>35</v>
      </c>
      <c r="L46" s="20"/>
      <c r="M46" s="20">
        <f t="shared" ref="M46:M51" si="16">AVERAGE(N46:Y46)</f>
        <v>2791.8394444444443</v>
      </c>
      <c r="N46" s="46">
        <f>AVERAGE(N47:N52)</f>
        <v>1731.9066666666668</v>
      </c>
      <c r="O46" s="189">
        <f t="shared" ref="O46:Y46" si="17">AVERAGE(O47:O52)</f>
        <v>1775.1666666666667</v>
      </c>
      <c r="P46" s="46">
        <f t="shared" si="17"/>
        <v>1999.3333333333333</v>
      </c>
      <c r="Q46" s="46">
        <f t="shared" si="17"/>
        <v>2237.1666666666665</v>
      </c>
      <c r="R46" s="46">
        <f t="shared" si="17"/>
        <v>3249.1666666666665</v>
      </c>
      <c r="S46" s="46">
        <f t="shared" si="17"/>
        <v>4075.3333333333335</v>
      </c>
      <c r="T46" s="46">
        <f t="shared" si="17"/>
        <v>4904.166666666667</v>
      </c>
      <c r="U46" s="46">
        <f t="shared" si="17"/>
        <v>4228.5</v>
      </c>
      <c r="V46" s="46">
        <f t="shared" si="17"/>
        <v>3023.1666666666665</v>
      </c>
      <c r="W46" s="46">
        <f t="shared" si="17"/>
        <v>2488.6666666666665</v>
      </c>
      <c r="X46" s="46">
        <f t="shared" si="17"/>
        <v>1996.3333333333333</v>
      </c>
      <c r="Y46" s="46">
        <f t="shared" si="17"/>
        <v>1793.1666666666667</v>
      </c>
      <c r="Z46" s="21" t="s">
        <v>35</v>
      </c>
      <c r="AA46" s="18"/>
    </row>
    <row r="47" spans="1:27">
      <c r="A47" s="40">
        <v>11000052</v>
      </c>
      <c r="B47" s="119" t="s">
        <v>37</v>
      </c>
      <c r="C47" s="31" t="s">
        <v>49</v>
      </c>
      <c r="D47" s="40">
        <v>110001</v>
      </c>
      <c r="E47" s="31" t="s">
        <v>50</v>
      </c>
      <c r="F47" s="41" t="s">
        <v>61</v>
      </c>
      <c r="G47" s="12" t="s">
        <v>31</v>
      </c>
      <c r="H47" s="42" t="s">
        <v>52</v>
      </c>
      <c r="I47" s="40">
        <v>110001</v>
      </c>
      <c r="J47" s="42" t="s">
        <v>62</v>
      </c>
      <c r="K47" s="26">
        <v>2020</v>
      </c>
      <c r="L47" s="20"/>
      <c r="M47" s="20">
        <f t="shared" si="16"/>
        <v>2762.0833333333335</v>
      </c>
      <c r="N47" s="25">
        <v>1964</v>
      </c>
      <c r="O47" s="190">
        <v>1741</v>
      </c>
      <c r="P47" s="25">
        <v>1707</v>
      </c>
      <c r="Q47" s="25">
        <v>1769</v>
      </c>
      <c r="R47" s="25">
        <v>3253</v>
      </c>
      <c r="S47" s="25">
        <v>3975</v>
      </c>
      <c r="T47" s="25">
        <v>4718</v>
      </c>
      <c r="U47" s="47">
        <v>4031</v>
      </c>
      <c r="V47" s="25">
        <v>3412</v>
      </c>
      <c r="W47" s="25">
        <v>2737</v>
      </c>
      <c r="X47" s="25">
        <v>2038</v>
      </c>
      <c r="Y47" s="25">
        <v>1800</v>
      </c>
      <c r="Z47" s="21"/>
      <c r="AA47" s="18"/>
    </row>
    <row r="48" spans="1:27">
      <c r="A48" s="40">
        <v>11000051</v>
      </c>
      <c r="B48" s="119" t="s">
        <v>60</v>
      </c>
      <c r="C48" s="31" t="s">
        <v>49</v>
      </c>
      <c r="D48" s="40">
        <v>110000</v>
      </c>
      <c r="E48" s="31" t="s">
        <v>50</v>
      </c>
      <c r="F48" s="41" t="s">
        <v>61</v>
      </c>
      <c r="G48" s="12" t="s">
        <v>31</v>
      </c>
      <c r="H48" s="42" t="s">
        <v>52</v>
      </c>
      <c r="I48" s="40">
        <v>110000</v>
      </c>
      <c r="J48" s="42" t="s">
        <v>62</v>
      </c>
      <c r="K48" s="22">
        <v>2019</v>
      </c>
      <c r="L48" s="20">
        <v>2909</v>
      </c>
      <c r="M48" s="20">
        <f t="shared" si="16"/>
        <v>2923.8700000000003</v>
      </c>
      <c r="N48" s="25">
        <v>1747.44</v>
      </c>
      <c r="O48" s="219">
        <v>1794</v>
      </c>
      <c r="P48" s="45">
        <v>2200</v>
      </c>
      <c r="Q48" s="25">
        <v>2451</v>
      </c>
      <c r="R48" s="25">
        <v>3260</v>
      </c>
      <c r="S48" s="45">
        <v>4306</v>
      </c>
      <c r="T48" s="45">
        <v>5181</v>
      </c>
      <c r="U48" s="45">
        <v>4648</v>
      </c>
      <c r="V48" s="45">
        <v>3005</v>
      </c>
      <c r="W48" s="45">
        <v>2552</v>
      </c>
      <c r="X48" s="45">
        <v>2105</v>
      </c>
      <c r="Y48" s="45">
        <v>1837</v>
      </c>
      <c r="Z48" s="21">
        <v>2019</v>
      </c>
      <c r="AA48" s="18"/>
    </row>
    <row r="49" spans="1:27">
      <c r="A49" s="40">
        <v>11000051</v>
      </c>
      <c r="B49" s="119" t="s">
        <v>60</v>
      </c>
      <c r="C49" s="31" t="s">
        <v>49</v>
      </c>
      <c r="D49" s="40">
        <v>110000</v>
      </c>
      <c r="E49" s="31" t="s">
        <v>50</v>
      </c>
      <c r="F49" s="41" t="s">
        <v>61</v>
      </c>
      <c r="G49" s="12" t="s">
        <v>31</v>
      </c>
      <c r="H49" s="42" t="s">
        <v>52</v>
      </c>
      <c r="I49" s="40">
        <v>110000</v>
      </c>
      <c r="J49" s="42" t="s">
        <v>62</v>
      </c>
      <c r="K49" s="26">
        <v>2018</v>
      </c>
      <c r="L49" s="43">
        <v>2805</v>
      </c>
      <c r="M49" s="20">
        <f t="shared" si="16"/>
        <v>2805.25</v>
      </c>
      <c r="N49" s="44">
        <v>1734</v>
      </c>
      <c r="O49" s="193">
        <v>1778</v>
      </c>
      <c r="P49" s="44">
        <v>1948</v>
      </c>
      <c r="Q49" s="44">
        <v>2294</v>
      </c>
      <c r="R49" s="78">
        <v>3294</v>
      </c>
      <c r="S49" s="78">
        <v>4089</v>
      </c>
      <c r="T49" s="78">
        <v>4919</v>
      </c>
      <c r="U49" s="44">
        <v>4205</v>
      </c>
      <c r="V49" s="44">
        <v>2991</v>
      </c>
      <c r="W49" s="44">
        <v>2491</v>
      </c>
      <c r="X49" s="44">
        <v>2112</v>
      </c>
      <c r="Y49" s="44">
        <v>1808</v>
      </c>
      <c r="Z49" s="23">
        <v>2018</v>
      </c>
      <c r="AA49" s="29"/>
    </row>
    <row r="50" spans="1:27">
      <c r="A50" s="40">
        <v>11000051</v>
      </c>
      <c r="B50" s="119" t="s">
        <v>60</v>
      </c>
      <c r="C50" s="31" t="s">
        <v>49</v>
      </c>
      <c r="D50" s="40">
        <v>110000</v>
      </c>
      <c r="E50" s="31" t="s">
        <v>50</v>
      </c>
      <c r="F50" s="41" t="s">
        <v>61</v>
      </c>
      <c r="G50" s="12" t="s">
        <v>31</v>
      </c>
      <c r="H50" s="42" t="s">
        <v>52</v>
      </c>
      <c r="I50" s="40">
        <v>110000</v>
      </c>
      <c r="J50" s="42" t="s">
        <v>62</v>
      </c>
      <c r="K50" s="30">
        <v>2017</v>
      </c>
      <c r="L50" s="40">
        <v>2816</v>
      </c>
      <c r="M50" s="20">
        <f t="shared" si="16"/>
        <v>2816.0833333333335</v>
      </c>
      <c r="N50" s="25">
        <v>1679</v>
      </c>
      <c r="O50" s="219">
        <v>1763</v>
      </c>
      <c r="P50" s="45">
        <v>2069</v>
      </c>
      <c r="Q50" s="45">
        <v>2364</v>
      </c>
      <c r="R50" s="45">
        <v>3316</v>
      </c>
      <c r="S50" s="45">
        <v>4173</v>
      </c>
      <c r="T50" s="45">
        <v>5011</v>
      </c>
      <c r="U50" s="45">
        <v>4249</v>
      </c>
      <c r="V50" s="45">
        <v>2977</v>
      </c>
      <c r="W50" s="45">
        <v>2423</v>
      </c>
      <c r="X50" s="45">
        <v>1969</v>
      </c>
      <c r="Y50" s="45">
        <v>1800</v>
      </c>
      <c r="Z50" s="23">
        <v>2017</v>
      </c>
      <c r="AA50" s="29"/>
    </row>
    <row r="51" spans="1:27">
      <c r="A51" s="40">
        <v>11000051</v>
      </c>
      <c r="B51" s="119" t="s">
        <v>60</v>
      </c>
      <c r="C51" s="31" t="s">
        <v>49</v>
      </c>
      <c r="D51" s="40">
        <v>110000</v>
      </c>
      <c r="E51" s="31" t="s">
        <v>50</v>
      </c>
      <c r="F51" s="41" t="s">
        <v>61</v>
      </c>
      <c r="G51" s="12" t="s">
        <v>31</v>
      </c>
      <c r="H51" s="42" t="s">
        <v>52</v>
      </c>
      <c r="I51" s="40">
        <v>110000</v>
      </c>
      <c r="J51" s="42" t="s">
        <v>62</v>
      </c>
      <c r="K51" s="30">
        <v>2016</v>
      </c>
      <c r="L51" s="40">
        <v>2801</v>
      </c>
      <c r="M51" s="20">
        <f t="shared" si="16"/>
        <v>2801.5</v>
      </c>
      <c r="N51" s="25">
        <v>1718</v>
      </c>
      <c r="O51" s="219">
        <v>1895</v>
      </c>
      <c r="P51" s="45">
        <v>2153</v>
      </c>
      <c r="Q51" s="45">
        <v>2449</v>
      </c>
      <c r="R51" s="45">
        <v>3203</v>
      </c>
      <c r="S51" s="45">
        <v>4059</v>
      </c>
      <c r="T51" s="45">
        <v>4870</v>
      </c>
      <c r="U51" s="45">
        <v>4208</v>
      </c>
      <c r="V51" s="45">
        <v>2945</v>
      </c>
      <c r="W51" s="45">
        <v>2384</v>
      </c>
      <c r="X51" s="45">
        <v>1948</v>
      </c>
      <c r="Y51" s="45">
        <v>1786</v>
      </c>
      <c r="Z51" s="23">
        <v>2016</v>
      </c>
      <c r="AA51" s="2"/>
    </row>
    <row r="52" spans="1:27">
      <c r="A52" s="40">
        <v>11000051</v>
      </c>
      <c r="B52" s="119" t="s">
        <v>60</v>
      </c>
      <c r="C52" s="31" t="s">
        <v>49</v>
      </c>
      <c r="D52" s="40">
        <v>110000</v>
      </c>
      <c r="E52" s="31" t="s">
        <v>50</v>
      </c>
      <c r="F52" s="41" t="s">
        <v>61</v>
      </c>
      <c r="G52" s="12" t="s">
        <v>31</v>
      </c>
      <c r="H52" s="42" t="s">
        <v>52</v>
      </c>
      <c r="I52" s="40">
        <v>110000</v>
      </c>
      <c r="J52" s="42" t="s">
        <v>62</v>
      </c>
      <c r="K52" s="30">
        <v>2015</v>
      </c>
      <c r="L52" s="40">
        <v>2642</v>
      </c>
      <c r="M52" s="20">
        <f>AVERAGE(N52:Y52)</f>
        <v>2642.25</v>
      </c>
      <c r="N52" s="25">
        <v>1549</v>
      </c>
      <c r="O52" s="219">
        <v>1680</v>
      </c>
      <c r="P52" s="45">
        <v>1919</v>
      </c>
      <c r="Q52" s="45">
        <v>2096</v>
      </c>
      <c r="R52" s="45">
        <v>3169</v>
      </c>
      <c r="S52" s="45">
        <v>3850</v>
      </c>
      <c r="T52" s="45">
        <v>4726</v>
      </c>
      <c r="U52" s="45">
        <v>4030</v>
      </c>
      <c r="V52" s="45">
        <v>2809</v>
      </c>
      <c r="W52" s="45">
        <v>2345</v>
      </c>
      <c r="X52" s="45">
        <v>1806</v>
      </c>
      <c r="Y52" s="45">
        <v>1728</v>
      </c>
      <c r="Z52" s="23">
        <v>2015</v>
      </c>
      <c r="AA52" s="2"/>
    </row>
    <row r="53" spans="1:27">
      <c r="A53" s="125">
        <v>11005639</v>
      </c>
      <c r="B53" s="117" t="s">
        <v>54</v>
      </c>
      <c r="C53" s="32" t="s">
        <v>28</v>
      </c>
      <c r="D53" s="36">
        <v>134140</v>
      </c>
      <c r="E53" s="32" t="s">
        <v>63</v>
      </c>
      <c r="F53" s="33" t="s">
        <v>64</v>
      </c>
      <c r="G53" s="34" t="s">
        <v>31</v>
      </c>
      <c r="H53" s="35" t="s">
        <v>41</v>
      </c>
      <c r="I53" s="36">
        <v>134140</v>
      </c>
      <c r="J53" s="35" t="s">
        <v>28</v>
      </c>
      <c r="K53" s="37" t="s">
        <v>33</v>
      </c>
      <c r="L53" s="33"/>
      <c r="M53" s="163">
        <f>AVERAGE(N53:Y53)</f>
        <v>-85.646960855427778</v>
      </c>
      <c r="N53" s="214">
        <f>N54/N55*100-100</f>
        <v>-14.142535572780318</v>
      </c>
      <c r="O53" s="224">
        <f>O54/O55*100-100</f>
        <v>-13.620994692353065</v>
      </c>
      <c r="P53" s="111">
        <f t="shared" ref="P53:Y53" si="18">P54/P55*100-100</f>
        <v>-100</v>
      </c>
      <c r="Q53" s="111">
        <f t="shared" si="18"/>
        <v>-100</v>
      </c>
      <c r="R53" s="111">
        <f t="shared" si="18"/>
        <v>-100</v>
      </c>
      <c r="S53" s="111">
        <f t="shared" si="18"/>
        <v>-100</v>
      </c>
      <c r="T53" s="111">
        <f t="shared" si="18"/>
        <v>-100</v>
      </c>
      <c r="U53" s="111">
        <f t="shared" si="18"/>
        <v>-100</v>
      </c>
      <c r="V53" s="111">
        <f t="shared" si="18"/>
        <v>-100</v>
      </c>
      <c r="W53" s="111">
        <f t="shared" si="18"/>
        <v>-100</v>
      </c>
      <c r="X53" s="111">
        <f t="shared" si="18"/>
        <v>-100</v>
      </c>
      <c r="Y53" s="111">
        <f t="shared" si="18"/>
        <v>-100</v>
      </c>
      <c r="Z53" s="159"/>
      <c r="AA53" s="39"/>
    </row>
    <row r="54" spans="1:27">
      <c r="A54" s="40">
        <v>11005639</v>
      </c>
      <c r="B54" s="119" t="s">
        <v>54</v>
      </c>
      <c r="C54" s="31" t="s">
        <v>28</v>
      </c>
      <c r="D54" s="40">
        <v>134140</v>
      </c>
      <c r="E54" s="31" t="s">
        <v>63</v>
      </c>
      <c r="F54" s="41" t="s">
        <v>64</v>
      </c>
      <c r="G54" s="12" t="s">
        <v>31</v>
      </c>
      <c r="H54" s="42" t="s">
        <v>41</v>
      </c>
      <c r="I54" s="40">
        <v>134140</v>
      </c>
      <c r="J54" s="42" t="s">
        <v>28</v>
      </c>
      <c r="K54" s="14" t="s">
        <v>34</v>
      </c>
      <c r="L54" s="15"/>
      <c r="M54" s="138">
        <f>AVERAGE(N54:Y54)</f>
        <v>14348</v>
      </c>
      <c r="N54" s="46">
        <v>14049</v>
      </c>
      <c r="O54" s="189">
        <v>14647</v>
      </c>
      <c r="P54" s="46"/>
      <c r="Q54" s="46"/>
      <c r="R54" s="46"/>
      <c r="S54" s="46"/>
      <c r="T54" s="46"/>
      <c r="U54" s="141"/>
      <c r="V54" s="46"/>
      <c r="W54" s="46"/>
      <c r="X54" s="46"/>
      <c r="Y54" s="46"/>
      <c r="Z54" s="6"/>
      <c r="AA54" s="18"/>
    </row>
    <row r="55" spans="1:27">
      <c r="A55" s="40">
        <v>11005639</v>
      </c>
      <c r="B55" s="119" t="s">
        <v>54</v>
      </c>
      <c r="C55" s="31" t="s">
        <v>28</v>
      </c>
      <c r="D55" s="40">
        <v>134140</v>
      </c>
      <c r="E55" s="31" t="s">
        <v>63</v>
      </c>
      <c r="F55" s="41" t="s">
        <v>64</v>
      </c>
      <c r="G55" s="12" t="s">
        <v>31</v>
      </c>
      <c r="H55" s="42" t="s">
        <v>41</v>
      </c>
      <c r="I55" s="40">
        <v>134140</v>
      </c>
      <c r="J55" s="42" t="s">
        <v>28</v>
      </c>
      <c r="K55" s="19" t="s">
        <v>35</v>
      </c>
      <c r="L55" s="20"/>
      <c r="M55" s="20">
        <f t="shared" ref="M55:M60" si="19">AVERAGE(N55:Y55)</f>
        <v>18273.361111111113</v>
      </c>
      <c r="N55" s="46">
        <f t="shared" ref="N55:Y55" si="20">AVERAGE(N56:N61)</f>
        <v>16363.166666666666</v>
      </c>
      <c r="O55" s="189">
        <f t="shared" si="20"/>
        <v>16956.666666666668</v>
      </c>
      <c r="P55" s="46">
        <f t="shared" si="20"/>
        <v>17462.666666666668</v>
      </c>
      <c r="Q55" s="46">
        <f t="shared" si="20"/>
        <v>18520.833333333332</v>
      </c>
      <c r="R55" s="46">
        <f t="shared" si="20"/>
        <v>19441.333333333332</v>
      </c>
      <c r="S55" s="46">
        <f t="shared" si="20"/>
        <v>19428.666666666668</v>
      </c>
      <c r="T55" s="46">
        <f t="shared" si="20"/>
        <v>18963.666666666668</v>
      </c>
      <c r="U55" s="46">
        <f t="shared" si="20"/>
        <v>19692.833333333332</v>
      </c>
      <c r="V55" s="46">
        <f t="shared" si="20"/>
        <v>19577.333333333332</v>
      </c>
      <c r="W55" s="46">
        <f t="shared" si="20"/>
        <v>19240</v>
      </c>
      <c r="X55" s="46">
        <f t="shared" si="20"/>
        <v>17024</v>
      </c>
      <c r="Y55" s="46">
        <f t="shared" si="20"/>
        <v>16609.166666666668</v>
      </c>
      <c r="Z55" s="21" t="s">
        <v>35</v>
      </c>
      <c r="AA55" s="18"/>
    </row>
    <row r="56" spans="1:27">
      <c r="A56" s="40">
        <v>11005639</v>
      </c>
      <c r="B56" s="119" t="s">
        <v>54</v>
      </c>
      <c r="C56" s="31" t="s">
        <v>28</v>
      </c>
      <c r="D56" s="40">
        <v>134140</v>
      </c>
      <c r="E56" s="31" t="s">
        <v>63</v>
      </c>
      <c r="F56" s="41" t="s">
        <v>64</v>
      </c>
      <c r="G56" s="12" t="s">
        <v>31</v>
      </c>
      <c r="H56" s="42" t="s">
        <v>41</v>
      </c>
      <c r="I56" s="40">
        <v>134141</v>
      </c>
      <c r="J56" s="42" t="s">
        <v>28</v>
      </c>
      <c r="K56" s="26">
        <v>2020</v>
      </c>
      <c r="L56" s="20"/>
      <c r="M56" s="20">
        <f t="shared" si="19"/>
        <v>15448.916666666666</v>
      </c>
      <c r="N56" s="25">
        <v>16096</v>
      </c>
      <c r="O56" s="190">
        <v>16239</v>
      </c>
      <c r="P56" s="25">
        <v>13901</v>
      </c>
      <c r="Q56" s="25">
        <v>12195</v>
      </c>
      <c r="R56" s="25">
        <v>15799</v>
      </c>
      <c r="S56" s="25">
        <v>16819</v>
      </c>
      <c r="T56" s="25">
        <v>17250</v>
      </c>
      <c r="U56" s="47">
        <v>16790</v>
      </c>
      <c r="V56" s="25">
        <v>16466</v>
      </c>
      <c r="W56" s="25">
        <v>16078</v>
      </c>
      <c r="X56" s="25">
        <v>13341</v>
      </c>
      <c r="Y56" s="25">
        <v>14413</v>
      </c>
      <c r="Z56" s="21"/>
      <c r="AA56" s="18"/>
    </row>
    <row r="57" spans="1:27">
      <c r="A57" s="40">
        <v>11005639</v>
      </c>
      <c r="B57" s="119" t="s">
        <v>54</v>
      </c>
      <c r="C57" s="31" t="s">
        <v>28</v>
      </c>
      <c r="D57" s="40">
        <v>134140</v>
      </c>
      <c r="E57" s="31" t="s">
        <v>63</v>
      </c>
      <c r="F57" s="41" t="s">
        <v>64</v>
      </c>
      <c r="G57" s="12" t="s">
        <v>31</v>
      </c>
      <c r="H57" s="42" t="s">
        <v>41</v>
      </c>
      <c r="I57" s="40">
        <v>134140</v>
      </c>
      <c r="J57" s="42" t="s">
        <v>28</v>
      </c>
      <c r="K57" s="22">
        <v>2019</v>
      </c>
      <c r="L57" s="20">
        <v>17956</v>
      </c>
      <c r="M57" s="20">
        <f t="shared" si="19"/>
        <v>17882.916666666668</v>
      </c>
      <c r="N57" s="25">
        <v>15767</v>
      </c>
      <c r="O57" s="219">
        <v>16629</v>
      </c>
      <c r="P57" s="48">
        <v>17711</v>
      </c>
      <c r="Q57" s="25">
        <v>19019</v>
      </c>
      <c r="R57" s="25">
        <v>19550</v>
      </c>
      <c r="S57" s="45">
        <v>18758</v>
      </c>
      <c r="T57" s="45">
        <v>18476</v>
      </c>
      <c r="U57" s="45">
        <v>18676</v>
      </c>
      <c r="V57" s="45">
        <v>18422</v>
      </c>
      <c r="W57" s="45">
        <v>18544</v>
      </c>
      <c r="X57" s="45">
        <v>17069</v>
      </c>
      <c r="Y57" s="45">
        <v>15974</v>
      </c>
      <c r="Z57" s="21">
        <v>2019</v>
      </c>
      <c r="AA57" s="18"/>
    </row>
    <row r="58" spans="1:27">
      <c r="A58" s="40">
        <v>11005639</v>
      </c>
      <c r="B58" s="119" t="s">
        <v>54</v>
      </c>
      <c r="C58" s="31" t="s">
        <v>28</v>
      </c>
      <c r="D58" s="40">
        <v>134140</v>
      </c>
      <c r="E58" s="31" t="s">
        <v>63</v>
      </c>
      <c r="F58" s="41" t="s">
        <v>64</v>
      </c>
      <c r="G58" s="12" t="s">
        <v>31</v>
      </c>
      <c r="H58" s="42" t="s">
        <v>41</v>
      </c>
      <c r="I58" s="40">
        <v>134140</v>
      </c>
      <c r="J58" s="42" t="s">
        <v>28</v>
      </c>
      <c r="K58" s="26">
        <v>2018</v>
      </c>
      <c r="L58" s="43">
        <v>18777</v>
      </c>
      <c r="M58" s="20">
        <f t="shared" si="19"/>
        <v>18777.333333333332</v>
      </c>
      <c r="N58" s="44">
        <v>15921</v>
      </c>
      <c r="O58" s="193">
        <v>15490</v>
      </c>
      <c r="P58" s="44">
        <v>17227</v>
      </c>
      <c r="Q58" s="44">
        <v>19808</v>
      </c>
      <c r="R58" s="78">
        <v>20196</v>
      </c>
      <c r="S58" s="78">
        <v>21398</v>
      </c>
      <c r="T58" s="78">
        <v>19784</v>
      </c>
      <c r="U58" s="44">
        <v>20477</v>
      </c>
      <c r="V58" s="44">
        <v>20637</v>
      </c>
      <c r="W58" s="44">
        <v>19956</v>
      </c>
      <c r="X58" s="44">
        <v>17681</v>
      </c>
      <c r="Y58" s="44">
        <v>16753</v>
      </c>
      <c r="Z58" s="23">
        <v>2018</v>
      </c>
      <c r="AA58" s="29"/>
    </row>
    <row r="59" spans="1:27">
      <c r="A59" s="40">
        <v>11005639</v>
      </c>
      <c r="B59" s="119" t="s">
        <v>54</v>
      </c>
      <c r="C59" s="31" t="s">
        <v>28</v>
      </c>
      <c r="D59" s="40">
        <v>134140</v>
      </c>
      <c r="E59" s="31" t="s">
        <v>63</v>
      </c>
      <c r="F59" s="41" t="s">
        <v>64</v>
      </c>
      <c r="G59" s="12" t="s">
        <v>31</v>
      </c>
      <c r="H59" s="42" t="s">
        <v>41</v>
      </c>
      <c r="I59" s="40">
        <v>134140</v>
      </c>
      <c r="J59" s="42" t="s">
        <v>28</v>
      </c>
      <c r="K59" s="30">
        <v>2017</v>
      </c>
      <c r="L59" s="40">
        <v>19562</v>
      </c>
      <c r="M59" s="20">
        <f t="shared" si="19"/>
        <v>19562.25</v>
      </c>
      <c r="N59" s="25">
        <v>15697</v>
      </c>
      <c r="O59" s="219">
        <v>16857</v>
      </c>
      <c r="P59" s="48">
        <v>18494</v>
      </c>
      <c r="Q59" s="45">
        <v>20719</v>
      </c>
      <c r="R59" s="45">
        <v>21545</v>
      </c>
      <c r="S59" s="45">
        <v>21095</v>
      </c>
      <c r="T59" s="45">
        <v>21321</v>
      </c>
      <c r="U59" s="45">
        <v>20934</v>
      </c>
      <c r="V59" s="45">
        <v>21067</v>
      </c>
      <c r="W59" s="45">
        <v>21063</v>
      </c>
      <c r="X59" s="45">
        <v>18081</v>
      </c>
      <c r="Y59" s="45">
        <v>17874</v>
      </c>
      <c r="Z59" s="24">
        <v>2017</v>
      </c>
      <c r="AA59" s="29"/>
    </row>
    <row r="60" spans="1:27">
      <c r="A60" s="40">
        <v>11005639</v>
      </c>
      <c r="B60" s="119" t="s">
        <v>54</v>
      </c>
      <c r="C60" s="31" t="s">
        <v>28</v>
      </c>
      <c r="D60" s="40">
        <v>134140</v>
      </c>
      <c r="E60" s="31" t="s">
        <v>63</v>
      </c>
      <c r="F60" s="41" t="s">
        <v>64</v>
      </c>
      <c r="G60" s="12" t="s">
        <v>31</v>
      </c>
      <c r="H60" s="42" t="s">
        <v>41</v>
      </c>
      <c r="I60" s="40">
        <v>134140</v>
      </c>
      <c r="J60" s="42" t="s">
        <v>28</v>
      </c>
      <c r="K60" s="30">
        <v>2016</v>
      </c>
      <c r="L60" s="40">
        <v>19051</v>
      </c>
      <c r="M60" s="20">
        <f t="shared" si="19"/>
        <v>19051.25</v>
      </c>
      <c r="N60" s="25">
        <v>17850</v>
      </c>
      <c r="O60" s="219">
        <v>18889</v>
      </c>
      <c r="P60" s="48">
        <v>19280</v>
      </c>
      <c r="Q60" s="45">
        <v>19924</v>
      </c>
      <c r="R60" s="45">
        <v>19807</v>
      </c>
      <c r="S60" s="45">
        <v>19693</v>
      </c>
      <c r="T60" s="45">
        <v>19309</v>
      </c>
      <c r="U60" s="45">
        <v>20117</v>
      </c>
      <c r="V60" s="45">
        <v>19862</v>
      </c>
      <c r="W60" s="45">
        <v>19575</v>
      </c>
      <c r="X60" s="45">
        <v>17567</v>
      </c>
      <c r="Y60" s="45">
        <v>16742</v>
      </c>
      <c r="Z60" s="24">
        <v>2016</v>
      </c>
      <c r="AA60" s="2"/>
    </row>
    <row r="61" spans="1:27">
      <c r="A61" s="40">
        <v>11005640</v>
      </c>
      <c r="B61" s="119" t="s">
        <v>65</v>
      </c>
      <c r="C61" s="31" t="s">
        <v>28</v>
      </c>
      <c r="D61" s="40">
        <v>134141</v>
      </c>
      <c r="E61" s="31" t="s">
        <v>63</v>
      </c>
      <c r="F61" s="41" t="s">
        <v>64</v>
      </c>
      <c r="G61" s="12" t="s">
        <v>31</v>
      </c>
      <c r="H61" s="42" t="s">
        <v>41</v>
      </c>
      <c r="I61" s="40">
        <v>134140</v>
      </c>
      <c r="J61" s="42" t="s">
        <v>28</v>
      </c>
      <c r="K61" s="30">
        <v>2015</v>
      </c>
      <c r="L61" s="40">
        <v>18917</v>
      </c>
      <c r="M61" s="20">
        <f>AVERAGE(N61:Y61)</f>
        <v>18917.5</v>
      </c>
      <c r="N61" s="25">
        <v>16848</v>
      </c>
      <c r="O61" s="219">
        <v>17636</v>
      </c>
      <c r="P61" s="48">
        <v>18163</v>
      </c>
      <c r="Q61" s="45">
        <v>19460</v>
      </c>
      <c r="R61" s="45">
        <v>19751</v>
      </c>
      <c r="S61" s="45">
        <v>18809</v>
      </c>
      <c r="T61" s="45">
        <v>17642</v>
      </c>
      <c r="U61" s="45">
        <v>21163</v>
      </c>
      <c r="V61" s="45">
        <v>21010</v>
      </c>
      <c r="W61" s="45">
        <v>20224</v>
      </c>
      <c r="X61" s="45">
        <v>18405</v>
      </c>
      <c r="Y61" s="45">
        <v>17899</v>
      </c>
      <c r="Z61" s="24">
        <v>2015</v>
      </c>
      <c r="AA61" s="2"/>
    </row>
    <row r="62" spans="1:27">
      <c r="A62" s="125">
        <v>11030031</v>
      </c>
      <c r="B62" s="117" t="s">
        <v>65</v>
      </c>
      <c r="C62" s="32" t="s">
        <v>49</v>
      </c>
      <c r="D62" s="36">
        <v>110300</v>
      </c>
      <c r="E62" s="32" t="s">
        <v>66</v>
      </c>
      <c r="F62" s="33" t="s">
        <v>67</v>
      </c>
      <c r="G62" s="34" t="s">
        <v>31</v>
      </c>
      <c r="H62" s="35" t="s">
        <v>68</v>
      </c>
      <c r="I62" s="36">
        <v>110300</v>
      </c>
      <c r="J62" s="35" t="s">
        <v>53</v>
      </c>
      <c r="K62" s="37" t="s">
        <v>33</v>
      </c>
      <c r="L62" s="33"/>
      <c r="M62" s="163">
        <f>AVERAGE(N62:Y62)</f>
        <v>-83.409959331381387</v>
      </c>
      <c r="N62" s="111">
        <f>N63/N64*100-100</f>
        <v>-2.249917556530022</v>
      </c>
      <c r="O62" s="192">
        <f>O63/O64*100-100</f>
        <v>1.3304055799534922</v>
      </c>
      <c r="P62" s="111">
        <f t="shared" ref="P62:Y62" si="21">P63/P64*100-100</f>
        <v>-100</v>
      </c>
      <c r="Q62" s="111">
        <f t="shared" si="21"/>
        <v>-100</v>
      </c>
      <c r="R62" s="111">
        <f t="shared" si="21"/>
        <v>-100</v>
      </c>
      <c r="S62" s="111">
        <f t="shared" si="21"/>
        <v>-100</v>
      </c>
      <c r="T62" s="111">
        <f t="shared" si="21"/>
        <v>-100</v>
      </c>
      <c r="U62" s="111">
        <f t="shared" si="21"/>
        <v>-100</v>
      </c>
      <c r="V62" s="111">
        <f t="shared" si="21"/>
        <v>-100</v>
      </c>
      <c r="W62" s="111">
        <f t="shared" si="21"/>
        <v>-100</v>
      </c>
      <c r="X62" s="111">
        <f t="shared" si="21"/>
        <v>-100</v>
      </c>
      <c r="Y62" s="111">
        <f t="shared" si="21"/>
        <v>-100</v>
      </c>
      <c r="Z62" s="38"/>
      <c r="AA62" s="39"/>
    </row>
    <row r="63" spans="1:27">
      <c r="A63" s="9">
        <v>11030031</v>
      </c>
      <c r="B63" s="118" t="s">
        <v>65</v>
      </c>
      <c r="C63" s="31" t="s">
        <v>49</v>
      </c>
      <c r="D63" s="40">
        <v>110300</v>
      </c>
      <c r="E63" s="31" t="s">
        <v>66</v>
      </c>
      <c r="F63" s="41" t="s">
        <v>67</v>
      </c>
      <c r="G63" s="12" t="s">
        <v>31</v>
      </c>
      <c r="H63" s="42" t="s">
        <v>68</v>
      </c>
      <c r="I63" s="40">
        <v>110300</v>
      </c>
      <c r="J63" s="42" t="s">
        <v>53</v>
      </c>
      <c r="K63" s="14" t="s">
        <v>34</v>
      </c>
      <c r="L63" s="15"/>
      <c r="M63" s="138">
        <f>AVERAGE(N63:Y63)</f>
        <v>7561</v>
      </c>
      <c r="N63" s="46">
        <v>7277</v>
      </c>
      <c r="O63" s="189">
        <v>7845</v>
      </c>
      <c r="P63" s="46"/>
      <c r="Q63" s="46"/>
      <c r="R63" s="46"/>
      <c r="S63" s="46"/>
      <c r="T63" s="46"/>
      <c r="U63" s="141"/>
      <c r="V63" s="46"/>
      <c r="W63" s="46"/>
      <c r="X63" s="46"/>
      <c r="Y63" s="46"/>
      <c r="Z63" s="6"/>
      <c r="AA63" s="18"/>
    </row>
    <row r="64" spans="1:27">
      <c r="A64" s="9">
        <v>11030031</v>
      </c>
      <c r="B64" s="118" t="s">
        <v>65</v>
      </c>
      <c r="C64" s="31" t="s">
        <v>49</v>
      </c>
      <c r="D64" s="40">
        <v>110300</v>
      </c>
      <c r="E64" s="31" t="s">
        <v>66</v>
      </c>
      <c r="F64" s="41" t="s">
        <v>67</v>
      </c>
      <c r="G64" s="12" t="s">
        <v>31</v>
      </c>
      <c r="H64" s="42" t="s">
        <v>68</v>
      </c>
      <c r="I64" s="40">
        <v>110300</v>
      </c>
      <c r="J64" s="42" t="s">
        <v>53</v>
      </c>
      <c r="K64" s="19" t="s">
        <v>35</v>
      </c>
      <c r="L64" s="20"/>
      <c r="M64" s="20">
        <f t="shared" ref="M64:M69" si="22">AVERAGE(N64:Y64)</f>
        <v>8646.8329166666663</v>
      </c>
      <c r="N64" s="46">
        <f>AVERAGE(N65:N70)</f>
        <v>7444.4949999999999</v>
      </c>
      <c r="O64" s="189">
        <f t="shared" ref="O64:Y64" si="23">AVERAGE(O65:O70)</f>
        <v>7742</v>
      </c>
      <c r="P64" s="46">
        <f t="shared" si="23"/>
        <v>7843.833333333333</v>
      </c>
      <c r="Q64" s="46">
        <f t="shared" si="23"/>
        <v>8502.6666666666661</v>
      </c>
      <c r="R64" s="46">
        <f t="shared" si="23"/>
        <v>9536.6666666666661</v>
      </c>
      <c r="S64" s="46">
        <f t="shared" si="23"/>
        <v>9552.3333333333339</v>
      </c>
      <c r="T64" s="46">
        <f t="shared" si="23"/>
        <v>9772.6666666666661</v>
      </c>
      <c r="U64" s="46">
        <f t="shared" si="23"/>
        <v>9752.6666666666661</v>
      </c>
      <c r="V64" s="46">
        <f t="shared" si="23"/>
        <v>9257.1666666666661</v>
      </c>
      <c r="W64" s="46">
        <f t="shared" si="23"/>
        <v>8823</v>
      </c>
      <c r="X64" s="46">
        <f t="shared" si="23"/>
        <v>7878.833333333333</v>
      </c>
      <c r="Y64" s="46">
        <f t="shared" si="23"/>
        <v>7655.666666666667</v>
      </c>
      <c r="Z64" s="21" t="s">
        <v>35</v>
      </c>
      <c r="AA64" s="18"/>
    </row>
    <row r="65" spans="1:27">
      <c r="A65" s="9">
        <v>11030031</v>
      </c>
      <c r="B65" s="118" t="s">
        <v>65</v>
      </c>
      <c r="C65" s="31" t="s">
        <v>49</v>
      </c>
      <c r="D65" s="40">
        <v>110300</v>
      </c>
      <c r="E65" s="31" t="s">
        <v>66</v>
      </c>
      <c r="F65" s="41" t="s">
        <v>67</v>
      </c>
      <c r="G65" s="12" t="s">
        <v>31</v>
      </c>
      <c r="H65" s="42" t="s">
        <v>68</v>
      </c>
      <c r="I65" s="40">
        <v>110301</v>
      </c>
      <c r="J65" s="42" t="s">
        <v>53</v>
      </c>
      <c r="K65" s="26">
        <v>2020</v>
      </c>
      <c r="L65" s="20"/>
      <c r="M65" s="20">
        <f t="shared" si="22"/>
        <v>7953.25</v>
      </c>
      <c r="N65" s="25">
        <v>7726</v>
      </c>
      <c r="O65" s="190">
        <v>7856</v>
      </c>
      <c r="P65" s="25">
        <v>6687</v>
      </c>
      <c r="Q65" s="25">
        <v>6161</v>
      </c>
      <c r="R65" s="25">
        <v>8159</v>
      </c>
      <c r="S65" s="25">
        <v>8607</v>
      </c>
      <c r="T65" s="25">
        <v>8942</v>
      </c>
      <c r="U65" s="47">
        <v>9017</v>
      </c>
      <c r="V65" s="25">
        <v>9014</v>
      </c>
      <c r="W65" s="25">
        <v>8856</v>
      </c>
      <c r="X65" s="25">
        <v>7203</v>
      </c>
      <c r="Y65" s="25">
        <v>7211</v>
      </c>
      <c r="Z65" s="21"/>
      <c r="AA65" s="18"/>
    </row>
    <row r="66" spans="1:27">
      <c r="A66" s="9">
        <v>11030031</v>
      </c>
      <c r="B66" s="118" t="s">
        <v>65</v>
      </c>
      <c r="C66" s="31" t="s">
        <v>49</v>
      </c>
      <c r="D66" s="40">
        <v>110300</v>
      </c>
      <c r="E66" s="31" t="s">
        <v>66</v>
      </c>
      <c r="F66" s="41" t="s">
        <v>67</v>
      </c>
      <c r="G66" s="12" t="s">
        <v>31</v>
      </c>
      <c r="H66" s="42" t="s">
        <v>68</v>
      </c>
      <c r="I66" s="40">
        <v>110300</v>
      </c>
      <c r="J66" s="42" t="s">
        <v>53</v>
      </c>
      <c r="K66" s="22">
        <v>2019</v>
      </c>
      <c r="L66" s="20">
        <v>9121</v>
      </c>
      <c r="M66" s="20">
        <f>AVERAGE(N66:Y66)</f>
        <v>9114.1641666666674</v>
      </c>
      <c r="N66" s="25">
        <v>7623.97</v>
      </c>
      <c r="O66" s="219">
        <v>7788</v>
      </c>
      <c r="P66" s="25">
        <v>8534</v>
      </c>
      <c r="Q66" s="25">
        <v>9385</v>
      </c>
      <c r="R66" s="25">
        <v>10300</v>
      </c>
      <c r="S66" s="45">
        <v>9915</v>
      </c>
      <c r="T66" s="45">
        <v>10335</v>
      </c>
      <c r="U66" s="45">
        <v>10275</v>
      </c>
      <c r="V66" s="45">
        <v>9723</v>
      </c>
      <c r="W66" s="45">
        <v>9192</v>
      </c>
      <c r="X66" s="45">
        <v>8278</v>
      </c>
      <c r="Y66" s="45">
        <v>8021</v>
      </c>
      <c r="Z66" s="21">
        <v>2019</v>
      </c>
      <c r="AA66" s="18"/>
    </row>
    <row r="67" spans="1:27">
      <c r="A67" s="9">
        <v>11030031</v>
      </c>
      <c r="B67" s="118" t="s">
        <v>65</v>
      </c>
      <c r="C67" s="31" t="s">
        <v>49</v>
      </c>
      <c r="D67" s="40">
        <v>110300</v>
      </c>
      <c r="E67" s="31" t="s">
        <v>66</v>
      </c>
      <c r="F67" s="41" t="s">
        <v>67</v>
      </c>
      <c r="G67" s="12" t="s">
        <v>31</v>
      </c>
      <c r="H67" s="42" t="s">
        <v>68</v>
      </c>
      <c r="I67" s="40">
        <v>110300</v>
      </c>
      <c r="J67" s="42" t="s">
        <v>53</v>
      </c>
      <c r="K67" s="26">
        <v>2018</v>
      </c>
      <c r="L67" s="43">
        <v>8876</v>
      </c>
      <c r="M67" s="20">
        <f t="shared" si="22"/>
        <v>8876.3333333333339</v>
      </c>
      <c r="N67" s="44">
        <v>7525</v>
      </c>
      <c r="O67" s="193">
        <v>7918</v>
      </c>
      <c r="P67" s="44">
        <v>8062</v>
      </c>
      <c r="Q67" s="44">
        <v>8774</v>
      </c>
      <c r="R67" s="78">
        <v>9769</v>
      </c>
      <c r="S67" s="78">
        <v>9855</v>
      </c>
      <c r="T67" s="78">
        <v>10113</v>
      </c>
      <c r="U67" s="44">
        <v>10095</v>
      </c>
      <c r="V67" s="44">
        <v>9520</v>
      </c>
      <c r="W67" s="44">
        <v>8865</v>
      </c>
      <c r="X67" s="44">
        <v>8215</v>
      </c>
      <c r="Y67" s="44">
        <v>7805</v>
      </c>
      <c r="Z67" s="23">
        <v>2018</v>
      </c>
      <c r="AA67" s="29"/>
    </row>
    <row r="68" spans="1:27">
      <c r="A68" s="9">
        <v>11030031</v>
      </c>
      <c r="B68" s="118" t="s">
        <v>65</v>
      </c>
      <c r="C68" s="31" t="s">
        <v>49</v>
      </c>
      <c r="D68" s="40">
        <v>110300</v>
      </c>
      <c r="E68" s="31" t="s">
        <v>66</v>
      </c>
      <c r="F68" s="41" t="s">
        <v>67</v>
      </c>
      <c r="G68" s="12" t="s">
        <v>31</v>
      </c>
      <c r="H68" s="42" t="s">
        <v>68</v>
      </c>
      <c r="I68" s="40">
        <v>110300</v>
      </c>
      <c r="J68" s="42" t="s">
        <v>53</v>
      </c>
      <c r="K68" s="30">
        <v>2017</v>
      </c>
      <c r="L68" s="40">
        <v>8831</v>
      </c>
      <c r="M68" s="20">
        <f t="shared" si="22"/>
        <v>8830.5</v>
      </c>
      <c r="N68" s="25">
        <v>7263</v>
      </c>
      <c r="O68" s="219">
        <v>7709</v>
      </c>
      <c r="P68" s="45">
        <v>7996</v>
      </c>
      <c r="Q68" s="45">
        <v>8863</v>
      </c>
      <c r="R68" s="45">
        <v>9867</v>
      </c>
      <c r="S68" s="45">
        <v>9854</v>
      </c>
      <c r="T68" s="45">
        <v>9934</v>
      </c>
      <c r="U68" s="45">
        <v>9897</v>
      </c>
      <c r="V68" s="45">
        <v>9349</v>
      </c>
      <c r="W68" s="45">
        <v>8927</v>
      </c>
      <c r="X68" s="45">
        <v>8170</v>
      </c>
      <c r="Y68" s="45">
        <v>8137</v>
      </c>
      <c r="Z68" s="23">
        <v>2017</v>
      </c>
      <c r="AA68" s="29"/>
    </row>
    <row r="69" spans="1:27">
      <c r="A69" s="9">
        <v>11030032</v>
      </c>
      <c r="B69" s="118" t="s">
        <v>69</v>
      </c>
      <c r="C69" s="31" t="s">
        <v>49</v>
      </c>
      <c r="D69" s="40">
        <v>110301</v>
      </c>
      <c r="E69" s="31" t="s">
        <v>66</v>
      </c>
      <c r="F69" s="41" t="s">
        <v>67</v>
      </c>
      <c r="G69" s="12" t="s">
        <v>31</v>
      </c>
      <c r="H69" s="42" t="s">
        <v>68</v>
      </c>
      <c r="I69" s="40">
        <v>110300</v>
      </c>
      <c r="J69" s="42" t="s">
        <v>53</v>
      </c>
      <c r="K69" s="30">
        <v>2016</v>
      </c>
      <c r="L69" s="40">
        <v>8656</v>
      </c>
      <c r="M69" s="20">
        <f t="shared" si="22"/>
        <v>8656.3333333333339</v>
      </c>
      <c r="N69" s="25">
        <v>7385</v>
      </c>
      <c r="O69" s="219">
        <v>7679</v>
      </c>
      <c r="P69" s="45">
        <v>8023</v>
      </c>
      <c r="Q69" s="45">
        <v>8847</v>
      </c>
      <c r="R69" s="45">
        <v>9667</v>
      </c>
      <c r="S69" s="45">
        <v>9671</v>
      </c>
      <c r="T69" s="45">
        <v>9817</v>
      </c>
      <c r="U69" s="45">
        <v>9692</v>
      </c>
      <c r="V69" s="45">
        <v>9153</v>
      </c>
      <c r="W69" s="45">
        <v>8667</v>
      </c>
      <c r="X69" s="45">
        <v>7807</v>
      </c>
      <c r="Y69" s="45">
        <v>7468</v>
      </c>
      <c r="Z69" s="23">
        <v>2016</v>
      </c>
      <c r="AA69" s="2"/>
    </row>
    <row r="70" spans="1:27">
      <c r="A70" s="9">
        <v>11030031</v>
      </c>
      <c r="B70" s="118" t="s">
        <v>65</v>
      </c>
      <c r="C70" s="31" t="s">
        <v>49</v>
      </c>
      <c r="D70" s="40">
        <v>110300</v>
      </c>
      <c r="E70" s="31" t="s">
        <v>66</v>
      </c>
      <c r="F70" s="41" t="s">
        <v>67</v>
      </c>
      <c r="G70" s="12" t="s">
        <v>31</v>
      </c>
      <c r="H70" s="42" t="s">
        <v>68</v>
      </c>
      <c r="I70" s="40">
        <v>110300</v>
      </c>
      <c r="J70" s="42" t="s">
        <v>53</v>
      </c>
      <c r="K70" s="30">
        <v>2015</v>
      </c>
      <c r="L70" s="40">
        <v>8450</v>
      </c>
      <c r="M70" s="20">
        <f>AVERAGE(N70:Y70)</f>
        <v>8450.4166666666661</v>
      </c>
      <c r="N70" s="25">
        <v>7144</v>
      </c>
      <c r="O70" s="219">
        <v>7502</v>
      </c>
      <c r="P70" s="45">
        <v>7761</v>
      </c>
      <c r="Q70" s="45">
        <v>8986</v>
      </c>
      <c r="R70" s="45">
        <v>9458</v>
      </c>
      <c r="S70" s="45">
        <v>9412</v>
      </c>
      <c r="T70" s="45">
        <v>9495</v>
      </c>
      <c r="U70" s="45">
        <v>9540</v>
      </c>
      <c r="V70" s="45">
        <v>8784</v>
      </c>
      <c r="W70" s="45">
        <v>8431</v>
      </c>
      <c r="X70" s="45">
        <v>7600</v>
      </c>
      <c r="Y70" s="45">
        <v>7292</v>
      </c>
      <c r="Z70" s="23">
        <v>2015</v>
      </c>
      <c r="AA70" s="2"/>
    </row>
    <row r="71" spans="1:27">
      <c r="A71" s="125">
        <v>11100496</v>
      </c>
      <c r="B71" s="117" t="s">
        <v>70</v>
      </c>
      <c r="C71" s="32" t="s">
        <v>28</v>
      </c>
      <c r="D71" s="36">
        <v>132300</v>
      </c>
      <c r="E71" s="32" t="s">
        <v>71</v>
      </c>
      <c r="F71" s="33" t="s">
        <v>72</v>
      </c>
      <c r="G71" s="34" t="s">
        <v>31</v>
      </c>
      <c r="H71" s="35" t="s">
        <v>68</v>
      </c>
      <c r="I71" s="36">
        <v>132300</v>
      </c>
      <c r="J71" s="35" t="s">
        <v>28</v>
      </c>
      <c r="K71" s="37" t="s">
        <v>33</v>
      </c>
      <c r="L71" s="33"/>
      <c r="M71" s="163">
        <f>AVERAGE(N71:Y71)</f>
        <v>-83.370040516836113</v>
      </c>
      <c r="N71" s="111">
        <f>N72/N73*100-100</f>
        <v>-5.3282008651774078</v>
      </c>
      <c r="O71" s="192">
        <f>O72/O73*100-100</f>
        <v>4.8877146631439956</v>
      </c>
      <c r="P71" s="111">
        <f t="shared" ref="P71:Y71" si="24">P72/P73*100-100</f>
        <v>-100</v>
      </c>
      <c r="Q71" s="111">
        <f t="shared" si="24"/>
        <v>-100</v>
      </c>
      <c r="R71" s="111">
        <f t="shared" si="24"/>
        <v>-100</v>
      </c>
      <c r="S71" s="111">
        <f t="shared" si="24"/>
        <v>-100</v>
      </c>
      <c r="T71" s="111">
        <f t="shared" si="24"/>
        <v>-100</v>
      </c>
      <c r="U71" s="111">
        <f t="shared" si="24"/>
        <v>-100</v>
      </c>
      <c r="V71" s="111">
        <f t="shared" si="24"/>
        <v>-100</v>
      </c>
      <c r="W71" s="111">
        <f t="shared" si="24"/>
        <v>-100</v>
      </c>
      <c r="X71" s="111">
        <f t="shared" si="24"/>
        <v>-100</v>
      </c>
      <c r="Y71" s="111">
        <f t="shared" si="24"/>
        <v>-100</v>
      </c>
      <c r="Z71" s="38"/>
      <c r="AA71" s="39"/>
    </row>
    <row r="72" spans="1:27">
      <c r="A72" s="9">
        <v>11100496</v>
      </c>
      <c r="B72" s="118" t="s">
        <v>70</v>
      </c>
      <c r="C72" s="31" t="s">
        <v>28</v>
      </c>
      <c r="D72" s="40">
        <v>132300</v>
      </c>
      <c r="E72" s="31" t="s">
        <v>71</v>
      </c>
      <c r="F72" s="41" t="s">
        <v>72</v>
      </c>
      <c r="G72" s="12" t="s">
        <v>31</v>
      </c>
      <c r="H72" s="13" t="s">
        <v>68</v>
      </c>
      <c r="I72" s="9">
        <v>132300</v>
      </c>
      <c r="J72" s="42" t="s">
        <v>28</v>
      </c>
      <c r="K72" s="14" t="s">
        <v>34</v>
      </c>
      <c r="L72" s="15"/>
      <c r="M72" s="138">
        <f>AVERAGE(N72:Y72)</f>
        <v>347.5</v>
      </c>
      <c r="N72" s="46">
        <v>298</v>
      </c>
      <c r="O72" s="189">
        <v>397</v>
      </c>
      <c r="P72" s="46"/>
      <c r="Q72" s="46"/>
      <c r="R72" s="46"/>
      <c r="S72" s="46"/>
      <c r="T72" s="46"/>
      <c r="U72" s="141"/>
      <c r="V72" s="46"/>
      <c r="W72" s="46"/>
      <c r="X72" s="46"/>
      <c r="Y72" s="46"/>
      <c r="Z72" s="6"/>
      <c r="AA72" s="18"/>
    </row>
    <row r="73" spans="1:27">
      <c r="A73" s="9">
        <v>11100496</v>
      </c>
      <c r="B73" s="118" t="s">
        <v>70</v>
      </c>
      <c r="C73" s="31" t="s">
        <v>28</v>
      </c>
      <c r="D73" s="40">
        <v>132300</v>
      </c>
      <c r="E73" s="31" t="s">
        <v>71</v>
      </c>
      <c r="F73" s="41" t="s">
        <v>72</v>
      </c>
      <c r="G73" s="12" t="s">
        <v>31</v>
      </c>
      <c r="H73" s="13" t="s">
        <v>68</v>
      </c>
      <c r="I73" s="9">
        <v>132300</v>
      </c>
      <c r="J73" s="42" t="s">
        <v>28</v>
      </c>
      <c r="K73" s="19" t="s">
        <v>35</v>
      </c>
      <c r="L73" s="20"/>
      <c r="M73" s="20">
        <f t="shared" ref="M73:M78" si="25">AVERAGE(N73:Y73)</f>
        <v>1114.5781944444445</v>
      </c>
      <c r="N73" s="46">
        <f>AVERAGE(N74:N79)</f>
        <v>314.7716666666667</v>
      </c>
      <c r="O73" s="189">
        <f t="shared" ref="O73:Y73" si="26">AVERAGE(O74:O79)</f>
        <v>378.5</v>
      </c>
      <c r="P73" s="46">
        <f t="shared" si="26"/>
        <v>590.16666666666663</v>
      </c>
      <c r="Q73" s="46">
        <f t="shared" si="26"/>
        <v>783.5</v>
      </c>
      <c r="R73" s="46">
        <f t="shared" si="26"/>
        <v>1525.8333333333333</v>
      </c>
      <c r="S73" s="46">
        <f t="shared" si="26"/>
        <v>2281.5</v>
      </c>
      <c r="T73" s="46">
        <f t="shared" si="26"/>
        <v>2656.1666666666665</v>
      </c>
      <c r="U73" s="46">
        <f t="shared" si="26"/>
        <v>2339.8333333333335</v>
      </c>
      <c r="V73" s="46">
        <f t="shared" si="26"/>
        <v>1252.8333333333333</v>
      </c>
      <c r="W73" s="46">
        <f t="shared" si="26"/>
        <v>593.83333333333337</v>
      </c>
      <c r="X73" s="46">
        <f t="shared" si="26"/>
        <v>365.33333333333331</v>
      </c>
      <c r="Y73" s="46">
        <f t="shared" si="26"/>
        <v>292.66666666666669</v>
      </c>
      <c r="Z73" s="21" t="s">
        <v>35</v>
      </c>
      <c r="AA73" s="18"/>
    </row>
    <row r="74" spans="1:27">
      <c r="A74" s="9">
        <v>11100496</v>
      </c>
      <c r="B74" s="118" t="s">
        <v>70</v>
      </c>
      <c r="C74" s="31" t="s">
        <v>28</v>
      </c>
      <c r="D74" s="40">
        <v>132300</v>
      </c>
      <c r="E74" s="31" t="s">
        <v>71</v>
      </c>
      <c r="F74" s="41" t="s">
        <v>73</v>
      </c>
      <c r="G74" s="12" t="s">
        <v>31</v>
      </c>
      <c r="H74" s="13" t="s">
        <v>68</v>
      </c>
      <c r="I74" s="9">
        <v>132301</v>
      </c>
      <c r="J74" s="42" t="s">
        <v>28</v>
      </c>
      <c r="K74" s="26">
        <v>2020</v>
      </c>
      <c r="L74" s="20"/>
      <c r="M74" s="20">
        <f t="shared" si="25"/>
        <v>926.58333333333337</v>
      </c>
      <c r="N74" s="25">
        <v>312</v>
      </c>
      <c r="O74" s="190">
        <v>344</v>
      </c>
      <c r="P74" s="25">
        <v>523</v>
      </c>
      <c r="Q74" s="25">
        <v>905</v>
      </c>
      <c r="R74" s="25">
        <v>1266</v>
      </c>
      <c r="S74" s="25">
        <v>1642</v>
      </c>
      <c r="T74" s="25">
        <v>1835</v>
      </c>
      <c r="U74" s="47">
        <v>1753</v>
      </c>
      <c r="V74" s="25">
        <v>1147</v>
      </c>
      <c r="W74" s="25">
        <v>713</v>
      </c>
      <c r="X74" s="25">
        <v>406</v>
      </c>
      <c r="Y74" s="25">
        <v>273</v>
      </c>
      <c r="Z74" s="21"/>
      <c r="AA74" s="18"/>
    </row>
    <row r="75" spans="1:27">
      <c r="A75" s="9">
        <v>11100496</v>
      </c>
      <c r="B75" s="118" t="s">
        <v>70</v>
      </c>
      <c r="C75" s="31" t="s">
        <v>28</v>
      </c>
      <c r="D75" s="40">
        <v>132300</v>
      </c>
      <c r="E75" s="31" t="s">
        <v>71</v>
      </c>
      <c r="F75" s="41" t="s">
        <v>72</v>
      </c>
      <c r="G75" s="12" t="s">
        <v>31</v>
      </c>
      <c r="H75" s="13" t="s">
        <v>68</v>
      </c>
      <c r="I75" s="9">
        <v>132300</v>
      </c>
      <c r="J75" s="42" t="s">
        <v>28</v>
      </c>
      <c r="K75" s="22">
        <v>2019</v>
      </c>
      <c r="L75" s="20">
        <v>1192</v>
      </c>
      <c r="M75" s="20">
        <f t="shared" si="25"/>
        <v>1203.0525</v>
      </c>
      <c r="N75" s="25">
        <v>329.63</v>
      </c>
      <c r="O75" s="219">
        <v>380</v>
      </c>
      <c r="P75" s="45">
        <v>615</v>
      </c>
      <c r="Q75" s="25">
        <v>774</v>
      </c>
      <c r="R75" s="25">
        <v>1471</v>
      </c>
      <c r="S75" s="25">
        <v>2543</v>
      </c>
      <c r="T75" s="45">
        <v>2823</v>
      </c>
      <c r="U75" s="45">
        <v>2889</v>
      </c>
      <c r="V75" s="45">
        <v>1350</v>
      </c>
      <c r="W75" s="45">
        <v>583</v>
      </c>
      <c r="X75" s="45">
        <v>397</v>
      </c>
      <c r="Y75" s="45">
        <v>282</v>
      </c>
      <c r="Z75" s="21">
        <v>2019</v>
      </c>
      <c r="AA75" s="18"/>
    </row>
    <row r="76" spans="1:27">
      <c r="A76" s="9">
        <v>11100496</v>
      </c>
      <c r="B76" s="118" t="s">
        <v>70</v>
      </c>
      <c r="C76" s="31" t="s">
        <v>28</v>
      </c>
      <c r="D76" s="40">
        <v>132300</v>
      </c>
      <c r="E76" s="31" t="s">
        <v>71</v>
      </c>
      <c r="F76" s="41" t="s">
        <v>72</v>
      </c>
      <c r="G76" s="12" t="s">
        <v>31</v>
      </c>
      <c r="H76" s="13" t="s">
        <v>68</v>
      </c>
      <c r="I76" s="9">
        <v>132300</v>
      </c>
      <c r="J76" s="42" t="s">
        <v>28</v>
      </c>
      <c r="K76" s="26">
        <v>2018</v>
      </c>
      <c r="L76" s="43">
        <v>1247</v>
      </c>
      <c r="M76" s="20">
        <f t="shared" si="25"/>
        <v>1247.0833333333333</v>
      </c>
      <c r="N76" s="44">
        <v>315</v>
      </c>
      <c r="O76" s="193">
        <v>410</v>
      </c>
      <c r="P76" s="44">
        <v>599</v>
      </c>
      <c r="Q76" s="44">
        <v>796</v>
      </c>
      <c r="R76" s="78">
        <v>1514</v>
      </c>
      <c r="S76" s="78">
        <v>2778</v>
      </c>
      <c r="T76" s="78">
        <v>3255</v>
      </c>
      <c r="U76" s="44">
        <v>2672</v>
      </c>
      <c r="V76" s="44">
        <v>1391</v>
      </c>
      <c r="W76" s="44">
        <v>581</v>
      </c>
      <c r="X76" s="44">
        <v>357</v>
      </c>
      <c r="Y76" s="44">
        <v>297</v>
      </c>
      <c r="Z76" s="23">
        <v>2018</v>
      </c>
      <c r="AA76" s="29"/>
    </row>
    <row r="77" spans="1:27">
      <c r="A77" s="9">
        <v>11100496</v>
      </c>
      <c r="B77" s="118" t="s">
        <v>70</v>
      </c>
      <c r="C77" s="31" t="s">
        <v>28</v>
      </c>
      <c r="D77" s="40">
        <v>132300</v>
      </c>
      <c r="E77" s="31" t="s">
        <v>71</v>
      </c>
      <c r="F77" s="41" t="s">
        <v>72</v>
      </c>
      <c r="G77" s="12" t="s">
        <v>31</v>
      </c>
      <c r="H77" s="13" t="s">
        <v>68</v>
      </c>
      <c r="I77" s="9">
        <v>132300</v>
      </c>
      <c r="J77" s="42" t="s">
        <v>28</v>
      </c>
      <c r="K77" s="30">
        <v>2017</v>
      </c>
      <c r="L77" s="40">
        <v>1123</v>
      </c>
      <c r="M77" s="20">
        <f t="shared" si="25"/>
        <v>1123.25</v>
      </c>
      <c r="N77" s="25">
        <v>295</v>
      </c>
      <c r="O77" s="219">
        <v>384</v>
      </c>
      <c r="P77" s="45">
        <v>627</v>
      </c>
      <c r="Q77" s="45">
        <v>806</v>
      </c>
      <c r="R77" s="45">
        <v>1573</v>
      </c>
      <c r="S77" s="45">
        <v>2281</v>
      </c>
      <c r="T77" s="45">
        <v>2802</v>
      </c>
      <c r="U77" s="45">
        <v>2214</v>
      </c>
      <c r="V77" s="45">
        <v>1228</v>
      </c>
      <c r="W77" s="45">
        <v>607</v>
      </c>
      <c r="X77" s="45">
        <v>354</v>
      </c>
      <c r="Y77" s="45">
        <v>308</v>
      </c>
      <c r="Z77" s="23">
        <v>2017</v>
      </c>
      <c r="AA77" s="29"/>
    </row>
    <row r="78" spans="1:27">
      <c r="A78" s="9">
        <v>11100497</v>
      </c>
      <c r="B78" s="118" t="s">
        <v>74</v>
      </c>
      <c r="C78" s="31" t="s">
        <v>28</v>
      </c>
      <c r="D78" s="40">
        <v>132301</v>
      </c>
      <c r="E78" s="31" t="s">
        <v>71</v>
      </c>
      <c r="F78" s="41" t="s">
        <v>72</v>
      </c>
      <c r="G78" s="12" t="s">
        <v>31</v>
      </c>
      <c r="H78" s="13" t="s">
        <v>68</v>
      </c>
      <c r="I78" s="9">
        <v>132300</v>
      </c>
      <c r="J78" s="42" t="s">
        <v>28</v>
      </c>
      <c r="K78" s="30">
        <v>2016</v>
      </c>
      <c r="L78" s="40">
        <v>1105</v>
      </c>
      <c r="M78" s="20">
        <f t="shared" si="25"/>
        <v>1104.9166666666667</v>
      </c>
      <c r="N78" s="25">
        <v>291</v>
      </c>
      <c r="O78" s="219">
        <v>367</v>
      </c>
      <c r="P78" s="45">
        <v>594</v>
      </c>
      <c r="Q78" s="45">
        <v>727</v>
      </c>
      <c r="R78" s="45">
        <v>1743</v>
      </c>
      <c r="S78" s="45">
        <v>2224</v>
      </c>
      <c r="T78" s="45">
        <v>2647</v>
      </c>
      <c r="U78" s="45">
        <v>2232</v>
      </c>
      <c r="V78" s="45">
        <v>1223</v>
      </c>
      <c r="W78" s="45">
        <v>545</v>
      </c>
      <c r="X78" s="45">
        <v>350</v>
      </c>
      <c r="Y78" s="45">
        <v>316</v>
      </c>
      <c r="Z78" s="23">
        <v>2016</v>
      </c>
      <c r="AA78" s="2"/>
    </row>
    <row r="79" spans="1:27">
      <c r="A79" s="9">
        <v>11100496</v>
      </c>
      <c r="B79" s="118" t="s">
        <v>70</v>
      </c>
      <c r="C79" s="31" t="s">
        <v>28</v>
      </c>
      <c r="D79" s="40">
        <v>132300</v>
      </c>
      <c r="E79" s="31" t="s">
        <v>71</v>
      </c>
      <c r="F79" s="41" t="s">
        <v>72</v>
      </c>
      <c r="G79" s="12" t="s">
        <v>31</v>
      </c>
      <c r="H79" s="13" t="s">
        <v>68</v>
      </c>
      <c r="I79" s="9">
        <v>132300</v>
      </c>
      <c r="J79" s="42" t="s">
        <v>28</v>
      </c>
      <c r="K79" s="30">
        <v>2015</v>
      </c>
      <c r="L79" s="40">
        <v>1083</v>
      </c>
      <c r="M79" s="20">
        <f>AVERAGE(N79:Y79)</f>
        <v>1082.5833333333333</v>
      </c>
      <c r="N79" s="25">
        <v>346</v>
      </c>
      <c r="O79" s="219">
        <v>386</v>
      </c>
      <c r="P79" s="45">
        <v>583</v>
      </c>
      <c r="Q79" s="45">
        <v>693</v>
      </c>
      <c r="R79" s="45">
        <v>1588</v>
      </c>
      <c r="S79" s="45">
        <v>2221</v>
      </c>
      <c r="T79" s="45">
        <v>2575</v>
      </c>
      <c r="U79" s="45">
        <v>2279</v>
      </c>
      <c r="V79" s="45">
        <v>1178</v>
      </c>
      <c r="W79" s="45">
        <v>534</v>
      </c>
      <c r="X79" s="45">
        <v>328</v>
      </c>
      <c r="Y79" s="45">
        <v>280</v>
      </c>
      <c r="Z79" s="23">
        <v>2015</v>
      </c>
      <c r="AA79" s="2"/>
    </row>
    <row r="80" spans="1:27">
      <c r="A80" s="125">
        <v>11100512</v>
      </c>
      <c r="B80" s="117" t="s">
        <v>74</v>
      </c>
      <c r="C80" s="32" t="s">
        <v>28</v>
      </c>
      <c r="D80" s="36">
        <v>133500</v>
      </c>
      <c r="E80" s="32" t="s">
        <v>75</v>
      </c>
      <c r="F80" s="33" t="s">
        <v>76</v>
      </c>
      <c r="G80" s="34" t="s">
        <v>31</v>
      </c>
      <c r="H80" s="35" t="s">
        <v>41</v>
      </c>
      <c r="I80" s="36">
        <v>133500</v>
      </c>
      <c r="J80" s="35" t="s">
        <v>28</v>
      </c>
      <c r="K80" s="37" t="s">
        <v>33</v>
      </c>
      <c r="L80" s="33"/>
      <c r="M80" s="163">
        <f>AVERAGE(N80:Y80)</f>
        <v>-84.568895949802894</v>
      </c>
      <c r="N80" s="111">
        <f>N81/N82*100-100</f>
        <v>-8.7583073069064596</v>
      </c>
      <c r="O80" s="192">
        <f>O81/O82*100-100</f>
        <v>-6.0684440907282067</v>
      </c>
      <c r="P80" s="111">
        <f t="shared" ref="P80:Y80" si="27">P81/P82*100-100</f>
        <v>-100</v>
      </c>
      <c r="Q80" s="111">
        <f t="shared" si="27"/>
        <v>-100</v>
      </c>
      <c r="R80" s="111">
        <f t="shared" si="27"/>
        <v>-100</v>
      </c>
      <c r="S80" s="111">
        <f t="shared" si="27"/>
        <v>-100</v>
      </c>
      <c r="T80" s="111">
        <f t="shared" si="27"/>
        <v>-100</v>
      </c>
      <c r="U80" s="111">
        <f t="shared" si="27"/>
        <v>-100</v>
      </c>
      <c r="V80" s="111">
        <f t="shared" si="27"/>
        <v>-100</v>
      </c>
      <c r="W80" s="111">
        <f t="shared" si="27"/>
        <v>-100</v>
      </c>
      <c r="X80" s="111">
        <f t="shared" si="27"/>
        <v>-100</v>
      </c>
      <c r="Y80" s="111">
        <f t="shared" si="27"/>
        <v>-100</v>
      </c>
      <c r="Z80" s="159"/>
      <c r="AA80" s="39"/>
    </row>
    <row r="81" spans="1:27">
      <c r="A81" s="9">
        <v>11100512</v>
      </c>
      <c r="B81" s="118" t="s">
        <v>74</v>
      </c>
      <c r="C81" s="31" t="s">
        <v>28</v>
      </c>
      <c r="D81" s="40">
        <v>133500</v>
      </c>
      <c r="E81" s="31" t="s">
        <v>75</v>
      </c>
      <c r="F81" s="41" t="s">
        <v>76</v>
      </c>
      <c r="G81" s="12" t="s">
        <v>31</v>
      </c>
      <c r="H81" s="42" t="s">
        <v>41</v>
      </c>
      <c r="I81" s="40">
        <v>133500</v>
      </c>
      <c r="J81" s="42" t="s">
        <v>28</v>
      </c>
      <c r="K81" s="14" t="s">
        <v>34</v>
      </c>
      <c r="L81" s="15"/>
      <c r="M81" s="138">
        <f>AVERAGE(N81:Y81)</f>
        <v>13689</v>
      </c>
      <c r="N81" s="46">
        <v>13215</v>
      </c>
      <c r="O81" s="189">
        <v>14163</v>
      </c>
      <c r="P81" s="46"/>
      <c r="Q81" s="46"/>
      <c r="R81" s="46"/>
      <c r="S81" s="46"/>
      <c r="T81" s="46"/>
      <c r="U81" s="141"/>
      <c r="V81" s="46"/>
      <c r="W81" s="46"/>
      <c r="X81" s="46"/>
      <c r="Y81" s="46"/>
      <c r="Z81" s="6"/>
      <c r="AA81" s="18"/>
    </row>
    <row r="82" spans="1:27">
      <c r="A82" s="9">
        <v>11100512</v>
      </c>
      <c r="B82" s="118" t="s">
        <v>74</v>
      </c>
      <c r="C82" s="31" t="s">
        <v>28</v>
      </c>
      <c r="D82" s="40">
        <v>133500</v>
      </c>
      <c r="E82" s="31" t="s">
        <v>75</v>
      </c>
      <c r="F82" s="41" t="s">
        <v>76</v>
      </c>
      <c r="G82" s="12" t="s">
        <v>31</v>
      </c>
      <c r="H82" s="42" t="s">
        <v>41</v>
      </c>
      <c r="I82" s="40">
        <v>133500</v>
      </c>
      <c r="J82" s="42" t="s">
        <v>28</v>
      </c>
      <c r="K82" s="19" t="s">
        <v>35</v>
      </c>
      <c r="L82" s="20"/>
      <c r="M82" s="20">
        <f t="shared" ref="M82:M87" si="28">AVERAGE(N82:Y82)</f>
        <v>16157.430028735633</v>
      </c>
      <c r="N82" s="46">
        <f>AVERAGE(N83:N88)</f>
        <v>14483.510344827586</v>
      </c>
      <c r="O82" s="189">
        <f t="shared" ref="O82:Y82" si="29">AVERAGE(O83:O88)</f>
        <v>15078</v>
      </c>
      <c r="P82" s="46">
        <f t="shared" si="29"/>
        <v>14898.2</v>
      </c>
      <c r="Q82" s="46">
        <f t="shared" si="29"/>
        <v>15731</v>
      </c>
      <c r="R82" s="46">
        <f t="shared" si="29"/>
        <v>17394.599999999999</v>
      </c>
      <c r="S82" s="46">
        <f t="shared" si="29"/>
        <v>17856.599999999999</v>
      </c>
      <c r="T82" s="46">
        <f t="shared" si="29"/>
        <v>17895.5</v>
      </c>
      <c r="U82" s="46">
        <f t="shared" si="29"/>
        <v>18020</v>
      </c>
      <c r="V82" s="46">
        <f t="shared" si="29"/>
        <v>16832.75</v>
      </c>
      <c r="W82" s="46">
        <f t="shared" si="29"/>
        <v>16574.5</v>
      </c>
      <c r="X82" s="46">
        <f t="shared" si="29"/>
        <v>14501</v>
      </c>
      <c r="Y82" s="46">
        <f t="shared" si="29"/>
        <v>14623.5</v>
      </c>
      <c r="Z82" s="21" t="s">
        <v>35</v>
      </c>
      <c r="AA82" s="18"/>
    </row>
    <row r="83" spans="1:27">
      <c r="A83" s="9">
        <v>11100512</v>
      </c>
      <c r="B83" s="118" t="s">
        <v>74</v>
      </c>
      <c r="C83" s="31" t="s">
        <v>28</v>
      </c>
      <c r="D83" s="40">
        <v>133500</v>
      </c>
      <c r="E83" s="31" t="s">
        <v>75</v>
      </c>
      <c r="F83" s="41" t="s">
        <v>76</v>
      </c>
      <c r="G83" s="12" t="s">
        <v>31</v>
      </c>
      <c r="H83" s="42" t="s">
        <v>41</v>
      </c>
      <c r="I83" s="40">
        <v>133501</v>
      </c>
      <c r="J83" s="42" t="s">
        <v>28</v>
      </c>
      <c r="K83" s="26">
        <v>2020</v>
      </c>
      <c r="L83" s="20"/>
      <c r="M83" s="20">
        <f t="shared" si="28"/>
        <v>14652.916666666666</v>
      </c>
      <c r="N83" s="25">
        <v>14577</v>
      </c>
      <c r="O83" s="190">
        <v>15292</v>
      </c>
      <c r="P83" s="25">
        <v>12323</v>
      </c>
      <c r="Q83" s="25">
        <v>10550</v>
      </c>
      <c r="R83" s="25">
        <v>14954</v>
      </c>
      <c r="S83" s="25">
        <v>17083</v>
      </c>
      <c r="T83" s="25">
        <v>17023</v>
      </c>
      <c r="U83" s="47">
        <v>16531</v>
      </c>
      <c r="V83" s="25">
        <v>16217</v>
      </c>
      <c r="W83" s="25">
        <v>15598</v>
      </c>
      <c r="X83" s="25">
        <v>12601</v>
      </c>
      <c r="Y83" s="25">
        <v>13086</v>
      </c>
      <c r="Z83" s="21"/>
      <c r="AA83" s="18"/>
    </row>
    <row r="84" spans="1:27">
      <c r="A84" s="9">
        <v>11100512</v>
      </c>
      <c r="B84" s="118" t="s">
        <v>74</v>
      </c>
      <c r="C84" s="31" t="s">
        <v>28</v>
      </c>
      <c r="D84" s="40">
        <v>133500</v>
      </c>
      <c r="E84" s="31" t="s">
        <v>75</v>
      </c>
      <c r="F84" s="41" t="s">
        <v>76</v>
      </c>
      <c r="G84" s="12" t="s">
        <v>31</v>
      </c>
      <c r="H84" s="42" t="s">
        <v>41</v>
      </c>
      <c r="I84" s="40">
        <v>133500</v>
      </c>
      <c r="J84" s="42" t="s">
        <v>28</v>
      </c>
      <c r="K84" s="22">
        <v>2019</v>
      </c>
      <c r="L84" s="185">
        <v>17075</v>
      </c>
      <c r="M84" s="20">
        <f t="shared" si="28"/>
        <v>17076.712643678158</v>
      </c>
      <c r="N84" s="25">
        <v>14709.551724137931</v>
      </c>
      <c r="O84" s="219">
        <v>14889</v>
      </c>
      <c r="P84" s="45">
        <v>15698</v>
      </c>
      <c r="Q84" s="45">
        <v>17217</v>
      </c>
      <c r="R84" s="25">
        <v>18853</v>
      </c>
      <c r="S84" s="45">
        <v>19195</v>
      </c>
      <c r="T84" s="45">
        <v>18797</v>
      </c>
      <c r="U84" s="45">
        <v>19256</v>
      </c>
      <c r="V84" s="45">
        <v>17315</v>
      </c>
      <c r="W84" s="45">
        <v>17473</v>
      </c>
      <c r="X84" s="45">
        <v>15941</v>
      </c>
      <c r="Y84" s="45">
        <v>15577</v>
      </c>
      <c r="Z84" s="21">
        <v>2019</v>
      </c>
      <c r="AA84" s="18"/>
    </row>
    <row r="85" spans="1:27">
      <c r="A85" s="9">
        <v>11100512</v>
      </c>
      <c r="B85" s="118" t="s">
        <v>74</v>
      </c>
      <c r="C85" s="31" t="s">
        <v>28</v>
      </c>
      <c r="D85" s="40">
        <v>133500</v>
      </c>
      <c r="E85" s="31" t="s">
        <v>75</v>
      </c>
      <c r="F85" s="41" t="s">
        <v>76</v>
      </c>
      <c r="G85" s="12" t="s">
        <v>31</v>
      </c>
      <c r="H85" s="42" t="s">
        <v>41</v>
      </c>
      <c r="I85" s="40">
        <v>133500</v>
      </c>
      <c r="J85" s="42" t="s">
        <v>28</v>
      </c>
      <c r="K85" s="26">
        <v>2018</v>
      </c>
      <c r="L85" s="40" t="s">
        <v>43</v>
      </c>
      <c r="M85" s="20" t="s">
        <v>43</v>
      </c>
      <c r="N85" s="25" t="s">
        <v>43</v>
      </c>
      <c r="O85" s="190" t="s">
        <v>43</v>
      </c>
      <c r="P85" s="25" t="s">
        <v>43</v>
      </c>
      <c r="Q85" s="25" t="s">
        <v>43</v>
      </c>
      <c r="R85" s="25" t="s">
        <v>43</v>
      </c>
      <c r="S85" s="25" t="s">
        <v>43</v>
      </c>
      <c r="T85" s="25" t="s">
        <v>43</v>
      </c>
      <c r="U85" s="47" t="s">
        <v>43</v>
      </c>
      <c r="V85" s="47" t="s">
        <v>43</v>
      </c>
      <c r="W85" s="47" t="s">
        <v>43</v>
      </c>
      <c r="X85" s="47" t="s">
        <v>43</v>
      </c>
      <c r="Y85" s="47" t="s">
        <v>43</v>
      </c>
      <c r="Z85" s="23">
        <v>2018</v>
      </c>
      <c r="AA85" s="29"/>
    </row>
    <row r="86" spans="1:27">
      <c r="A86" s="9">
        <v>11100512</v>
      </c>
      <c r="B86" s="118" t="s">
        <v>74</v>
      </c>
      <c r="C86" s="31" t="s">
        <v>28</v>
      </c>
      <c r="D86" s="40">
        <v>133500</v>
      </c>
      <c r="E86" s="31" t="s">
        <v>75</v>
      </c>
      <c r="F86" s="41" t="s">
        <v>76</v>
      </c>
      <c r="G86" s="12" t="s">
        <v>31</v>
      </c>
      <c r="H86" s="42" t="s">
        <v>41</v>
      </c>
      <c r="I86" s="40">
        <v>133500</v>
      </c>
      <c r="J86" s="42" t="s">
        <v>28</v>
      </c>
      <c r="K86" s="30">
        <v>2017</v>
      </c>
      <c r="L86" s="40">
        <v>14974</v>
      </c>
      <c r="M86" s="20">
        <f t="shared" si="28"/>
        <v>14983</v>
      </c>
      <c r="N86" s="25">
        <v>13743</v>
      </c>
      <c r="O86" s="219">
        <v>14234</v>
      </c>
      <c r="P86" s="45">
        <v>14810</v>
      </c>
      <c r="Q86" s="45">
        <v>16413</v>
      </c>
      <c r="R86" s="45">
        <v>15734</v>
      </c>
      <c r="S86" s="45">
        <v>14964</v>
      </c>
      <c r="T86" s="25" t="s">
        <v>43</v>
      </c>
      <c r="U86" s="47" t="s">
        <v>43</v>
      </c>
      <c r="V86" s="47" t="s">
        <v>43</v>
      </c>
      <c r="W86" s="47" t="s">
        <v>43</v>
      </c>
      <c r="X86" s="47" t="s">
        <v>43</v>
      </c>
      <c r="Y86" s="47" t="s">
        <v>43</v>
      </c>
      <c r="Z86" s="23">
        <v>2017</v>
      </c>
      <c r="AA86" s="29"/>
    </row>
    <row r="87" spans="1:27">
      <c r="A87" s="9">
        <v>11100513</v>
      </c>
      <c r="B87" s="118" t="s">
        <v>77</v>
      </c>
      <c r="C87" s="31" t="s">
        <v>28</v>
      </c>
      <c r="D87" s="40">
        <v>133501</v>
      </c>
      <c r="E87" s="31" t="s">
        <v>75</v>
      </c>
      <c r="F87" s="41" t="s">
        <v>76</v>
      </c>
      <c r="G87" s="12" t="s">
        <v>31</v>
      </c>
      <c r="H87" s="42" t="s">
        <v>41</v>
      </c>
      <c r="I87" s="40">
        <v>133500</v>
      </c>
      <c r="J87" s="42" t="s">
        <v>28</v>
      </c>
      <c r="K87" s="30">
        <v>2016</v>
      </c>
      <c r="L87" s="40">
        <v>16638</v>
      </c>
      <c r="M87" s="20">
        <f t="shared" si="28"/>
        <v>16638.333333333332</v>
      </c>
      <c r="N87" s="25">
        <v>14636</v>
      </c>
      <c r="O87" s="219">
        <v>15794</v>
      </c>
      <c r="P87" s="45">
        <v>15793</v>
      </c>
      <c r="Q87" s="45">
        <v>17360</v>
      </c>
      <c r="R87" s="45">
        <v>18808</v>
      </c>
      <c r="S87" s="45">
        <v>18900</v>
      </c>
      <c r="T87" s="45">
        <v>17670</v>
      </c>
      <c r="U87" s="45">
        <v>17716</v>
      </c>
      <c r="V87" s="45">
        <v>16946</v>
      </c>
      <c r="W87" s="45">
        <v>16470</v>
      </c>
      <c r="X87" s="45">
        <v>14869</v>
      </c>
      <c r="Y87" s="45">
        <v>14698</v>
      </c>
      <c r="Z87" s="23">
        <v>2016</v>
      </c>
      <c r="AA87" s="2"/>
    </row>
    <row r="88" spans="1:27">
      <c r="A88" s="9">
        <v>11100512</v>
      </c>
      <c r="B88" s="118" t="s">
        <v>74</v>
      </c>
      <c r="C88" s="31" t="s">
        <v>28</v>
      </c>
      <c r="D88" s="40">
        <v>133500</v>
      </c>
      <c r="E88" s="31" t="s">
        <v>75</v>
      </c>
      <c r="F88" s="41" t="s">
        <v>76</v>
      </c>
      <c r="G88" s="12" t="s">
        <v>31</v>
      </c>
      <c r="H88" s="42" t="s">
        <v>41</v>
      </c>
      <c r="I88" s="40">
        <v>133500</v>
      </c>
      <c r="J88" s="42" t="s">
        <v>28</v>
      </c>
      <c r="K88" s="30">
        <v>2015</v>
      </c>
      <c r="L88" s="40">
        <v>16724</v>
      </c>
      <c r="M88" s="20">
        <f>AVERAGE(N88:Y88)</f>
        <v>16723.75</v>
      </c>
      <c r="N88" s="25">
        <v>14752</v>
      </c>
      <c r="O88" s="219">
        <v>15181</v>
      </c>
      <c r="P88" s="45">
        <v>15867</v>
      </c>
      <c r="Q88" s="45">
        <v>17115</v>
      </c>
      <c r="R88" s="45">
        <v>18624</v>
      </c>
      <c r="S88" s="45">
        <v>19141</v>
      </c>
      <c r="T88" s="45">
        <v>18092</v>
      </c>
      <c r="U88" s="45">
        <v>18577</v>
      </c>
      <c r="V88" s="45">
        <v>16853</v>
      </c>
      <c r="W88" s="45">
        <v>16757</v>
      </c>
      <c r="X88" s="45">
        <v>14593</v>
      </c>
      <c r="Y88" s="45">
        <v>15133</v>
      </c>
      <c r="Z88" s="23">
        <v>2015</v>
      </c>
      <c r="AA88" s="2"/>
    </row>
    <row r="89" spans="1:27">
      <c r="A89" s="125">
        <v>11105271</v>
      </c>
      <c r="B89" s="117" t="s">
        <v>77</v>
      </c>
      <c r="C89" s="32" t="s">
        <v>28</v>
      </c>
      <c r="D89" s="36">
        <v>134342</v>
      </c>
      <c r="E89" s="32" t="s">
        <v>78</v>
      </c>
      <c r="F89" s="33" t="s">
        <v>79</v>
      </c>
      <c r="G89" s="34" t="s">
        <v>31</v>
      </c>
      <c r="H89" s="35" t="s">
        <v>41</v>
      </c>
      <c r="I89" s="36">
        <v>134342</v>
      </c>
      <c r="J89" s="35" t="s">
        <v>28</v>
      </c>
      <c r="K89" s="37" t="s">
        <v>33</v>
      </c>
      <c r="L89" s="33"/>
      <c r="M89" s="163">
        <f>AVERAGE(N89:Y89)</f>
        <v>-88.045597777737044</v>
      </c>
      <c r="N89" s="214">
        <f>N90/N91*100-100</f>
        <v>-30.190972842936461</v>
      </c>
      <c r="O89" s="224">
        <f>O90/O91*100-100</f>
        <v>-26.356200489908176</v>
      </c>
      <c r="P89" s="111">
        <f t="shared" ref="P89:Y89" si="30">P90/P91*100-100</f>
        <v>-100</v>
      </c>
      <c r="Q89" s="111">
        <f t="shared" si="30"/>
        <v>-100</v>
      </c>
      <c r="R89" s="111">
        <f t="shared" si="30"/>
        <v>-100</v>
      </c>
      <c r="S89" s="111">
        <f t="shared" si="30"/>
        <v>-100</v>
      </c>
      <c r="T89" s="111">
        <f t="shared" si="30"/>
        <v>-100</v>
      </c>
      <c r="U89" s="111">
        <f t="shared" si="30"/>
        <v>-100</v>
      </c>
      <c r="V89" s="111">
        <f t="shared" si="30"/>
        <v>-100</v>
      </c>
      <c r="W89" s="111">
        <f t="shared" si="30"/>
        <v>-100</v>
      </c>
      <c r="X89" s="111">
        <f t="shared" si="30"/>
        <v>-100</v>
      </c>
      <c r="Y89" s="111">
        <f t="shared" si="30"/>
        <v>-100</v>
      </c>
      <c r="Z89" s="159"/>
      <c r="AA89" s="39"/>
    </row>
    <row r="90" spans="1:27">
      <c r="A90" s="9">
        <v>11105271</v>
      </c>
      <c r="B90" s="118" t="s">
        <v>77</v>
      </c>
      <c r="C90" s="31" t="s">
        <v>28</v>
      </c>
      <c r="D90" s="40">
        <v>134342</v>
      </c>
      <c r="E90" s="31" t="s">
        <v>78</v>
      </c>
      <c r="F90" s="41" t="s">
        <v>79</v>
      </c>
      <c r="G90" s="12" t="s">
        <v>31</v>
      </c>
      <c r="H90" s="42" t="s">
        <v>41</v>
      </c>
      <c r="I90" s="40">
        <v>134342</v>
      </c>
      <c r="J90" s="42" t="s">
        <v>28</v>
      </c>
      <c r="K90" s="14" t="s">
        <v>34</v>
      </c>
      <c r="L90" s="15"/>
      <c r="M90" s="138">
        <f>AVERAGE(N90:Y90)</f>
        <v>9854</v>
      </c>
      <c r="N90" s="46">
        <v>9426</v>
      </c>
      <c r="O90" s="189">
        <v>10282</v>
      </c>
      <c r="P90" s="46"/>
      <c r="Q90" s="46"/>
      <c r="R90" s="46"/>
      <c r="S90" s="46"/>
      <c r="T90" s="46"/>
      <c r="U90" s="141"/>
      <c r="V90" s="46"/>
      <c r="W90" s="46"/>
      <c r="X90" s="46"/>
      <c r="Y90" s="46"/>
      <c r="Z90" s="6"/>
      <c r="AA90" s="18"/>
    </row>
    <row r="91" spans="1:27">
      <c r="A91" s="9">
        <v>11105271</v>
      </c>
      <c r="B91" s="118" t="s">
        <v>77</v>
      </c>
      <c r="C91" s="31" t="s">
        <v>28</v>
      </c>
      <c r="D91" s="40">
        <v>134342</v>
      </c>
      <c r="E91" s="31" t="s">
        <v>78</v>
      </c>
      <c r="F91" s="41" t="s">
        <v>79</v>
      </c>
      <c r="G91" s="12" t="s">
        <v>31</v>
      </c>
      <c r="H91" s="42" t="s">
        <v>41</v>
      </c>
      <c r="I91" s="40">
        <v>134342</v>
      </c>
      <c r="J91" s="42" t="s">
        <v>28</v>
      </c>
      <c r="K91" s="19" t="s">
        <v>35</v>
      </c>
      <c r="L91" s="20"/>
      <c r="M91" s="20">
        <f t="shared" ref="M91:M96" si="31">AVERAGE(N91:Y91)</f>
        <v>13921.579310344825</v>
      </c>
      <c r="N91" s="46">
        <f>AVERAGE(N92:N96)</f>
        <v>13502.551724137931</v>
      </c>
      <c r="O91" s="189">
        <f t="shared" ref="O91:Y91" si="32">AVERAGE(O92:O96)</f>
        <v>13961.8</v>
      </c>
      <c r="P91" s="46">
        <f t="shared" si="32"/>
        <v>13372.6</v>
      </c>
      <c r="Q91" s="46">
        <f t="shared" si="32"/>
        <v>13471.6</v>
      </c>
      <c r="R91" s="46">
        <f t="shared" si="32"/>
        <v>14310.4</v>
      </c>
      <c r="S91" s="46">
        <f t="shared" si="32"/>
        <v>14604</v>
      </c>
      <c r="T91" s="46">
        <f t="shared" si="32"/>
        <v>14724.4</v>
      </c>
      <c r="U91" s="46">
        <f t="shared" si="32"/>
        <v>14715.4</v>
      </c>
      <c r="V91" s="46">
        <f t="shared" si="32"/>
        <v>14123</v>
      </c>
      <c r="W91" s="46">
        <f t="shared" si="32"/>
        <v>14385.8</v>
      </c>
      <c r="X91" s="46">
        <f t="shared" si="32"/>
        <v>13036.6</v>
      </c>
      <c r="Y91" s="46">
        <f t="shared" si="32"/>
        <v>12850.8</v>
      </c>
      <c r="Z91" s="21" t="s">
        <v>35</v>
      </c>
      <c r="AA91" s="18"/>
    </row>
    <row r="92" spans="1:27">
      <c r="A92" s="9">
        <v>11105271</v>
      </c>
      <c r="B92" s="118" t="s">
        <v>77</v>
      </c>
      <c r="C92" s="31" t="s">
        <v>28</v>
      </c>
      <c r="D92" s="40">
        <v>134342</v>
      </c>
      <c r="E92" s="31" t="s">
        <v>78</v>
      </c>
      <c r="F92" s="41" t="s">
        <v>79</v>
      </c>
      <c r="G92" s="12" t="s">
        <v>31</v>
      </c>
      <c r="H92" s="42" t="s">
        <v>41</v>
      </c>
      <c r="I92" s="40">
        <v>134343</v>
      </c>
      <c r="J92" s="42" t="s">
        <v>28</v>
      </c>
      <c r="K92" s="26">
        <v>2020</v>
      </c>
      <c r="L92" s="20"/>
      <c r="M92" s="20">
        <f t="shared" si="31"/>
        <v>10726.916666666666</v>
      </c>
      <c r="N92" s="25">
        <v>12622</v>
      </c>
      <c r="O92" s="190">
        <v>12973</v>
      </c>
      <c r="P92" s="25">
        <v>10091</v>
      </c>
      <c r="Q92" s="25">
        <v>7365</v>
      </c>
      <c r="R92" s="25">
        <v>9576</v>
      </c>
      <c r="S92" s="25">
        <v>11443</v>
      </c>
      <c r="T92" s="25">
        <v>12317</v>
      </c>
      <c r="U92" s="47">
        <v>11768</v>
      </c>
      <c r="V92" s="25">
        <v>11719</v>
      </c>
      <c r="W92" s="25">
        <v>10894</v>
      </c>
      <c r="X92" s="25">
        <v>9101</v>
      </c>
      <c r="Y92" s="25">
        <v>8854</v>
      </c>
      <c r="Z92" s="21"/>
      <c r="AA92" s="18"/>
    </row>
    <row r="93" spans="1:27">
      <c r="A93" s="9">
        <v>11105271</v>
      </c>
      <c r="B93" s="118" t="s">
        <v>77</v>
      </c>
      <c r="C93" s="31" t="s">
        <v>28</v>
      </c>
      <c r="D93" s="40">
        <v>134342</v>
      </c>
      <c r="E93" s="31" t="s">
        <v>78</v>
      </c>
      <c r="F93" s="41" t="s">
        <v>79</v>
      </c>
      <c r="G93" s="12" t="s">
        <v>31</v>
      </c>
      <c r="H93" s="42" t="s">
        <v>41</v>
      </c>
      <c r="I93" s="40">
        <v>134342</v>
      </c>
      <c r="J93" s="42" t="s">
        <v>28</v>
      </c>
      <c r="K93" s="22">
        <v>2019</v>
      </c>
      <c r="L93" s="185">
        <v>14852</v>
      </c>
      <c r="M93" s="20">
        <f t="shared" si="31"/>
        <v>14797.146551724138</v>
      </c>
      <c r="N93" s="25">
        <v>14093.758620689656</v>
      </c>
      <c r="O93" s="219">
        <v>14478</v>
      </c>
      <c r="P93" s="45">
        <v>14266</v>
      </c>
      <c r="Q93" s="45">
        <v>15184</v>
      </c>
      <c r="R93" s="25">
        <v>16308</v>
      </c>
      <c r="S93" s="45">
        <v>15460</v>
      </c>
      <c r="T93" s="45">
        <v>15648</v>
      </c>
      <c r="U93" s="45">
        <v>15803</v>
      </c>
      <c r="V93" s="45">
        <v>14788</v>
      </c>
      <c r="W93" s="45">
        <v>14774</v>
      </c>
      <c r="X93" s="45">
        <v>13284</v>
      </c>
      <c r="Y93" s="45">
        <v>13479</v>
      </c>
      <c r="Z93" s="21">
        <v>2019</v>
      </c>
      <c r="AA93" s="18"/>
    </row>
    <row r="94" spans="1:27">
      <c r="A94" s="9">
        <v>11105271</v>
      </c>
      <c r="B94" s="118" t="s">
        <v>77</v>
      </c>
      <c r="C94" s="31" t="s">
        <v>28</v>
      </c>
      <c r="D94" s="40">
        <v>134342</v>
      </c>
      <c r="E94" s="31" t="s">
        <v>78</v>
      </c>
      <c r="F94" s="41" t="s">
        <v>79</v>
      </c>
      <c r="G94" s="12" t="s">
        <v>31</v>
      </c>
      <c r="H94" s="42" t="s">
        <v>41</v>
      </c>
      <c r="I94" s="40">
        <v>134342</v>
      </c>
      <c r="J94" s="42" t="s">
        <v>28</v>
      </c>
      <c r="K94" s="26">
        <v>2018</v>
      </c>
      <c r="L94" s="43">
        <v>14490</v>
      </c>
      <c r="M94" s="20">
        <f t="shared" si="31"/>
        <v>14489.666666666666</v>
      </c>
      <c r="N94" s="44">
        <v>13308</v>
      </c>
      <c r="O94" s="193">
        <v>13531</v>
      </c>
      <c r="P94" s="44">
        <v>13693</v>
      </c>
      <c r="Q94" s="44">
        <v>14614</v>
      </c>
      <c r="R94" s="78">
        <v>14978</v>
      </c>
      <c r="S94" s="78">
        <v>15400</v>
      </c>
      <c r="T94" s="78">
        <v>15030</v>
      </c>
      <c r="U94" s="44">
        <v>15315</v>
      </c>
      <c r="V94" s="44">
        <v>14891</v>
      </c>
      <c r="W94" s="44">
        <v>15545</v>
      </c>
      <c r="X94" s="44">
        <v>14425</v>
      </c>
      <c r="Y94" s="44">
        <v>13146</v>
      </c>
      <c r="Z94" s="23">
        <v>2018</v>
      </c>
      <c r="AA94" s="29"/>
    </row>
    <row r="95" spans="1:27">
      <c r="A95" s="9">
        <v>11105272</v>
      </c>
      <c r="B95" s="118" t="s">
        <v>80</v>
      </c>
      <c r="C95" s="31" t="s">
        <v>28</v>
      </c>
      <c r="D95" s="40">
        <v>134343</v>
      </c>
      <c r="E95" s="31" t="s">
        <v>78</v>
      </c>
      <c r="F95" s="41" t="s">
        <v>79</v>
      </c>
      <c r="G95" s="12" t="s">
        <v>31</v>
      </c>
      <c r="H95" s="42" t="s">
        <v>41</v>
      </c>
      <c r="I95" s="40">
        <v>134342</v>
      </c>
      <c r="J95" s="42" t="s">
        <v>28</v>
      </c>
      <c r="K95" s="30">
        <v>2017</v>
      </c>
      <c r="L95" s="40">
        <v>14826</v>
      </c>
      <c r="M95" s="20">
        <f t="shared" si="31"/>
        <v>14825.666666666666</v>
      </c>
      <c r="N95" s="25">
        <v>13504</v>
      </c>
      <c r="O95" s="219">
        <v>14173</v>
      </c>
      <c r="P95" s="45">
        <v>14210</v>
      </c>
      <c r="Q95" s="45">
        <v>14971</v>
      </c>
      <c r="R95" s="45">
        <v>15608</v>
      </c>
      <c r="S95" s="45">
        <v>15240</v>
      </c>
      <c r="T95" s="45">
        <v>15594</v>
      </c>
      <c r="U95" s="45">
        <v>15587</v>
      </c>
      <c r="V95" s="45">
        <v>14531</v>
      </c>
      <c r="W95" s="45">
        <v>15498</v>
      </c>
      <c r="X95" s="45">
        <v>14296</v>
      </c>
      <c r="Y95" s="45">
        <v>14696</v>
      </c>
      <c r="Z95" s="23">
        <v>2017</v>
      </c>
      <c r="AA95" s="29"/>
    </row>
    <row r="96" spans="1:27">
      <c r="A96" s="9">
        <v>11105271</v>
      </c>
      <c r="B96" s="118" t="s">
        <v>77</v>
      </c>
      <c r="C96" s="31" t="s">
        <v>28</v>
      </c>
      <c r="D96" s="40">
        <v>134342</v>
      </c>
      <c r="E96" s="31" t="s">
        <v>78</v>
      </c>
      <c r="F96" s="41" t="s">
        <v>79</v>
      </c>
      <c r="G96" s="12" t="s">
        <v>31</v>
      </c>
      <c r="H96" s="42" t="s">
        <v>41</v>
      </c>
      <c r="I96" s="40">
        <v>134342</v>
      </c>
      <c r="J96" s="42" t="s">
        <v>28</v>
      </c>
      <c r="K96" s="30">
        <v>2016</v>
      </c>
      <c r="L96" s="40">
        <v>14769</v>
      </c>
      <c r="M96" s="20">
        <f t="shared" si="31"/>
        <v>14768.5</v>
      </c>
      <c r="N96" s="25">
        <v>13985</v>
      </c>
      <c r="O96" s="219">
        <v>14654</v>
      </c>
      <c r="P96" s="45">
        <v>14603</v>
      </c>
      <c r="Q96" s="45">
        <v>15224</v>
      </c>
      <c r="R96" s="45">
        <v>15082</v>
      </c>
      <c r="S96" s="45">
        <v>15477</v>
      </c>
      <c r="T96" s="45">
        <v>15033</v>
      </c>
      <c r="U96" s="45">
        <v>15104</v>
      </c>
      <c r="V96" s="45">
        <v>14686</v>
      </c>
      <c r="W96" s="45">
        <v>15218</v>
      </c>
      <c r="X96" s="45">
        <v>14077</v>
      </c>
      <c r="Y96" s="45">
        <v>14079</v>
      </c>
      <c r="Z96" s="23">
        <v>2016</v>
      </c>
      <c r="AA96" s="2"/>
    </row>
    <row r="97" spans="1:27">
      <c r="A97" s="125">
        <v>11105275</v>
      </c>
      <c r="B97" s="117" t="s">
        <v>77</v>
      </c>
      <c r="C97" s="32" t="s">
        <v>28</v>
      </c>
      <c r="D97" s="36">
        <v>134341</v>
      </c>
      <c r="E97" s="32" t="s">
        <v>81</v>
      </c>
      <c r="F97" s="33" t="s">
        <v>82</v>
      </c>
      <c r="G97" s="34" t="s">
        <v>31</v>
      </c>
      <c r="H97" s="35" t="s">
        <v>41</v>
      </c>
      <c r="I97" s="36">
        <v>134341</v>
      </c>
      <c r="J97" s="35" t="s">
        <v>28</v>
      </c>
      <c r="K97" s="37" t="s">
        <v>33</v>
      </c>
      <c r="L97" s="33"/>
      <c r="M97" s="163">
        <f>AVERAGE(N97:Y97)</f>
        <v>-88.183076294145664</v>
      </c>
      <c r="N97" s="214">
        <f>N98/N99*100-100</f>
        <v>-29.695960016659726</v>
      </c>
      <c r="O97" s="224">
        <f>O98/O99*100-100</f>
        <v>-28.500955513088314</v>
      </c>
      <c r="P97" s="111">
        <f t="shared" ref="P97:Y97" si="33">P98/P99*100-100</f>
        <v>-100</v>
      </c>
      <c r="Q97" s="111">
        <f t="shared" si="33"/>
        <v>-100</v>
      </c>
      <c r="R97" s="111">
        <f t="shared" si="33"/>
        <v>-100</v>
      </c>
      <c r="S97" s="111">
        <f t="shared" si="33"/>
        <v>-100</v>
      </c>
      <c r="T97" s="111">
        <f t="shared" si="33"/>
        <v>-100</v>
      </c>
      <c r="U97" s="111">
        <f t="shared" si="33"/>
        <v>-100</v>
      </c>
      <c r="V97" s="111">
        <f t="shared" si="33"/>
        <v>-100</v>
      </c>
      <c r="W97" s="111">
        <f t="shared" si="33"/>
        <v>-100</v>
      </c>
      <c r="X97" s="111">
        <f t="shared" si="33"/>
        <v>-100</v>
      </c>
      <c r="Y97" s="111">
        <f t="shared" si="33"/>
        <v>-100</v>
      </c>
      <c r="Z97" s="159"/>
      <c r="AA97" s="39"/>
    </row>
    <row r="98" spans="1:27">
      <c r="A98" s="9">
        <v>11105275</v>
      </c>
      <c r="B98" s="118" t="s">
        <v>77</v>
      </c>
      <c r="C98" s="10" t="s">
        <v>28</v>
      </c>
      <c r="D98" s="9">
        <v>134341</v>
      </c>
      <c r="E98" s="10" t="s">
        <v>81</v>
      </c>
      <c r="F98" s="11" t="s">
        <v>82</v>
      </c>
      <c r="G98" s="12" t="s">
        <v>31</v>
      </c>
      <c r="H98" s="13" t="s">
        <v>41</v>
      </c>
      <c r="I98" s="9">
        <v>134341</v>
      </c>
      <c r="J98" s="13" t="s">
        <v>28</v>
      </c>
      <c r="K98" s="14" t="s">
        <v>34</v>
      </c>
      <c r="L98" s="15"/>
      <c r="M98" s="138">
        <f>AVERAGE(N98:Y98)</f>
        <v>11730</v>
      </c>
      <c r="N98" s="46">
        <v>11394</v>
      </c>
      <c r="O98" s="189">
        <v>12066</v>
      </c>
      <c r="P98" s="46"/>
      <c r="Q98" s="46"/>
      <c r="R98" s="46"/>
      <c r="S98" s="46"/>
      <c r="T98" s="46"/>
      <c r="U98" s="141"/>
      <c r="V98" s="46"/>
      <c r="W98" s="46"/>
      <c r="X98" s="46"/>
      <c r="Y98" s="46"/>
      <c r="Z98" s="6"/>
      <c r="AA98" s="18"/>
    </row>
    <row r="99" spans="1:27">
      <c r="A99" s="9">
        <v>11105275</v>
      </c>
      <c r="B99" s="118" t="s">
        <v>77</v>
      </c>
      <c r="C99" s="10" t="s">
        <v>28</v>
      </c>
      <c r="D99" s="9">
        <v>134341</v>
      </c>
      <c r="E99" s="10" t="s">
        <v>81</v>
      </c>
      <c r="F99" s="11" t="s">
        <v>82</v>
      </c>
      <c r="G99" s="12" t="s">
        <v>31</v>
      </c>
      <c r="H99" s="13" t="s">
        <v>41</v>
      </c>
      <c r="I99" s="9">
        <v>134341</v>
      </c>
      <c r="J99" s="13" t="s">
        <v>28</v>
      </c>
      <c r="K99" s="19" t="s">
        <v>35</v>
      </c>
      <c r="L99" s="20"/>
      <c r="M99" s="20">
        <f t="shared" ref="M99:M104" si="34">AVERAGE(N99:Y99)</f>
        <v>16741.633333333331</v>
      </c>
      <c r="N99" s="46">
        <f>AVERAGE(N100:N104)</f>
        <v>16206.75</v>
      </c>
      <c r="O99" s="189">
        <f t="shared" ref="O99:Y99" si="35">AVERAGE(O100:O104)</f>
        <v>16875.75</v>
      </c>
      <c r="P99" s="46">
        <f t="shared" si="35"/>
        <v>16214.75</v>
      </c>
      <c r="Q99" s="46">
        <f t="shared" si="35"/>
        <v>15964</v>
      </c>
      <c r="R99" s="46">
        <f t="shared" si="35"/>
        <v>17094</v>
      </c>
      <c r="S99" s="46">
        <f t="shared" si="35"/>
        <v>17469.75</v>
      </c>
      <c r="T99" s="46">
        <f t="shared" si="35"/>
        <v>17592.8</v>
      </c>
      <c r="U99" s="46">
        <f t="shared" si="35"/>
        <v>17773.2</v>
      </c>
      <c r="V99" s="46">
        <f t="shared" si="35"/>
        <v>17235.8</v>
      </c>
      <c r="W99" s="46">
        <f t="shared" si="35"/>
        <v>17196.8</v>
      </c>
      <c r="X99" s="46">
        <f t="shared" si="35"/>
        <v>15731.6</v>
      </c>
      <c r="Y99" s="46">
        <f t="shared" si="35"/>
        <v>15544.4</v>
      </c>
      <c r="Z99" s="21" t="s">
        <v>35</v>
      </c>
      <c r="AA99" s="18"/>
    </row>
    <row r="100" spans="1:27">
      <c r="A100" s="9">
        <v>11105275</v>
      </c>
      <c r="B100" s="118" t="s">
        <v>77</v>
      </c>
      <c r="C100" s="10" t="s">
        <v>28</v>
      </c>
      <c r="D100" s="9">
        <v>134341</v>
      </c>
      <c r="E100" s="10" t="s">
        <v>81</v>
      </c>
      <c r="F100" s="11" t="s">
        <v>82</v>
      </c>
      <c r="G100" s="12" t="s">
        <v>31</v>
      </c>
      <c r="H100" s="13" t="s">
        <v>41</v>
      </c>
      <c r="I100" s="9">
        <v>134342</v>
      </c>
      <c r="J100" s="13" t="s">
        <v>28</v>
      </c>
      <c r="K100" s="26">
        <v>2020</v>
      </c>
      <c r="L100" s="20"/>
      <c r="M100" s="20">
        <f t="shared" si="34"/>
        <v>13195.583333333334</v>
      </c>
      <c r="N100" s="25">
        <v>15651</v>
      </c>
      <c r="O100" s="190">
        <v>16333</v>
      </c>
      <c r="P100" s="25">
        <v>12741</v>
      </c>
      <c r="Q100" s="25">
        <v>8889</v>
      </c>
      <c r="R100" s="25">
        <v>11676</v>
      </c>
      <c r="S100" s="25">
        <v>14233</v>
      </c>
      <c r="T100" s="25">
        <v>15598</v>
      </c>
      <c r="U100" s="47">
        <v>14677</v>
      </c>
      <c r="V100" s="25">
        <v>14431</v>
      </c>
      <c r="W100" s="25">
        <v>13139</v>
      </c>
      <c r="X100" s="25">
        <v>9904</v>
      </c>
      <c r="Y100" s="25">
        <v>11075</v>
      </c>
      <c r="Z100" s="21"/>
      <c r="AA100" s="18"/>
    </row>
    <row r="101" spans="1:27">
      <c r="A101" s="9">
        <v>11105275</v>
      </c>
      <c r="B101" s="118" t="s">
        <v>77</v>
      </c>
      <c r="C101" s="10" t="s">
        <v>28</v>
      </c>
      <c r="D101" s="9">
        <v>134341</v>
      </c>
      <c r="E101" s="10" t="s">
        <v>81</v>
      </c>
      <c r="F101" s="11" t="s">
        <v>82</v>
      </c>
      <c r="G101" s="12" t="s">
        <v>31</v>
      </c>
      <c r="H101" s="13" t="s">
        <v>41</v>
      </c>
      <c r="I101" s="9">
        <v>134341</v>
      </c>
      <c r="J101" s="13" t="s">
        <v>28</v>
      </c>
      <c r="K101" s="22">
        <v>2019</v>
      </c>
      <c r="L101" s="185">
        <v>17720</v>
      </c>
      <c r="M101" s="20">
        <f t="shared" si="34"/>
        <v>17721.416666666668</v>
      </c>
      <c r="N101" s="25">
        <v>15981</v>
      </c>
      <c r="O101" s="190">
        <v>16316</v>
      </c>
      <c r="P101" s="25">
        <v>17025</v>
      </c>
      <c r="Q101" s="25">
        <v>18101</v>
      </c>
      <c r="R101" s="25">
        <v>19299</v>
      </c>
      <c r="S101" s="25">
        <v>18286</v>
      </c>
      <c r="T101" s="25">
        <v>19320</v>
      </c>
      <c r="U101" s="25">
        <v>18974</v>
      </c>
      <c r="V101" s="25">
        <v>18313</v>
      </c>
      <c r="W101" s="25">
        <v>18133</v>
      </c>
      <c r="X101" s="25">
        <v>16584</v>
      </c>
      <c r="Y101" s="25">
        <v>16325</v>
      </c>
      <c r="Z101" s="21">
        <v>2019</v>
      </c>
      <c r="AA101" s="18"/>
    </row>
    <row r="102" spans="1:27">
      <c r="A102" s="9">
        <v>11105275</v>
      </c>
      <c r="B102" s="118" t="s">
        <v>77</v>
      </c>
      <c r="C102" s="10" t="s">
        <v>28</v>
      </c>
      <c r="D102" s="9">
        <v>134341</v>
      </c>
      <c r="E102" s="10" t="s">
        <v>81</v>
      </c>
      <c r="F102" s="11" t="s">
        <v>82</v>
      </c>
      <c r="G102" s="12" t="s">
        <v>31</v>
      </c>
      <c r="H102" s="13" t="s">
        <v>41</v>
      </c>
      <c r="I102" s="9">
        <v>134341</v>
      </c>
      <c r="J102" s="13" t="s">
        <v>28</v>
      </c>
      <c r="K102" s="26">
        <v>2018</v>
      </c>
      <c r="L102" s="9" t="s">
        <v>43</v>
      </c>
      <c r="M102" s="20">
        <f t="shared" si="34"/>
        <v>17319</v>
      </c>
      <c r="N102" s="47" t="s">
        <v>43</v>
      </c>
      <c r="O102" s="195" t="s">
        <v>43</v>
      </c>
      <c r="P102" s="47" t="s">
        <v>43</v>
      </c>
      <c r="Q102" s="47" t="s">
        <v>43</v>
      </c>
      <c r="R102" s="25" t="s">
        <v>43</v>
      </c>
      <c r="S102" s="25" t="s">
        <v>43</v>
      </c>
      <c r="T102" s="25">
        <v>17107</v>
      </c>
      <c r="U102" s="47">
        <v>18637</v>
      </c>
      <c r="V102" s="47">
        <v>17445</v>
      </c>
      <c r="W102" s="47">
        <v>18193</v>
      </c>
      <c r="X102" s="47">
        <v>16957</v>
      </c>
      <c r="Y102" s="47">
        <v>15575</v>
      </c>
      <c r="Z102" s="23">
        <v>2018</v>
      </c>
      <c r="AA102" s="29"/>
    </row>
    <row r="103" spans="1:27">
      <c r="A103" s="9">
        <v>11105276</v>
      </c>
      <c r="B103" s="118" t="s">
        <v>80</v>
      </c>
      <c r="C103" s="10" t="s">
        <v>28</v>
      </c>
      <c r="D103" s="9">
        <v>134342</v>
      </c>
      <c r="E103" s="10" t="s">
        <v>81</v>
      </c>
      <c r="F103" s="11" t="s">
        <v>82</v>
      </c>
      <c r="G103" s="12" t="s">
        <v>31</v>
      </c>
      <c r="H103" s="13" t="s">
        <v>41</v>
      </c>
      <c r="I103" s="9">
        <v>134341</v>
      </c>
      <c r="J103" s="13" t="s">
        <v>28</v>
      </c>
      <c r="K103" s="30">
        <v>2017</v>
      </c>
      <c r="L103" s="9">
        <v>17417</v>
      </c>
      <c r="M103" s="20">
        <f t="shared" si="34"/>
        <v>17416.916666666668</v>
      </c>
      <c r="N103" s="25">
        <v>16112</v>
      </c>
      <c r="O103" s="190">
        <v>16775</v>
      </c>
      <c r="P103" s="25">
        <v>17073</v>
      </c>
      <c r="Q103" s="25">
        <v>18033</v>
      </c>
      <c r="R103" s="25">
        <v>18524</v>
      </c>
      <c r="S103" s="25">
        <v>18110</v>
      </c>
      <c r="T103" s="25">
        <v>17396</v>
      </c>
      <c r="U103" s="25">
        <v>17396</v>
      </c>
      <c r="V103" s="25">
        <v>17396</v>
      </c>
      <c r="W103" s="25">
        <v>17396</v>
      </c>
      <c r="X103" s="25">
        <v>17396</v>
      </c>
      <c r="Y103" s="25">
        <v>17396</v>
      </c>
      <c r="Z103" s="23">
        <v>2017</v>
      </c>
      <c r="AA103" s="29"/>
    </row>
    <row r="104" spans="1:27">
      <c r="A104" s="9">
        <v>11105275</v>
      </c>
      <c r="B104" s="118" t="s">
        <v>77</v>
      </c>
      <c r="C104" s="10" t="s">
        <v>28</v>
      </c>
      <c r="D104" s="9">
        <v>134341</v>
      </c>
      <c r="E104" s="10" t="s">
        <v>81</v>
      </c>
      <c r="F104" s="11" t="s">
        <v>82</v>
      </c>
      <c r="G104" s="12" t="s">
        <v>31</v>
      </c>
      <c r="H104" s="13" t="s">
        <v>41</v>
      </c>
      <c r="I104" s="9">
        <v>134341</v>
      </c>
      <c r="J104" s="13" t="s">
        <v>28</v>
      </c>
      <c r="K104" s="30">
        <v>2016</v>
      </c>
      <c r="L104" s="9">
        <v>18396</v>
      </c>
      <c r="M104" s="20">
        <f t="shared" si="34"/>
        <v>18396</v>
      </c>
      <c r="N104" s="25">
        <v>17083</v>
      </c>
      <c r="O104" s="190">
        <v>18079</v>
      </c>
      <c r="P104" s="25">
        <v>18020</v>
      </c>
      <c r="Q104" s="25">
        <v>18833</v>
      </c>
      <c r="R104" s="25">
        <v>18877</v>
      </c>
      <c r="S104" s="25">
        <v>19250</v>
      </c>
      <c r="T104" s="25">
        <v>18543</v>
      </c>
      <c r="U104" s="25">
        <v>19182</v>
      </c>
      <c r="V104" s="25">
        <v>18594</v>
      </c>
      <c r="W104" s="25">
        <v>19123</v>
      </c>
      <c r="X104" s="25">
        <v>17817</v>
      </c>
      <c r="Y104" s="25">
        <v>17351</v>
      </c>
      <c r="Z104" s="23">
        <v>2016</v>
      </c>
      <c r="AA104" s="2"/>
    </row>
    <row r="105" spans="1:27">
      <c r="A105" s="125">
        <v>11200520</v>
      </c>
      <c r="B105" s="117" t="s">
        <v>83</v>
      </c>
      <c r="C105" s="32" t="s">
        <v>28</v>
      </c>
      <c r="D105" s="36">
        <v>133700</v>
      </c>
      <c r="E105" s="32" t="s">
        <v>84</v>
      </c>
      <c r="F105" s="33" t="s">
        <v>85</v>
      </c>
      <c r="G105" s="34" t="s">
        <v>31</v>
      </c>
      <c r="H105" s="35" t="s">
        <v>41</v>
      </c>
      <c r="I105" s="36">
        <v>133700</v>
      </c>
      <c r="J105" s="35" t="s">
        <v>28</v>
      </c>
      <c r="K105" s="37" t="s">
        <v>33</v>
      </c>
      <c r="L105" s="33"/>
      <c r="M105" s="163">
        <f>AVERAGE(N105:Y105)</f>
        <v>-86.397944377519465</v>
      </c>
      <c r="N105" s="214">
        <f>N106/N107*100-100</f>
        <v>-18.364700445889611</v>
      </c>
      <c r="O105" s="224">
        <f>O106/O107*100-100</f>
        <v>-18.410632084343902</v>
      </c>
      <c r="P105" s="111">
        <f t="shared" ref="P105:Y105" si="36">P106/P107*100-100</f>
        <v>-100</v>
      </c>
      <c r="Q105" s="111">
        <f t="shared" si="36"/>
        <v>-100</v>
      </c>
      <c r="R105" s="111">
        <f t="shared" si="36"/>
        <v>-100</v>
      </c>
      <c r="S105" s="111">
        <f t="shared" si="36"/>
        <v>-100</v>
      </c>
      <c r="T105" s="111">
        <f t="shared" si="36"/>
        <v>-100</v>
      </c>
      <c r="U105" s="111">
        <f t="shared" si="36"/>
        <v>-100</v>
      </c>
      <c r="V105" s="111">
        <f t="shared" si="36"/>
        <v>-100</v>
      </c>
      <c r="W105" s="111">
        <f t="shared" si="36"/>
        <v>-100</v>
      </c>
      <c r="X105" s="111">
        <f t="shared" si="36"/>
        <v>-100</v>
      </c>
      <c r="Y105" s="111">
        <f t="shared" si="36"/>
        <v>-100</v>
      </c>
      <c r="Z105" s="159"/>
      <c r="AA105" s="39"/>
    </row>
    <row r="106" spans="1:27">
      <c r="A106" s="9">
        <v>11200520</v>
      </c>
      <c r="B106" s="118" t="s">
        <v>83</v>
      </c>
      <c r="C106" s="10" t="s">
        <v>28</v>
      </c>
      <c r="D106" s="9">
        <v>133700</v>
      </c>
      <c r="E106" s="10" t="s">
        <v>84</v>
      </c>
      <c r="F106" s="11" t="s">
        <v>85</v>
      </c>
      <c r="G106" s="12" t="s">
        <v>31</v>
      </c>
      <c r="H106" s="13" t="s">
        <v>41</v>
      </c>
      <c r="I106" s="9">
        <v>133700</v>
      </c>
      <c r="J106" s="13" t="s">
        <v>28</v>
      </c>
      <c r="K106" s="14" t="s">
        <v>34</v>
      </c>
      <c r="L106" s="15"/>
      <c r="M106" s="138">
        <f>AVERAGE(N106:Y106)</f>
        <v>21533.5</v>
      </c>
      <c r="N106" s="46">
        <v>21089</v>
      </c>
      <c r="O106" s="189">
        <v>21978</v>
      </c>
      <c r="P106" s="46"/>
      <c r="Q106" s="46"/>
      <c r="R106" s="46"/>
      <c r="S106" s="46"/>
      <c r="T106" s="46"/>
      <c r="U106" s="141"/>
      <c r="V106" s="46"/>
      <c r="W106" s="46"/>
      <c r="X106" s="46"/>
      <c r="Y106" s="46"/>
      <c r="Z106" s="6"/>
      <c r="AA106" s="18"/>
    </row>
    <row r="107" spans="1:27">
      <c r="A107" s="9">
        <v>11200520</v>
      </c>
      <c r="B107" s="118" t="s">
        <v>83</v>
      </c>
      <c r="C107" s="10" t="s">
        <v>28</v>
      </c>
      <c r="D107" s="9">
        <v>133700</v>
      </c>
      <c r="E107" s="10" t="s">
        <v>84</v>
      </c>
      <c r="F107" s="11" t="s">
        <v>85</v>
      </c>
      <c r="G107" s="12" t="s">
        <v>31</v>
      </c>
      <c r="H107" s="13" t="s">
        <v>41</v>
      </c>
      <c r="I107" s="9">
        <v>133700</v>
      </c>
      <c r="J107" s="13" t="s">
        <v>28</v>
      </c>
      <c r="K107" s="19" t="s">
        <v>35</v>
      </c>
      <c r="L107" s="20"/>
      <c r="M107" s="20">
        <f t="shared" ref="M107:M112" si="37">AVERAGE(N107:Y107)</f>
        <v>28325.154513888887</v>
      </c>
      <c r="N107" s="46">
        <f>AVERAGE(N108:N113)</f>
        <v>25833.1875</v>
      </c>
      <c r="O107" s="189">
        <f t="shared" ref="O107:Y107" si="38">AVERAGE(O108:O113)</f>
        <v>26937.333333333332</v>
      </c>
      <c r="P107" s="46">
        <f t="shared" si="38"/>
        <v>27193.333333333332</v>
      </c>
      <c r="Q107" s="46">
        <f t="shared" si="38"/>
        <v>28135.666666666668</v>
      </c>
      <c r="R107" s="46">
        <f t="shared" si="38"/>
        <v>30249.5</v>
      </c>
      <c r="S107" s="46">
        <f t="shared" si="38"/>
        <v>30637.833333333332</v>
      </c>
      <c r="T107" s="46">
        <f t="shared" si="38"/>
        <v>29878</v>
      </c>
      <c r="U107" s="46">
        <f t="shared" si="38"/>
        <v>29750.166666666668</v>
      </c>
      <c r="V107" s="46">
        <f t="shared" si="38"/>
        <v>28862.166666666668</v>
      </c>
      <c r="W107" s="46">
        <f t="shared" si="38"/>
        <v>29254.166666666668</v>
      </c>
      <c r="X107" s="46">
        <f t="shared" si="38"/>
        <v>26422.333333333332</v>
      </c>
      <c r="Y107" s="46">
        <f t="shared" si="38"/>
        <v>26748.166666666668</v>
      </c>
      <c r="Z107" s="21" t="s">
        <v>35</v>
      </c>
      <c r="AA107" s="18"/>
    </row>
    <row r="108" spans="1:27">
      <c r="A108" s="9">
        <v>11200520</v>
      </c>
      <c r="B108" s="118" t="s">
        <v>83</v>
      </c>
      <c r="C108" s="10" t="s">
        <v>28</v>
      </c>
      <c r="D108" s="9">
        <v>133700</v>
      </c>
      <c r="E108" s="10" t="s">
        <v>84</v>
      </c>
      <c r="F108" s="11" t="s">
        <v>85</v>
      </c>
      <c r="G108" s="12" t="s">
        <v>31</v>
      </c>
      <c r="H108" s="13" t="s">
        <v>41</v>
      </c>
      <c r="I108" s="9">
        <v>133701</v>
      </c>
      <c r="J108" s="13" t="s">
        <v>28</v>
      </c>
      <c r="K108" s="26">
        <v>2020</v>
      </c>
      <c r="L108" s="20"/>
      <c r="M108" s="20">
        <f t="shared" si="37"/>
        <v>23450.833333333332</v>
      </c>
      <c r="N108" s="25">
        <v>23310</v>
      </c>
      <c r="O108" s="190">
        <v>24658</v>
      </c>
      <c r="P108" s="25">
        <v>21254</v>
      </c>
      <c r="Q108" s="25">
        <v>18335</v>
      </c>
      <c r="R108" s="25">
        <v>24887</v>
      </c>
      <c r="S108" s="25">
        <v>26536</v>
      </c>
      <c r="T108" s="25">
        <v>26423</v>
      </c>
      <c r="U108" s="47">
        <v>25210</v>
      </c>
      <c r="V108" s="25">
        <v>24646</v>
      </c>
      <c r="W108" s="25">
        <v>24360</v>
      </c>
      <c r="X108" s="25">
        <v>20974</v>
      </c>
      <c r="Y108" s="25">
        <v>20817</v>
      </c>
      <c r="Z108" s="21"/>
      <c r="AA108" s="18"/>
    </row>
    <row r="109" spans="1:27">
      <c r="A109" s="9">
        <v>11200520</v>
      </c>
      <c r="B109" s="118" t="s">
        <v>83</v>
      </c>
      <c r="C109" s="10" t="s">
        <v>28</v>
      </c>
      <c r="D109" s="9">
        <v>133700</v>
      </c>
      <c r="E109" s="10" t="s">
        <v>84</v>
      </c>
      <c r="F109" s="11" t="s">
        <v>85</v>
      </c>
      <c r="G109" s="12" t="s">
        <v>31</v>
      </c>
      <c r="H109" s="13" t="s">
        <v>41</v>
      </c>
      <c r="I109" s="9">
        <v>133700</v>
      </c>
      <c r="J109" s="13" t="s">
        <v>28</v>
      </c>
      <c r="K109" s="22">
        <v>2019</v>
      </c>
      <c r="L109" s="185">
        <v>27067</v>
      </c>
      <c r="M109" s="20">
        <f t="shared" si="37"/>
        <v>27039.677083333332</v>
      </c>
      <c r="N109" s="25">
        <v>25120.125</v>
      </c>
      <c r="O109" s="190">
        <v>25797</v>
      </c>
      <c r="P109" s="25">
        <v>26398</v>
      </c>
      <c r="Q109" s="25">
        <v>27974</v>
      </c>
      <c r="R109" s="25">
        <v>29383</v>
      </c>
      <c r="S109" s="25">
        <v>28168</v>
      </c>
      <c r="T109" s="25">
        <v>27862</v>
      </c>
      <c r="U109" s="25">
        <v>28239</v>
      </c>
      <c r="V109" s="25">
        <v>27687</v>
      </c>
      <c r="W109" s="25">
        <v>27724</v>
      </c>
      <c r="X109" s="25">
        <v>25495</v>
      </c>
      <c r="Y109" s="25">
        <v>24629</v>
      </c>
      <c r="Z109" s="21">
        <v>2019</v>
      </c>
      <c r="AA109" s="18"/>
    </row>
    <row r="110" spans="1:27">
      <c r="A110" s="9">
        <v>11200520</v>
      </c>
      <c r="B110" s="118" t="s">
        <v>83</v>
      </c>
      <c r="C110" s="10" t="s">
        <v>28</v>
      </c>
      <c r="D110" s="9">
        <v>133700</v>
      </c>
      <c r="E110" s="10" t="s">
        <v>84</v>
      </c>
      <c r="F110" s="11" t="s">
        <v>85</v>
      </c>
      <c r="G110" s="12" t="s">
        <v>31</v>
      </c>
      <c r="H110" s="13" t="s">
        <v>41</v>
      </c>
      <c r="I110" s="9">
        <v>133700</v>
      </c>
      <c r="J110" s="13" t="s">
        <v>28</v>
      </c>
      <c r="K110" s="26">
        <v>2018</v>
      </c>
      <c r="L110" s="43">
        <v>28895</v>
      </c>
      <c r="M110" s="20">
        <f t="shared" si="37"/>
        <v>28894.75</v>
      </c>
      <c r="N110" s="44">
        <v>26155</v>
      </c>
      <c r="O110" s="193">
        <v>27028</v>
      </c>
      <c r="P110" s="44">
        <v>28099</v>
      </c>
      <c r="Q110" s="44">
        <v>29870</v>
      </c>
      <c r="R110" s="78">
        <v>30640</v>
      </c>
      <c r="S110" s="78">
        <v>30694</v>
      </c>
      <c r="T110" s="78">
        <v>29826</v>
      </c>
      <c r="U110" s="44">
        <v>30301</v>
      </c>
      <c r="V110" s="44">
        <v>29266</v>
      </c>
      <c r="W110" s="44">
        <v>29362</v>
      </c>
      <c r="X110" s="44">
        <v>27057</v>
      </c>
      <c r="Y110" s="44">
        <v>28439</v>
      </c>
      <c r="Z110" s="23">
        <v>2018</v>
      </c>
      <c r="AA110" s="29"/>
    </row>
    <row r="111" spans="1:27">
      <c r="A111" s="9">
        <v>11200520</v>
      </c>
      <c r="B111" s="118" t="s">
        <v>83</v>
      </c>
      <c r="C111" s="10" t="s">
        <v>28</v>
      </c>
      <c r="D111" s="9">
        <v>133700</v>
      </c>
      <c r="E111" s="10" t="s">
        <v>84</v>
      </c>
      <c r="F111" s="11" t="s">
        <v>85</v>
      </c>
      <c r="G111" s="12" t="s">
        <v>31</v>
      </c>
      <c r="H111" s="13" t="s">
        <v>41</v>
      </c>
      <c r="I111" s="9">
        <v>133700</v>
      </c>
      <c r="J111" s="13" t="s">
        <v>28</v>
      </c>
      <c r="K111" s="30">
        <v>2017</v>
      </c>
      <c r="L111" s="9">
        <v>29619</v>
      </c>
      <c r="M111" s="20">
        <f t="shared" si="37"/>
        <v>29618.75</v>
      </c>
      <c r="N111" s="25">
        <v>26035</v>
      </c>
      <c r="O111" s="190">
        <v>26897</v>
      </c>
      <c r="P111" s="25">
        <v>28065</v>
      </c>
      <c r="Q111" s="25">
        <v>30260</v>
      </c>
      <c r="R111" s="25">
        <v>31481</v>
      </c>
      <c r="S111" s="25">
        <v>30938</v>
      </c>
      <c r="T111" s="25">
        <v>31498</v>
      </c>
      <c r="U111" s="25">
        <v>31408</v>
      </c>
      <c r="V111" s="25">
        <v>30759</v>
      </c>
      <c r="W111" s="25">
        <v>31133</v>
      </c>
      <c r="X111" s="25">
        <v>27963</v>
      </c>
      <c r="Y111" s="25">
        <v>28988</v>
      </c>
      <c r="Z111" s="23">
        <v>2017</v>
      </c>
      <c r="AA111" s="29"/>
    </row>
    <row r="112" spans="1:27">
      <c r="A112" s="9">
        <v>11200521</v>
      </c>
      <c r="B112" s="118" t="s">
        <v>86</v>
      </c>
      <c r="C112" s="10" t="s">
        <v>28</v>
      </c>
      <c r="D112" s="9">
        <v>133701</v>
      </c>
      <c r="E112" s="10" t="s">
        <v>84</v>
      </c>
      <c r="F112" s="11" t="s">
        <v>85</v>
      </c>
      <c r="G112" s="12" t="s">
        <v>31</v>
      </c>
      <c r="H112" s="13" t="s">
        <v>41</v>
      </c>
      <c r="I112" s="9">
        <v>133700</v>
      </c>
      <c r="J112" s="13" t="s">
        <v>28</v>
      </c>
      <c r="K112" s="30">
        <v>2016</v>
      </c>
      <c r="L112" s="9">
        <v>30035</v>
      </c>
      <c r="M112" s="20">
        <f t="shared" si="37"/>
        <v>30035</v>
      </c>
      <c r="N112" s="25">
        <v>27152</v>
      </c>
      <c r="O112" s="190">
        <v>28712</v>
      </c>
      <c r="P112" s="25">
        <v>29337</v>
      </c>
      <c r="Q112" s="25">
        <v>31261</v>
      </c>
      <c r="R112" s="25">
        <v>31959</v>
      </c>
      <c r="S112" s="25">
        <v>31967</v>
      </c>
      <c r="T112" s="25">
        <v>31157</v>
      </c>
      <c r="U112" s="25">
        <v>30937</v>
      </c>
      <c r="V112" s="25">
        <v>30131</v>
      </c>
      <c r="W112" s="25">
        <v>30712</v>
      </c>
      <c r="X112" s="25">
        <v>28499</v>
      </c>
      <c r="Y112" s="25">
        <v>28596</v>
      </c>
      <c r="Z112" s="23">
        <v>2016</v>
      </c>
      <c r="AA112" s="2"/>
    </row>
    <row r="113" spans="1:27">
      <c r="A113" s="9">
        <v>11200520</v>
      </c>
      <c r="B113" s="118" t="s">
        <v>83</v>
      </c>
      <c r="C113" s="10" t="s">
        <v>28</v>
      </c>
      <c r="D113" s="9">
        <v>133700</v>
      </c>
      <c r="E113" s="10" t="s">
        <v>84</v>
      </c>
      <c r="F113" s="11" t="s">
        <v>85</v>
      </c>
      <c r="G113" s="12" t="s">
        <v>31</v>
      </c>
      <c r="H113" s="13" t="s">
        <v>41</v>
      </c>
      <c r="I113" s="9">
        <v>133700</v>
      </c>
      <c r="J113" s="13" t="s">
        <v>28</v>
      </c>
      <c r="K113" s="30">
        <v>2015</v>
      </c>
      <c r="L113" s="9">
        <v>30912</v>
      </c>
      <c r="M113" s="20">
        <f>AVERAGE(N113:Y113)</f>
        <v>30911.916666666668</v>
      </c>
      <c r="N113" s="25">
        <v>27227</v>
      </c>
      <c r="O113" s="190">
        <v>28532</v>
      </c>
      <c r="P113" s="25">
        <v>30007</v>
      </c>
      <c r="Q113" s="25">
        <v>31114</v>
      </c>
      <c r="R113" s="25">
        <v>33147</v>
      </c>
      <c r="S113" s="25">
        <v>35524</v>
      </c>
      <c r="T113" s="25">
        <v>32502</v>
      </c>
      <c r="U113" s="25">
        <v>32406</v>
      </c>
      <c r="V113" s="25">
        <v>30684</v>
      </c>
      <c r="W113" s="25">
        <v>32234</v>
      </c>
      <c r="X113" s="25">
        <v>28546</v>
      </c>
      <c r="Y113" s="25">
        <v>29020</v>
      </c>
      <c r="Z113" s="23">
        <v>2015</v>
      </c>
      <c r="AA113" s="2"/>
    </row>
    <row r="114" spans="1:27">
      <c r="A114" s="125">
        <v>11300042</v>
      </c>
      <c r="B114" s="117" t="s">
        <v>87</v>
      </c>
      <c r="C114" s="32" t="s">
        <v>38</v>
      </c>
      <c r="D114" s="36">
        <v>135000</v>
      </c>
      <c r="E114" s="32" t="s">
        <v>29</v>
      </c>
      <c r="F114" s="33" t="s">
        <v>88</v>
      </c>
      <c r="G114" s="34" t="s">
        <v>31</v>
      </c>
      <c r="H114" s="35" t="s">
        <v>32</v>
      </c>
      <c r="I114" s="36">
        <v>135000</v>
      </c>
      <c r="J114" s="35" t="s">
        <v>42</v>
      </c>
      <c r="K114" s="37" t="s">
        <v>33</v>
      </c>
      <c r="L114" s="33"/>
      <c r="M114" s="163">
        <f>AVERAGE(N114:Y114)</f>
        <v>-82.638524417882891</v>
      </c>
      <c r="N114" s="111">
        <f>N115/N116*100-100</f>
        <v>5.6400053882101702</v>
      </c>
      <c r="O114" s="192">
        <f>O115/O116*100-100</f>
        <v>2.6977015971951772</v>
      </c>
      <c r="P114" s="111">
        <f t="shared" ref="P114:Y114" si="39">P115/P116*100-100</f>
        <v>-100</v>
      </c>
      <c r="Q114" s="111">
        <f t="shared" si="39"/>
        <v>-100</v>
      </c>
      <c r="R114" s="111">
        <f t="shared" si="39"/>
        <v>-100</v>
      </c>
      <c r="S114" s="111">
        <f t="shared" si="39"/>
        <v>-100</v>
      </c>
      <c r="T114" s="111">
        <f t="shared" si="39"/>
        <v>-100</v>
      </c>
      <c r="U114" s="111">
        <f t="shared" si="39"/>
        <v>-100</v>
      </c>
      <c r="V114" s="111">
        <f t="shared" si="39"/>
        <v>-100</v>
      </c>
      <c r="W114" s="111">
        <f t="shared" si="39"/>
        <v>-100</v>
      </c>
      <c r="X114" s="111">
        <f t="shared" si="39"/>
        <v>-100</v>
      </c>
      <c r="Y114" s="111">
        <f t="shared" si="39"/>
        <v>-100</v>
      </c>
      <c r="Z114" s="38"/>
      <c r="AA114" s="39"/>
    </row>
    <row r="115" spans="1:27">
      <c r="A115" s="9">
        <v>11300042</v>
      </c>
      <c r="B115" s="118" t="s">
        <v>87</v>
      </c>
      <c r="C115" s="31" t="s">
        <v>38</v>
      </c>
      <c r="D115" s="40">
        <v>135000</v>
      </c>
      <c r="E115" s="31" t="s">
        <v>29</v>
      </c>
      <c r="F115" s="41" t="s">
        <v>88</v>
      </c>
      <c r="G115" s="12" t="s">
        <v>31</v>
      </c>
      <c r="H115" s="42" t="s">
        <v>32</v>
      </c>
      <c r="I115" s="40">
        <v>135000</v>
      </c>
      <c r="J115" s="42" t="s">
        <v>42</v>
      </c>
      <c r="K115" s="14" t="s">
        <v>34</v>
      </c>
      <c r="L115" s="15"/>
      <c r="M115" s="138">
        <f>AVERAGE(N115:Y115)</f>
        <v>2074</v>
      </c>
      <c r="N115" s="46">
        <v>2039</v>
      </c>
      <c r="O115" s="189">
        <v>2109</v>
      </c>
      <c r="P115" s="46"/>
      <c r="Q115" s="46"/>
      <c r="R115" s="46"/>
      <c r="S115" s="46"/>
      <c r="T115" s="46"/>
      <c r="U115" s="141"/>
      <c r="V115" s="46"/>
      <c r="W115" s="46"/>
      <c r="X115" s="46"/>
      <c r="Y115" s="46"/>
      <c r="Z115" s="6"/>
      <c r="AA115" s="18"/>
    </row>
    <row r="116" spans="1:27">
      <c r="A116" s="9">
        <v>11300042</v>
      </c>
      <c r="B116" s="118" t="s">
        <v>87</v>
      </c>
      <c r="C116" s="31" t="s">
        <v>38</v>
      </c>
      <c r="D116" s="40">
        <v>135000</v>
      </c>
      <c r="E116" s="31" t="s">
        <v>29</v>
      </c>
      <c r="F116" s="41" t="s">
        <v>88</v>
      </c>
      <c r="G116" s="12" t="s">
        <v>31</v>
      </c>
      <c r="H116" s="42" t="s">
        <v>32</v>
      </c>
      <c r="I116" s="40">
        <v>135000</v>
      </c>
      <c r="J116" s="42" t="s">
        <v>42</v>
      </c>
      <c r="K116" s="19" t="s">
        <v>35</v>
      </c>
      <c r="L116" s="20"/>
      <c r="M116" s="20">
        <f t="shared" ref="M116:M121" si="40">AVERAGE(N116:Y116)</f>
        <v>2935.478333333333</v>
      </c>
      <c r="N116" s="46">
        <f>AVERAGE(N117:N121)</f>
        <v>1930.14</v>
      </c>
      <c r="O116" s="189">
        <f t="shared" ref="O116:Y116" si="41">AVERAGE(O117:O121)</f>
        <v>2053.6</v>
      </c>
      <c r="P116" s="46">
        <f t="shared" si="41"/>
        <v>2353.1999999999998</v>
      </c>
      <c r="Q116" s="46">
        <f t="shared" si="41"/>
        <v>2567.6</v>
      </c>
      <c r="R116" s="46">
        <f t="shared" si="41"/>
        <v>3323.2</v>
      </c>
      <c r="S116" s="46">
        <f t="shared" si="41"/>
        <v>3995.4</v>
      </c>
      <c r="T116" s="46">
        <f t="shared" si="41"/>
        <v>4219.6000000000004</v>
      </c>
      <c r="U116" s="46">
        <f t="shared" si="41"/>
        <v>4276.6000000000004</v>
      </c>
      <c r="V116" s="46">
        <f t="shared" si="41"/>
        <v>3804</v>
      </c>
      <c r="W116" s="46">
        <f t="shared" si="41"/>
        <v>2636</v>
      </c>
      <c r="X116" s="46">
        <f t="shared" si="41"/>
        <v>2087</v>
      </c>
      <c r="Y116" s="46">
        <f t="shared" si="41"/>
        <v>1979.4</v>
      </c>
      <c r="Z116" s="21" t="s">
        <v>35</v>
      </c>
      <c r="AA116" s="18"/>
    </row>
    <row r="117" spans="1:27">
      <c r="A117" s="9">
        <v>11300042</v>
      </c>
      <c r="B117" s="118" t="s">
        <v>87</v>
      </c>
      <c r="C117" s="31" t="s">
        <v>38</v>
      </c>
      <c r="D117" s="40">
        <v>135000</v>
      </c>
      <c r="E117" s="31" t="s">
        <v>29</v>
      </c>
      <c r="F117" s="41" t="s">
        <v>88</v>
      </c>
      <c r="G117" s="12" t="s">
        <v>31</v>
      </c>
      <c r="H117" s="42" t="s">
        <v>32</v>
      </c>
      <c r="I117" s="40">
        <v>135001</v>
      </c>
      <c r="J117" s="42" t="s">
        <v>42</v>
      </c>
      <c r="K117" s="26">
        <v>2020</v>
      </c>
      <c r="L117" s="20"/>
      <c r="M117" s="20">
        <f t="shared" si="40"/>
        <v>2742.9166666666665</v>
      </c>
      <c r="N117" s="25">
        <v>1832</v>
      </c>
      <c r="O117" s="190">
        <v>1967</v>
      </c>
      <c r="P117" s="25">
        <v>2012</v>
      </c>
      <c r="Q117" s="25">
        <v>1965</v>
      </c>
      <c r="R117" s="25">
        <v>3151</v>
      </c>
      <c r="S117" s="25">
        <v>3598</v>
      </c>
      <c r="T117" s="25">
        <v>4049</v>
      </c>
      <c r="U117" s="47">
        <v>4018</v>
      </c>
      <c r="V117" s="25">
        <v>3811</v>
      </c>
      <c r="W117" s="25">
        <v>2615</v>
      </c>
      <c r="X117" s="25">
        <v>1934</v>
      </c>
      <c r="Y117" s="25">
        <v>1963</v>
      </c>
      <c r="Z117" s="21"/>
      <c r="AA117" s="18"/>
    </row>
    <row r="118" spans="1:27">
      <c r="A118" s="9">
        <v>11300042</v>
      </c>
      <c r="B118" s="118" t="s">
        <v>87</v>
      </c>
      <c r="C118" s="31" t="s">
        <v>38</v>
      </c>
      <c r="D118" s="40">
        <v>135000</v>
      </c>
      <c r="E118" s="31" t="s">
        <v>29</v>
      </c>
      <c r="F118" s="41" t="s">
        <v>88</v>
      </c>
      <c r="G118" s="12" t="s">
        <v>31</v>
      </c>
      <c r="H118" s="42" t="s">
        <v>32</v>
      </c>
      <c r="I118" s="40">
        <v>135000</v>
      </c>
      <c r="J118" s="42" t="s">
        <v>42</v>
      </c>
      <c r="K118" s="22">
        <v>2019</v>
      </c>
      <c r="L118" s="185">
        <v>2894</v>
      </c>
      <c r="M118" s="20">
        <f t="shared" si="40"/>
        <v>2891.3083333333329</v>
      </c>
      <c r="N118" s="25">
        <v>1881.7</v>
      </c>
      <c r="O118" s="219">
        <v>2014</v>
      </c>
      <c r="P118" s="45">
        <v>2443</v>
      </c>
      <c r="Q118" s="45">
        <v>2610</v>
      </c>
      <c r="R118" s="25">
        <v>3161</v>
      </c>
      <c r="S118" s="45">
        <v>4050</v>
      </c>
      <c r="T118" s="45">
        <v>4062</v>
      </c>
      <c r="U118" s="45">
        <v>4364</v>
      </c>
      <c r="V118" s="45">
        <v>3522</v>
      </c>
      <c r="W118" s="45">
        <v>2540</v>
      </c>
      <c r="X118" s="45">
        <v>2086</v>
      </c>
      <c r="Y118" s="45">
        <v>1962</v>
      </c>
      <c r="Z118" s="21">
        <v>2019</v>
      </c>
      <c r="AA118" s="18"/>
    </row>
    <row r="119" spans="1:27">
      <c r="A119" s="9">
        <v>11300042</v>
      </c>
      <c r="B119" s="118" t="s">
        <v>87</v>
      </c>
      <c r="C119" s="31" t="s">
        <v>38</v>
      </c>
      <c r="D119" s="40">
        <v>135000</v>
      </c>
      <c r="E119" s="31" t="s">
        <v>29</v>
      </c>
      <c r="F119" s="41" t="s">
        <v>88</v>
      </c>
      <c r="G119" s="12" t="s">
        <v>31</v>
      </c>
      <c r="H119" s="42" t="s">
        <v>32</v>
      </c>
      <c r="I119" s="40">
        <v>135000</v>
      </c>
      <c r="J119" s="42" t="s">
        <v>42</v>
      </c>
      <c r="K119" s="26">
        <v>2018</v>
      </c>
      <c r="L119" s="43">
        <v>2989</v>
      </c>
      <c r="M119" s="20">
        <f t="shared" si="40"/>
        <v>2988.8333333333335</v>
      </c>
      <c r="N119" s="44">
        <v>1936</v>
      </c>
      <c r="O119" s="193">
        <v>2053</v>
      </c>
      <c r="P119" s="44">
        <v>2364</v>
      </c>
      <c r="Q119" s="44">
        <v>2662</v>
      </c>
      <c r="R119" s="78">
        <v>3339</v>
      </c>
      <c r="S119" s="78">
        <v>4051</v>
      </c>
      <c r="T119" s="78">
        <v>4526</v>
      </c>
      <c r="U119" s="44">
        <v>4385</v>
      </c>
      <c r="V119" s="44">
        <v>4116</v>
      </c>
      <c r="W119" s="44">
        <v>2483</v>
      </c>
      <c r="X119" s="44">
        <v>2012</v>
      </c>
      <c r="Y119" s="44">
        <v>1939</v>
      </c>
      <c r="Z119" s="23">
        <v>2018</v>
      </c>
      <c r="AA119" s="29"/>
    </row>
    <row r="120" spans="1:27">
      <c r="A120" s="9">
        <v>11300043</v>
      </c>
      <c r="B120" s="118" t="s">
        <v>89</v>
      </c>
      <c r="C120" s="31" t="s">
        <v>38</v>
      </c>
      <c r="D120" s="40">
        <v>135001</v>
      </c>
      <c r="E120" s="31" t="s">
        <v>29</v>
      </c>
      <c r="F120" s="41" t="s">
        <v>88</v>
      </c>
      <c r="G120" s="12" t="s">
        <v>31</v>
      </c>
      <c r="H120" s="42" t="s">
        <v>32</v>
      </c>
      <c r="I120" s="40">
        <v>135000</v>
      </c>
      <c r="J120" s="42" t="s">
        <v>42</v>
      </c>
      <c r="K120" s="30">
        <v>2017</v>
      </c>
      <c r="L120" s="40">
        <v>2965</v>
      </c>
      <c r="M120" s="20">
        <f t="shared" si="40"/>
        <v>2965.4166666666665</v>
      </c>
      <c r="N120" s="25">
        <v>1828</v>
      </c>
      <c r="O120" s="219">
        <v>1966</v>
      </c>
      <c r="P120" s="45">
        <v>2387</v>
      </c>
      <c r="Q120" s="45">
        <v>2655</v>
      </c>
      <c r="R120" s="45">
        <v>3404</v>
      </c>
      <c r="S120" s="45">
        <v>4119</v>
      </c>
      <c r="T120" s="45">
        <v>4275</v>
      </c>
      <c r="U120" s="45">
        <v>4264</v>
      </c>
      <c r="V120" s="45">
        <v>3862</v>
      </c>
      <c r="W120" s="45">
        <v>2637</v>
      </c>
      <c r="X120" s="45">
        <v>2134</v>
      </c>
      <c r="Y120" s="45">
        <v>2054</v>
      </c>
      <c r="Z120" s="23">
        <v>2017</v>
      </c>
      <c r="AA120" s="29"/>
    </row>
    <row r="121" spans="1:27">
      <c r="A121" s="9">
        <v>11300042</v>
      </c>
      <c r="B121" s="118" t="s">
        <v>87</v>
      </c>
      <c r="C121" s="31" t="s">
        <v>38</v>
      </c>
      <c r="D121" s="40">
        <v>135000</v>
      </c>
      <c r="E121" s="31" t="s">
        <v>29</v>
      </c>
      <c r="F121" s="41" t="s">
        <v>88</v>
      </c>
      <c r="G121" s="12" t="s">
        <v>31</v>
      </c>
      <c r="H121" s="42" t="s">
        <v>32</v>
      </c>
      <c r="I121" s="40">
        <v>135000</v>
      </c>
      <c r="J121" s="42" t="s">
        <v>42</v>
      </c>
      <c r="K121" s="30">
        <v>2016</v>
      </c>
      <c r="L121" s="40">
        <v>3089</v>
      </c>
      <c r="M121" s="20">
        <f t="shared" si="40"/>
        <v>3088.9166666666665</v>
      </c>
      <c r="N121" s="25">
        <v>2173</v>
      </c>
      <c r="O121" s="219">
        <v>2268</v>
      </c>
      <c r="P121" s="45">
        <v>2560</v>
      </c>
      <c r="Q121" s="45">
        <v>2946</v>
      </c>
      <c r="R121" s="45">
        <v>3561</v>
      </c>
      <c r="S121" s="45">
        <v>4159</v>
      </c>
      <c r="T121" s="45">
        <v>4186</v>
      </c>
      <c r="U121" s="45">
        <v>4352</v>
      </c>
      <c r="V121" s="45">
        <v>3709</v>
      </c>
      <c r="W121" s="45">
        <v>2905</v>
      </c>
      <c r="X121" s="45">
        <v>2269</v>
      </c>
      <c r="Y121" s="45">
        <v>1979</v>
      </c>
      <c r="Z121" s="23">
        <v>2016</v>
      </c>
      <c r="AA121" s="2"/>
    </row>
    <row r="122" spans="1:27">
      <c r="A122" s="125">
        <v>11313000</v>
      </c>
      <c r="B122" s="117" t="s">
        <v>90</v>
      </c>
      <c r="C122" s="32" t="s">
        <v>28</v>
      </c>
      <c r="D122" s="36">
        <v>130000</v>
      </c>
      <c r="E122" s="32" t="s">
        <v>56</v>
      </c>
      <c r="F122" s="33" t="s">
        <v>91</v>
      </c>
      <c r="G122" s="34" t="s">
        <v>92</v>
      </c>
      <c r="H122" s="35" t="s">
        <v>93</v>
      </c>
      <c r="I122" s="36">
        <v>130000</v>
      </c>
      <c r="J122" s="35" t="s">
        <v>28</v>
      </c>
      <c r="K122" s="37" t="s">
        <v>33</v>
      </c>
      <c r="L122" s="33"/>
      <c r="M122" s="163">
        <f>AVERAGE(N122:Y122)</f>
        <v>-82.376932863160263</v>
      </c>
      <c r="N122" s="79">
        <f>N123/N124*100-100</f>
        <v>4.0146417896690991</v>
      </c>
      <c r="O122" s="192">
        <f>O123/O124*100-100</f>
        <v>7.4621638524077412</v>
      </c>
      <c r="P122" s="111">
        <f t="shared" ref="P122:Y122" si="42">P123/P124*100-100</f>
        <v>-100</v>
      </c>
      <c r="Q122" s="111">
        <f t="shared" si="42"/>
        <v>-100</v>
      </c>
      <c r="R122" s="111">
        <f t="shared" si="42"/>
        <v>-100</v>
      </c>
      <c r="S122" s="111">
        <f t="shared" si="42"/>
        <v>-100</v>
      </c>
      <c r="T122" s="111">
        <f t="shared" si="42"/>
        <v>-100</v>
      </c>
      <c r="U122" s="111">
        <f t="shared" si="42"/>
        <v>-100</v>
      </c>
      <c r="V122" s="111">
        <f t="shared" si="42"/>
        <v>-100</v>
      </c>
      <c r="W122" s="111">
        <f t="shared" si="42"/>
        <v>-100</v>
      </c>
      <c r="X122" s="111">
        <f t="shared" si="42"/>
        <v>-100</v>
      </c>
      <c r="Y122" s="111">
        <f t="shared" si="42"/>
        <v>-100</v>
      </c>
      <c r="Z122" s="159"/>
      <c r="AA122" s="39"/>
    </row>
    <row r="123" spans="1:27">
      <c r="A123" s="9">
        <v>11313000</v>
      </c>
      <c r="B123" s="118" t="s">
        <v>90</v>
      </c>
      <c r="C123" s="31" t="s">
        <v>28</v>
      </c>
      <c r="D123" s="40">
        <v>130000</v>
      </c>
      <c r="E123" s="31" t="s">
        <v>56</v>
      </c>
      <c r="F123" s="11" t="s">
        <v>91</v>
      </c>
      <c r="G123" s="12" t="s">
        <v>92</v>
      </c>
      <c r="H123" s="42" t="s">
        <v>93</v>
      </c>
      <c r="I123" s="40">
        <v>130000</v>
      </c>
      <c r="J123" s="42" t="s">
        <v>28</v>
      </c>
      <c r="K123" s="14" t="s">
        <v>34</v>
      </c>
      <c r="L123" s="15"/>
      <c r="M123" s="138">
        <f>AVERAGE(N123:Y123)</f>
        <v>20614</v>
      </c>
      <c r="N123" s="46">
        <v>19749</v>
      </c>
      <c r="O123" s="189">
        <v>21479</v>
      </c>
      <c r="P123" s="46"/>
      <c r="Q123" s="46"/>
      <c r="R123" s="46"/>
      <c r="S123" s="46"/>
      <c r="T123" s="46"/>
      <c r="U123" s="141"/>
      <c r="V123" s="46"/>
      <c r="W123" s="46"/>
      <c r="X123" s="46"/>
      <c r="Y123" s="46"/>
      <c r="Z123" s="6"/>
      <c r="AA123" s="18"/>
    </row>
    <row r="124" spans="1:27">
      <c r="A124" s="9">
        <v>11313000</v>
      </c>
      <c r="B124" s="118" t="s">
        <v>90</v>
      </c>
      <c r="C124" s="31" t="s">
        <v>28</v>
      </c>
      <c r="D124" s="40">
        <v>130000</v>
      </c>
      <c r="E124" s="31" t="s">
        <v>56</v>
      </c>
      <c r="F124" s="11" t="s">
        <v>91</v>
      </c>
      <c r="G124" s="12" t="s">
        <v>92</v>
      </c>
      <c r="H124" s="42" t="s">
        <v>93</v>
      </c>
      <c r="I124" s="40">
        <v>130000</v>
      </c>
      <c r="J124" s="42" t="s">
        <v>28</v>
      </c>
      <c r="K124" s="19" t="s">
        <v>35</v>
      </c>
      <c r="L124" s="20"/>
      <c r="M124" s="20">
        <f t="shared" ref="M124:M128" si="43">AVERAGE(N124:Y124)</f>
        <v>19976.520833333332</v>
      </c>
      <c r="N124" s="46">
        <f>AVERAGE(N125:N128)</f>
        <v>18986.75</v>
      </c>
      <c r="O124" s="189">
        <f t="shared" ref="O124:Y124" si="44">AVERAGE(O125:O128)</f>
        <v>19987.5</v>
      </c>
      <c r="P124" s="46">
        <f t="shared" si="44"/>
        <v>19975.5</v>
      </c>
      <c r="Q124" s="46">
        <f t="shared" si="44"/>
        <v>19688.75</v>
      </c>
      <c r="R124" s="46">
        <f t="shared" si="44"/>
        <v>21147</v>
      </c>
      <c r="S124" s="46">
        <f t="shared" si="44"/>
        <v>21607</v>
      </c>
      <c r="T124" s="46">
        <f t="shared" si="44"/>
        <v>21048.25</v>
      </c>
      <c r="U124" s="46">
        <f t="shared" si="44"/>
        <v>21454.75</v>
      </c>
      <c r="V124" s="46">
        <f t="shared" si="44"/>
        <v>19721.333333333332</v>
      </c>
      <c r="W124" s="46">
        <f t="shared" si="44"/>
        <v>19506.666666666668</v>
      </c>
      <c r="X124" s="46">
        <f t="shared" si="44"/>
        <v>18547</v>
      </c>
      <c r="Y124" s="46">
        <f t="shared" si="44"/>
        <v>18047.75</v>
      </c>
      <c r="Z124" s="21" t="s">
        <v>35</v>
      </c>
      <c r="AA124" s="18"/>
    </row>
    <row r="125" spans="1:27">
      <c r="A125" s="9">
        <v>11313000</v>
      </c>
      <c r="B125" s="118" t="s">
        <v>90</v>
      </c>
      <c r="C125" s="31" t="s">
        <v>28</v>
      </c>
      <c r="D125" s="40">
        <v>130000</v>
      </c>
      <c r="E125" s="31" t="s">
        <v>56</v>
      </c>
      <c r="F125" s="11" t="s">
        <v>91</v>
      </c>
      <c r="G125" s="12" t="s">
        <v>92</v>
      </c>
      <c r="H125" s="42" t="s">
        <v>93</v>
      </c>
      <c r="I125" s="40">
        <v>130001</v>
      </c>
      <c r="J125" s="42" t="s">
        <v>28</v>
      </c>
      <c r="K125" s="26">
        <v>2020</v>
      </c>
      <c r="L125" s="20"/>
      <c r="M125" s="20">
        <f t="shared" si="43"/>
        <v>17631.416666666668</v>
      </c>
      <c r="N125" s="25">
        <v>18232</v>
      </c>
      <c r="O125" s="190">
        <v>18856</v>
      </c>
      <c r="P125" s="25">
        <v>16256</v>
      </c>
      <c r="Q125" s="25">
        <v>13089</v>
      </c>
      <c r="R125" s="25">
        <v>17218</v>
      </c>
      <c r="S125" s="25">
        <v>19347</v>
      </c>
      <c r="T125" s="25">
        <v>19874</v>
      </c>
      <c r="U125" s="47">
        <v>18813</v>
      </c>
      <c r="V125" s="25">
        <v>18656</v>
      </c>
      <c r="W125" s="25">
        <v>18169</v>
      </c>
      <c r="X125" s="25">
        <v>15916</v>
      </c>
      <c r="Y125" s="25">
        <v>17151</v>
      </c>
      <c r="Z125" s="21"/>
      <c r="AA125" s="18"/>
    </row>
    <row r="126" spans="1:27">
      <c r="A126" s="9">
        <v>11313000</v>
      </c>
      <c r="B126" s="118" t="s">
        <v>90</v>
      </c>
      <c r="C126" s="10" t="s">
        <v>28</v>
      </c>
      <c r="D126" s="9">
        <v>130000</v>
      </c>
      <c r="E126" s="10" t="s">
        <v>56</v>
      </c>
      <c r="F126" s="11" t="s">
        <v>91</v>
      </c>
      <c r="G126" s="12" t="s">
        <v>92</v>
      </c>
      <c r="H126" s="42" t="s">
        <v>93</v>
      </c>
      <c r="I126" s="40">
        <v>130000</v>
      </c>
      <c r="J126" s="42" t="s">
        <v>28</v>
      </c>
      <c r="K126" s="22">
        <v>2019</v>
      </c>
      <c r="L126" s="185" t="s">
        <v>43</v>
      </c>
      <c r="M126" s="20">
        <f t="shared" si="43"/>
        <v>20134.416666666668</v>
      </c>
      <c r="N126" s="25">
        <v>18198</v>
      </c>
      <c r="O126" s="219">
        <v>18550</v>
      </c>
      <c r="P126" s="25">
        <v>19365</v>
      </c>
      <c r="Q126" s="45">
        <v>20661</v>
      </c>
      <c r="R126" s="25">
        <v>21406</v>
      </c>
      <c r="S126" s="45">
        <v>21369</v>
      </c>
      <c r="T126" s="45">
        <v>21395</v>
      </c>
      <c r="U126" s="45">
        <v>21609</v>
      </c>
      <c r="V126" s="45">
        <v>20599</v>
      </c>
      <c r="W126" s="45">
        <v>20237</v>
      </c>
      <c r="X126" s="45">
        <v>19279</v>
      </c>
      <c r="Y126" s="45">
        <v>18945</v>
      </c>
      <c r="Z126" s="24">
        <v>2019</v>
      </c>
      <c r="AA126" s="18"/>
    </row>
    <row r="127" spans="1:27">
      <c r="A127" s="9">
        <v>11313001</v>
      </c>
      <c r="B127" s="118" t="s">
        <v>94</v>
      </c>
      <c r="C127" s="10" t="s">
        <v>28</v>
      </c>
      <c r="D127" s="9">
        <v>130001</v>
      </c>
      <c r="E127" s="10" t="s">
        <v>56</v>
      </c>
      <c r="F127" s="11" t="s">
        <v>91</v>
      </c>
      <c r="G127" s="12" t="s">
        <v>92</v>
      </c>
      <c r="H127" s="13" t="s">
        <v>93</v>
      </c>
      <c r="I127" s="9">
        <v>130000</v>
      </c>
      <c r="J127" s="13" t="s">
        <v>28</v>
      </c>
      <c r="K127" s="26">
        <v>2018</v>
      </c>
      <c r="L127" s="27" t="s">
        <v>43</v>
      </c>
      <c r="M127" s="20">
        <f t="shared" si="43"/>
        <v>19320.5</v>
      </c>
      <c r="N127" s="47">
        <v>17373</v>
      </c>
      <c r="O127" s="220">
        <v>18268</v>
      </c>
      <c r="P127" s="48">
        <v>18815</v>
      </c>
      <c r="Q127" s="48">
        <v>19302</v>
      </c>
      <c r="R127" s="45">
        <v>20077</v>
      </c>
      <c r="S127" s="45">
        <v>20844</v>
      </c>
      <c r="T127" s="45">
        <v>20240</v>
      </c>
      <c r="U127" s="48">
        <v>20741</v>
      </c>
      <c r="V127" s="48">
        <v>19909</v>
      </c>
      <c r="W127" s="48">
        <v>20114</v>
      </c>
      <c r="X127" s="48">
        <v>18383</v>
      </c>
      <c r="Y127" s="48">
        <v>17780</v>
      </c>
      <c r="Z127" s="23">
        <v>2018</v>
      </c>
      <c r="AA127" s="29"/>
    </row>
    <row r="128" spans="1:27">
      <c r="A128" s="9">
        <v>11313000</v>
      </c>
      <c r="B128" s="118" t="s">
        <v>90</v>
      </c>
      <c r="C128" s="10" t="s">
        <v>28</v>
      </c>
      <c r="D128" s="9">
        <v>130000</v>
      </c>
      <c r="E128" s="10" t="s">
        <v>56</v>
      </c>
      <c r="F128" s="11" t="s">
        <v>91</v>
      </c>
      <c r="G128" s="12" t="s">
        <v>92</v>
      </c>
      <c r="H128" s="13" t="s">
        <v>93</v>
      </c>
      <c r="I128" s="9">
        <v>130000</v>
      </c>
      <c r="J128" s="13" t="s">
        <v>28</v>
      </c>
      <c r="K128" s="30">
        <v>2017</v>
      </c>
      <c r="L128" s="9">
        <v>56990</v>
      </c>
      <c r="M128" s="20">
        <f t="shared" si="43"/>
        <v>23460.9</v>
      </c>
      <c r="N128" s="47">
        <v>22144</v>
      </c>
      <c r="O128" s="195">
        <v>24276</v>
      </c>
      <c r="P128" s="47">
        <v>25466</v>
      </c>
      <c r="Q128" s="47">
        <v>25703</v>
      </c>
      <c r="R128" s="25">
        <v>25887</v>
      </c>
      <c r="S128" s="25">
        <v>24868</v>
      </c>
      <c r="T128" s="25">
        <v>22684</v>
      </c>
      <c r="U128" s="47">
        <v>24656</v>
      </c>
      <c r="V128" s="47" t="s">
        <v>43</v>
      </c>
      <c r="W128" s="47" t="s">
        <v>43</v>
      </c>
      <c r="X128" s="47">
        <v>20610</v>
      </c>
      <c r="Y128" s="47">
        <v>18315</v>
      </c>
      <c r="Z128" s="23">
        <v>2017</v>
      </c>
      <c r="AA128" s="29"/>
    </row>
    <row r="129" spans="1:27">
      <c r="A129" s="125">
        <v>11353000</v>
      </c>
      <c r="B129" s="117" t="s">
        <v>95</v>
      </c>
      <c r="C129" s="32" t="s">
        <v>28</v>
      </c>
      <c r="D129" s="36">
        <v>130000</v>
      </c>
      <c r="E129" s="32" t="s">
        <v>56</v>
      </c>
      <c r="F129" s="33" t="s">
        <v>96</v>
      </c>
      <c r="G129" s="34" t="s">
        <v>92</v>
      </c>
      <c r="H129" s="35" t="s">
        <v>93</v>
      </c>
      <c r="I129" s="36">
        <v>130000</v>
      </c>
      <c r="J129" s="35" t="s">
        <v>28</v>
      </c>
      <c r="K129" s="37" t="s">
        <v>33</v>
      </c>
      <c r="L129" s="33"/>
      <c r="M129" s="163">
        <f>AVERAGE(N129:Y129)</f>
        <v>-85.343898302972818</v>
      </c>
      <c r="N129" s="215">
        <f>N130/N131*100-100</f>
        <v>-13.580982158366211</v>
      </c>
      <c r="O129" s="224">
        <f>O130/O131*100-100</f>
        <v>-10.545797477307559</v>
      </c>
      <c r="P129" s="111">
        <f t="shared" ref="P129:Y129" si="45">P130/P131*100-100</f>
        <v>-100</v>
      </c>
      <c r="Q129" s="111">
        <f t="shared" si="45"/>
        <v>-100</v>
      </c>
      <c r="R129" s="111">
        <f t="shared" si="45"/>
        <v>-100</v>
      </c>
      <c r="S129" s="111">
        <f t="shared" si="45"/>
        <v>-100</v>
      </c>
      <c r="T129" s="111">
        <f t="shared" si="45"/>
        <v>-100</v>
      </c>
      <c r="U129" s="111">
        <f t="shared" si="45"/>
        <v>-100</v>
      </c>
      <c r="V129" s="111">
        <f t="shared" si="45"/>
        <v>-100</v>
      </c>
      <c r="W129" s="111">
        <f t="shared" si="45"/>
        <v>-100</v>
      </c>
      <c r="X129" s="111">
        <f t="shared" si="45"/>
        <v>-100</v>
      </c>
      <c r="Y129" s="111">
        <f t="shared" si="45"/>
        <v>-100</v>
      </c>
      <c r="Z129" s="159"/>
      <c r="AA129" s="39"/>
    </row>
    <row r="130" spans="1:27">
      <c r="A130" s="9">
        <v>11353000</v>
      </c>
      <c r="B130" s="118" t="s">
        <v>95</v>
      </c>
      <c r="C130" s="31" t="s">
        <v>28</v>
      </c>
      <c r="D130" s="40">
        <v>130000</v>
      </c>
      <c r="E130" s="31" t="s">
        <v>56</v>
      </c>
      <c r="F130" s="41" t="s">
        <v>96</v>
      </c>
      <c r="G130" s="12" t="s">
        <v>92</v>
      </c>
      <c r="H130" s="42" t="s">
        <v>93</v>
      </c>
      <c r="I130" s="40">
        <v>130000</v>
      </c>
      <c r="J130" s="42" t="s">
        <v>28</v>
      </c>
      <c r="K130" s="14" t="s">
        <v>34</v>
      </c>
      <c r="L130" s="15"/>
      <c r="M130" s="138">
        <f>AVERAGE(N130:Y130)</f>
        <v>18192</v>
      </c>
      <c r="N130" s="46">
        <v>17413</v>
      </c>
      <c r="O130" s="190">
        <v>18971</v>
      </c>
      <c r="P130" s="25"/>
      <c r="Q130" s="25"/>
      <c r="R130" s="25"/>
      <c r="S130" s="25"/>
      <c r="T130" s="25"/>
      <c r="U130" s="47"/>
      <c r="V130" s="25"/>
      <c r="W130" s="25"/>
      <c r="X130" s="25"/>
      <c r="Y130" s="25"/>
      <c r="Z130" s="6"/>
      <c r="AA130" s="18"/>
    </row>
    <row r="131" spans="1:27">
      <c r="A131" s="9">
        <v>11353000</v>
      </c>
      <c r="B131" s="118" t="s">
        <v>95</v>
      </c>
      <c r="C131" s="31" t="s">
        <v>28</v>
      </c>
      <c r="D131" s="40">
        <v>130000</v>
      </c>
      <c r="E131" s="31" t="s">
        <v>56</v>
      </c>
      <c r="F131" s="41" t="s">
        <v>96</v>
      </c>
      <c r="G131" s="12" t="s">
        <v>92</v>
      </c>
      <c r="H131" s="42" t="s">
        <v>93</v>
      </c>
      <c r="I131" s="40">
        <v>130000</v>
      </c>
      <c r="J131" s="42" t="s">
        <v>28</v>
      </c>
      <c r="K131" s="19" t="s">
        <v>35</v>
      </c>
      <c r="L131" s="20"/>
      <c r="M131" s="20">
        <f t="shared" ref="M131:M135" si="46">AVERAGE(N131:Y131)</f>
        <v>21684.340277777777</v>
      </c>
      <c r="N131" s="46">
        <f>AVERAGE(N132:N135)</f>
        <v>20149.5</v>
      </c>
      <c r="O131" s="189">
        <f t="shared" ref="O131:Y131" si="47">AVERAGE(O132:O135)</f>
        <v>21207.5</v>
      </c>
      <c r="P131" s="46">
        <f t="shared" si="47"/>
        <v>20050.25</v>
      </c>
      <c r="Q131" s="46">
        <f t="shared" si="47"/>
        <v>20106.25</v>
      </c>
      <c r="R131" s="46">
        <f t="shared" si="47"/>
        <v>22808.75</v>
      </c>
      <c r="S131" s="46">
        <f t="shared" si="47"/>
        <v>23862.25</v>
      </c>
      <c r="T131" s="46">
        <f t="shared" si="47"/>
        <v>23604.25</v>
      </c>
      <c r="U131" s="46">
        <f t="shared" si="47"/>
        <v>23494</v>
      </c>
      <c r="V131" s="46">
        <f t="shared" si="47"/>
        <v>22762</v>
      </c>
      <c r="W131" s="46">
        <f t="shared" si="47"/>
        <v>22860.666666666668</v>
      </c>
      <c r="X131" s="46">
        <f t="shared" si="47"/>
        <v>19636.666666666668</v>
      </c>
      <c r="Y131" s="46">
        <f t="shared" si="47"/>
        <v>19670</v>
      </c>
      <c r="Z131" s="21" t="s">
        <v>35</v>
      </c>
      <c r="AA131" s="18"/>
    </row>
    <row r="132" spans="1:27">
      <c r="A132" s="9">
        <v>11353000</v>
      </c>
      <c r="B132" s="118" t="s">
        <v>95</v>
      </c>
      <c r="C132" s="31" t="s">
        <v>28</v>
      </c>
      <c r="D132" s="40">
        <v>130000</v>
      </c>
      <c r="E132" s="31" t="s">
        <v>56</v>
      </c>
      <c r="F132" s="41" t="s">
        <v>96</v>
      </c>
      <c r="G132" s="12" t="s">
        <v>92</v>
      </c>
      <c r="H132" s="42" t="s">
        <v>93</v>
      </c>
      <c r="I132" s="40">
        <v>130001</v>
      </c>
      <c r="J132" s="42" t="s">
        <v>28</v>
      </c>
      <c r="K132" s="26">
        <v>2020</v>
      </c>
      <c r="L132" s="20"/>
      <c r="M132" s="20">
        <f t="shared" si="46"/>
        <v>19379.666666666668</v>
      </c>
      <c r="N132" s="25">
        <v>20572</v>
      </c>
      <c r="O132" s="190">
        <v>21363</v>
      </c>
      <c r="P132" s="25">
        <v>17661</v>
      </c>
      <c r="Q132" s="25">
        <v>13994</v>
      </c>
      <c r="R132" s="25">
        <v>19132</v>
      </c>
      <c r="S132" s="25">
        <v>21901</v>
      </c>
      <c r="T132" s="25">
        <v>21351</v>
      </c>
      <c r="U132" s="47">
        <v>20968</v>
      </c>
      <c r="V132" s="25">
        <v>20841</v>
      </c>
      <c r="W132" s="25">
        <v>20336</v>
      </c>
      <c r="X132" s="25">
        <v>17121</v>
      </c>
      <c r="Y132" s="25">
        <v>17316</v>
      </c>
      <c r="Z132" s="21"/>
      <c r="AA132" s="18"/>
    </row>
    <row r="133" spans="1:27">
      <c r="A133" s="9">
        <v>11353000</v>
      </c>
      <c r="B133" s="118" t="s">
        <v>95</v>
      </c>
      <c r="C133" s="31" t="s">
        <v>28</v>
      </c>
      <c r="D133" s="40">
        <v>130000</v>
      </c>
      <c r="E133" s="31" t="s">
        <v>56</v>
      </c>
      <c r="F133" s="41" t="s">
        <v>96</v>
      </c>
      <c r="G133" s="12" t="s">
        <v>92</v>
      </c>
      <c r="H133" s="42" t="s">
        <v>93</v>
      </c>
      <c r="I133" s="40">
        <v>130000</v>
      </c>
      <c r="J133" s="42" t="s">
        <v>28</v>
      </c>
      <c r="K133" s="22">
        <v>2019</v>
      </c>
      <c r="L133" s="185" t="s">
        <v>43</v>
      </c>
      <c r="M133" s="20">
        <f t="shared" si="46"/>
        <v>23143.25</v>
      </c>
      <c r="N133" s="25">
        <v>21471</v>
      </c>
      <c r="O133" s="219">
        <v>21973</v>
      </c>
      <c r="P133" s="25">
        <v>22592</v>
      </c>
      <c r="Q133" s="45">
        <v>23656</v>
      </c>
      <c r="R133" s="25">
        <v>24503</v>
      </c>
      <c r="S133" s="45">
        <v>24511</v>
      </c>
      <c r="T133" s="45">
        <v>24770</v>
      </c>
      <c r="U133" s="48">
        <v>24924</v>
      </c>
      <c r="V133" s="48">
        <v>23951</v>
      </c>
      <c r="W133" s="48">
        <v>22713</v>
      </c>
      <c r="X133" s="48">
        <v>21594</v>
      </c>
      <c r="Y133" s="48">
        <v>21061</v>
      </c>
      <c r="Z133" s="24">
        <v>2019</v>
      </c>
      <c r="AA133" s="18"/>
    </row>
    <row r="134" spans="1:27">
      <c r="A134" s="9">
        <v>11353001</v>
      </c>
      <c r="B134" s="118" t="s">
        <v>97</v>
      </c>
      <c r="C134" s="31" t="s">
        <v>28</v>
      </c>
      <c r="D134" s="40">
        <v>130001</v>
      </c>
      <c r="E134" s="31" t="s">
        <v>56</v>
      </c>
      <c r="F134" s="41" t="s">
        <v>96</v>
      </c>
      <c r="G134" s="12" t="s">
        <v>92</v>
      </c>
      <c r="H134" s="42" t="s">
        <v>93</v>
      </c>
      <c r="I134" s="40">
        <v>130000</v>
      </c>
      <c r="J134" s="42" t="s">
        <v>28</v>
      </c>
      <c r="K134" s="26">
        <v>2018</v>
      </c>
      <c r="L134" s="27" t="s">
        <v>43</v>
      </c>
      <c r="M134" s="20">
        <f t="shared" si="46"/>
        <v>23126</v>
      </c>
      <c r="N134" s="47">
        <v>19793</v>
      </c>
      <c r="O134" s="195">
        <v>20484</v>
      </c>
      <c r="P134" s="47">
        <v>21640</v>
      </c>
      <c r="Q134" s="47">
        <v>22830</v>
      </c>
      <c r="R134" s="25">
        <v>23704</v>
      </c>
      <c r="S134" s="25">
        <v>24908</v>
      </c>
      <c r="T134" s="25">
        <v>24365</v>
      </c>
      <c r="U134" s="47">
        <v>24509</v>
      </c>
      <c r="V134" s="47">
        <v>23494</v>
      </c>
      <c r="W134" s="47">
        <v>25533</v>
      </c>
      <c r="X134" s="47" t="s">
        <v>43</v>
      </c>
      <c r="Y134" s="47" t="s">
        <v>43</v>
      </c>
      <c r="Z134" s="23">
        <v>2018</v>
      </c>
      <c r="AA134" s="29"/>
    </row>
    <row r="135" spans="1:27">
      <c r="A135" s="9">
        <v>11353000</v>
      </c>
      <c r="B135" s="118" t="s">
        <v>95</v>
      </c>
      <c r="C135" s="31" t="s">
        <v>28</v>
      </c>
      <c r="D135" s="40">
        <v>130000</v>
      </c>
      <c r="E135" s="31" t="s">
        <v>56</v>
      </c>
      <c r="F135" s="41" t="s">
        <v>96</v>
      </c>
      <c r="G135" s="12" t="s">
        <v>92</v>
      </c>
      <c r="H135" s="42" t="s">
        <v>93</v>
      </c>
      <c r="I135" s="40">
        <v>130000</v>
      </c>
      <c r="J135" s="42" t="s">
        <v>28</v>
      </c>
      <c r="K135" s="30">
        <v>2017</v>
      </c>
      <c r="L135" s="9" t="s">
        <v>43</v>
      </c>
      <c r="M135" s="20">
        <f t="shared" si="46"/>
        <v>21438.400000000001</v>
      </c>
      <c r="N135" s="47">
        <v>18762</v>
      </c>
      <c r="O135" s="219">
        <v>21010</v>
      </c>
      <c r="P135" s="45">
        <v>18308</v>
      </c>
      <c r="Q135" s="45">
        <v>19945</v>
      </c>
      <c r="R135" s="45">
        <v>23896</v>
      </c>
      <c r="S135" s="45">
        <v>24129</v>
      </c>
      <c r="T135" s="45">
        <v>23931</v>
      </c>
      <c r="U135" s="48">
        <v>23575</v>
      </c>
      <c r="V135" s="48" t="s">
        <v>43</v>
      </c>
      <c r="W135" s="48" t="s">
        <v>43</v>
      </c>
      <c r="X135" s="48">
        <v>20195</v>
      </c>
      <c r="Y135" s="48">
        <v>20633</v>
      </c>
      <c r="Z135" s="24">
        <v>2017</v>
      </c>
      <c r="AA135" s="29"/>
    </row>
    <row r="136" spans="1:27">
      <c r="A136" s="125">
        <v>11393000</v>
      </c>
      <c r="B136" s="117" t="s">
        <v>98</v>
      </c>
      <c r="C136" s="32" t="s">
        <v>28</v>
      </c>
      <c r="D136" s="36">
        <v>130000</v>
      </c>
      <c r="E136" s="32" t="s">
        <v>56</v>
      </c>
      <c r="F136" s="33" t="s">
        <v>99</v>
      </c>
      <c r="G136" s="34" t="s">
        <v>92</v>
      </c>
      <c r="H136" s="35" t="s">
        <v>93</v>
      </c>
      <c r="I136" s="36">
        <v>130000</v>
      </c>
      <c r="J136" s="35" t="s">
        <v>28</v>
      </c>
      <c r="K136" s="37" t="s">
        <v>33</v>
      </c>
      <c r="L136" s="33"/>
      <c r="M136" s="163">
        <f>AVERAGE(N136:Y136)</f>
        <v>-83.909820933044614</v>
      </c>
      <c r="N136" s="111">
        <f>N137/N138*100-100</f>
        <v>-4.7268671926574939</v>
      </c>
      <c r="O136" s="192">
        <f>O137/O138*100-100</f>
        <v>-2.1909840038778441</v>
      </c>
      <c r="P136" s="111">
        <f t="shared" ref="P136:Y136" si="48">P137/P138*100-100</f>
        <v>-100</v>
      </c>
      <c r="Q136" s="111">
        <f t="shared" si="48"/>
        <v>-100</v>
      </c>
      <c r="R136" s="111">
        <f t="shared" si="48"/>
        <v>-100</v>
      </c>
      <c r="S136" s="111">
        <f t="shared" si="48"/>
        <v>-100</v>
      </c>
      <c r="T136" s="111">
        <f t="shared" si="48"/>
        <v>-100</v>
      </c>
      <c r="U136" s="111">
        <f t="shared" si="48"/>
        <v>-100</v>
      </c>
      <c r="V136" s="111">
        <f t="shared" si="48"/>
        <v>-100</v>
      </c>
      <c r="W136" s="111">
        <f t="shared" si="48"/>
        <v>-100</v>
      </c>
      <c r="X136" s="111">
        <f t="shared" si="48"/>
        <v>-100</v>
      </c>
      <c r="Y136" s="111">
        <f t="shared" si="48"/>
        <v>-100</v>
      </c>
      <c r="Z136" s="159"/>
      <c r="AA136" s="39"/>
    </row>
    <row r="137" spans="1:27">
      <c r="A137" s="9">
        <v>11393000</v>
      </c>
      <c r="B137" s="118" t="s">
        <v>98</v>
      </c>
      <c r="C137" s="31" t="s">
        <v>28</v>
      </c>
      <c r="D137" s="40">
        <v>130000</v>
      </c>
      <c r="E137" s="31" t="s">
        <v>56</v>
      </c>
      <c r="F137" s="41" t="s">
        <v>99</v>
      </c>
      <c r="G137" s="12" t="s">
        <v>92</v>
      </c>
      <c r="H137" s="42" t="s">
        <v>93</v>
      </c>
      <c r="I137" s="40">
        <v>130000</v>
      </c>
      <c r="J137" s="42" t="s">
        <v>28</v>
      </c>
      <c r="K137" s="14" t="s">
        <v>34</v>
      </c>
      <c r="L137" s="15"/>
      <c r="M137" s="138">
        <f>AVERAGE(N137:Y137)</f>
        <v>38759</v>
      </c>
      <c r="N137" s="46">
        <v>37162</v>
      </c>
      <c r="O137" s="189">
        <v>40356</v>
      </c>
      <c r="P137" s="46"/>
      <c r="Q137" s="46"/>
      <c r="R137" s="46"/>
      <c r="S137" s="17"/>
      <c r="T137" s="46"/>
      <c r="U137" s="141"/>
      <c r="V137" s="46"/>
      <c r="W137" s="46"/>
      <c r="X137" s="46"/>
      <c r="Y137" s="46"/>
      <c r="Z137" s="6"/>
      <c r="AA137" s="18"/>
    </row>
    <row r="138" spans="1:27">
      <c r="A138" s="9">
        <v>11393000</v>
      </c>
      <c r="B138" s="118" t="s">
        <v>98</v>
      </c>
      <c r="C138" s="31" t="s">
        <v>28</v>
      </c>
      <c r="D138" s="40">
        <v>130000</v>
      </c>
      <c r="E138" s="31" t="s">
        <v>56</v>
      </c>
      <c r="F138" s="41" t="s">
        <v>99</v>
      </c>
      <c r="G138" s="12" t="s">
        <v>92</v>
      </c>
      <c r="H138" s="42" t="s">
        <v>93</v>
      </c>
      <c r="I138" s="40">
        <v>130000</v>
      </c>
      <c r="J138" s="42" t="s">
        <v>28</v>
      </c>
      <c r="K138" s="19" t="s">
        <v>35</v>
      </c>
      <c r="L138" s="20"/>
      <c r="M138" s="20">
        <f t="shared" ref="M138:M142" si="49">AVERAGE(N138:Y138)</f>
        <v>41798.326388888883</v>
      </c>
      <c r="N138" s="46">
        <f>AVERAGE(N139:N142)</f>
        <v>39005.75</v>
      </c>
      <c r="O138" s="189">
        <f t="shared" ref="O138:Y138" si="50">AVERAGE(O139:O142)</f>
        <v>41260</v>
      </c>
      <c r="P138" s="46">
        <f t="shared" si="50"/>
        <v>40132</v>
      </c>
      <c r="Q138" s="46">
        <f t="shared" si="50"/>
        <v>40795.75</v>
      </c>
      <c r="R138" s="46">
        <f t="shared" si="50"/>
        <v>44174.25</v>
      </c>
      <c r="S138" s="46">
        <f t="shared" si="50"/>
        <v>45387.25</v>
      </c>
      <c r="T138" s="46">
        <f t="shared" si="50"/>
        <v>44970</v>
      </c>
      <c r="U138" s="46">
        <f t="shared" si="50"/>
        <v>44932.25</v>
      </c>
      <c r="V138" s="46">
        <f t="shared" si="50"/>
        <v>42681</v>
      </c>
      <c r="W138" s="46">
        <f t="shared" si="50"/>
        <v>41941</v>
      </c>
      <c r="X138" s="46">
        <f t="shared" si="50"/>
        <v>38466.333333333336</v>
      </c>
      <c r="Y138" s="46">
        <f t="shared" si="50"/>
        <v>37834.333333333336</v>
      </c>
      <c r="Z138" s="21" t="s">
        <v>35</v>
      </c>
      <c r="AA138" s="18"/>
    </row>
    <row r="139" spans="1:27">
      <c r="A139" s="9">
        <v>11393000</v>
      </c>
      <c r="B139" s="118" t="s">
        <v>98</v>
      </c>
      <c r="C139" s="31" t="s">
        <v>28</v>
      </c>
      <c r="D139" s="40">
        <v>130000</v>
      </c>
      <c r="E139" s="31" t="s">
        <v>56</v>
      </c>
      <c r="F139" s="41" t="s">
        <v>99</v>
      </c>
      <c r="G139" s="12" t="s">
        <v>92</v>
      </c>
      <c r="H139" s="42" t="s">
        <v>93</v>
      </c>
      <c r="I139" s="40">
        <v>130001</v>
      </c>
      <c r="J139" s="42" t="s">
        <v>28</v>
      </c>
      <c r="K139" s="26">
        <v>2020</v>
      </c>
      <c r="L139" s="20"/>
      <c r="M139" s="20">
        <f t="shared" si="49"/>
        <v>36995</v>
      </c>
      <c r="N139" s="25">
        <v>38804</v>
      </c>
      <c r="O139" s="190">
        <v>40219</v>
      </c>
      <c r="P139" s="25">
        <v>33917</v>
      </c>
      <c r="Q139" s="25">
        <v>27083</v>
      </c>
      <c r="R139" s="25">
        <v>36350</v>
      </c>
      <c r="S139" s="174">
        <v>41249</v>
      </c>
      <c r="T139" s="25">
        <v>41084</v>
      </c>
      <c r="U139" s="47">
        <v>39781</v>
      </c>
      <c r="V139" s="25">
        <v>39708</v>
      </c>
      <c r="W139" s="25">
        <v>38205</v>
      </c>
      <c r="X139" s="25">
        <v>33305</v>
      </c>
      <c r="Y139" s="25">
        <v>34235</v>
      </c>
      <c r="Z139" s="21"/>
      <c r="AA139" s="18"/>
    </row>
    <row r="140" spans="1:27">
      <c r="A140" s="9">
        <v>11393000</v>
      </c>
      <c r="B140" s="118" t="s">
        <v>98</v>
      </c>
      <c r="C140" s="31" t="s">
        <v>28</v>
      </c>
      <c r="D140" s="40">
        <v>130000</v>
      </c>
      <c r="E140" s="31" t="s">
        <v>56</v>
      </c>
      <c r="F140" s="41" t="s">
        <v>99</v>
      </c>
      <c r="G140" s="12" t="s">
        <v>92</v>
      </c>
      <c r="H140" s="42" t="s">
        <v>93</v>
      </c>
      <c r="I140" s="40">
        <v>130000</v>
      </c>
      <c r="J140" s="42" t="s">
        <v>28</v>
      </c>
      <c r="K140" s="22">
        <v>2019</v>
      </c>
      <c r="L140" s="100">
        <v>43262</v>
      </c>
      <c r="M140" s="20">
        <f t="shared" si="49"/>
        <v>43198.5</v>
      </c>
      <c r="N140" s="25">
        <v>39215</v>
      </c>
      <c r="O140" s="219">
        <v>40783</v>
      </c>
      <c r="P140" s="25">
        <v>41972</v>
      </c>
      <c r="Q140" s="45">
        <v>44372</v>
      </c>
      <c r="R140" s="25">
        <v>45909</v>
      </c>
      <c r="S140" s="45">
        <v>45880</v>
      </c>
      <c r="T140" s="45">
        <v>46480</v>
      </c>
      <c r="U140" s="48">
        <v>46291</v>
      </c>
      <c r="V140" s="48">
        <v>44571</v>
      </c>
      <c r="W140" s="48">
        <v>42262</v>
      </c>
      <c r="X140" s="48">
        <v>40641</v>
      </c>
      <c r="Y140" s="48">
        <v>40006</v>
      </c>
      <c r="Z140" s="24">
        <v>2019</v>
      </c>
      <c r="AA140" s="18"/>
    </row>
    <row r="141" spans="1:27">
      <c r="A141" s="9">
        <v>11393001</v>
      </c>
      <c r="B141" s="118" t="s">
        <v>100</v>
      </c>
      <c r="C141" s="31" t="s">
        <v>28</v>
      </c>
      <c r="D141" s="40">
        <v>130001</v>
      </c>
      <c r="E141" s="31" t="s">
        <v>56</v>
      </c>
      <c r="F141" s="41" t="s">
        <v>99</v>
      </c>
      <c r="G141" s="12" t="s">
        <v>92</v>
      </c>
      <c r="H141" s="42" t="s">
        <v>93</v>
      </c>
      <c r="I141" s="40">
        <v>130000</v>
      </c>
      <c r="J141" s="42" t="s">
        <v>28</v>
      </c>
      <c r="K141" s="26">
        <v>2018</v>
      </c>
      <c r="L141" s="28" t="s">
        <v>43</v>
      </c>
      <c r="M141" s="20">
        <f t="shared" si="49"/>
        <v>42661.599999999999</v>
      </c>
      <c r="N141" s="44">
        <v>37662</v>
      </c>
      <c r="O141" s="193">
        <v>38752</v>
      </c>
      <c r="P141" s="44">
        <v>40817</v>
      </c>
      <c r="Q141" s="44">
        <v>41884</v>
      </c>
      <c r="R141" s="44">
        <v>44196</v>
      </c>
      <c r="S141" s="78">
        <v>45423</v>
      </c>
      <c r="T141" s="78">
        <v>43336</v>
      </c>
      <c r="U141" s="44">
        <v>45426</v>
      </c>
      <c r="V141" s="44">
        <v>43764</v>
      </c>
      <c r="W141" s="44">
        <v>45356</v>
      </c>
      <c r="X141" s="44" t="s">
        <v>43</v>
      </c>
      <c r="Y141" s="44" t="s">
        <v>43</v>
      </c>
      <c r="Z141" s="23">
        <v>2018</v>
      </c>
      <c r="AA141" s="29"/>
    </row>
    <row r="142" spans="1:27">
      <c r="A142" s="9">
        <v>11393000</v>
      </c>
      <c r="B142" s="118" t="s">
        <v>98</v>
      </c>
      <c r="C142" s="31" t="s">
        <v>28</v>
      </c>
      <c r="D142" s="40">
        <v>130000</v>
      </c>
      <c r="E142" s="31" t="s">
        <v>56</v>
      </c>
      <c r="F142" s="41" t="s">
        <v>99</v>
      </c>
      <c r="G142" s="12" t="s">
        <v>92</v>
      </c>
      <c r="H142" s="42" t="s">
        <v>93</v>
      </c>
      <c r="I142" s="40">
        <v>130000</v>
      </c>
      <c r="J142" s="42" t="s">
        <v>28</v>
      </c>
      <c r="K142" s="30">
        <v>2017</v>
      </c>
      <c r="L142" s="9" t="s">
        <v>43</v>
      </c>
      <c r="M142" s="20">
        <f t="shared" si="49"/>
        <v>45645.9</v>
      </c>
      <c r="N142" s="47">
        <v>40342</v>
      </c>
      <c r="O142" s="195">
        <v>45286</v>
      </c>
      <c r="P142" s="47">
        <v>43822</v>
      </c>
      <c r="Q142" s="47">
        <v>49844</v>
      </c>
      <c r="R142" s="25">
        <v>50242</v>
      </c>
      <c r="S142" s="25">
        <v>48997</v>
      </c>
      <c r="T142" s="25">
        <v>48980</v>
      </c>
      <c r="U142" s="47">
        <v>48231</v>
      </c>
      <c r="V142" s="47" t="s">
        <v>43</v>
      </c>
      <c r="W142" s="47" t="s">
        <v>43</v>
      </c>
      <c r="X142" s="47">
        <v>41453</v>
      </c>
      <c r="Y142" s="47">
        <v>39262</v>
      </c>
      <c r="Z142" s="24">
        <v>2017</v>
      </c>
      <c r="AA142" s="29"/>
    </row>
    <row r="143" spans="1:27">
      <c r="A143" s="36">
        <v>11410031</v>
      </c>
      <c r="B143" s="188" t="s">
        <v>101</v>
      </c>
      <c r="C143" s="32" t="s">
        <v>28</v>
      </c>
      <c r="D143" s="36">
        <v>130000</v>
      </c>
      <c r="E143" s="32" t="s">
        <v>56</v>
      </c>
      <c r="F143" s="33" t="s">
        <v>102</v>
      </c>
      <c r="G143" s="34" t="s">
        <v>31</v>
      </c>
      <c r="H143" s="35" t="s">
        <v>32</v>
      </c>
      <c r="I143" s="36">
        <v>130000</v>
      </c>
      <c r="J143" s="35" t="s">
        <v>28</v>
      </c>
      <c r="K143" s="37" t="s">
        <v>33</v>
      </c>
      <c r="L143" s="33"/>
      <c r="M143" s="162">
        <f>AVERAGE(N143:Y143)</f>
        <v>-83.099942766104007</v>
      </c>
      <c r="N143" s="111">
        <f>N144/N145*100-100</f>
        <v>2.9495627930553781</v>
      </c>
      <c r="O143" s="192">
        <f>O144/O145*100-100</f>
        <v>-0.14887598630340904</v>
      </c>
      <c r="P143" s="111">
        <f t="shared" ref="P143:Y143" si="51">P144/P145*100-100</f>
        <v>-100</v>
      </c>
      <c r="Q143" s="111">
        <f t="shared" si="51"/>
        <v>-100</v>
      </c>
      <c r="R143" s="111">
        <f t="shared" si="51"/>
        <v>-100</v>
      </c>
      <c r="S143" s="111">
        <f t="shared" si="51"/>
        <v>-100</v>
      </c>
      <c r="T143" s="111">
        <f t="shared" si="51"/>
        <v>-100</v>
      </c>
      <c r="U143" s="111">
        <f t="shared" si="51"/>
        <v>-100</v>
      </c>
      <c r="V143" s="111">
        <f t="shared" si="51"/>
        <v>-100</v>
      </c>
      <c r="W143" s="111">
        <f t="shared" si="51"/>
        <v>-100</v>
      </c>
      <c r="X143" s="111">
        <f t="shared" si="51"/>
        <v>-100</v>
      </c>
      <c r="Y143" s="111">
        <f t="shared" si="51"/>
        <v>-100</v>
      </c>
      <c r="Z143" s="38"/>
      <c r="AA143" s="39"/>
    </row>
    <row r="144" spans="1:27">
      <c r="A144" s="9">
        <v>11410031</v>
      </c>
      <c r="B144" s="118" t="s">
        <v>101</v>
      </c>
      <c r="C144" s="10" t="s">
        <v>28</v>
      </c>
      <c r="D144" s="9">
        <v>130000</v>
      </c>
      <c r="E144" s="10" t="s">
        <v>56</v>
      </c>
      <c r="F144" s="11" t="s">
        <v>102</v>
      </c>
      <c r="G144" s="12" t="s">
        <v>31</v>
      </c>
      <c r="H144" s="13" t="s">
        <v>32</v>
      </c>
      <c r="I144" s="9">
        <v>130000</v>
      </c>
      <c r="J144" s="13" t="s">
        <v>28</v>
      </c>
      <c r="K144" s="14" t="s">
        <v>34</v>
      </c>
      <c r="L144" s="15"/>
      <c r="M144" s="138">
        <f>AVERAGE(N144:Y144)</f>
        <v>6603</v>
      </c>
      <c r="N144" s="216">
        <v>6499</v>
      </c>
      <c r="O144" s="193">
        <v>6707</v>
      </c>
      <c r="P144" s="43"/>
      <c r="Q144" s="43"/>
      <c r="R144" s="43"/>
      <c r="S144" s="211"/>
      <c r="T144" s="211"/>
      <c r="U144" s="43"/>
      <c r="V144" s="43"/>
      <c r="W144" s="43"/>
      <c r="X144" s="43"/>
      <c r="Y144" s="43"/>
      <c r="Z144" s="6"/>
      <c r="AA144" s="18"/>
    </row>
    <row r="145" spans="1:27">
      <c r="A145" s="9">
        <v>11410031</v>
      </c>
      <c r="B145" s="118" t="s">
        <v>101</v>
      </c>
      <c r="C145" s="31" t="s">
        <v>28</v>
      </c>
      <c r="D145" s="40">
        <v>130000</v>
      </c>
      <c r="E145" s="31" t="s">
        <v>56</v>
      </c>
      <c r="F145" s="11" t="s">
        <v>102</v>
      </c>
      <c r="G145" s="12" t="s">
        <v>31</v>
      </c>
      <c r="H145" s="42" t="s">
        <v>32</v>
      </c>
      <c r="I145" s="40">
        <v>130000</v>
      </c>
      <c r="J145" s="42" t="s">
        <v>28</v>
      </c>
      <c r="K145" s="19" t="s">
        <v>35</v>
      </c>
      <c r="L145" s="20"/>
      <c r="M145" s="20">
        <f t="shared" ref="M145:M150" si="52">AVERAGE(N145:Y145)</f>
        <v>10022.008333333333</v>
      </c>
      <c r="N145" s="46">
        <f>AVERAGE(N146:N151)</f>
        <v>6312.8</v>
      </c>
      <c r="O145" s="189">
        <f t="shared" ref="O145:Y145" si="53">AVERAGE(O146:O151)</f>
        <v>6717</v>
      </c>
      <c r="P145" s="46">
        <f t="shared" si="53"/>
        <v>8060</v>
      </c>
      <c r="Q145" s="46">
        <f t="shared" si="53"/>
        <v>9238</v>
      </c>
      <c r="R145" s="46">
        <f t="shared" si="53"/>
        <v>12183.166666666666</v>
      </c>
      <c r="S145" s="46">
        <f t="shared" si="53"/>
        <v>14852.6</v>
      </c>
      <c r="T145" s="46">
        <f t="shared" si="53"/>
        <v>17165.2</v>
      </c>
      <c r="U145" s="46">
        <f t="shared" si="53"/>
        <v>14492.666666666666</v>
      </c>
      <c r="V145" s="46">
        <f t="shared" si="53"/>
        <v>10994.333333333334</v>
      </c>
      <c r="W145" s="46">
        <f t="shared" si="53"/>
        <v>7913.666666666667</v>
      </c>
      <c r="X145" s="46">
        <f t="shared" si="53"/>
        <v>6032.666666666667</v>
      </c>
      <c r="Y145" s="46">
        <f t="shared" si="53"/>
        <v>6302</v>
      </c>
      <c r="Z145" s="21" t="s">
        <v>35</v>
      </c>
      <c r="AA145" s="18"/>
    </row>
    <row r="146" spans="1:27">
      <c r="A146" s="9">
        <v>11410031</v>
      </c>
      <c r="B146" s="118" t="s">
        <v>101</v>
      </c>
      <c r="C146" s="31" t="s">
        <v>28</v>
      </c>
      <c r="D146" s="40">
        <v>130000</v>
      </c>
      <c r="E146" s="31" t="s">
        <v>56</v>
      </c>
      <c r="F146" s="11" t="s">
        <v>102</v>
      </c>
      <c r="G146" s="12" t="s">
        <v>31</v>
      </c>
      <c r="H146" s="42" t="s">
        <v>32</v>
      </c>
      <c r="I146" s="40">
        <v>130001</v>
      </c>
      <c r="J146" s="42" t="s">
        <v>28</v>
      </c>
      <c r="K146" s="26">
        <v>2020</v>
      </c>
      <c r="L146" s="20"/>
      <c r="M146" s="20">
        <f t="shared" si="52"/>
        <v>8223.7999999999993</v>
      </c>
      <c r="N146" s="25">
        <v>6114</v>
      </c>
      <c r="O146" s="190">
        <v>6696</v>
      </c>
      <c r="P146" s="25">
        <v>7010</v>
      </c>
      <c r="Q146" s="25">
        <v>8070</v>
      </c>
      <c r="R146" s="25">
        <v>11645</v>
      </c>
      <c r="S146" s="25" t="s">
        <v>43</v>
      </c>
      <c r="T146" s="25" t="s">
        <v>43</v>
      </c>
      <c r="U146" s="47">
        <v>13806</v>
      </c>
      <c r="V146" s="25">
        <v>10555</v>
      </c>
      <c r="W146" s="25">
        <v>7729</v>
      </c>
      <c r="X146" s="25">
        <v>4971</v>
      </c>
      <c r="Y146" s="25">
        <v>5642</v>
      </c>
      <c r="Z146" s="21"/>
      <c r="AA146" s="18"/>
    </row>
    <row r="147" spans="1:27">
      <c r="A147" s="9">
        <v>11410031</v>
      </c>
      <c r="B147" s="118" t="s">
        <v>101</v>
      </c>
      <c r="C147" s="31" t="s">
        <v>28</v>
      </c>
      <c r="D147" s="40">
        <v>130000</v>
      </c>
      <c r="E147" s="31" t="s">
        <v>56</v>
      </c>
      <c r="F147" s="11" t="s">
        <v>102</v>
      </c>
      <c r="G147" s="12" t="s">
        <v>31</v>
      </c>
      <c r="H147" s="42" t="s">
        <v>32</v>
      </c>
      <c r="I147" s="40">
        <v>130000</v>
      </c>
      <c r="J147" s="42" t="s">
        <v>28</v>
      </c>
      <c r="K147" s="22">
        <v>2019</v>
      </c>
      <c r="L147" s="185">
        <v>10138</v>
      </c>
      <c r="M147" s="20">
        <f t="shared" si="52"/>
        <v>10178.566666666668</v>
      </c>
      <c r="N147" s="25">
        <v>6547.8</v>
      </c>
      <c r="O147" s="190">
        <v>6852</v>
      </c>
      <c r="P147" s="25">
        <v>8447</v>
      </c>
      <c r="Q147" s="25">
        <v>9674</v>
      </c>
      <c r="R147" s="25">
        <v>11992</v>
      </c>
      <c r="S147" s="25">
        <v>15986</v>
      </c>
      <c r="T147" s="25">
        <v>16321</v>
      </c>
      <c r="U147" s="25">
        <v>15419</v>
      </c>
      <c r="V147" s="25">
        <v>10395</v>
      </c>
      <c r="W147" s="25">
        <v>7954</v>
      </c>
      <c r="X147" s="25">
        <v>6292</v>
      </c>
      <c r="Y147" s="25">
        <v>6263</v>
      </c>
      <c r="Z147" s="21">
        <v>2019</v>
      </c>
      <c r="AA147" s="18"/>
    </row>
    <row r="148" spans="1:27">
      <c r="A148" s="9">
        <v>11410031</v>
      </c>
      <c r="B148" s="118" t="s">
        <v>101</v>
      </c>
      <c r="C148" s="31" t="s">
        <v>28</v>
      </c>
      <c r="D148" s="40">
        <v>130000</v>
      </c>
      <c r="E148" s="31" t="s">
        <v>56</v>
      </c>
      <c r="F148" s="11" t="s">
        <v>102</v>
      </c>
      <c r="G148" s="12" t="s">
        <v>31</v>
      </c>
      <c r="H148" s="42" t="s">
        <v>32</v>
      </c>
      <c r="I148" s="40">
        <v>130000</v>
      </c>
      <c r="J148" s="42" t="s">
        <v>28</v>
      </c>
      <c r="K148" s="26">
        <v>2018</v>
      </c>
      <c r="L148" s="43">
        <v>10027</v>
      </c>
      <c r="M148" s="20">
        <f t="shared" si="52"/>
        <v>10026.833333333334</v>
      </c>
      <c r="N148" s="44">
        <v>6402</v>
      </c>
      <c r="O148" s="193">
        <v>6680</v>
      </c>
      <c r="P148" s="44">
        <v>8035</v>
      </c>
      <c r="Q148" s="44">
        <v>9420</v>
      </c>
      <c r="R148" s="78">
        <v>11651</v>
      </c>
      <c r="S148" s="78">
        <v>14720</v>
      </c>
      <c r="T148" s="78">
        <v>17303</v>
      </c>
      <c r="U148" s="44">
        <v>14327</v>
      </c>
      <c r="V148" s="44">
        <v>11641</v>
      </c>
      <c r="W148" s="44">
        <v>7932</v>
      </c>
      <c r="X148" s="44">
        <v>6145</v>
      </c>
      <c r="Y148" s="44">
        <v>6066</v>
      </c>
      <c r="Z148" s="23">
        <v>2018</v>
      </c>
      <c r="AA148" s="29"/>
    </row>
    <row r="149" spans="1:27">
      <c r="A149" s="9">
        <v>11410031</v>
      </c>
      <c r="B149" s="118" t="s">
        <v>101</v>
      </c>
      <c r="C149" s="31" t="s">
        <v>28</v>
      </c>
      <c r="D149" s="40">
        <v>130000</v>
      </c>
      <c r="E149" s="31" t="s">
        <v>56</v>
      </c>
      <c r="F149" s="11" t="s">
        <v>102</v>
      </c>
      <c r="G149" s="12" t="s">
        <v>31</v>
      </c>
      <c r="H149" s="42" t="s">
        <v>32</v>
      </c>
      <c r="I149" s="40">
        <v>130000</v>
      </c>
      <c r="J149" s="42" t="s">
        <v>28</v>
      </c>
      <c r="K149" s="30">
        <v>2017</v>
      </c>
      <c r="L149" s="40">
        <v>9923</v>
      </c>
      <c r="M149" s="20">
        <f t="shared" si="52"/>
        <v>9923.3333333333339</v>
      </c>
      <c r="N149" s="25">
        <v>6243</v>
      </c>
      <c r="O149" s="219">
        <v>6550</v>
      </c>
      <c r="P149" s="45">
        <v>8199</v>
      </c>
      <c r="Q149" s="45">
        <v>9419</v>
      </c>
      <c r="R149" s="45">
        <v>12179</v>
      </c>
      <c r="S149" s="45">
        <v>14348</v>
      </c>
      <c r="T149" s="45">
        <v>17318</v>
      </c>
      <c r="U149" s="45">
        <v>14072</v>
      </c>
      <c r="V149" s="45">
        <v>10711</v>
      </c>
      <c r="W149" s="45">
        <v>7790</v>
      </c>
      <c r="X149" s="45">
        <v>6012</v>
      </c>
      <c r="Y149" s="45">
        <v>6239</v>
      </c>
      <c r="Z149" s="23">
        <v>2017</v>
      </c>
      <c r="AA149" s="29"/>
    </row>
    <row r="150" spans="1:27">
      <c r="A150" s="9">
        <v>11410032</v>
      </c>
      <c r="B150" s="118" t="s">
        <v>60</v>
      </c>
      <c r="C150" s="31" t="s">
        <v>28</v>
      </c>
      <c r="D150" s="40">
        <v>130001</v>
      </c>
      <c r="E150" s="31" t="s">
        <v>56</v>
      </c>
      <c r="F150" s="11" t="s">
        <v>102</v>
      </c>
      <c r="G150" s="12" t="s">
        <v>31</v>
      </c>
      <c r="H150" s="42" t="s">
        <v>32</v>
      </c>
      <c r="I150" s="40">
        <v>130000</v>
      </c>
      <c r="J150" s="42" t="s">
        <v>28</v>
      </c>
      <c r="K150" s="30">
        <v>2016</v>
      </c>
      <c r="L150" s="40">
        <v>10341</v>
      </c>
      <c r="M150" s="20">
        <f t="shared" si="52"/>
        <v>10340.75</v>
      </c>
      <c r="N150" s="25">
        <v>6474</v>
      </c>
      <c r="O150" s="219">
        <v>6998</v>
      </c>
      <c r="P150" s="45">
        <v>8360</v>
      </c>
      <c r="Q150" s="45">
        <v>9701</v>
      </c>
      <c r="R150" s="45">
        <v>12800</v>
      </c>
      <c r="S150" s="45">
        <v>14762</v>
      </c>
      <c r="T150" s="45">
        <v>17287</v>
      </c>
      <c r="U150" s="45">
        <v>14650</v>
      </c>
      <c r="V150" s="45">
        <v>11951</v>
      </c>
      <c r="W150" s="45">
        <v>8003</v>
      </c>
      <c r="X150" s="45">
        <v>6528</v>
      </c>
      <c r="Y150" s="45">
        <v>6575</v>
      </c>
      <c r="Z150" s="23">
        <v>2016</v>
      </c>
      <c r="AA150" s="2"/>
    </row>
    <row r="151" spans="1:27">
      <c r="A151" s="9">
        <v>11410031</v>
      </c>
      <c r="B151" s="118" t="s">
        <v>101</v>
      </c>
      <c r="C151" s="31" t="s">
        <v>28</v>
      </c>
      <c r="D151" s="40">
        <v>130000</v>
      </c>
      <c r="E151" s="31" t="s">
        <v>56</v>
      </c>
      <c r="F151" s="11" t="s">
        <v>102</v>
      </c>
      <c r="G151" s="12" t="s">
        <v>31</v>
      </c>
      <c r="H151" s="42" t="s">
        <v>32</v>
      </c>
      <c r="I151" s="40">
        <v>130000</v>
      </c>
      <c r="J151" s="42" t="s">
        <v>28</v>
      </c>
      <c r="K151" s="30">
        <v>2015</v>
      </c>
      <c r="L151" s="40">
        <v>10141</v>
      </c>
      <c r="M151" s="20">
        <f>AVERAGE(N151:Y151)</f>
        <v>10141.25</v>
      </c>
      <c r="N151" s="25">
        <v>6096</v>
      </c>
      <c r="O151" s="219">
        <v>6526</v>
      </c>
      <c r="P151" s="45">
        <v>8309</v>
      </c>
      <c r="Q151" s="45">
        <v>9144</v>
      </c>
      <c r="R151" s="45">
        <v>12832</v>
      </c>
      <c r="S151" s="45">
        <v>14447</v>
      </c>
      <c r="T151" s="45">
        <v>17597</v>
      </c>
      <c r="U151" s="45">
        <v>14682</v>
      </c>
      <c r="V151" s="45">
        <v>10713</v>
      </c>
      <c r="W151" s="45">
        <v>8074</v>
      </c>
      <c r="X151" s="45">
        <v>6248</v>
      </c>
      <c r="Y151" s="45">
        <v>7027</v>
      </c>
      <c r="Z151" s="23">
        <v>2015</v>
      </c>
      <c r="AA151" s="2"/>
    </row>
    <row r="152" spans="1:27">
      <c r="A152" s="125">
        <v>11500420</v>
      </c>
      <c r="B152" s="117" t="s">
        <v>103</v>
      </c>
      <c r="C152" s="32" t="s">
        <v>28</v>
      </c>
      <c r="D152" s="36">
        <v>135000</v>
      </c>
      <c r="E152" s="32" t="s">
        <v>29</v>
      </c>
      <c r="F152" s="33" t="s">
        <v>104</v>
      </c>
      <c r="G152" s="34" t="s">
        <v>92</v>
      </c>
      <c r="H152" s="35" t="s">
        <v>93</v>
      </c>
      <c r="I152" s="36">
        <v>135000</v>
      </c>
      <c r="J152" s="35" t="s">
        <v>28</v>
      </c>
      <c r="K152" s="37" t="s">
        <v>33</v>
      </c>
      <c r="L152" s="33"/>
      <c r="M152" s="163">
        <f>AVERAGE(N152:Y152)</f>
        <v>-85.564001419177814</v>
      </c>
      <c r="N152" s="215">
        <f>N153/N154*100-100</f>
        <v>-13.999812105066056</v>
      </c>
      <c r="O152" s="224">
        <f>O153/O154*100-100</f>
        <v>-12.768204925067678</v>
      </c>
      <c r="P152" s="111">
        <f t="shared" ref="P152:Y152" si="54">P153/P154*100-100</f>
        <v>-100</v>
      </c>
      <c r="Q152" s="111">
        <f t="shared" si="54"/>
        <v>-100</v>
      </c>
      <c r="R152" s="111">
        <f t="shared" si="54"/>
        <v>-100</v>
      </c>
      <c r="S152" s="111">
        <f t="shared" si="54"/>
        <v>-100</v>
      </c>
      <c r="T152" s="111">
        <f t="shared" si="54"/>
        <v>-100</v>
      </c>
      <c r="U152" s="111">
        <f t="shared" si="54"/>
        <v>-100</v>
      </c>
      <c r="V152" s="111">
        <f t="shared" si="54"/>
        <v>-100</v>
      </c>
      <c r="W152" s="111">
        <f t="shared" si="54"/>
        <v>-100</v>
      </c>
      <c r="X152" s="111">
        <f t="shared" si="54"/>
        <v>-100</v>
      </c>
      <c r="Y152" s="111">
        <f t="shared" si="54"/>
        <v>-100</v>
      </c>
      <c r="Z152" s="159"/>
      <c r="AA152" s="39"/>
    </row>
    <row r="153" spans="1:27">
      <c r="A153" s="9">
        <v>11500420</v>
      </c>
      <c r="B153" s="118" t="s">
        <v>103</v>
      </c>
      <c r="C153" s="31" t="s">
        <v>28</v>
      </c>
      <c r="D153" s="40">
        <v>135000</v>
      </c>
      <c r="E153" s="31" t="s">
        <v>29</v>
      </c>
      <c r="F153" s="41" t="s">
        <v>104</v>
      </c>
      <c r="G153" s="12" t="s">
        <v>92</v>
      </c>
      <c r="H153" s="42" t="s">
        <v>93</v>
      </c>
      <c r="I153" s="40">
        <v>135000</v>
      </c>
      <c r="J153" s="42" t="s">
        <v>28</v>
      </c>
      <c r="K153" s="14" t="s">
        <v>34</v>
      </c>
      <c r="L153" s="15"/>
      <c r="M153" s="138">
        <f>AVERAGE(N153:Y153)</f>
        <v>38178.5</v>
      </c>
      <c r="N153" s="216">
        <v>36718</v>
      </c>
      <c r="O153" s="212">
        <v>39639</v>
      </c>
      <c r="P153" s="213"/>
      <c r="Q153" s="213"/>
      <c r="R153" s="213"/>
      <c r="S153" s="213"/>
      <c r="T153" s="213"/>
      <c r="U153" s="213"/>
      <c r="V153" s="213"/>
      <c r="W153" s="213"/>
      <c r="X153" s="213"/>
      <c r="Y153" s="213"/>
      <c r="Z153" s="6"/>
      <c r="AA153" s="18"/>
    </row>
    <row r="154" spans="1:27">
      <c r="A154" s="9">
        <v>11500420</v>
      </c>
      <c r="B154" s="118" t="s">
        <v>103</v>
      </c>
      <c r="C154" s="31" t="s">
        <v>28</v>
      </c>
      <c r="D154" s="40">
        <v>135000</v>
      </c>
      <c r="E154" s="31" t="s">
        <v>29</v>
      </c>
      <c r="F154" s="41" t="s">
        <v>104</v>
      </c>
      <c r="G154" s="12" t="s">
        <v>92</v>
      </c>
      <c r="H154" s="42" t="s">
        <v>93</v>
      </c>
      <c r="I154" s="40">
        <v>135000</v>
      </c>
      <c r="J154" s="42" t="s">
        <v>28</v>
      </c>
      <c r="K154" s="19" t="s">
        <v>35</v>
      </c>
      <c r="L154" s="20"/>
      <c r="M154" s="20">
        <f t="shared" ref="M154:M159" si="55">AVERAGE(N154:Y154)</f>
        <v>48168.229629629634</v>
      </c>
      <c r="N154" s="46">
        <f>AVERAGE(N155:N160)</f>
        <v>42695.255555555552</v>
      </c>
      <c r="O154" s="189">
        <f t="shared" ref="O154:Y154" si="56">AVERAGE(O155:O160)</f>
        <v>45441</v>
      </c>
      <c r="P154" s="46">
        <f t="shared" si="56"/>
        <v>45932.166666666664</v>
      </c>
      <c r="Q154" s="46">
        <f t="shared" si="56"/>
        <v>47245.166666666664</v>
      </c>
      <c r="R154" s="46">
        <f t="shared" si="56"/>
        <v>51429</v>
      </c>
      <c r="S154" s="46">
        <f t="shared" si="56"/>
        <v>53703.666666666664</v>
      </c>
      <c r="T154" s="46">
        <f t="shared" si="56"/>
        <v>53806.5</v>
      </c>
      <c r="U154" s="46">
        <f t="shared" si="56"/>
        <v>52323</v>
      </c>
      <c r="V154" s="46">
        <f t="shared" si="56"/>
        <v>49741.666666666664</v>
      </c>
      <c r="W154" s="46">
        <f t="shared" si="56"/>
        <v>48502.333333333336</v>
      </c>
      <c r="X154" s="46">
        <f t="shared" si="56"/>
        <v>43634.666666666664</v>
      </c>
      <c r="Y154" s="46">
        <f t="shared" si="56"/>
        <v>43564.333333333336</v>
      </c>
      <c r="Z154" s="21" t="s">
        <v>35</v>
      </c>
      <c r="AA154" s="18"/>
    </row>
    <row r="155" spans="1:27">
      <c r="A155" s="9">
        <v>11500420</v>
      </c>
      <c r="B155" s="118" t="s">
        <v>103</v>
      </c>
      <c r="C155" s="31" t="s">
        <v>28</v>
      </c>
      <c r="D155" s="40">
        <v>135000</v>
      </c>
      <c r="E155" s="31" t="s">
        <v>29</v>
      </c>
      <c r="F155" s="41" t="s">
        <v>104</v>
      </c>
      <c r="G155" s="12" t="s">
        <v>92</v>
      </c>
      <c r="H155" s="42" t="s">
        <v>93</v>
      </c>
      <c r="I155" s="40">
        <v>135001</v>
      </c>
      <c r="J155" s="42" t="s">
        <v>28</v>
      </c>
      <c r="K155" s="26">
        <v>2020</v>
      </c>
      <c r="L155" s="20"/>
      <c r="M155" s="20">
        <f t="shared" si="55"/>
        <v>41955.333333333336</v>
      </c>
      <c r="N155" s="25">
        <v>42294</v>
      </c>
      <c r="O155" s="190">
        <v>43997</v>
      </c>
      <c r="P155" s="25">
        <v>37475</v>
      </c>
      <c r="Q155" s="25">
        <v>30874</v>
      </c>
      <c r="R155" s="25">
        <v>41820</v>
      </c>
      <c r="S155" s="25">
        <v>48267</v>
      </c>
      <c r="T155" s="25">
        <v>49730</v>
      </c>
      <c r="U155" s="47">
        <v>46909</v>
      </c>
      <c r="V155" s="25">
        <v>45610</v>
      </c>
      <c r="W155" s="25">
        <v>43083</v>
      </c>
      <c r="X155" s="25">
        <v>36685</v>
      </c>
      <c r="Y155" s="25">
        <v>36720</v>
      </c>
      <c r="Z155" s="23">
        <v>2020</v>
      </c>
      <c r="AA155" s="18"/>
    </row>
    <row r="156" spans="1:27">
      <c r="A156" s="9">
        <v>11500420</v>
      </c>
      <c r="B156" s="118" t="s">
        <v>103</v>
      </c>
      <c r="C156" s="31" t="s">
        <v>28</v>
      </c>
      <c r="D156" s="40">
        <v>135000</v>
      </c>
      <c r="E156" s="31" t="s">
        <v>29</v>
      </c>
      <c r="F156" s="41" t="s">
        <v>104</v>
      </c>
      <c r="G156" s="12" t="s">
        <v>92</v>
      </c>
      <c r="H156" s="42" t="s">
        <v>93</v>
      </c>
      <c r="I156" s="40">
        <v>135000</v>
      </c>
      <c r="J156" s="42" t="s">
        <v>28</v>
      </c>
      <c r="K156" s="22">
        <v>2019</v>
      </c>
      <c r="L156" s="185">
        <v>49423</v>
      </c>
      <c r="M156" s="20">
        <f t="shared" si="55"/>
        <v>49560.544444444444</v>
      </c>
      <c r="N156" s="25">
        <v>42913.533333333333</v>
      </c>
      <c r="O156" s="219">
        <v>44666</v>
      </c>
      <c r="P156" s="45">
        <v>48560</v>
      </c>
      <c r="Q156" s="45">
        <v>50803</v>
      </c>
      <c r="R156" s="25">
        <v>55132</v>
      </c>
      <c r="S156" s="45">
        <v>54953</v>
      </c>
      <c r="T156" s="45">
        <v>54662</v>
      </c>
      <c r="U156" s="45">
        <v>55244</v>
      </c>
      <c r="V156" s="45">
        <v>49219</v>
      </c>
      <c r="W156" s="45">
        <v>48474</v>
      </c>
      <c r="X156" s="45">
        <v>45442</v>
      </c>
      <c r="Y156" s="45">
        <v>44658</v>
      </c>
      <c r="Z156" s="23">
        <v>2019</v>
      </c>
      <c r="AA156" s="18"/>
    </row>
    <row r="157" spans="1:27">
      <c r="A157" s="9">
        <v>11500420</v>
      </c>
      <c r="B157" s="118" t="s">
        <v>103</v>
      </c>
      <c r="C157" s="31" t="s">
        <v>28</v>
      </c>
      <c r="D157" s="40">
        <v>135000</v>
      </c>
      <c r="E157" s="31" t="s">
        <v>29</v>
      </c>
      <c r="F157" s="41" t="s">
        <v>104</v>
      </c>
      <c r="G157" s="12" t="s">
        <v>92</v>
      </c>
      <c r="H157" s="42" t="s">
        <v>93</v>
      </c>
      <c r="I157" s="40">
        <v>135000</v>
      </c>
      <c r="J157" s="42" t="s">
        <v>28</v>
      </c>
      <c r="K157" s="26">
        <v>2018</v>
      </c>
      <c r="L157" s="43">
        <v>48484</v>
      </c>
      <c r="M157" s="20">
        <f t="shared" si="55"/>
        <v>48484.166666666664</v>
      </c>
      <c r="N157" s="44">
        <v>41826</v>
      </c>
      <c r="O157" s="193">
        <v>42671</v>
      </c>
      <c r="P157" s="44">
        <v>45262</v>
      </c>
      <c r="Q157" s="44">
        <v>48991</v>
      </c>
      <c r="R157" s="78">
        <v>52067</v>
      </c>
      <c r="S157" s="78">
        <v>54638</v>
      </c>
      <c r="T157" s="78">
        <v>54439</v>
      </c>
      <c r="U157" s="44">
        <v>53906</v>
      </c>
      <c r="V157" s="44">
        <v>50959</v>
      </c>
      <c r="W157" s="44">
        <v>49126</v>
      </c>
      <c r="X157" s="44">
        <v>44671</v>
      </c>
      <c r="Y157" s="44">
        <v>43254</v>
      </c>
      <c r="Z157" s="23">
        <v>2018</v>
      </c>
      <c r="AA157" s="29"/>
    </row>
    <row r="158" spans="1:27">
      <c r="A158" s="9">
        <v>11500420</v>
      </c>
      <c r="B158" s="118" t="s">
        <v>103</v>
      </c>
      <c r="C158" s="31" t="s">
        <v>28</v>
      </c>
      <c r="D158" s="40">
        <v>135000</v>
      </c>
      <c r="E158" s="31" t="s">
        <v>29</v>
      </c>
      <c r="F158" s="41" t="s">
        <v>104</v>
      </c>
      <c r="G158" s="12" t="s">
        <v>92</v>
      </c>
      <c r="H158" s="42" t="s">
        <v>93</v>
      </c>
      <c r="I158" s="40">
        <v>135000</v>
      </c>
      <c r="J158" s="42" t="s">
        <v>28</v>
      </c>
      <c r="K158" s="30">
        <v>2017</v>
      </c>
      <c r="L158" s="40">
        <v>48291</v>
      </c>
      <c r="M158" s="20">
        <f t="shared" si="55"/>
        <v>48290.75</v>
      </c>
      <c r="N158" s="25">
        <v>41009</v>
      </c>
      <c r="O158" s="219">
        <v>43602</v>
      </c>
      <c r="P158" s="45">
        <v>46533</v>
      </c>
      <c r="Q158" s="45">
        <v>49778</v>
      </c>
      <c r="R158" s="45">
        <v>52920</v>
      </c>
      <c r="S158" s="45">
        <v>53809</v>
      </c>
      <c r="T158" s="45">
        <v>54663</v>
      </c>
      <c r="U158" s="45">
        <v>48413</v>
      </c>
      <c r="V158" s="45">
        <v>50777</v>
      </c>
      <c r="W158" s="45">
        <v>48984</v>
      </c>
      <c r="X158" s="45">
        <v>44336</v>
      </c>
      <c r="Y158" s="45">
        <v>44665</v>
      </c>
      <c r="Z158" s="23">
        <v>2017</v>
      </c>
      <c r="AA158" s="29"/>
    </row>
    <row r="159" spans="1:27">
      <c r="A159" s="9">
        <v>11500421</v>
      </c>
      <c r="B159" s="118" t="s">
        <v>105</v>
      </c>
      <c r="C159" s="31" t="s">
        <v>28</v>
      </c>
      <c r="D159" s="40">
        <v>135001</v>
      </c>
      <c r="E159" s="31" t="s">
        <v>29</v>
      </c>
      <c r="F159" s="41" t="s">
        <v>104</v>
      </c>
      <c r="G159" s="12" t="s">
        <v>92</v>
      </c>
      <c r="H159" s="42" t="s">
        <v>93</v>
      </c>
      <c r="I159" s="40">
        <v>135000</v>
      </c>
      <c r="J159" s="42" t="s">
        <v>28</v>
      </c>
      <c r="K159" s="30">
        <v>2016</v>
      </c>
      <c r="L159" s="40">
        <v>50302</v>
      </c>
      <c r="M159" s="20">
        <f t="shared" si="55"/>
        <v>50302.333333333336</v>
      </c>
      <c r="N159" s="25">
        <v>43533</v>
      </c>
      <c r="O159" s="219">
        <v>50684</v>
      </c>
      <c r="P159" s="45">
        <v>47930</v>
      </c>
      <c r="Q159" s="45">
        <v>51967</v>
      </c>
      <c r="R159" s="45">
        <v>53306</v>
      </c>
      <c r="S159" s="45">
        <v>55610</v>
      </c>
      <c r="T159" s="45">
        <v>54470</v>
      </c>
      <c r="U159" s="45">
        <v>54271</v>
      </c>
      <c r="V159" s="45">
        <v>50917</v>
      </c>
      <c r="W159" s="45">
        <v>50036</v>
      </c>
      <c r="X159" s="45">
        <v>45946</v>
      </c>
      <c r="Y159" s="45">
        <v>44958</v>
      </c>
      <c r="Z159" s="23">
        <v>2016</v>
      </c>
      <c r="AA159" s="2"/>
    </row>
    <row r="160" spans="1:27">
      <c r="A160" s="9">
        <v>11500420</v>
      </c>
      <c r="B160" s="118" t="s">
        <v>103</v>
      </c>
      <c r="C160" s="31" t="s">
        <v>28</v>
      </c>
      <c r="D160" s="40">
        <v>135000</v>
      </c>
      <c r="E160" s="31" t="s">
        <v>29</v>
      </c>
      <c r="F160" s="41" t="s">
        <v>104</v>
      </c>
      <c r="G160" s="12" t="s">
        <v>92</v>
      </c>
      <c r="H160" s="42" t="s">
        <v>93</v>
      </c>
      <c r="I160" s="40">
        <v>135000</v>
      </c>
      <c r="J160" s="42" t="s">
        <v>28</v>
      </c>
      <c r="K160" s="30">
        <v>2015</v>
      </c>
      <c r="L160" s="40">
        <v>50416</v>
      </c>
      <c r="M160" s="20">
        <f>AVERAGE(N160:Y160)</f>
        <v>50416.25</v>
      </c>
      <c r="N160" s="25">
        <v>44596</v>
      </c>
      <c r="O160" s="219">
        <v>47026</v>
      </c>
      <c r="P160" s="45">
        <v>49833</v>
      </c>
      <c r="Q160" s="45">
        <v>51058</v>
      </c>
      <c r="R160" s="45">
        <v>53329</v>
      </c>
      <c r="S160" s="45">
        <v>54945</v>
      </c>
      <c r="T160" s="45">
        <v>54875</v>
      </c>
      <c r="U160" s="45">
        <v>55195</v>
      </c>
      <c r="V160" s="45">
        <v>50968</v>
      </c>
      <c r="W160" s="45">
        <v>51311</v>
      </c>
      <c r="X160" s="45">
        <v>44728</v>
      </c>
      <c r="Y160" s="45">
        <v>47131</v>
      </c>
      <c r="Z160" s="23">
        <v>2015</v>
      </c>
      <c r="AA160" s="2"/>
    </row>
    <row r="161" spans="1:27">
      <c r="A161" s="125">
        <v>11540037</v>
      </c>
      <c r="B161" s="117" t="s">
        <v>106</v>
      </c>
      <c r="C161" s="32" t="s">
        <v>49</v>
      </c>
      <c r="D161" s="36">
        <v>115400</v>
      </c>
      <c r="E161" s="32" t="s">
        <v>107</v>
      </c>
      <c r="F161" s="33" t="s">
        <v>108</v>
      </c>
      <c r="G161" s="34" t="s">
        <v>31</v>
      </c>
      <c r="H161" s="35" t="s">
        <v>109</v>
      </c>
      <c r="I161" s="36">
        <v>115400</v>
      </c>
      <c r="J161" s="35" t="s">
        <v>110</v>
      </c>
      <c r="K161" s="37" t="s">
        <v>33</v>
      </c>
      <c r="L161" s="33"/>
      <c r="M161" s="163">
        <f>AVERAGE(N161:Y161)</f>
        <v>-83.154609667957288</v>
      </c>
      <c r="N161" s="111">
        <f>N162/N163*100-100</f>
        <v>-0.8905536470620774</v>
      </c>
      <c r="O161" s="192">
        <f>O162/O163*100-100</f>
        <v>3.035237631574546</v>
      </c>
      <c r="P161" s="111">
        <f t="shared" ref="P161:Y161" si="57">P162/P163*100-100</f>
        <v>-100</v>
      </c>
      <c r="Q161" s="111">
        <f t="shared" si="57"/>
        <v>-100</v>
      </c>
      <c r="R161" s="111">
        <f t="shared" si="57"/>
        <v>-100</v>
      </c>
      <c r="S161" s="111">
        <f t="shared" si="57"/>
        <v>-100</v>
      </c>
      <c r="T161" s="111">
        <f t="shared" si="57"/>
        <v>-100</v>
      </c>
      <c r="U161" s="111">
        <f t="shared" si="57"/>
        <v>-100</v>
      </c>
      <c r="V161" s="111">
        <f t="shared" si="57"/>
        <v>-100</v>
      </c>
      <c r="W161" s="111">
        <f t="shared" si="57"/>
        <v>-100</v>
      </c>
      <c r="X161" s="111">
        <f t="shared" si="57"/>
        <v>-100</v>
      </c>
      <c r="Y161" s="111">
        <f t="shared" si="57"/>
        <v>-100</v>
      </c>
      <c r="Z161" s="38"/>
      <c r="AA161" s="39"/>
    </row>
    <row r="162" spans="1:27">
      <c r="A162" s="40">
        <v>11540037</v>
      </c>
      <c r="B162" s="119" t="s">
        <v>106</v>
      </c>
      <c r="C162" s="31" t="s">
        <v>49</v>
      </c>
      <c r="D162" s="40">
        <v>115400</v>
      </c>
      <c r="E162" s="31" t="s">
        <v>107</v>
      </c>
      <c r="F162" s="41" t="s">
        <v>108</v>
      </c>
      <c r="G162" s="12" t="s">
        <v>31</v>
      </c>
      <c r="H162" s="42" t="s">
        <v>109</v>
      </c>
      <c r="I162" s="40">
        <v>115400</v>
      </c>
      <c r="J162" s="42" t="s">
        <v>110</v>
      </c>
      <c r="K162" s="14" t="s">
        <v>34</v>
      </c>
      <c r="L162" s="15"/>
      <c r="M162" s="138">
        <f>AVERAGE(N162:Y162)</f>
        <v>11884.5</v>
      </c>
      <c r="N162" s="216">
        <v>11494</v>
      </c>
      <c r="O162" s="212">
        <v>12275</v>
      </c>
      <c r="P162" s="213"/>
      <c r="Q162" s="213"/>
      <c r="R162" s="213"/>
      <c r="S162" s="213"/>
      <c r="T162" s="213"/>
      <c r="U162" s="213"/>
      <c r="V162" s="213"/>
      <c r="W162" s="213"/>
      <c r="X162" s="213"/>
      <c r="Y162" s="213"/>
      <c r="Z162" s="6"/>
      <c r="AA162" s="18"/>
    </row>
    <row r="163" spans="1:27">
      <c r="A163" s="40">
        <v>11540037</v>
      </c>
      <c r="B163" s="119" t="s">
        <v>106</v>
      </c>
      <c r="C163" s="31" t="s">
        <v>49</v>
      </c>
      <c r="D163" s="40">
        <v>115400</v>
      </c>
      <c r="E163" s="31" t="s">
        <v>107</v>
      </c>
      <c r="F163" s="41" t="s">
        <v>111</v>
      </c>
      <c r="G163" s="12" t="s">
        <v>31</v>
      </c>
      <c r="H163" s="42" t="s">
        <v>109</v>
      </c>
      <c r="I163" s="40">
        <v>115400</v>
      </c>
      <c r="J163" s="42" t="s">
        <v>110</v>
      </c>
      <c r="K163" s="19" t="s">
        <v>35</v>
      </c>
      <c r="L163" s="20"/>
      <c r="M163" s="20">
        <f t="shared" ref="M163:M168" si="58">AVERAGE(N163:Y163)</f>
        <v>13357.056666666665</v>
      </c>
      <c r="N163" s="46">
        <f>AVERAGE(N164:N168)</f>
        <v>11597.28</v>
      </c>
      <c r="O163" s="189">
        <f t="shared" ref="O163:Y163" si="59">AVERAGE(O164:O168)</f>
        <v>11913.4</v>
      </c>
      <c r="P163" s="46">
        <f t="shared" si="59"/>
        <v>11848.6</v>
      </c>
      <c r="Q163" s="46">
        <f t="shared" si="59"/>
        <v>12712.2</v>
      </c>
      <c r="R163" s="46">
        <f t="shared" si="59"/>
        <v>13935.2</v>
      </c>
      <c r="S163" s="46">
        <f t="shared" si="59"/>
        <v>15015.6</v>
      </c>
      <c r="T163" s="46">
        <f t="shared" si="59"/>
        <v>17073.8</v>
      </c>
      <c r="U163" s="46">
        <f t="shared" si="59"/>
        <v>15021.6</v>
      </c>
      <c r="V163" s="46">
        <f t="shared" si="59"/>
        <v>13978.4</v>
      </c>
      <c r="W163" s="46">
        <f t="shared" si="59"/>
        <v>13418.8</v>
      </c>
      <c r="X163" s="46">
        <f t="shared" si="59"/>
        <v>12033.8</v>
      </c>
      <c r="Y163" s="46">
        <f t="shared" si="59"/>
        <v>11736</v>
      </c>
      <c r="Z163" s="21" t="s">
        <v>35</v>
      </c>
      <c r="AA163" s="18"/>
    </row>
    <row r="164" spans="1:27">
      <c r="A164" s="40">
        <v>11540037</v>
      </c>
      <c r="B164" s="119" t="s">
        <v>106</v>
      </c>
      <c r="C164" s="31" t="s">
        <v>49</v>
      </c>
      <c r="D164" s="40">
        <v>115400</v>
      </c>
      <c r="E164" s="31" t="s">
        <v>107</v>
      </c>
      <c r="F164" s="41" t="s">
        <v>112</v>
      </c>
      <c r="G164" s="12" t="s">
        <v>31</v>
      </c>
      <c r="H164" s="42" t="s">
        <v>109</v>
      </c>
      <c r="I164" s="40">
        <v>115401</v>
      </c>
      <c r="J164" s="42" t="s">
        <v>110</v>
      </c>
      <c r="K164" s="26">
        <v>2020</v>
      </c>
      <c r="L164" s="20"/>
      <c r="M164" s="20">
        <f t="shared" si="58"/>
        <v>12556.25</v>
      </c>
      <c r="N164" s="25">
        <v>11852</v>
      </c>
      <c r="O164" s="190">
        <v>11814</v>
      </c>
      <c r="P164" s="25">
        <v>10233</v>
      </c>
      <c r="Q164" s="25">
        <v>9189</v>
      </c>
      <c r="R164" s="25">
        <v>12929</v>
      </c>
      <c r="S164" s="25">
        <v>14730</v>
      </c>
      <c r="T164" s="25">
        <v>16342</v>
      </c>
      <c r="U164" s="47">
        <v>14607</v>
      </c>
      <c r="V164" s="25">
        <v>13788</v>
      </c>
      <c r="W164" s="25">
        <v>13103</v>
      </c>
      <c r="X164" s="25">
        <v>10757</v>
      </c>
      <c r="Y164" s="25">
        <v>11331</v>
      </c>
      <c r="Z164" s="23">
        <v>2020</v>
      </c>
      <c r="AA164" s="18"/>
    </row>
    <row r="165" spans="1:27">
      <c r="A165" s="40">
        <v>11540037</v>
      </c>
      <c r="B165" s="119" t="s">
        <v>106</v>
      </c>
      <c r="C165" s="31" t="s">
        <v>49</v>
      </c>
      <c r="D165" s="40">
        <v>115400</v>
      </c>
      <c r="E165" s="31" t="s">
        <v>107</v>
      </c>
      <c r="F165" s="41" t="s">
        <v>112</v>
      </c>
      <c r="G165" s="12" t="s">
        <v>31</v>
      </c>
      <c r="H165" s="42" t="s">
        <v>109</v>
      </c>
      <c r="I165" s="40">
        <v>115400</v>
      </c>
      <c r="J165" s="42" t="s">
        <v>110</v>
      </c>
      <c r="K165" s="22">
        <v>2019</v>
      </c>
      <c r="L165" s="185">
        <v>13994</v>
      </c>
      <c r="M165" s="20">
        <f t="shared" si="58"/>
        <v>13969.533333333333</v>
      </c>
      <c r="N165" s="25">
        <v>11650.4</v>
      </c>
      <c r="O165" s="219">
        <v>11881</v>
      </c>
      <c r="P165" s="45">
        <v>12036</v>
      </c>
      <c r="Q165" s="45">
        <v>14534</v>
      </c>
      <c r="R165" s="25">
        <v>14243</v>
      </c>
      <c r="S165" s="45">
        <v>15280</v>
      </c>
      <c r="T165" s="45">
        <v>17940</v>
      </c>
      <c r="U165" s="45">
        <v>15998</v>
      </c>
      <c r="V165" s="45">
        <v>14899</v>
      </c>
      <c r="W165" s="45">
        <v>14247</v>
      </c>
      <c r="X165" s="45">
        <v>12855</v>
      </c>
      <c r="Y165" s="45">
        <v>12071</v>
      </c>
      <c r="Z165" s="23">
        <v>2019</v>
      </c>
      <c r="AA165" s="18"/>
    </row>
    <row r="166" spans="1:27">
      <c r="A166" s="40">
        <v>11540037</v>
      </c>
      <c r="B166" s="119" t="s">
        <v>106</v>
      </c>
      <c r="C166" s="31" t="s">
        <v>49</v>
      </c>
      <c r="D166" s="40">
        <v>115400</v>
      </c>
      <c r="E166" s="31" t="s">
        <v>107</v>
      </c>
      <c r="F166" s="41" t="s">
        <v>113</v>
      </c>
      <c r="G166" s="12" t="s">
        <v>31</v>
      </c>
      <c r="H166" s="42" t="s">
        <v>109</v>
      </c>
      <c r="I166" s="40">
        <v>115400</v>
      </c>
      <c r="J166" s="42" t="s">
        <v>110</v>
      </c>
      <c r="K166" s="26">
        <v>2018</v>
      </c>
      <c r="L166" s="43">
        <v>13470</v>
      </c>
      <c r="M166" s="20">
        <f t="shared" si="58"/>
        <v>13469.666666666666</v>
      </c>
      <c r="N166" s="44">
        <v>11595</v>
      </c>
      <c r="O166" s="193">
        <v>11909</v>
      </c>
      <c r="P166" s="44">
        <v>12614</v>
      </c>
      <c r="Q166" s="44">
        <v>13256</v>
      </c>
      <c r="R166" s="78">
        <v>14282</v>
      </c>
      <c r="S166" s="78">
        <v>14998</v>
      </c>
      <c r="T166" s="78">
        <v>16722</v>
      </c>
      <c r="U166" s="44">
        <v>14755</v>
      </c>
      <c r="V166" s="44">
        <v>13992</v>
      </c>
      <c r="W166" s="44">
        <v>13377</v>
      </c>
      <c r="X166" s="44">
        <v>12386</v>
      </c>
      <c r="Y166" s="44">
        <v>11750</v>
      </c>
      <c r="Z166" s="23">
        <v>2018</v>
      </c>
      <c r="AA166" s="29"/>
    </row>
    <row r="167" spans="1:27">
      <c r="A167" s="40">
        <v>11540038</v>
      </c>
      <c r="B167" s="119" t="s">
        <v>114</v>
      </c>
      <c r="C167" s="31" t="s">
        <v>49</v>
      </c>
      <c r="D167" s="40">
        <v>115401</v>
      </c>
      <c r="E167" s="31" t="s">
        <v>107</v>
      </c>
      <c r="F167" s="41" t="s">
        <v>115</v>
      </c>
      <c r="G167" s="12" t="s">
        <v>31</v>
      </c>
      <c r="H167" s="42" t="s">
        <v>109</v>
      </c>
      <c r="I167" s="40">
        <v>115400</v>
      </c>
      <c r="J167" s="42" t="s">
        <v>110</v>
      </c>
      <c r="K167" s="30">
        <v>2017</v>
      </c>
      <c r="L167" s="40">
        <v>13445</v>
      </c>
      <c r="M167" s="20">
        <f t="shared" si="58"/>
        <v>13444.583333333334</v>
      </c>
      <c r="N167" s="25">
        <v>11252</v>
      </c>
      <c r="O167" s="219">
        <v>11799</v>
      </c>
      <c r="P167" s="45">
        <v>12048</v>
      </c>
      <c r="Q167" s="45">
        <v>13120</v>
      </c>
      <c r="R167" s="45">
        <v>14185</v>
      </c>
      <c r="S167" s="45">
        <v>14949</v>
      </c>
      <c r="T167" s="45">
        <v>17576</v>
      </c>
      <c r="U167" s="45">
        <v>14958</v>
      </c>
      <c r="V167" s="45">
        <v>13817</v>
      </c>
      <c r="W167" s="45">
        <v>13328</v>
      </c>
      <c r="X167" s="45">
        <v>12328</v>
      </c>
      <c r="Y167" s="45">
        <v>11975</v>
      </c>
      <c r="Z167" s="23">
        <v>2017</v>
      </c>
      <c r="AA167" s="29"/>
    </row>
    <row r="168" spans="1:27">
      <c r="A168" s="40">
        <v>11540037</v>
      </c>
      <c r="B168" s="119" t="s">
        <v>106</v>
      </c>
      <c r="C168" s="31" t="s">
        <v>49</v>
      </c>
      <c r="D168" s="40">
        <v>115400</v>
      </c>
      <c r="E168" s="31" t="s">
        <v>107</v>
      </c>
      <c r="F168" s="41" t="s">
        <v>116</v>
      </c>
      <c r="G168" s="12" t="s">
        <v>31</v>
      </c>
      <c r="H168" s="42" t="s">
        <v>109</v>
      </c>
      <c r="I168" s="40">
        <v>115400</v>
      </c>
      <c r="J168" s="42" t="s">
        <v>110</v>
      </c>
      <c r="K168" s="30">
        <v>2016</v>
      </c>
      <c r="L168" s="40">
        <v>13345</v>
      </c>
      <c r="M168" s="20">
        <f t="shared" si="58"/>
        <v>13345.25</v>
      </c>
      <c r="N168" s="25">
        <v>11637</v>
      </c>
      <c r="O168" s="219">
        <v>12164</v>
      </c>
      <c r="P168" s="45">
        <v>12312</v>
      </c>
      <c r="Q168" s="45">
        <v>13462</v>
      </c>
      <c r="R168" s="45">
        <v>14037</v>
      </c>
      <c r="S168" s="45">
        <v>15121</v>
      </c>
      <c r="T168" s="45">
        <v>16789</v>
      </c>
      <c r="U168" s="45">
        <v>14790</v>
      </c>
      <c r="V168" s="45">
        <v>13396</v>
      </c>
      <c r="W168" s="45">
        <v>13039</v>
      </c>
      <c r="X168" s="45">
        <v>11843</v>
      </c>
      <c r="Y168" s="45">
        <v>11553</v>
      </c>
      <c r="Z168" s="23">
        <v>2016</v>
      </c>
      <c r="AA168" s="2"/>
    </row>
    <row r="169" spans="1:27">
      <c r="A169" s="36">
        <v>11760021</v>
      </c>
      <c r="B169" s="188" t="s">
        <v>117</v>
      </c>
      <c r="C169" s="32" t="s">
        <v>49</v>
      </c>
      <c r="D169" s="36">
        <v>117600</v>
      </c>
      <c r="E169" s="32" t="s">
        <v>118</v>
      </c>
      <c r="F169" s="33" t="s">
        <v>119</v>
      </c>
      <c r="G169" s="34" t="s">
        <v>31</v>
      </c>
      <c r="H169" s="35" t="s">
        <v>52</v>
      </c>
      <c r="I169" s="36">
        <v>117600</v>
      </c>
      <c r="J169" s="35" t="s">
        <v>110</v>
      </c>
      <c r="K169" s="37" t="s">
        <v>33</v>
      </c>
      <c r="L169" s="33"/>
      <c r="M169" s="162">
        <f>AVERAGE(N169:Y169)</f>
        <v>-85.579916801399023</v>
      </c>
      <c r="N169" s="215">
        <f>N170/N171*100-100</f>
        <v>-14.025136701216042</v>
      </c>
      <c r="O169" s="224">
        <f>O170/O171*100-100</f>
        <v>-12.933864915572229</v>
      </c>
      <c r="P169" s="111">
        <f t="shared" ref="P169:Y169" si="60">P170/P171*100-100</f>
        <v>-100</v>
      </c>
      <c r="Q169" s="111">
        <f t="shared" si="60"/>
        <v>-100</v>
      </c>
      <c r="R169" s="111">
        <f t="shared" si="60"/>
        <v>-100</v>
      </c>
      <c r="S169" s="111">
        <f t="shared" si="60"/>
        <v>-100</v>
      </c>
      <c r="T169" s="111">
        <f t="shared" si="60"/>
        <v>-100</v>
      </c>
      <c r="U169" s="111">
        <f t="shared" si="60"/>
        <v>-100</v>
      </c>
      <c r="V169" s="111">
        <f t="shared" si="60"/>
        <v>-100</v>
      </c>
      <c r="W169" s="111">
        <f t="shared" si="60"/>
        <v>-100</v>
      </c>
      <c r="X169" s="111">
        <f t="shared" si="60"/>
        <v>-100</v>
      </c>
      <c r="Y169" s="111">
        <f t="shared" si="60"/>
        <v>-100</v>
      </c>
      <c r="Z169" s="79"/>
      <c r="AA169" s="39"/>
    </row>
    <row r="170" spans="1:27">
      <c r="A170" s="40">
        <v>11760021</v>
      </c>
      <c r="B170" s="119" t="s">
        <v>117</v>
      </c>
      <c r="C170" s="31" t="s">
        <v>49</v>
      </c>
      <c r="D170" s="40">
        <v>117600</v>
      </c>
      <c r="E170" s="31" t="s">
        <v>118</v>
      </c>
      <c r="F170" s="41" t="s">
        <v>119</v>
      </c>
      <c r="G170" s="12" t="s">
        <v>31</v>
      </c>
      <c r="H170" s="42" t="s">
        <v>52</v>
      </c>
      <c r="I170" s="40">
        <v>117600</v>
      </c>
      <c r="J170" s="42" t="s">
        <v>110</v>
      </c>
      <c r="K170" s="14" t="s">
        <v>34</v>
      </c>
      <c r="L170" s="15"/>
      <c r="M170" s="138">
        <f>AVERAGE(N170:Y170)</f>
        <v>7224</v>
      </c>
      <c r="N170" s="216">
        <v>7023</v>
      </c>
      <c r="O170" s="212">
        <v>7425</v>
      </c>
      <c r="P170" s="213"/>
      <c r="Q170" s="213"/>
      <c r="R170" s="213"/>
      <c r="S170" s="213"/>
      <c r="T170" s="213"/>
      <c r="U170" s="213"/>
      <c r="V170" s="213"/>
      <c r="W170" s="213"/>
      <c r="X170" s="213"/>
      <c r="Y170" s="213"/>
      <c r="Z170" s="6"/>
      <c r="AA170" s="18"/>
    </row>
    <row r="171" spans="1:27">
      <c r="A171" s="40">
        <v>11760021</v>
      </c>
      <c r="B171" s="119" t="s">
        <v>117</v>
      </c>
      <c r="C171" s="31" t="s">
        <v>49</v>
      </c>
      <c r="D171" s="40">
        <v>117600</v>
      </c>
      <c r="E171" s="31" t="s">
        <v>118</v>
      </c>
      <c r="F171" s="41" t="s">
        <v>120</v>
      </c>
      <c r="G171" s="12" t="s">
        <v>31</v>
      </c>
      <c r="H171" s="42" t="s">
        <v>52</v>
      </c>
      <c r="I171" s="40">
        <v>117600</v>
      </c>
      <c r="J171" s="42" t="s">
        <v>110</v>
      </c>
      <c r="K171" s="19" t="s">
        <v>35</v>
      </c>
      <c r="L171" s="20"/>
      <c r="M171" s="20">
        <f t="shared" ref="M171:M176" si="61">AVERAGE(N171:Y171)</f>
        <v>9426.3819444444453</v>
      </c>
      <c r="N171" s="46">
        <f>AVERAGE(N172:N177)</f>
        <v>8168.666666666667</v>
      </c>
      <c r="O171" s="189">
        <f t="shared" ref="O171:Y171" si="62">AVERAGE(O172:O177)</f>
        <v>8528</v>
      </c>
      <c r="P171" s="46">
        <f t="shared" si="62"/>
        <v>8849</v>
      </c>
      <c r="Q171" s="46">
        <f t="shared" si="62"/>
        <v>9609.3333333333339</v>
      </c>
      <c r="R171" s="46">
        <f t="shared" si="62"/>
        <v>10197</v>
      </c>
      <c r="S171" s="46">
        <f t="shared" si="62"/>
        <v>10336.333333333334</v>
      </c>
      <c r="T171" s="46">
        <f t="shared" si="62"/>
        <v>12185</v>
      </c>
      <c r="U171" s="46">
        <f t="shared" si="62"/>
        <v>10214.75</v>
      </c>
      <c r="V171" s="46">
        <f t="shared" si="62"/>
        <v>9585.25</v>
      </c>
      <c r="W171" s="46">
        <f t="shared" si="62"/>
        <v>9273.5</v>
      </c>
      <c r="X171" s="46">
        <f t="shared" si="62"/>
        <v>8063.75</v>
      </c>
      <c r="Y171" s="46">
        <f t="shared" si="62"/>
        <v>8106</v>
      </c>
      <c r="Z171" s="21" t="s">
        <v>35</v>
      </c>
      <c r="AA171" s="18"/>
    </row>
    <row r="172" spans="1:27">
      <c r="A172" s="40">
        <v>11760021</v>
      </c>
      <c r="B172" s="119" t="s">
        <v>117</v>
      </c>
      <c r="C172" s="31" t="s">
        <v>49</v>
      </c>
      <c r="D172" s="40">
        <v>117600</v>
      </c>
      <c r="E172" s="31" t="s">
        <v>118</v>
      </c>
      <c r="F172" s="41" t="s">
        <v>121</v>
      </c>
      <c r="G172" s="12" t="s">
        <v>31</v>
      </c>
      <c r="H172" s="42" t="s">
        <v>52</v>
      </c>
      <c r="I172" s="40">
        <v>117601</v>
      </c>
      <c r="J172" s="42" t="s">
        <v>110</v>
      </c>
      <c r="K172" s="26">
        <v>2020</v>
      </c>
      <c r="L172" s="20"/>
      <c r="M172" s="20">
        <f>AVERAGE(N172:Y172)</f>
        <v>8214.4</v>
      </c>
      <c r="N172" s="25" t="s">
        <v>43</v>
      </c>
      <c r="O172" s="222" t="s">
        <v>43</v>
      </c>
      <c r="P172" s="174" t="s">
        <v>43</v>
      </c>
      <c r="Q172" s="174" t="s">
        <v>43</v>
      </c>
      <c r="R172" s="174" t="s">
        <v>43</v>
      </c>
      <c r="S172" s="174" t="s">
        <v>43</v>
      </c>
      <c r="T172" s="174" t="s">
        <v>43</v>
      </c>
      <c r="U172" s="47">
        <v>9330</v>
      </c>
      <c r="V172" s="25">
        <v>9159</v>
      </c>
      <c r="W172" s="25">
        <v>8564</v>
      </c>
      <c r="X172" s="25">
        <v>6825</v>
      </c>
      <c r="Y172" s="25">
        <v>7194</v>
      </c>
      <c r="Z172" s="23">
        <v>2020</v>
      </c>
      <c r="AA172" s="18"/>
    </row>
    <row r="173" spans="1:27">
      <c r="A173" s="40">
        <v>11760021</v>
      </c>
      <c r="B173" s="119" t="s">
        <v>117</v>
      </c>
      <c r="C173" s="31" t="s">
        <v>49</v>
      </c>
      <c r="D173" s="40">
        <v>117600</v>
      </c>
      <c r="E173" s="31" t="s">
        <v>118</v>
      </c>
      <c r="F173" s="41" t="s">
        <v>121</v>
      </c>
      <c r="G173" s="12" t="s">
        <v>31</v>
      </c>
      <c r="H173" s="42" t="s">
        <v>52</v>
      </c>
      <c r="I173" s="40">
        <v>117600</v>
      </c>
      <c r="J173" s="42" t="s">
        <v>110</v>
      </c>
      <c r="K173" s="22">
        <v>2019</v>
      </c>
      <c r="L173" s="185" t="s">
        <v>43</v>
      </c>
      <c r="M173" s="20" t="s">
        <v>43</v>
      </c>
      <c r="N173" s="25" t="s">
        <v>43</v>
      </c>
      <c r="O173" s="219" t="s">
        <v>43</v>
      </c>
      <c r="P173" s="25" t="s">
        <v>43</v>
      </c>
      <c r="Q173" s="25" t="s">
        <v>43</v>
      </c>
      <c r="R173" s="25" t="s">
        <v>43</v>
      </c>
      <c r="S173" s="25" t="s">
        <v>43</v>
      </c>
      <c r="T173" s="25" t="s">
        <v>43</v>
      </c>
      <c r="U173" s="25" t="s">
        <v>43</v>
      </c>
      <c r="V173" s="25" t="s">
        <v>43</v>
      </c>
      <c r="W173" s="25" t="s">
        <v>43</v>
      </c>
      <c r="X173" s="25" t="s">
        <v>43</v>
      </c>
      <c r="Y173" s="25" t="s">
        <v>43</v>
      </c>
      <c r="Z173" s="23">
        <v>2019</v>
      </c>
      <c r="AA173" s="18"/>
    </row>
    <row r="174" spans="1:27">
      <c r="A174" s="40">
        <v>11760021</v>
      </c>
      <c r="B174" s="119" t="s">
        <v>117</v>
      </c>
      <c r="C174" s="31" t="s">
        <v>49</v>
      </c>
      <c r="D174" s="40">
        <v>117600</v>
      </c>
      <c r="E174" s="31" t="s">
        <v>118</v>
      </c>
      <c r="F174" s="41" t="s">
        <v>122</v>
      </c>
      <c r="G174" s="12" t="s">
        <v>31</v>
      </c>
      <c r="H174" s="42" t="s">
        <v>52</v>
      </c>
      <c r="I174" s="40">
        <v>117600</v>
      </c>
      <c r="J174" s="42" t="s">
        <v>110</v>
      </c>
      <c r="K174" s="26">
        <v>2018</v>
      </c>
      <c r="L174" s="27" t="s">
        <v>43</v>
      </c>
      <c r="M174" s="20" t="s">
        <v>43</v>
      </c>
      <c r="N174" s="25" t="s">
        <v>43</v>
      </c>
      <c r="O174" s="219" t="s">
        <v>43</v>
      </c>
      <c r="P174" s="25" t="s">
        <v>43</v>
      </c>
      <c r="Q174" s="25" t="s">
        <v>43</v>
      </c>
      <c r="R174" s="25" t="s">
        <v>43</v>
      </c>
      <c r="S174" s="25" t="s">
        <v>43</v>
      </c>
      <c r="T174" s="25" t="s">
        <v>43</v>
      </c>
      <c r="U174" s="25" t="s">
        <v>43</v>
      </c>
      <c r="V174" s="25" t="s">
        <v>43</v>
      </c>
      <c r="W174" s="25" t="s">
        <v>43</v>
      </c>
      <c r="X174" s="25" t="s">
        <v>43</v>
      </c>
      <c r="Y174" s="25" t="s">
        <v>43</v>
      </c>
      <c r="Z174" s="23">
        <v>2018</v>
      </c>
      <c r="AA174" s="29"/>
    </row>
    <row r="175" spans="1:27">
      <c r="A175" s="40">
        <v>11760021</v>
      </c>
      <c r="B175" s="119" t="s">
        <v>117</v>
      </c>
      <c r="C175" s="31" t="s">
        <v>49</v>
      </c>
      <c r="D175" s="40">
        <v>117600</v>
      </c>
      <c r="E175" s="31" t="s">
        <v>118</v>
      </c>
      <c r="F175" s="41" t="s">
        <v>123</v>
      </c>
      <c r="G175" s="12" t="s">
        <v>31</v>
      </c>
      <c r="H175" s="42" t="s">
        <v>52</v>
      </c>
      <c r="I175" s="40">
        <v>117600</v>
      </c>
      <c r="J175" s="42" t="s">
        <v>110</v>
      </c>
      <c r="K175" s="30">
        <v>2017</v>
      </c>
      <c r="L175" s="40">
        <v>9520</v>
      </c>
      <c r="M175" s="20">
        <f t="shared" si="61"/>
        <v>9520</v>
      </c>
      <c r="N175" s="25">
        <v>7965</v>
      </c>
      <c r="O175" s="219">
        <v>8175</v>
      </c>
      <c r="P175" s="45">
        <v>8697</v>
      </c>
      <c r="Q175" s="45">
        <v>9529</v>
      </c>
      <c r="R175" s="45">
        <v>10193</v>
      </c>
      <c r="S175" s="45">
        <v>10473</v>
      </c>
      <c r="T175" s="45">
        <v>12367</v>
      </c>
      <c r="U175" s="45">
        <v>10492</v>
      </c>
      <c r="V175" s="45">
        <v>9771</v>
      </c>
      <c r="W175" s="45">
        <v>9524</v>
      </c>
      <c r="X175" s="45">
        <v>8596</v>
      </c>
      <c r="Y175" s="45">
        <v>8458</v>
      </c>
      <c r="Z175" s="23">
        <v>2017</v>
      </c>
      <c r="AA175" s="29"/>
    </row>
    <row r="176" spans="1:27">
      <c r="A176" s="40">
        <v>11760022</v>
      </c>
      <c r="B176" s="119" t="s">
        <v>124</v>
      </c>
      <c r="C176" s="31" t="s">
        <v>49</v>
      </c>
      <c r="D176" s="40">
        <v>117601</v>
      </c>
      <c r="E176" s="31" t="s">
        <v>118</v>
      </c>
      <c r="F176" s="41" t="s">
        <v>125</v>
      </c>
      <c r="G176" s="12" t="s">
        <v>31</v>
      </c>
      <c r="H176" s="42" t="s">
        <v>52</v>
      </c>
      <c r="I176" s="40">
        <v>117600</v>
      </c>
      <c r="J176" s="42" t="s">
        <v>110</v>
      </c>
      <c r="K176" s="30">
        <v>2016</v>
      </c>
      <c r="L176" s="40">
        <v>9520</v>
      </c>
      <c r="M176" s="20">
        <f t="shared" si="61"/>
        <v>9519.5</v>
      </c>
      <c r="N176" s="25">
        <v>8217</v>
      </c>
      <c r="O176" s="219">
        <v>8676</v>
      </c>
      <c r="P176" s="45">
        <v>8827</v>
      </c>
      <c r="Q176" s="45">
        <v>9699</v>
      </c>
      <c r="R176" s="45">
        <v>10237</v>
      </c>
      <c r="S176" s="45">
        <v>10047</v>
      </c>
      <c r="T176" s="45">
        <v>12107</v>
      </c>
      <c r="U176" s="45">
        <v>10477</v>
      </c>
      <c r="V176" s="45">
        <v>9697</v>
      </c>
      <c r="W176" s="45">
        <v>9424</v>
      </c>
      <c r="X176" s="45">
        <v>8549</v>
      </c>
      <c r="Y176" s="45">
        <v>8277</v>
      </c>
      <c r="Z176" s="23">
        <v>2016</v>
      </c>
      <c r="AA176" s="2"/>
    </row>
    <row r="177" spans="1:27">
      <c r="A177" s="40">
        <v>11760021</v>
      </c>
      <c r="B177" s="119" t="s">
        <v>117</v>
      </c>
      <c r="C177" s="31" t="s">
        <v>49</v>
      </c>
      <c r="D177" s="40">
        <v>117600</v>
      </c>
      <c r="E177" s="31" t="s">
        <v>118</v>
      </c>
      <c r="F177" s="41" t="s">
        <v>126</v>
      </c>
      <c r="G177" s="12" t="s">
        <v>31</v>
      </c>
      <c r="H177" s="42" t="s">
        <v>52</v>
      </c>
      <c r="I177" s="40">
        <v>117600</v>
      </c>
      <c r="J177" s="42" t="s">
        <v>110</v>
      </c>
      <c r="K177" s="30">
        <v>2015</v>
      </c>
      <c r="L177" s="40">
        <v>9587</v>
      </c>
      <c r="M177" s="20">
        <f>AVERAGE(N177:Y177)</f>
        <v>9587.25</v>
      </c>
      <c r="N177" s="25">
        <v>8324</v>
      </c>
      <c r="O177" s="219">
        <v>8733</v>
      </c>
      <c r="P177" s="45">
        <v>9023</v>
      </c>
      <c r="Q177" s="45">
        <v>9600</v>
      </c>
      <c r="R177" s="45">
        <v>10161</v>
      </c>
      <c r="S177" s="45">
        <v>10489</v>
      </c>
      <c r="T177" s="45">
        <v>12081</v>
      </c>
      <c r="U177" s="45">
        <v>10560</v>
      </c>
      <c r="V177" s="45">
        <v>9714</v>
      </c>
      <c r="W177" s="45">
        <v>9582</v>
      </c>
      <c r="X177" s="45">
        <v>8285</v>
      </c>
      <c r="Y177" s="45">
        <v>8495</v>
      </c>
      <c r="Z177" s="23">
        <v>2015</v>
      </c>
      <c r="AA177" s="2"/>
    </row>
    <row r="178" spans="1:27">
      <c r="A178" s="125">
        <v>13000076</v>
      </c>
      <c r="B178" s="117" t="s">
        <v>124</v>
      </c>
      <c r="C178" s="32" t="s">
        <v>28</v>
      </c>
      <c r="D178" s="36">
        <v>130000</v>
      </c>
      <c r="E178" s="32" t="s">
        <v>56</v>
      </c>
      <c r="F178" s="33" t="s">
        <v>127</v>
      </c>
      <c r="G178" s="34" t="s">
        <v>31</v>
      </c>
      <c r="H178" s="35" t="s">
        <v>32</v>
      </c>
      <c r="I178" s="36">
        <v>130000</v>
      </c>
      <c r="J178" s="35" t="s">
        <v>110</v>
      </c>
      <c r="K178" s="37" t="s">
        <v>33</v>
      </c>
      <c r="L178" s="33"/>
      <c r="M178" s="163">
        <f>AVERAGE(N178:Y178)</f>
        <v>-82.02621559898752</v>
      </c>
      <c r="N178" s="111">
        <f>N179/N180*100-100</f>
        <v>7.6884592706416299</v>
      </c>
      <c r="O178" s="192">
        <f>O179/O180*100-100</f>
        <v>7.996953541508006</v>
      </c>
      <c r="P178" s="111">
        <f t="shared" ref="P178:Y178" si="63">P179/P180*100-100</f>
        <v>-100</v>
      </c>
      <c r="Q178" s="111">
        <f t="shared" si="63"/>
        <v>-100</v>
      </c>
      <c r="R178" s="111">
        <f t="shared" si="63"/>
        <v>-100</v>
      </c>
      <c r="S178" s="111">
        <f t="shared" si="63"/>
        <v>-100</v>
      </c>
      <c r="T178" s="111">
        <f t="shared" si="63"/>
        <v>-100</v>
      </c>
      <c r="U178" s="111">
        <f t="shared" si="63"/>
        <v>-100</v>
      </c>
      <c r="V178" s="111">
        <f t="shared" si="63"/>
        <v>-100</v>
      </c>
      <c r="W178" s="111">
        <f t="shared" si="63"/>
        <v>-100</v>
      </c>
      <c r="X178" s="111">
        <f t="shared" si="63"/>
        <v>-100</v>
      </c>
      <c r="Y178" s="111">
        <f t="shared" si="63"/>
        <v>-100</v>
      </c>
      <c r="Z178" s="38"/>
      <c r="AA178" s="39"/>
    </row>
    <row r="179" spans="1:27">
      <c r="A179" s="9">
        <v>13000076</v>
      </c>
      <c r="B179" s="118" t="s">
        <v>124</v>
      </c>
      <c r="C179" s="31" t="s">
        <v>28</v>
      </c>
      <c r="D179" s="40">
        <v>130000</v>
      </c>
      <c r="E179" s="31" t="s">
        <v>56</v>
      </c>
      <c r="F179" s="41" t="s">
        <v>127</v>
      </c>
      <c r="G179" s="12" t="s">
        <v>31</v>
      </c>
      <c r="H179" s="42" t="s">
        <v>32</v>
      </c>
      <c r="I179" s="40">
        <v>130000</v>
      </c>
      <c r="J179" s="42" t="s">
        <v>110</v>
      </c>
      <c r="K179" s="14" t="s">
        <v>34</v>
      </c>
      <c r="L179" s="15"/>
      <c r="M179" s="138">
        <f>AVERAGE(N179:Y179)</f>
        <v>2068</v>
      </c>
      <c r="N179" s="216">
        <v>2009</v>
      </c>
      <c r="O179" s="212">
        <v>2127</v>
      </c>
      <c r="P179" s="213"/>
      <c r="Q179" s="213"/>
      <c r="R179" s="213"/>
      <c r="S179" s="213"/>
      <c r="T179" s="213"/>
      <c r="U179" s="213"/>
      <c r="V179" s="213"/>
      <c r="W179" s="213"/>
      <c r="X179" s="213"/>
      <c r="Y179" s="213"/>
      <c r="Z179" s="6"/>
      <c r="AA179" s="18"/>
    </row>
    <row r="180" spans="1:27">
      <c r="A180" s="9">
        <v>13000076</v>
      </c>
      <c r="B180" s="118" t="s">
        <v>124</v>
      </c>
      <c r="C180" s="31" t="s">
        <v>28</v>
      </c>
      <c r="D180" s="40">
        <v>130000</v>
      </c>
      <c r="E180" s="31" t="s">
        <v>56</v>
      </c>
      <c r="F180" s="41" t="s">
        <v>127</v>
      </c>
      <c r="G180" s="12" t="s">
        <v>31</v>
      </c>
      <c r="H180" s="42" t="s">
        <v>32</v>
      </c>
      <c r="I180" s="40">
        <v>130000</v>
      </c>
      <c r="J180" s="42" t="s">
        <v>110</v>
      </c>
      <c r="K180" s="19" t="s">
        <v>35</v>
      </c>
      <c r="L180" s="20"/>
      <c r="M180" s="20">
        <f t="shared" ref="M180:M185" si="64">AVERAGE(N180:Y180)</f>
        <v>4182.9222222222224</v>
      </c>
      <c r="N180" s="46">
        <f>AVERAGE(N181:N186)</f>
        <v>1865.5666666666666</v>
      </c>
      <c r="O180" s="189">
        <f t="shared" ref="O180:Y180" si="65">AVERAGE(O181:O186)</f>
        <v>1969.5</v>
      </c>
      <c r="P180" s="46">
        <f t="shared" si="65"/>
        <v>2514.6666666666665</v>
      </c>
      <c r="Q180" s="46">
        <f t="shared" si="65"/>
        <v>2842.8333333333335</v>
      </c>
      <c r="R180" s="46">
        <f t="shared" si="65"/>
        <v>4921.5</v>
      </c>
      <c r="S180" s="46">
        <f t="shared" si="65"/>
        <v>7466</v>
      </c>
      <c r="T180" s="46">
        <f t="shared" si="65"/>
        <v>9695.3333333333339</v>
      </c>
      <c r="U180" s="46">
        <f t="shared" si="65"/>
        <v>7315.5</v>
      </c>
      <c r="V180" s="46">
        <f t="shared" si="65"/>
        <v>4691.333333333333</v>
      </c>
      <c r="W180" s="46">
        <f t="shared" si="65"/>
        <v>2947</v>
      </c>
      <c r="X180" s="46">
        <f t="shared" si="65"/>
        <v>2016.1666666666667</v>
      </c>
      <c r="Y180" s="46">
        <f t="shared" si="65"/>
        <v>1949.6666666666667</v>
      </c>
      <c r="Z180" s="21" t="s">
        <v>35</v>
      </c>
      <c r="AA180" s="18"/>
    </row>
    <row r="181" spans="1:27">
      <c r="A181" s="9">
        <v>13000076</v>
      </c>
      <c r="B181" s="118" t="s">
        <v>124</v>
      </c>
      <c r="C181" s="31" t="s">
        <v>28</v>
      </c>
      <c r="D181" s="40">
        <v>130000</v>
      </c>
      <c r="E181" s="31" t="s">
        <v>56</v>
      </c>
      <c r="F181" s="41" t="s">
        <v>127</v>
      </c>
      <c r="G181" s="12" t="s">
        <v>31</v>
      </c>
      <c r="H181" s="42" t="s">
        <v>32</v>
      </c>
      <c r="I181" s="40">
        <v>130001</v>
      </c>
      <c r="J181" s="42" t="s">
        <v>110</v>
      </c>
      <c r="K181" s="26">
        <v>2020</v>
      </c>
      <c r="L181" s="20"/>
      <c r="M181" s="20">
        <f t="shared" si="64"/>
        <v>3880.3333333333335</v>
      </c>
      <c r="N181" s="25">
        <v>1752</v>
      </c>
      <c r="O181" s="190">
        <v>1958</v>
      </c>
      <c r="P181" s="25">
        <v>2073</v>
      </c>
      <c r="Q181" s="25">
        <v>2095</v>
      </c>
      <c r="R181" s="25">
        <v>4836</v>
      </c>
      <c r="S181" s="25">
        <v>6779</v>
      </c>
      <c r="T181" s="25">
        <v>8547</v>
      </c>
      <c r="U181" s="47">
        <v>6651</v>
      </c>
      <c r="V181" s="25">
        <v>4966</v>
      </c>
      <c r="W181" s="25">
        <v>3045</v>
      </c>
      <c r="X181" s="25">
        <v>1904</v>
      </c>
      <c r="Y181" s="25">
        <v>1958</v>
      </c>
      <c r="Z181" s="23">
        <v>2020</v>
      </c>
      <c r="AA181" s="18"/>
    </row>
    <row r="182" spans="1:27">
      <c r="A182" s="9">
        <v>13000076</v>
      </c>
      <c r="B182" s="118" t="s">
        <v>124</v>
      </c>
      <c r="C182" s="31" t="s">
        <v>28</v>
      </c>
      <c r="D182" s="40">
        <v>130000</v>
      </c>
      <c r="E182" s="31" t="s">
        <v>56</v>
      </c>
      <c r="F182" s="41" t="s">
        <v>127</v>
      </c>
      <c r="G182" s="12" t="s">
        <v>31</v>
      </c>
      <c r="H182" s="42" t="s">
        <v>32</v>
      </c>
      <c r="I182" s="40">
        <v>130000</v>
      </c>
      <c r="J182" s="42" t="s">
        <v>110</v>
      </c>
      <c r="K182" s="22">
        <v>2019</v>
      </c>
      <c r="L182" s="185">
        <v>4238</v>
      </c>
      <c r="M182" s="20">
        <f t="shared" si="64"/>
        <v>4273.0333333333338</v>
      </c>
      <c r="N182" s="25">
        <v>1992.4</v>
      </c>
      <c r="O182" s="219">
        <v>1859</v>
      </c>
      <c r="P182" s="45">
        <v>2584</v>
      </c>
      <c r="Q182" s="45">
        <v>2941</v>
      </c>
      <c r="R182" s="25">
        <v>4609</v>
      </c>
      <c r="S182" s="45">
        <v>8304</v>
      </c>
      <c r="T182" s="45">
        <v>9579</v>
      </c>
      <c r="U182" s="45">
        <v>8082</v>
      </c>
      <c r="V182" s="45">
        <v>4504</v>
      </c>
      <c r="W182" s="45">
        <v>2876</v>
      </c>
      <c r="X182" s="45">
        <v>2100</v>
      </c>
      <c r="Y182" s="45">
        <v>1846</v>
      </c>
      <c r="Z182" s="23">
        <v>2019</v>
      </c>
      <c r="AA182" s="18"/>
    </row>
    <row r="183" spans="1:27">
      <c r="A183" s="9">
        <v>13000076</v>
      </c>
      <c r="B183" s="118" t="s">
        <v>124</v>
      </c>
      <c r="C183" s="31" t="s">
        <v>28</v>
      </c>
      <c r="D183" s="40">
        <v>130000</v>
      </c>
      <c r="E183" s="31" t="s">
        <v>56</v>
      </c>
      <c r="F183" s="41" t="s">
        <v>127</v>
      </c>
      <c r="G183" s="12" t="s">
        <v>31</v>
      </c>
      <c r="H183" s="42" t="s">
        <v>32</v>
      </c>
      <c r="I183" s="40">
        <v>130000</v>
      </c>
      <c r="J183" s="42" t="s">
        <v>110</v>
      </c>
      <c r="K183" s="26">
        <v>2018</v>
      </c>
      <c r="L183" s="43">
        <v>4226</v>
      </c>
      <c r="M183" s="20">
        <f t="shared" si="64"/>
        <v>4225.916666666667</v>
      </c>
      <c r="N183" s="44">
        <v>1873</v>
      </c>
      <c r="O183" s="193">
        <v>1990</v>
      </c>
      <c r="P183" s="44">
        <v>2518</v>
      </c>
      <c r="Q183" s="44">
        <v>2982</v>
      </c>
      <c r="R183" s="78">
        <v>4795</v>
      </c>
      <c r="S183" s="78">
        <v>7840</v>
      </c>
      <c r="T183" s="78">
        <v>9855</v>
      </c>
      <c r="U183" s="44">
        <v>7373</v>
      </c>
      <c r="V183" s="44">
        <v>4787</v>
      </c>
      <c r="W183" s="44">
        <v>2898</v>
      </c>
      <c r="X183" s="44">
        <v>1986</v>
      </c>
      <c r="Y183" s="44">
        <v>1814</v>
      </c>
      <c r="Z183" s="23">
        <v>2018</v>
      </c>
      <c r="AA183" s="29"/>
    </row>
    <row r="184" spans="1:27">
      <c r="A184" s="9">
        <v>13000076</v>
      </c>
      <c r="B184" s="118" t="s">
        <v>124</v>
      </c>
      <c r="C184" s="31" t="s">
        <v>28</v>
      </c>
      <c r="D184" s="40">
        <v>130000</v>
      </c>
      <c r="E184" s="31" t="s">
        <v>56</v>
      </c>
      <c r="F184" s="41" t="s">
        <v>127</v>
      </c>
      <c r="G184" s="12" t="s">
        <v>31</v>
      </c>
      <c r="H184" s="42" t="s">
        <v>32</v>
      </c>
      <c r="I184" s="40">
        <v>130000</v>
      </c>
      <c r="J184" s="42" t="s">
        <v>110</v>
      </c>
      <c r="K184" s="30">
        <v>2017</v>
      </c>
      <c r="L184" s="40">
        <v>4239</v>
      </c>
      <c r="M184" s="20">
        <f t="shared" si="64"/>
        <v>4238.416666666667</v>
      </c>
      <c r="N184" s="25">
        <v>1933</v>
      </c>
      <c r="O184" s="219">
        <v>1997</v>
      </c>
      <c r="P184" s="45">
        <v>2668</v>
      </c>
      <c r="Q184" s="45">
        <v>3002</v>
      </c>
      <c r="R184" s="45">
        <v>4990</v>
      </c>
      <c r="S184" s="45">
        <v>7472</v>
      </c>
      <c r="T184" s="45">
        <v>10185</v>
      </c>
      <c r="U184" s="45">
        <v>7167</v>
      </c>
      <c r="V184" s="45">
        <v>4713</v>
      </c>
      <c r="W184" s="45">
        <v>2886</v>
      </c>
      <c r="X184" s="45">
        <v>1991</v>
      </c>
      <c r="Y184" s="45">
        <v>1857</v>
      </c>
      <c r="Z184" s="23">
        <v>2017</v>
      </c>
      <c r="AA184" s="29"/>
    </row>
    <row r="185" spans="1:27">
      <c r="A185" s="9">
        <v>13000077</v>
      </c>
      <c r="B185" s="118" t="s">
        <v>128</v>
      </c>
      <c r="C185" s="31" t="s">
        <v>28</v>
      </c>
      <c r="D185" s="40">
        <v>130001</v>
      </c>
      <c r="E185" s="31" t="s">
        <v>56</v>
      </c>
      <c r="F185" s="41" t="s">
        <v>127</v>
      </c>
      <c r="G185" s="12" t="s">
        <v>31</v>
      </c>
      <c r="H185" s="42" t="s">
        <v>32</v>
      </c>
      <c r="I185" s="40">
        <v>130000</v>
      </c>
      <c r="J185" s="42" t="s">
        <v>110</v>
      </c>
      <c r="K185" s="30">
        <v>2016</v>
      </c>
      <c r="L185" s="40">
        <v>4265</v>
      </c>
      <c r="M185" s="20">
        <f t="shared" si="64"/>
        <v>4265.416666666667</v>
      </c>
      <c r="N185" s="25">
        <v>1867</v>
      </c>
      <c r="O185" s="219">
        <v>2077</v>
      </c>
      <c r="P185" s="45">
        <v>2675</v>
      </c>
      <c r="Q185" s="45">
        <v>3068</v>
      </c>
      <c r="R185" s="45">
        <v>5244</v>
      </c>
      <c r="S185" s="45">
        <v>7199</v>
      </c>
      <c r="T185" s="45">
        <v>9965</v>
      </c>
      <c r="U185" s="45">
        <v>7223</v>
      </c>
      <c r="V185" s="45">
        <v>4578</v>
      </c>
      <c r="W185" s="45">
        <v>3061</v>
      </c>
      <c r="X185" s="45">
        <v>2142</v>
      </c>
      <c r="Y185" s="45">
        <v>2086</v>
      </c>
      <c r="Z185" s="23">
        <v>2016</v>
      </c>
      <c r="AA185" s="2"/>
    </row>
    <row r="186" spans="1:27">
      <c r="A186" s="9">
        <v>13000076</v>
      </c>
      <c r="B186" s="118" t="s">
        <v>124</v>
      </c>
      <c r="C186" s="31" t="s">
        <v>28</v>
      </c>
      <c r="D186" s="40">
        <v>130000</v>
      </c>
      <c r="E186" s="31" t="s">
        <v>56</v>
      </c>
      <c r="F186" s="41" t="s">
        <v>127</v>
      </c>
      <c r="G186" s="12" t="s">
        <v>31</v>
      </c>
      <c r="H186" s="42" t="s">
        <v>32</v>
      </c>
      <c r="I186" s="40">
        <v>130000</v>
      </c>
      <c r="J186" s="42" t="s">
        <v>110</v>
      </c>
      <c r="K186" s="30">
        <v>2015</v>
      </c>
      <c r="L186" s="40">
        <v>4214</v>
      </c>
      <c r="M186" s="20">
        <f>AVERAGE(N186:Y186)</f>
        <v>4214.416666666667</v>
      </c>
      <c r="N186" s="25">
        <v>1776</v>
      </c>
      <c r="O186" s="219">
        <v>1936</v>
      </c>
      <c r="P186" s="45">
        <v>2570</v>
      </c>
      <c r="Q186" s="45">
        <v>2969</v>
      </c>
      <c r="R186" s="45">
        <v>5055</v>
      </c>
      <c r="S186" s="45">
        <v>7202</v>
      </c>
      <c r="T186" s="45">
        <v>10041</v>
      </c>
      <c r="U186" s="45">
        <v>7397</v>
      </c>
      <c r="V186" s="45">
        <v>4600</v>
      </c>
      <c r="W186" s="45">
        <v>2916</v>
      </c>
      <c r="X186" s="45">
        <v>1974</v>
      </c>
      <c r="Y186" s="45">
        <v>2137</v>
      </c>
      <c r="Z186" s="23">
        <v>2015</v>
      </c>
      <c r="AA186" s="2"/>
    </row>
    <row r="187" spans="1:27">
      <c r="A187" s="125">
        <v>13300021</v>
      </c>
      <c r="B187" s="117" t="s">
        <v>128</v>
      </c>
      <c r="C187" s="32" t="s">
        <v>28</v>
      </c>
      <c r="D187" s="36">
        <v>133755</v>
      </c>
      <c r="E187" s="32" t="s">
        <v>129</v>
      </c>
      <c r="F187" s="33" t="s">
        <v>130</v>
      </c>
      <c r="G187" s="34" t="s">
        <v>31</v>
      </c>
      <c r="H187" s="35" t="s">
        <v>131</v>
      </c>
      <c r="I187" s="36">
        <v>133755</v>
      </c>
      <c r="J187" s="35" t="s">
        <v>28</v>
      </c>
      <c r="K187" s="37" t="s">
        <v>33</v>
      </c>
      <c r="L187" s="33"/>
      <c r="M187" s="163">
        <f>AVERAGE(N187:Y187)</f>
        <v>-84.590221033233476</v>
      </c>
      <c r="N187" s="215">
        <f>N188/N189*100-100</f>
        <v>-9.3532561890176424</v>
      </c>
      <c r="O187" s="192">
        <f>O188/O189*100-100</f>
        <v>-5.7293962097840421</v>
      </c>
      <c r="P187" s="111">
        <f t="shared" ref="P187:Y187" si="66">P188/P189*100-100</f>
        <v>-100</v>
      </c>
      <c r="Q187" s="111">
        <f t="shared" si="66"/>
        <v>-100</v>
      </c>
      <c r="R187" s="111">
        <f t="shared" si="66"/>
        <v>-100</v>
      </c>
      <c r="S187" s="111">
        <f t="shared" si="66"/>
        <v>-100</v>
      </c>
      <c r="T187" s="111">
        <f t="shared" si="66"/>
        <v>-100</v>
      </c>
      <c r="U187" s="111">
        <f t="shared" si="66"/>
        <v>-100</v>
      </c>
      <c r="V187" s="111">
        <f t="shared" si="66"/>
        <v>-100</v>
      </c>
      <c r="W187" s="111">
        <f t="shared" si="66"/>
        <v>-100</v>
      </c>
      <c r="X187" s="111">
        <f t="shared" si="66"/>
        <v>-100</v>
      </c>
      <c r="Y187" s="111">
        <f t="shared" si="66"/>
        <v>-100</v>
      </c>
      <c r="Z187" s="38"/>
      <c r="AA187" s="39"/>
    </row>
    <row r="188" spans="1:27">
      <c r="A188" s="9">
        <v>13300021</v>
      </c>
      <c r="B188" s="118" t="s">
        <v>128</v>
      </c>
      <c r="C188" s="10" t="s">
        <v>28</v>
      </c>
      <c r="D188" s="9">
        <v>133755</v>
      </c>
      <c r="E188" s="10" t="s">
        <v>129</v>
      </c>
      <c r="F188" s="11" t="s">
        <v>130</v>
      </c>
      <c r="G188" s="12" t="s">
        <v>31</v>
      </c>
      <c r="H188" s="13" t="s">
        <v>131</v>
      </c>
      <c r="I188" s="9">
        <v>133755</v>
      </c>
      <c r="J188" s="13" t="s">
        <v>28</v>
      </c>
      <c r="K188" s="14" t="s">
        <v>34</v>
      </c>
      <c r="L188" s="15"/>
      <c r="M188" s="138">
        <f>AVERAGE(N188:Y188)</f>
        <v>2054.5</v>
      </c>
      <c r="N188" s="216">
        <v>1970</v>
      </c>
      <c r="O188" s="212">
        <v>2139</v>
      </c>
      <c r="P188" s="213"/>
      <c r="Q188" s="213"/>
      <c r="R188" s="213"/>
      <c r="S188" s="213"/>
      <c r="T188" s="213"/>
      <c r="U188" s="213"/>
      <c r="V188" s="213"/>
      <c r="W188" s="213"/>
      <c r="X188" s="213"/>
      <c r="Y188" s="213"/>
      <c r="Z188" s="6"/>
      <c r="AA188" s="18"/>
    </row>
    <row r="189" spans="1:27">
      <c r="A189" s="9">
        <v>13300021</v>
      </c>
      <c r="B189" s="118" t="s">
        <v>128</v>
      </c>
      <c r="C189" s="10" t="s">
        <v>28</v>
      </c>
      <c r="D189" s="9">
        <v>133755</v>
      </c>
      <c r="E189" s="10" t="s">
        <v>129</v>
      </c>
      <c r="F189" s="11" t="s">
        <v>130</v>
      </c>
      <c r="G189" s="12" t="s">
        <v>31</v>
      </c>
      <c r="H189" s="13" t="s">
        <v>131</v>
      </c>
      <c r="I189" s="9">
        <v>133755</v>
      </c>
      <c r="J189" s="13" t="s">
        <v>28</v>
      </c>
      <c r="K189" s="19" t="s">
        <v>35</v>
      </c>
      <c r="L189" s="20"/>
      <c r="M189" s="20">
        <f t="shared" ref="M189:M194" si="67">AVERAGE(N189:Y189)</f>
        <v>2636.2170833333334</v>
      </c>
      <c r="N189" s="46">
        <f>AVERAGE(N190:N195)</f>
        <v>2173.271666666667</v>
      </c>
      <c r="O189" s="189">
        <f t="shared" ref="O189:Y189" si="68">AVERAGE(O190:O195)</f>
        <v>2269</v>
      </c>
      <c r="P189" s="46">
        <f t="shared" si="68"/>
        <v>2295.6666666666665</v>
      </c>
      <c r="Q189" s="46">
        <f t="shared" si="68"/>
        <v>2624</v>
      </c>
      <c r="R189" s="46">
        <f t="shared" si="68"/>
        <v>3270.3333333333335</v>
      </c>
      <c r="S189" s="46">
        <f t="shared" si="68"/>
        <v>3344.8333333333335</v>
      </c>
      <c r="T189" s="46">
        <f t="shared" si="68"/>
        <v>2864.1666666666665</v>
      </c>
      <c r="U189" s="46">
        <f t="shared" si="68"/>
        <v>2857.1666666666665</v>
      </c>
      <c r="V189" s="46">
        <f t="shared" si="68"/>
        <v>2826.5</v>
      </c>
      <c r="W189" s="46">
        <f t="shared" si="68"/>
        <v>2608</v>
      </c>
      <c r="X189" s="46">
        <f t="shared" si="68"/>
        <v>2244</v>
      </c>
      <c r="Y189" s="46">
        <f t="shared" si="68"/>
        <v>2257.6666666666665</v>
      </c>
      <c r="Z189" s="21" t="s">
        <v>35</v>
      </c>
      <c r="AA189" s="18"/>
    </row>
    <row r="190" spans="1:27">
      <c r="A190" s="9">
        <v>13300021</v>
      </c>
      <c r="B190" s="118" t="s">
        <v>128</v>
      </c>
      <c r="C190" s="10" t="s">
        <v>28</v>
      </c>
      <c r="D190" s="9">
        <v>133755</v>
      </c>
      <c r="E190" s="10" t="s">
        <v>129</v>
      </c>
      <c r="F190" s="11" t="s">
        <v>130</v>
      </c>
      <c r="G190" s="12" t="s">
        <v>31</v>
      </c>
      <c r="H190" s="13" t="s">
        <v>131</v>
      </c>
      <c r="I190" s="9">
        <v>133756</v>
      </c>
      <c r="J190" s="13" t="s">
        <v>28</v>
      </c>
      <c r="K190" s="26">
        <v>2020</v>
      </c>
      <c r="L190" s="20"/>
      <c r="M190" s="20">
        <f t="shared" si="67"/>
        <v>2412.1666666666665</v>
      </c>
      <c r="N190" s="25">
        <v>2183</v>
      </c>
      <c r="O190" s="190">
        <v>2157</v>
      </c>
      <c r="P190" s="25">
        <v>1884</v>
      </c>
      <c r="Q190" s="25">
        <v>1946</v>
      </c>
      <c r="R190" s="25">
        <v>2701</v>
      </c>
      <c r="S190" s="25">
        <v>3027</v>
      </c>
      <c r="T190" s="25">
        <v>3174</v>
      </c>
      <c r="U190" s="47">
        <v>2803</v>
      </c>
      <c r="V190" s="25">
        <v>2703</v>
      </c>
      <c r="W190" s="25">
        <v>2426</v>
      </c>
      <c r="X190" s="25">
        <v>1904</v>
      </c>
      <c r="Y190" s="25">
        <v>2038</v>
      </c>
      <c r="Z190" s="23">
        <v>2020</v>
      </c>
      <c r="AA190" s="18"/>
    </row>
    <row r="191" spans="1:27">
      <c r="A191" s="9">
        <v>13300021</v>
      </c>
      <c r="B191" s="118" t="s">
        <v>128</v>
      </c>
      <c r="C191" s="10" t="s">
        <v>28</v>
      </c>
      <c r="D191" s="9">
        <v>133755</v>
      </c>
      <c r="E191" s="10" t="s">
        <v>129</v>
      </c>
      <c r="F191" s="11" t="s">
        <v>130</v>
      </c>
      <c r="G191" s="12" t="s">
        <v>31</v>
      </c>
      <c r="H191" s="13" t="s">
        <v>131</v>
      </c>
      <c r="I191" s="9">
        <v>133755</v>
      </c>
      <c r="J191" s="13" t="s">
        <v>28</v>
      </c>
      <c r="K191" s="22">
        <v>2019</v>
      </c>
      <c r="L191" s="185">
        <v>2760</v>
      </c>
      <c r="M191" s="20">
        <f t="shared" si="67"/>
        <v>2765.2191666666672</v>
      </c>
      <c r="N191" s="25">
        <v>2137.63</v>
      </c>
      <c r="O191" s="190">
        <v>2215</v>
      </c>
      <c r="P191" s="25">
        <v>2268</v>
      </c>
      <c r="Q191" s="25">
        <v>2845</v>
      </c>
      <c r="R191" s="25">
        <v>3382</v>
      </c>
      <c r="S191" s="25">
        <v>3508</v>
      </c>
      <c r="T191" s="25">
        <v>3268</v>
      </c>
      <c r="U191" s="25">
        <v>3311</v>
      </c>
      <c r="V191" s="25">
        <v>2898</v>
      </c>
      <c r="W191" s="25">
        <v>2744</v>
      </c>
      <c r="X191" s="25">
        <v>2360</v>
      </c>
      <c r="Y191" s="25">
        <v>2246</v>
      </c>
      <c r="Z191" s="23">
        <v>2019</v>
      </c>
      <c r="AA191" s="18"/>
    </row>
    <row r="192" spans="1:27">
      <c r="A192" s="9">
        <v>13300021</v>
      </c>
      <c r="B192" s="118" t="s">
        <v>128</v>
      </c>
      <c r="C192" s="10" t="s">
        <v>28</v>
      </c>
      <c r="D192" s="9">
        <v>133755</v>
      </c>
      <c r="E192" s="10" t="s">
        <v>129</v>
      </c>
      <c r="F192" s="11" t="s">
        <v>130</v>
      </c>
      <c r="G192" s="12" t="s">
        <v>31</v>
      </c>
      <c r="H192" s="13" t="s">
        <v>131</v>
      </c>
      <c r="I192" s="9">
        <v>133755</v>
      </c>
      <c r="J192" s="13" t="s">
        <v>28</v>
      </c>
      <c r="K192" s="26">
        <v>2018</v>
      </c>
      <c r="L192" s="43">
        <v>2524</v>
      </c>
      <c r="M192" s="20">
        <f t="shared" si="67"/>
        <v>2524.3333333333335</v>
      </c>
      <c r="N192" s="44">
        <v>2089</v>
      </c>
      <c r="O192" s="193">
        <v>2142</v>
      </c>
      <c r="P192" s="44">
        <v>2248</v>
      </c>
      <c r="Q192" s="44">
        <v>2523</v>
      </c>
      <c r="R192" s="78">
        <v>2780</v>
      </c>
      <c r="S192" s="78">
        <v>2857</v>
      </c>
      <c r="T192" s="78">
        <v>2839</v>
      </c>
      <c r="U192" s="44">
        <v>2800</v>
      </c>
      <c r="V192" s="44">
        <v>2990</v>
      </c>
      <c r="W192" s="44">
        <v>2558</v>
      </c>
      <c r="X192" s="44">
        <v>2249</v>
      </c>
      <c r="Y192" s="44">
        <v>2217</v>
      </c>
      <c r="Z192" s="23">
        <v>2018</v>
      </c>
      <c r="AA192" s="29"/>
    </row>
    <row r="193" spans="1:27">
      <c r="A193" s="9">
        <v>13300021</v>
      </c>
      <c r="B193" s="118" t="s">
        <v>128</v>
      </c>
      <c r="C193" s="10" t="s">
        <v>28</v>
      </c>
      <c r="D193" s="9">
        <v>133755</v>
      </c>
      <c r="E193" s="10" t="s">
        <v>129</v>
      </c>
      <c r="F193" s="11" t="s">
        <v>130</v>
      </c>
      <c r="G193" s="12" t="s">
        <v>31</v>
      </c>
      <c r="H193" s="13" t="s">
        <v>131</v>
      </c>
      <c r="I193" s="9">
        <v>133755</v>
      </c>
      <c r="J193" s="13" t="s">
        <v>28</v>
      </c>
      <c r="K193" s="30">
        <v>2017</v>
      </c>
      <c r="L193" s="9">
        <v>2612</v>
      </c>
      <c r="M193" s="20">
        <f t="shared" si="67"/>
        <v>2611.5833333333335</v>
      </c>
      <c r="N193" s="25">
        <v>2168</v>
      </c>
      <c r="O193" s="190">
        <v>2329</v>
      </c>
      <c r="P193" s="25">
        <v>2420</v>
      </c>
      <c r="Q193" s="25">
        <v>2653</v>
      </c>
      <c r="R193" s="25">
        <v>2952</v>
      </c>
      <c r="S193" s="25">
        <v>2998</v>
      </c>
      <c r="T193" s="25">
        <v>2941</v>
      </c>
      <c r="U193" s="25">
        <v>2894</v>
      </c>
      <c r="V193" s="25">
        <v>2840</v>
      </c>
      <c r="W193" s="25">
        <v>2596</v>
      </c>
      <c r="X193" s="25">
        <v>2253</v>
      </c>
      <c r="Y193" s="25">
        <v>2295</v>
      </c>
      <c r="Z193" s="23">
        <v>2017</v>
      </c>
      <c r="AA193" s="29"/>
    </row>
    <row r="194" spans="1:27">
      <c r="A194" s="9">
        <v>13300022</v>
      </c>
      <c r="B194" s="118" t="s">
        <v>132</v>
      </c>
      <c r="C194" s="10" t="s">
        <v>28</v>
      </c>
      <c r="D194" s="9">
        <v>133756</v>
      </c>
      <c r="E194" s="10" t="s">
        <v>129</v>
      </c>
      <c r="F194" s="11" t="s">
        <v>130</v>
      </c>
      <c r="G194" s="12" t="s">
        <v>31</v>
      </c>
      <c r="H194" s="13" t="s">
        <v>131</v>
      </c>
      <c r="I194" s="9">
        <v>133755</v>
      </c>
      <c r="J194" s="13" t="s">
        <v>28</v>
      </c>
      <c r="K194" s="30">
        <v>2016</v>
      </c>
      <c r="L194" s="9">
        <v>2831</v>
      </c>
      <c r="M194" s="20">
        <f t="shared" si="67"/>
        <v>2831</v>
      </c>
      <c r="N194" s="25">
        <v>2279</v>
      </c>
      <c r="O194" s="190">
        <v>2417</v>
      </c>
      <c r="P194" s="25">
        <v>2461</v>
      </c>
      <c r="Q194" s="25">
        <v>2741</v>
      </c>
      <c r="R194" s="25">
        <v>4707</v>
      </c>
      <c r="S194" s="25">
        <v>4680</v>
      </c>
      <c r="T194" s="25">
        <v>2091</v>
      </c>
      <c r="U194" s="25">
        <v>2425</v>
      </c>
      <c r="V194" s="25">
        <v>2786</v>
      </c>
      <c r="W194" s="25">
        <v>2673</v>
      </c>
      <c r="X194" s="25">
        <v>2358</v>
      </c>
      <c r="Y194" s="25">
        <v>2354</v>
      </c>
      <c r="Z194" s="23">
        <v>2016</v>
      </c>
      <c r="AA194" s="2"/>
    </row>
    <row r="195" spans="1:27">
      <c r="A195" s="9">
        <v>13300021</v>
      </c>
      <c r="B195" s="118" t="s">
        <v>128</v>
      </c>
      <c r="C195" s="10" t="s">
        <v>28</v>
      </c>
      <c r="D195" s="9">
        <v>133755</v>
      </c>
      <c r="E195" s="10" t="s">
        <v>129</v>
      </c>
      <c r="F195" s="11" t="s">
        <v>130</v>
      </c>
      <c r="G195" s="12" t="s">
        <v>31</v>
      </c>
      <c r="H195" s="13" t="s">
        <v>131</v>
      </c>
      <c r="I195" s="9">
        <v>133755</v>
      </c>
      <c r="J195" s="13" t="s">
        <v>28</v>
      </c>
      <c r="K195" s="30">
        <v>2015</v>
      </c>
      <c r="L195" s="9">
        <v>2673</v>
      </c>
      <c r="M195" s="20">
        <f>AVERAGE(N195:Y195)</f>
        <v>2673</v>
      </c>
      <c r="N195" s="25">
        <v>2183</v>
      </c>
      <c r="O195" s="190">
        <v>2354</v>
      </c>
      <c r="P195" s="25">
        <v>2493</v>
      </c>
      <c r="Q195" s="25">
        <v>3036</v>
      </c>
      <c r="R195" s="25">
        <v>3100</v>
      </c>
      <c r="S195" s="25">
        <v>2999</v>
      </c>
      <c r="T195" s="25">
        <v>2872</v>
      </c>
      <c r="U195" s="25">
        <v>2910</v>
      </c>
      <c r="V195" s="25">
        <v>2742</v>
      </c>
      <c r="W195" s="25">
        <v>2651</v>
      </c>
      <c r="X195" s="25">
        <v>2340</v>
      </c>
      <c r="Y195" s="25">
        <v>2396</v>
      </c>
      <c r="Z195" s="23">
        <v>2015</v>
      </c>
      <c r="AA195" s="2"/>
    </row>
    <row r="196" spans="1:27">
      <c r="A196" s="125">
        <v>13372430</v>
      </c>
      <c r="B196" s="117" t="s">
        <v>133</v>
      </c>
      <c r="C196" s="32" t="s">
        <v>28</v>
      </c>
      <c r="D196" s="36">
        <v>13372430</v>
      </c>
      <c r="E196" s="32" t="s">
        <v>134</v>
      </c>
      <c r="F196" s="33" t="s">
        <v>135</v>
      </c>
      <c r="G196" s="34" t="s">
        <v>31</v>
      </c>
      <c r="H196" s="35" t="s">
        <v>41</v>
      </c>
      <c r="I196" s="35"/>
      <c r="J196" s="35" t="s">
        <v>28</v>
      </c>
      <c r="K196" s="37" t="s">
        <v>33</v>
      </c>
      <c r="L196" s="33"/>
      <c r="M196" s="163">
        <f>AVERAGE(N196:Y196)</f>
        <v>-85.722081434784442</v>
      </c>
      <c r="N196" s="215">
        <f>N197/N198*100-100</f>
        <v>-16.008174386920984</v>
      </c>
      <c r="O196" s="224">
        <f>O197/O198*100-100</f>
        <v>-12.656802830492126</v>
      </c>
      <c r="P196" s="111">
        <f t="shared" ref="P196:Y196" si="69">P197/P198*100-100</f>
        <v>-100</v>
      </c>
      <c r="Q196" s="111">
        <f t="shared" si="69"/>
        <v>-100</v>
      </c>
      <c r="R196" s="111">
        <f t="shared" si="69"/>
        <v>-100</v>
      </c>
      <c r="S196" s="111">
        <f t="shared" si="69"/>
        <v>-100</v>
      </c>
      <c r="T196" s="111">
        <f t="shared" si="69"/>
        <v>-100</v>
      </c>
      <c r="U196" s="111">
        <f t="shared" si="69"/>
        <v>-100</v>
      </c>
      <c r="V196" s="111">
        <f t="shared" si="69"/>
        <v>-100</v>
      </c>
      <c r="W196" s="111">
        <f t="shared" si="69"/>
        <v>-100</v>
      </c>
      <c r="X196" s="111">
        <f t="shared" si="69"/>
        <v>-100</v>
      </c>
      <c r="Y196" s="111">
        <f t="shared" si="69"/>
        <v>-100</v>
      </c>
      <c r="Z196" s="159"/>
      <c r="AA196" s="39"/>
    </row>
    <row r="197" spans="1:27">
      <c r="A197" s="9">
        <v>13372430</v>
      </c>
      <c r="B197" s="118" t="s">
        <v>133</v>
      </c>
      <c r="C197" s="31" t="s">
        <v>28</v>
      </c>
      <c r="D197" s="40">
        <v>13372430</v>
      </c>
      <c r="E197" s="31" t="s">
        <v>134</v>
      </c>
      <c r="F197" s="41" t="s">
        <v>135</v>
      </c>
      <c r="G197" s="12" t="s">
        <v>31</v>
      </c>
      <c r="H197" s="42" t="s">
        <v>41</v>
      </c>
      <c r="I197" s="49" t="s">
        <v>136</v>
      </c>
      <c r="J197" s="42" t="s">
        <v>28</v>
      </c>
      <c r="K197" s="14" t="s">
        <v>34</v>
      </c>
      <c r="L197" s="15"/>
      <c r="M197" s="138">
        <f>AVERAGE(N197:Y197)</f>
        <v>10568.5</v>
      </c>
      <c r="N197" s="216">
        <v>10275</v>
      </c>
      <c r="O197" s="212">
        <v>10862</v>
      </c>
      <c r="P197" s="213"/>
      <c r="Q197" s="213"/>
      <c r="R197" s="213"/>
      <c r="S197" s="213"/>
      <c r="T197" s="213"/>
      <c r="U197" s="213"/>
      <c r="V197" s="213"/>
      <c r="W197" s="213"/>
      <c r="X197" s="213"/>
      <c r="Y197" s="213"/>
      <c r="Z197" s="6"/>
      <c r="AA197" s="18"/>
    </row>
    <row r="198" spans="1:27">
      <c r="A198" s="9">
        <v>13372430</v>
      </c>
      <c r="B198" s="118" t="s">
        <v>133</v>
      </c>
      <c r="C198" s="31" t="s">
        <v>28</v>
      </c>
      <c r="D198" s="40">
        <v>13372430</v>
      </c>
      <c r="E198" s="31" t="s">
        <v>134</v>
      </c>
      <c r="F198" s="41" t="s">
        <v>135</v>
      </c>
      <c r="G198" s="12" t="s">
        <v>31</v>
      </c>
      <c r="H198" s="42" t="s">
        <v>41</v>
      </c>
      <c r="I198" s="49" t="s">
        <v>136</v>
      </c>
      <c r="J198" s="42" t="s">
        <v>28</v>
      </c>
      <c r="K198" s="19" t="s">
        <v>35</v>
      </c>
      <c r="L198" s="20"/>
      <c r="M198" s="20">
        <f t="shared" ref="M198:M201" si="70">AVERAGE(N198:Y198)</f>
        <v>12588.25</v>
      </c>
      <c r="N198" s="46">
        <f>AVERAGE(N199:N201)</f>
        <v>12233.333333333334</v>
      </c>
      <c r="O198" s="189">
        <f t="shared" ref="O198:Y198" si="71">AVERAGE(O199:O201)</f>
        <v>12436</v>
      </c>
      <c r="P198" s="46">
        <f t="shared" si="71"/>
        <v>11606</v>
      </c>
      <c r="Q198" s="46">
        <f t="shared" si="71"/>
        <v>11697.333333333334</v>
      </c>
      <c r="R198" s="46">
        <f t="shared" si="71"/>
        <v>13262.666666666666</v>
      </c>
      <c r="S198" s="46">
        <f t="shared" si="71"/>
        <v>13616</v>
      </c>
      <c r="T198" s="46">
        <f t="shared" si="71"/>
        <v>13649.333333333334</v>
      </c>
      <c r="U198" s="46">
        <f t="shared" si="71"/>
        <v>13534.333333333334</v>
      </c>
      <c r="V198" s="46">
        <f t="shared" si="71"/>
        <v>13447.333333333334</v>
      </c>
      <c r="W198" s="46">
        <f t="shared" si="71"/>
        <v>12738.333333333334</v>
      </c>
      <c r="X198" s="46">
        <f t="shared" si="71"/>
        <v>11264.333333333334</v>
      </c>
      <c r="Y198" s="46">
        <f t="shared" si="71"/>
        <v>11574</v>
      </c>
      <c r="Z198" s="21" t="s">
        <v>35</v>
      </c>
      <c r="AA198" s="18"/>
    </row>
    <row r="199" spans="1:27">
      <c r="A199" s="9">
        <v>13372430</v>
      </c>
      <c r="B199" s="118" t="s">
        <v>133</v>
      </c>
      <c r="C199" s="31" t="s">
        <v>28</v>
      </c>
      <c r="D199" s="40">
        <v>13372430</v>
      </c>
      <c r="E199" s="31" t="s">
        <v>134</v>
      </c>
      <c r="F199" s="41" t="s">
        <v>135</v>
      </c>
      <c r="G199" s="12" t="s">
        <v>31</v>
      </c>
      <c r="H199" s="42" t="s">
        <v>41</v>
      </c>
      <c r="I199" s="49" t="s">
        <v>136</v>
      </c>
      <c r="J199" s="42" t="s">
        <v>28</v>
      </c>
      <c r="K199" s="26">
        <v>2020</v>
      </c>
      <c r="L199" s="20"/>
      <c r="M199" s="20">
        <f t="shared" si="70"/>
        <v>11143.583333333334</v>
      </c>
      <c r="N199" s="25">
        <v>12017</v>
      </c>
      <c r="O199" s="190">
        <v>12049</v>
      </c>
      <c r="P199" s="25">
        <v>9667</v>
      </c>
      <c r="Q199" s="25">
        <v>8170</v>
      </c>
      <c r="R199" s="25">
        <v>11258</v>
      </c>
      <c r="S199" s="25">
        <v>12655</v>
      </c>
      <c r="T199" s="25">
        <v>12361</v>
      </c>
      <c r="U199" s="47">
        <v>11989</v>
      </c>
      <c r="V199" s="25">
        <v>12258</v>
      </c>
      <c r="W199" s="25">
        <v>11466</v>
      </c>
      <c r="X199" s="25">
        <v>9254</v>
      </c>
      <c r="Y199" s="25">
        <v>10579</v>
      </c>
      <c r="Z199" s="23">
        <v>2020</v>
      </c>
      <c r="AA199" s="18"/>
    </row>
    <row r="200" spans="1:27">
      <c r="A200" s="9">
        <v>13372431</v>
      </c>
      <c r="B200" s="118" t="s">
        <v>137</v>
      </c>
      <c r="C200" s="31" t="s">
        <v>28</v>
      </c>
      <c r="D200" s="40">
        <v>13372431</v>
      </c>
      <c r="E200" s="31" t="s">
        <v>134</v>
      </c>
      <c r="F200" s="41" t="s">
        <v>135</v>
      </c>
      <c r="G200" s="12" t="s">
        <v>31</v>
      </c>
      <c r="H200" s="42" t="s">
        <v>41</v>
      </c>
      <c r="I200" s="49" t="s">
        <v>136</v>
      </c>
      <c r="J200" s="42" t="s">
        <v>28</v>
      </c>
      <c r="K200" s="22">
        <v>2019</v>
      </c>
      <c r="L200" s="185">
        <v>13195</v>
      </c>
      <c r="M200" s="20">
        <f t="shared" si="70"/>
        <v>13301.166666666666</v>
      </c>
      <c r="N200" s="25">
        <v>12456</v>
      </c>
      <c r="O200" s="219">
        <v>12848</v>
      </c>
      <c r="P200" s="45">
        <v>12589</v>
      </c>
      <c r="Q200" s="45">
        <v>13625</v>
      </c>
      <c r="R200" s="25">
        <v>14125</v>
      </c>
      <c r="S200" s="50">
        <v>13642</v>
      </c>
      <c r="T200" s="50">
        <v>14596</v>
      </c>
      <c r="U200" s="50">
        <v>14174</v>
      </c>
      <c r="V200" s="50">
        <v>14156</v>
      </c>
      <c r="W200" s="50">
        <v>13570</v>
      </c>
      <c r="X200" s="50">
        <v>12183</v>
      </c>
      <c r="Y200" s="50">
        <v>11650</v>
      </c>
      <c r="Z200" s="23">
        <v>2019</v>
      </c>
      <c r="AA200" s="18"/>
    </row>
    <row r="201" spans="1:27">
      <c r="A201" s="9">
        <v>13372430</v>
      </c>
      <c r="B201" s="118" t="s">
        <v>133</v>
      </c>
      <c r="C201" s="31" t="s">
        <v>28</v>
      </c>
      <c r="D201" s="40">
        <v>13372430</v>
      </c>
      <c r="E201" s="31" t="s">
        <v>134</v>
      </c>
      <c r="F201" s="41" t="s">
        <v>135</v>
      </c>
      <c r="G201" s="12" t="s">
        <v>31</v>
      </c>
      <c r="H201" s="42" t="s">
        <v>41</v>
      </c>
      <c r="I201" s="49" t="s">
        <v>136</v>
      </c>
      <c r="J201" s="42" t="s">
        <v>28</v>
      </c>
      <c r="K201" s="26">
        <v>2018</v>
      </c>
      <c r="L201" s="43">
        <v>13320</v>
      </c>
      <c r="M201" s="20">
        <f t="shared" si="70"/>
        <v>13320</v>
      </c>
      <c r="N201" s="44">
        <v>12227</v>
      </c>
      <c r="O201" s="193">
        <v>12411</v>
      </c>
      <c r="P201" s="44">
        <v>12562</v>
      </c>
      <c r="Q201" s="44">
        <v>13297</v>
      </c>
      <c r="R201" s="78">
        <v>14405</v>
      </c>
      <c r="S201" s="78">
        <v>14551</v>
      </c>
      <c r="T201" s="78">
        <v>13991</v>
      </c>
      <c r="U201" s="44">
        <v>14440</v>
      </c>
      <c r="V201" s="44">
        <v>13928</v>
      </c>
      <c r="W201" s="44">
        <v>13179</v>
      </c>
      <c r="X201" s="44">
        <v>12356</v>
      </c>
      <c r="Y201" s="44">
        <v>12493</v>
      </c>
      <c r="Z201" s="23">
        <v>2018</v>
      </c>
      <c r="AA201" s="29"/>
    </row>
    <row r="202" spans="1:27">
      <c r="A202" s="125">
        <v>13395037</v>
      </c>
      <c r="B202" s="117" t="s">
        <v>138</v>
      </c>
      <c r="C202" s="32" t="s">
        <v>28</v>
      </c>
      <c r="D202" s="36">
        <v>133899</v>
      </c>
      <c r="E202" s="32" t="s">
        <v>139</v>
      </c>
      <c r="F202" s="33" t="s">
        <v>140</v>
      </c>
      <c r="G202" s="34" t="s">
        <v>31</v>
      </c>
      <c r="H202" s="35" t="s">
        <v>41</v>
      </c>
      <c r="I202" s="36">
        <v>133899</v>
      </c>
      <c r="J202" s="35" t="s">
        <v>28</v>
      </c>
      <c r="K202" s="37" t="s">
        <v>33</v>
      </c>
      <c r="L202" s="33"/>
      <c r="M202" s="163">
        <f>AVERAGE(N202:Y202)</f>
        <v>-85.81184425792992</v>
      </c>
      <c r="N202" s="215">
        <f>N203/N204*100-100</f>
        <v>-15.982091247079907</v>
      </c>
      <c r="O202" s="224">
        <f>O203/O204*100-100</f>
        <v>-13.760039848079202</v>
      </c>
      <c r="P202" s="111">
        <f t="shared" ref="P202:Y202" si="72">P203/P204*100-100</f>
        <v>-100</v>
      </c>
      <c r="Q202" s="111">
        <f t="shared" si="72"/>
        <v>-100</v>
      </c>
      <c r="R202" s="111">
        <f t="shared" si="72"/>
        <v>-100</v>
      </c>
      <c r="S202" s="111">
        <f t="shared" si="72"/>
        <v>-100</v>
      </c>
      <c r="T202" s="111">
        <f t="shared" si="72"/>
        <v>-100</v>
      </c>
      <c r="U202" s="111">
        <f t="shared" si="72"/>
        <v>-100</v>
      </c>
      <c r="V202" s="111">
        <f t="shared" si="72"/>
        <v>-100</v>
      </c>
      <c r="W202" s="111">
        <f t="shared" si="72"/>
        <v>-100</v>
      </c>
      <c r="X202" s="111">
        <f t="shared" si="72"/>
        <v>-100</v>
      </c>
      <c r="Y202" s="111">
        <f t="shared" si="72"/>
        <v>-100</v>
      </c>
      <c r="Z202" s="159"/>
      <c r="AA202" s="39"/>
    </row>
    <row r="203" spans="1:27">
      <c r="A203" s="9">
        <v>13395037</v>
      </c>
      <c r="B203" s="118" t="s">
        <v>138</v>
      </c>
      <c r="C203" s="31" t="s">
        <v>28</v>
      </c>
      <c r="D203" s="40">
        <v>133899</v>
      </c>
      <c r="E203" s="31" t="s">
        <v>139</v>
      </c>
      <c r="F203" s="41" t="s">
        <v>140</v>
      </c>
      <c r="G203" s="12" t="s">
        <v>31</v>
      </c>
      <c r="H203" s="42" t="s">
        <v>41</v>
      </c>
      <c r="I203" s="40">
        <v>133899</v>
      </c>
      <c r="J203" s="42" t="s">
        <v>28</v>
      </c>
      <c r="K203" s="14" t="s">
        <v>34</v>
      </c>
      <c r="L203" s="15"/>
      <c r="M203" s="138">
        <f>AVERAGE(N203:Y203)</f>
        <v>18007</v>
      </c>
      <c r="N203" s="216">
        <v>17546</v>
      </c>
      <c r="O203" s="212">
        <v>18468</v>
      </c>
      <c r="P203" s="213"/>
      <c r="Q203" s="213"/>
      <c r="R203" s="213"/>
      <c r="S203" s="213"/>
      <c r="T203" s="213"/>
      <c r="U203" s="213"/>
      <c r="V203" s="213"/>
      <c r="W203" s="213"/>
      <c r="X203" s="213"/>
      <c r="Y203" s="213"/>
      <c r="Z203" s="6"/>
      <c r="AA203" s="18"/>
    </row>
    <row r="204" spans="1:27">
      <c r="A204" s="9">
        <v>13395037</v>
      </c>
      <c r="B204" s="118" t="s">
        <v>138</v>
      </c>
      <c r="C204" s="31" t="s">
        <v>28</v>
      </c>
      <c r="D204" s="40">
        <v>133899</v>
      </c>
      <c r="E204" s="31" t="s">
        <v>139</v>
      </c>
      <c r="F204" s="41" t="s">
        <v>140</v>
      </c>
      <c r="G204" s="12" t="s">
        <v>31</v>
      </c>
      <c r="H204" s="42" t="s">
        <v>41</v>
      </c>
      <c r="I204" s="40">
        <v>133899</v>
      </c>
      <c r="J204" s="42" t="s">
        <v>28</v>
      </c>
      <c r="K204" s="19" t="s">
        <v>35</v>
      </c>
      <c r="L204" s="20"/>
      <c r="M204" s="20">
        <f t="shared" ref="M204:M209" si="73">AVERAGE(N204:Y204)</f>
        <v>22500.220238095237</v>
      </c>
      <c r="N204" s="46">
        <f>AVERAGE(N205:N210)</f>
        <v>20883.642857142859</v>
      </c>
      <c r="O204" s="189">
        <f t="shared" ref="O204:Y204" si="74">AVERAGE(O205:O210)</f>
        <v>21414.666666666668</v>
      </c>
      <c r="P204" s="46">
        <f t="shared" si="74"/>
        <v>21681.833333333332</v>
      </c>
      <c r="Q204" s="46">
        <f t="shared" si="74"/>
        <v>22357</v>
      </c>
      <c r="R204" s="46">
        <f t="shared" si="74"/>
        <v>23390.5</v>
      </c>
      <c r="S204" s="46">
        <f t="shared" si="74"/>
        <v>24682.666666666668</v>
      </c>
      <c r="T204" s="46">
        <f t="shared" si="74"/>
        <v>24248.666666666668</v>
      </c>
      <c r="U204" s="46">
        <f t="shared" si="74"/>
        <v>24081.833333333332</v>
      </c>
      <c r="V204" s="46">
        <f t="shared" si="74"/>
        <v>23465</v>
      </c>
      <c r="W204" s="46">
        <f t="shared" si="74"/>
        <v>22973.666666666668</v>
      </c>
      <c r="X204" s="46">
        <f t="shared" si="74"/>
        <v>20703</v>
      </c>
      <c r="Y204" s="46">
        <f t="shared" si="74"/>
        <v>20120.166666666668</v>
      </c>
      <c r="Z204" s="21" t="s">
        <v>35</v>
      </c>
      <c r="AA204" s="18"/>
    </row>
    <row r="205" spans="1:27">
      <c r="A205" s="9">
        <v>13395037</v>
      </c>
      <c r="B205" s="118" t="s">
        <v>138</v>
      </c>
      <c r="C205" s="31" t="s">
        <v>28</v>
      </c>
      <c r="D205" s="40">
        <v>133899</v>
      </c>
      <c r="E205" s="31" t="s">
        <v>139</v>
      </c>
      <c r="F205" s="41" t="s">
        <v>140</v>
      </c>
      <c r="G205" s="12" t="s">
        <v>31</v>
      </c>
      <c r="H205" s="42" t="s">
        <v>41</v>
      </c>
      <c r="I205" s="40">
        <v>133900</v>
      </c>
      <c r="J205" s="42" t="s">
        <v>28</v>
      </c>
      <c r="K205" s="26">
        <v>2020</v>
      </c>
      <c r="L205" s="20"/>
      <c r="M205" s="20">
        <f t="shared" si="73"/>
        <v>19684.75</v>
      </c>
      <c r="N205" s="25">
        <v>20626</v>
      </c>
      <c r="O205" s="190">
        <v>20831</v>
      </c>
      <c r="P205" s="25">
        <v>17613</v>
      </c>
      <c r="Q205" s="25">
        <v>15013</v>
      </c>
      <c r="R205" s="25">
        <v>19579</v>
      </c>
      <c r="S205" s="25">
        <v>22906</v>
      </c>
      <c r="T205" s="25">
        <v>22999</v>
      </c>
      <c r="U205" s="47">
        <v>21516</v>
      </c>
      <c r="V205" s="25">
        <v>20879</v>
      </c>
      <c r="W205" s="25">
        <v>20078</v>
      </c>
      <c r="X205" s="25">
        <v>16896</v>
      </c>
      <c r="Y205" s="25">
        <v>17281</v>
      </c>
      <c r="Z205" s="23">
        <v>2020</v>
      </c>
      <c r="AA205" s="18"/>
    </row>
    <row r="206" spans="1:27">
      <c r="A206" s="9">
        <v>13395037</v>
      </c>
      <c r="B206" s="118" t="s">
        <v>138</v>
      </c>
      <c r="C206" s="31" t="s">
        <v>28</v>
      </c>
      <c r="D206" s="40">
        <v>133899</v>
      </c>
      <c r="E206" s="31" t="s">
        <v>139</v>
      </c>
      <c r="F206" s="41" t="s">
        <v>140</v>
      </c>
      <c r="G206" s="12" t="s">
        <v>31</v>
      </c>
      <c r="H206" s="42" t="s">
        <v>41</v>
      </c>
      <c r="I206" s="40">
        <v>133899</v>
      </c>
      <c r="J206" s="42" t="s">
        <v>28</v>
      </c>
      <c r="K206" s="22">
        <v>2019</v>
      </c>
      <c r="L206" s="185">
        <v>22840</v>
      </c>
      <c r="M206" s="20">
        <f t="shared" si="73"/>
        <v>22742.654761904763</v>
      </c>
      <c r="N206" s="25">
        <v>20548.857142857141</v>
      </c>
      <c r="O206" s="219">
        <v>20003</v>
      </c>
      <c r="P206" s="45">
        <v>21773</v>
      </c>
      <c r="Q206" s="45">
        <v>23826</v>
      </c>
      <c r="R206" s="25">
        <v>24825</v>
      </c>
      <c r="S206" s="45">
        <v>24128</v>
      </c>
      <c r="T206" s="45">
        <v>23709</v>
      </c>
      <c r="U206" s="45">
        <v>23916</v>
      </c>
      <c r="V206" s="45">
        <v>23918</v>
      </c>
      <c r="W206" s="45">
        <v>23718</v>
      </c>
      <c r="X206" s="45">
        <v>21647</v>
      </c>
      <c r="Y206" s="45">
        <v>20900</v>
      </c>
      <c r="Z206" s="23">
        <v>2019</v>
      </c>
      <c r="AA206" s="18"/>
    </row>
    <row r="207" spans="1:27">
      <c r="A207" s="9">
        <v>13395037</v>
      </c>
      <c r="B207" s="118" t="s">
        <v>138</v>
      </c>
      <c r="C207" s="31" t="s">
        <v>28</v>
      </c>
      <c r="D207" s="40">
        <v>133899</v>
      </c>
      <c r="E207" s="31" t="s">
        <v>139</v>
      </c>
      <c r="F207" s="41" t="s">
        <v>140</v>
      </c>
      <c r="G207" s="12" t="s">
        <v>31</v>
      </c>
      <c r="H207" s="42" t="s">
        <v>41</v>
      </c>
      <c r="I207" s="40">
        <v>133899</v>
      </c>
      <c r="J207" s="42" t="s">
        <v>28</v>
      </c>
      <c r="K207" s="26">
        <v>2018</v>
      </c>
      <c r="L207" s="43">
        <v>22304</v>
      </c>
      <c r="M207" s="20">
        <f t="shared" si="73"/>
        <v>22304</v>
      </c>
      <c r="N207" s="44">
        <v>20799</v>
      </c>
      <c r="O207" s="193">
        <v>21096</v>
      </c>
      <c r="P207" s="44">
        <v>22041</v>
      </c>
      <c r="Q207" s="44">
        <v>23813</v>
      </c>
      <c r="R207" s="78">
        <v>22352</v>
      </c>
      <c r="S207" s="78">
        <v>23855</v>
      </c>
      <c r="T207" s="78">
        <v>24031</v>
      </c>
      <c r="U207" s="44">
        <v>23859</v>
      </c>
      <c r="V207" s="44">
        <v>23895</v>
      </c>
      <c r="W207" s="44">
        <v>23717</v>
      </c>
      <c r="X207" s="44">
        <v>20395</v>
      </c>
      <c r="Y207" s="44">
        <v>17795</v>
      </c>
      <c r="Z207" s="23">
        <v>2018</v>
      </c>
      <c r="AA207" s="29"/>
    </row>
    <row r="208" spans="1:27">
      <c r="A208" s="9">
        <v>13395038</v>
      </c>
      <c r="B208" s="118" t="s">
        <v>141</v>
      </c>
      <c r="C208" s="31" t="s">
        <v>28</v>
      </c>
      <c r="D208" s="40">
        <v>133900</v>
      </c>
      <c r="E208" s="31" t="s">
        <v>139</v>
      </c>
      <c r="F208" s="41" t="s">
        <v>140</v>
      </c>
      <c r="G208" s="12" t="s">
        <v>31</v>
      </c>
      <c r="H208" s="42" t="s">
        <v>41</v>
      </c>
      <c r="I208" s="40">
        <v>133899</v>
      </c>
      <c r="J208" s="42" t="s">
        <v>28</v>
      </c>
      <c r="K208" s="30">
        <v>2017</v>
      </c>
      <c r="L208" s="40">
        <v>23186</v>
      </c>
      <c r="M208" s="20">
        <f t="shared" si="73"/>
        <v>23185.583333333332</v>
      </c>
      <c r="N208" s="25">
        <v>20564</v>
      </c>
      <c r="O208" s="219">
        <v>21441</v>
      </c>
      <c r="P208" s="45">
        <v>22214</v>
      </c>
      <c r="Q208" s="45">
        <v>23807</v>
      </c>
      <c r="R208" s="45">
        <v>25055</v>
      </c>
      <c r="S208" s="45">
        <v>25315</v>
      </c>
      <c r="T208" s="45">
        <v>24828</v>
      </c>
      <c r="U208" s="45">
        <v>24845</v>
      </c>
      <c r="V208" s="45">
        <v>23503</v>
      </c>
      <c r="W208" s="45">
        <v>23270</v>
      </c>
      <c r="X208" s="45">
        <v>21926</v>
      </c>
      <c r="Y208" s="45">
        <v>21459</v>
      </c>
      <c r="Z208" s="23">
        <v>2017</v>
      </c>
      <c r="AA208" s="29"/>
    </row>
    <row r="209" spans="1:27">
      <c r="A209" s="9">
        <v>13395037</v>
      </c>
      <c r="B209" s="118" t="s">
        <v>138</v>
      </c>
      <c r="C209" s="31" t="s">
        <v>28</v>
      </c>
      <c r="D209" s="40">
        <v>133899</v>
      </c>
      <c r="E209" s="31" t="s">
        <v>139</v>
      </c>
      <c r="F209" s="41" t="s">
        <v>140</v>
      </c>
      <c r="G209" s="12" t="s">
        <v>31</v>
      </c>
      <c r="H209" s="42" t="s">
        <v>41</v>
      </c>
      <c r="I209" s="40">
        <v>133899</v>
      </c>
      <c r="J209" s="42" t="s">
        <v>28</v>
      </c>
      <c r="K209" s="30">
        <v>2016</v>
      </c>
      <c r="L209" s="40">
        <v>23387</v>
      </c>
      <c r="M209" s="20">
        <f t="shared" si="73"/>
        <v>23387.166666666668</v>
      </c>
      <c r="N209" s="25">
        <v>21505</v>
      </c>
      <c r="O209" s="219">
        <v>22722</v>
      </c>
      <c r="P209" s="45">
        <v>23206</v>
      </c>
      <c r="Q209" s="45">
        <v>24163</v>
      </c>
      <c r="R209" s="45">
        <v>24158</v>
      </c>
      <c r="S209" s="45">
        <v>24918</v>
      </c>
      <c r="T209" s="45">
        <v>24125</v>
      </c>
      <c r="U209" s="45">
        <v>24543</v>
      </c>
      <c r="V209" s="45">
        <v>24843</v>
      </c>
      <c r="W209" s="45">
        <v>23047</v>
      </c>
      <c r="X209" s="45">
        <v>21943</v>
      </c>
      <c r="Y209" s="45">
        <v>21473</v>
      </c>
      <c r="Z209" s="23">
        <v>2016</v>
      </c>
      <c r="AA209" s="2"/>
    </row>
    <row r="210" spans="1:27">
      <c r="A210" s="9">
        <v>13395037</v>
      </c>
      <c r="B210" s="118" t="s">
        <v>138</v>
      </c>
      <c r="C210" s="31" t="s">
        <v>28</v>
      </c>
      <c r="D210" s="40">
        <v>133899</v>
      </c>
      <c r="E210" s="31" t="s">
        <v>139</v>
      </c>
      <c r="F210" s="41" t="s">
        <v>140</v>
      </c>
      <c r="G210" s="12" t="s">
        <v>31</v>
      </c>
      <c r="H210" s="42" t="s">
        <v>41</v>
      </c>
      <c r="I210" s="40">
        <v>133899</v>
      </c>
      <c r="J210" s="42" t="s">
        <v>28</v>
      </c>
      <c r="K210" s="30">
        <v>2015</v>
      </c>
      <c r="L210" s="40">
        <v>23697</v>
      </c>
      <c r="M210" s="20">
        <f>AVERAGE(N210:Y210)</f>
        <v>23697.166666666668</v>
      </c>
      <c r="N210" s="25">
        <v>21259</v>
      </c>
      <c r="O210" s="219">
        <v>22395</v>
      </c>
      <c r="P210" s="45">
        <v>23244</v>
      </c>
      <c r="Q210" s="45">
        <v>23520</v>
      </c>
      <c r="R210" s="45">
        <v>24374</v>
      </c>
      <c r="S210" s="45">
        <v>26974</v>
      </c>
      <c r="T210" s="45">
        <v>25800</v>
      </c>
      <c r="U210" s="45">
        <v>25812</v>
      </c>
      <c r="V210" s="45">
        <v>23752</v>
      </c>
      <c r="W210" s="45">
        <v>24012</v>
      </c>
      <c r="X210" s="45">
        <v>21411</v>
      </c>
      <c r="Y210" s="45">
        <v>21813</v>
      </c>
      <c r="Z210" s="23">
        <v>2015</v>
      </c>
      <c r="AA210" s="2"/>
    </row>
    <row r="211" spans="1:27">
      <c r="A211" s="125">
        <v>13430915</v>
      </c>
      <c r="B211" s="117" t="s">
        <v>142</v>
      </c>
      <c r="C211" s="32" t="s">
        <v>28</v>
      </c>
      <c r="D211" s="36">
        <v>134300</v>
      </c>
      <c r="E211" s="32" t="s">
        <v>143</v>
      </c>
      <c r="F211" s="33" t="s">
        <v>144</v>
      </c>
      <c r="G211" s="34" t="s">
        <v>31</v>
      </c>
      <c r="H211" s="35" t="s">
        <v>41</v>
      </c>
      <c r="I211" s="36">
        <v>134300</v>
      </c>
      <c r="J211" s="35" t="s">
        <v>28</v>
      </c>
      <c r="K211" s="37" t="s">
        <v>33</v>
      </c>
      <c r="L211" s="33"/>
      <c r="M211" s="163">
        <f>AVERAGE(N211:Y211)</f>
        <v>-87.064529484934624</v>
      </c>
      <c r="N211" s="215">
        <f>N212/N213*100-100</f>
        <v>-23.898390951350706</v>
      </c>
      <c r="O211" s="224">
        <f>O212/O213*100-100</f>
        <v>-20.875962867864899</v>
      </c>
      <c r="P211" s="111">
        <f t="shared" ref="P211:Y211" si="75">P212/P213*100-100</f>
        <v>-100</v>
      </c>
      <c r="Q211" s="111">
        <f t="shared" si="75"/>
        <v>-100</v>
      </c>
      <c r="R211" s="111">
        <f t="shared" si="75"/>
        <v>-100</v>
      </c>
      <c r="S211" s="111">
        <f t="shared" si="75"/>
        <v>-100</v>
      </c>
      <c r="T211" s="111">
        <f t="shared" si="75"/>
        <v>-100</v>
      </c>
      <c r="U211" s="111">
        <f t="shared" si="75"/>
        <v>-100</v>
      </c>
      <c r="V211" s="111">
        <f t="shared" si="75"/>
        <v>-100</v>
      </c>
      <c r="W211" s="111">
        <f t="shared" si="75"/>
        <v>-100</v>
      </c>
      <c r="X211" s="111">
        <f t="shared" si="75"/>
        <v>-100</v>
      </c>
      <c r="Y211" s="111">
        <f t="shared" si="75"/>
        <v>-100</v>
      </c>
      <c r="Z211" s="159"/>
      <c r="AA211" s="39"/>
    </row>
    <row r="212" spans="1:27">
      <c r="A212" s="9">
        <v>13430915</v>
      </c>
      <c r="B212" s="118" t="s">
        <v>142</v>
      </c>
      <c r="C212" s="31" t="s">
        <v>28</v>
      </c>
      <c r="D212" s="40">
        <v>134300</v>
      </c>
      <c r="E212" s="31" t="s">
        <v>143</v>
      </c>
      <c r="F212" s="41" t="s">
        <v>144</v>
      </c>
      <c r="G212" s="12" t="s">
        <v>31</v>
      </c>
      <c r="H212" s="42" t="s">
        <v>41</v>
      </c>
      <c r="I212" s="40">
        <v>134300</v>
      </c>
      <c r="J212" s="42" t="s">
        <v>28</v>
      </c>
      <c r="K212" s="14" t="s">
        <v>34</v>
      </c>
      <c r="L212" s="15"/>
      <c r="M212" s="138">
        <f>AVERAGE(N212:Y212)</f>
        <v>26076</v>
      </c>
      <c r="N212" s="216">
        <v>25445</v>
      </c>
      <c r="O212" s="212">
        <v>26707</v>
      </c>
      <c r="P212" s="213"/>
      <c r="Q212" s="213"/>
      <c r="R212" s="213"/>
      <c r="S212" s="213"/>
      <c r="T212" s="213"/>
      <c r="U212" s="213"/>
      <c r="V212" s="213"/>
      <c r="W212" s="213"/>
      <c r="X212" s="213"/>
      <c r="Y212" s="213"/>
      <c r="Z212" s="6"/>
      <c r="AA212" s="18"/>
    </row>
    <row r="213" spans="1:27">
      <c r="A213" s="9">
        <v>13430915</v>
      </c>
      <c r="B213" s="118" t="s">
        <v>142</v>
      </c>
      <c r="C213" s="31" t="s">
        <v>28</v>
      </c>
      <c r="D213" s="40">
        <v>134300</v>
      </c>
      <c r="E213" s="31" t="s">
        <v>143</v>
      </c>
      <c r="F213" s="41" t="s">
        <v>144</v>
      </c>
      <c r="G213" s="12" t="s">
        <v>31</v>
      </c>
      <c r="H213" s="42" t="s">
        <v>41</v>
      </c>
      <c r="I213" s="40">
        <v>134300</v>
      </c>
      <c r="J213" s="42" t="s">
        <v>28</v>
      </c>
      <c r="K213" s="19" t="s">
        <v>35</v>
      </c>
      <c r="L213" s="20"/>
      <c r="M213" s="20">
        <f t="shared" ref="M213:M218" si="76">AVERAGE(N213:Y213)</f>
        <v>35705.727314814816</v>
      </c>
      <c r="N213" s="46">
        <f>AVERAGE(N214:N219)</f>
        <v>33435.561111111114</v>
      </c>
      <c r="O213" s="189">
        <f t="shared" ref="O213:Y213" si="77">AVERAGE(O214:O219)</f>
        <v>33753.333333333336</v>
      </c>
      <c r="P213" s="46">
        <f t="shared" si="77"/>
        <v>33932.5</v>
      </c>
      <c r="Q213" s="46">
        <f t="shared" si="77"/>
        <v>35018.666666666664</v>
      </c>
      <c r="R213" s="46">
        <f t="shared" si="77"/>
        <v>37520.666666666664</v>
      </c>
      <c r="S213" s="46">
        <f t="shared" si="77"/>
        <v>39180.833333333336</v>
      </c>
      <c r="T213" s="46">
        <f t="shared" si="77"/>
        <v>38925.5</v>
      </c>
      <c r="U213" s="46">
        <f t="shared" si="77"/>
        <v>38638.166666666664</v>
      </c>
      <c r="V213" s="46">
        <f t="shared" si="77"/>
        <v>36163.166666666664</v>
      </c>
      <c r="W213" s="46">
        <f t="shared" si="77"/>
        <v>36444.166666666664</v>
      </c>
      <c r="X213" s="46">
        <f t="shared" si="77"/>
        <v>33092.5</v>
      </c>
      <c r="Y213" s="46">
        <f t="shared" si="77"/>
        <v>32363.666666666668</v>
      </c>
      <c r="Z213" s="21" t="s">
        <v>35</v>
      </c>
      <c r="AA213" s="18"/>
    </row>
    <row r="214" spans="1:27">
      <c r="A214" s="9">
        <v>13430915</v>
      </c>
      <c r="B214" s="118" t="s">
        <v>142</v>
      </c>
      <c r="C214" s="31" t="s">
        <v>28</v>
      </c>
      <c r="D214" s="40">
        <v>134300</v>
      </c>
      <c r="E214" s="31" t="s">
        <v>143</v>
      </c>
      <c r="F214" s="41" t="s">
        <v>144</v>
      </c>
      <c r="G214" s="12" t="s">
        <v>31</v>
      </c>
      <c r="H214" s="42" t="s">
        <v>41</v>
      </c>
      <c r="I214" s="40">
        <v>134301</v>
      </c>
      <c r="J214" s="42" t="s">
        <v>28</v>
      </c>
      <c r="K214" s="26">
        <v>2020</v>
      </c>
      <c r="L214" s="20"/>
      <c r="M214" s="20">
        <f t="shared" si="76"/>
        <v>28814.75</v>
      </c>
      <c r="N214" s="25">
        <v>32054</v>
      </c>
      <c r="O214" s="190">
        <v>32788</v>
      </c>
      <c r="P214" s="25">
        <v>26789</v>
      </c>
      <c r="Q214" s="25">
        <v>21744</v>
      </c>
      <c r="R214" s="25">
        <v>28626</v>
      </c>
      <c r="S214" s="25">
        <v>31779</v>
      </c>
      <c r="T214" s="25">
        <v>31880</v>
      </c>
      <c r="U214" s="47">
        <v>31539</v>
      </c>
      <c r="V214" s="25">
        <v>30709</v>
      </c>
      <c r="W214" s="25">
        <v>28679</v>
      </c>
      <c r="X214" s="25">
        <v>24252</v>
      </c>
      <c r="Y214" s="25">
        <v>24938</v>
      </c>
      <c r="Z214" s="23">
        <v>2020</v>
      </c>
      <c r="AA214" s="18"/>
    </row>
    <row r="215" spans="1:27">
      <c r="A215" s="9">
        <v>13430915</v>
      </c>
      <c r="B215" s="118" t="s">
        <v>142</v>
      </c>
      <c r="C215" s="31" t="s">
        <v>28</v>
      </c>
      <c r="D215" s="40">
        <v>134300</v>
      </c>
      <c r="E215" s="31" t="s">
        <v>143</v>
      </c>
      <c r="F215" s="41" t="s">
        <v>144</v>
      </c>
      <c r="G215" s="12" t="s">
        <v>31</v>
      </c>
      <c r="H215" s="42" t="s">
        <v>41</v>
      </c>
      <c r="I215" s="40">
        <v>134300</v>
      </c>
      <c r="J215" s="42" t="s">
        <v>28</v>
      </c>
      <c r="K215" s="22">
        <v>2019</v>
      </c>
      <c r="L215" s="185">
        <v>36650</v>
      </c>
      <c r="M215" s="20">
        <f t="shared" si="76"/>
        <v>36766.447222222225</v>
      </c>
      <c r="N215" s="25">
        <v>33220.366666666669</v>
      </c>
      <c r="O215" s="219">
        <v>33251</v>
      </c>
      <c r="P215" s="45">
        <v>34826</v>
      </c>
      <c r="Q215" s="45">
        <v>38192</v>
      </c>
      <c r="R215" s="25">
        <v>39161</v>
      </c>
      <c r="S215" s="45">
        <v>41064</v>
      </c>
      <c r="T215" s="45">
        <v>41827</v>
      </c>
      <c r="U215" s="45">
        <v>40406</v>
      </c>
      <c r="V215" s="45">
        <v>36805</v>
      </c>
      <c r="W215" s="45">
        <v>37488</v>
      </c>
      <c r="X215" s="45">
        <v>32327</v>
      </c>
      <c r="Y215" s="45">
        <v>32630</v>
      </c>
      <c r="Z215" s="23">
        <v>2019</v>
      </c>
      <c r="AA215" s="18"/>
    </row>
    <row r="216" spans="1:27">
      <c r="A216" s="9">
        <v>13430915</v>
      </c>
      <c r="B216" s="118" t="s">
        <v>142</v>
      </c>
      <c r="C216" s="31" t="s">
        <v>28</v>
      </c>
      <c r="D216" s="40">
        <v>134300</v>
      </c>
      <c r="E216" s="31" t="s">
        <v>143</v>
      </c>
      <c r="F216" s="41" t="s">
        <v>144</v>
      </c>
      <c r="G216" s="12" t="s">
        <v>31</v>
      </c>
      <c r="H216" s="42" t="s">
        <v>41</v>
      </c>
      <c r="I216" s="40">
        <v>134300</v>
      </c>
      <c r="J216" s="42" t="s">
        <v>28</v>
      </c>
      <c r="K216" s="26">
        <v>2018</v>
      </c>
      <c r="L216" s="43">
        <v>36426</v>
      </c>
      <c r="M216" s="20">
        <f t="shared" si="76"/>
        <v>36426.083333333336</v>
      </c>
      <c r="N216" s="44">
        <v>36406</v>
      </c>
      <c r="O216" s="193">
        <v>33156</v>
      </c>
      <c r="P216" s="44">
        <v>35299</v>
      </c>
      <c r="Q216" s="44">
        <v>37228</v>
      </c>
      <c r="R216" s="78">
        <v>38326</v>
      </c>
      <c r="S216" s="78">
        <v>39873</v>
      </c>
      <c r="T216" s="78">
        <v>39244</v>
      </c>
      <c r="U216" s="44">
        <v>39155</v>
      </c>
      <c r="V216" s="44">
        <v>34727</v>
      </c>
      <c r="W216" s="44">
        <v>36184</v>
      </c>
      <c r="X216" s="44">
        <v>34563</v>
      </c>
      <c r="Y216" s="44">
        <v>32952</v>
      </c>
      <c r="Z216" s="23">
        <v>2018</v>
      </c>
      <c r="AA216" s="29"/>
    </row>
    <row r="217" spans="1:27">
      <c r="A217" s="9">
        <v>13430915</v>
      </c>
      <c r="B217" s="118" t="s">
        <v>142</v>
      </c>
      <c r="C217" s="31" t="s">
        <v>28</v>
      </c>
      <c r="D217" s="40">
        <v>134300</v>
      </c>
      <c r="E217" s="31" t="s">
        <v>143</v>
      </c>
      <c r="F217" s="41" t="s">
        <v>144</v>
      </c>
      <c r="G217" s="12" t="s">
        <v>31</v>
      </c>
      <c r="H217" s="42" t="s">
        <v>41</v>
      </c>
      <c r="I217" s="40">
        <v>134300</v>
      </c>
      <c r="J217" s="42" t="s">
        <v>28</v>
      </c>
      <c r="K217" s="30">
        <v>2017</v>
      </c>
      <c r="L217" s="40">
        <v>36862</v>
      </c>
      <c r="M217" s="20">
        <f t="shared" si="76"/>
        <v>36861.5</v>
      </c>
      <c r="N217" s="25">
        <v>31870</v>
      </c>
      <c r="O217" s="219">
        <v>32888</v>
      </c>
      <c r="P217" s="45">
        <v>34385</v>
      </c>
      <c r="Q217" s="45">
        <v>37179</v>
      </c>
      <c r="R217" s="45">
        <v>39443</v>
      </c>
      <c r="S217" s="45">
        <v>40297</v>
      </c>
      <c r="T217" s="45">
        <v>40969</v>
      </c>
      <c r="U217" s="45">
        <v>40007</v>
      </c>
      <c r="V217" s="45">
        <v>38193</v>
      </c>
      <c r="W217" s="45">
        <v>37890</v>
      </c>
      <c r="X217" s="45">
        <v>34739</v>
      </c>
      <c r="Y217" s="45">
        <v>34478</v>
      </c>
      <c r="Z217" s="23">
        <v>2017</v>
      </c>
      <c r="AA217" s="29"/>
    </row>
    <row r="218" spans="1:27">
      <c r="A218" s="9">
        <v>13430916</v>
      </c>
      <c r="B218" s="118" t="s">
        <v>145</v>
      </c>
      <c r="C218" s="31" t="s">
        <v>28</v>
      </c>
      <c r="D218" s="40">
        <v>134301</v>
      </c>
      <c r="E218" s="31" t="s">
        <v>143</v>
      </c>
      <c r="F218" s="41" t="s">
        <v>144</v>
      </c>
      <c r="G218" s="12" t="s">
        <v>31</v>
      </c>
      <c r="H218" s="42" t="s">
        <v>41</v>
      </c>
      <c r="I218" s="40">
        <v>134300</v>
      </c>
      <c r="J218" s="42" t="s">
        <v>28</v>
      </c>
      <c r="K218" s="30">
        <v>2016</v>
      </c>
      <c r="L218" s="40">
        <v>38102</v>
      </c>
      <c r="M218" s="20">
        <f t="shared" si="76"/>
        <v>38102.083333333336</v>
      </c>
      <c r="N218" s="25">
        <v>34117</v>
      </c>
      <c r="O218" s="219">
        <v>35888</v>
      </c>
      <c r="P218" s="45">
        <v>36063</v>
      </c>
      <c r="Q218" s="45">
        <v>38001</v>
      </c>
      <c r="R218" s="45">
        <v>40168</v>
      </c>
      <c r="S218" s="45">
        <v>40831</v>
      </c>
      <c r="T218" s="45">
        <v>40209</v>
      </c>
      <c r="U218" s="45">
        <v>40627</v>
      </c>
      <c r="V218" s="45">
        <v>38720</v>
      </c>
      <c r="W218" s="45">
        <v>39864</v>
      </c>
      <c r="X218" s="45">
        <v>38585</v>
      </c>
      <c r="Y218" s="45">
        <v>34152</v>
      </c>
      <c r="Z218" s="23">
        <v>2016</v>
      </c>
      <c r="AA218" s="2"/>
    </row>
    <row r="219" spans="1:27">
      <c r="A219" s="9">
        <v>13430915</v>
      </c>
      <c r="B219" s="118" t="s">
        <v>142</v>
      </c>
      <c r="C219" s="31" t="s">
        <v>28</v>
      </c>
      <c r="D219" s="40">
        <v>134300</v>
      </c>
      <c r="E219" s="31" t="s">
        <v>143</v>
      </c>
      <c r="F219" s="41" t="s">
        <v>144</v>
      </c>
      <c r="G219" s="12" t="s">
        <v>31</v>
      </c>
      <c r="H219" s="42" t="s">
        <v>41</v>
      </c>
      <c r="I219" s="40">
        <v>134300</v>
      </c>
      <c r="J219" s="42" t="s">
        <v>28</v>
      </c>
      <c r="K219" s="30">
        <v>2015</v>
      </c>
      <c r="L219" s="40">
        <v>37263</v>
      </c>
      <c r="M219" s="20">
        <f>AVERAGE(N219:Y219)</f>
        <v>37263.5</v>
      </c>
      <c r="N219" s="25">
        <v>32946</v>
      </c>
      <c r="O219" s="219">
        <v>34549</v>
      </c>
      <c r="P219" s="45">
        <v>36233</v>
      </c>
      <c r="Q219" s="45">
        <v>37768</v>
      </c>
      <c r="R219" s="45">
        <v>39400</v>
      </c>
      <c r="S219" s="45">
        <v>41241</v>
      </c>
      <c r="T219" s="45">
        <v>39424</v>
      </c>
      <c r="U219" s="45">
        <v>40095</v>
      </c>
      <c r="V219" s="45">
        <v>37825</v>
      </c>
      <c r="W219" s="45">
        <v>38560</v>
      </c>
      <c r="X219" s="45">
        <v>34089</v>
      </c>
      <c r="Y219" s="45">
        <v>35032</v>
      </c>
      <c r="Z219" s="23">
        <v>2015</v>
      </c>
      <c r="AA219" s="2"/>
    </row>
    <row r="220" spans="1:27" s="82" customFormat="1">
      <c r="A220" s="125">
        <v>13433015</v>
      </c>
      <c r="B220" s="117" t="s">
        <v>146</v>
      </c>
      <c r="C220" s="32" t="s">
        <v>28</v>
      </c>
      <c r="D220" s="36">
        <v>134330</v>
      </c>
      <c r="E220" s="32" t="s">
        <v>147</v>
      </c>
      <c r="F220" s="33" t="s">
        <v>148</v>
      </c>
      <c r="G220" s="34" t="s">
        <v>31</v>
      </c>
      <c r="H220" s="35" t="s">
        <v>109</v>
      </c>
      <c r="I220" s="36">
        <v>134330</v>
      </c>
      <c r="J220" s="35" t="s">
        <v>28</v>
      </c>
      <c r="K220" s="37" t="s">
        <v>33</v>
      </c>
      <c r="L220" s="33"/>
      <c r="M220" s="163">
        <f>AVERAGE(N220:Y220)</f>
        <v>-85.315080463076882</v>
      </c>
      <c r="N220" s="215">
        <f>N221/N222*100-100</f>
        <v>-12.260607158374256</v>
      </c>
      <c r="O220" s="224">
        <f>O221/O222*100-100</f>
        <v>-11.520358398548254</v>
      </c>
      <c r="P220" s="111">
        <f t="shared" ref="P220:Y220" si="78">P221/P222*100-100</f>
        <v>-100</v>
      </c>
      <c r="Q220" s="111">
        <f t="shared" si="78"/>
        <v>-100</v>
      </c>
      <c r="R220" s="111">
        <f t="shared" si="78"/>
        <v>-100</v>
      </c>
      <c r="S220" s="111">
        <f t="shared" si="78"/>
        <v>-100</v>
      </c>
      <c r="T220" s="111">
        <f t="shared" si="78"/>
        <v>-100</v>
      </c>
      <c r="U220" s="111">
        <f t="shared" si="78"/>
        <v>-100</v>
      </c>
      <c r="V220" s="111">
        <f t="shared" si="78"/>
        <v>-100</v>
      </c>
      <c r="W220" s="111">
        <f t="shared" si="78"/>
        <v>-100</v>
      </c>
      <c r="X220" s="111">
        <f t="shared" si="78"/>
        <v>-100</v>
      </c>
      <c r="Y220" s="111">
        <f t="shared" si="78"/>
        <v>-100</v>
      </c>
      <c r="Z220" s="159"/>
      <c r="AA220" s="39"/>
    </row>
    <row r="221" spans="1:27">
      <c r="A221" s="9">
        <v>13433015</v>
      </c>
      <c r="B221" s="118" t="s">
        <v>146</v>
      </c>
      <c r="C221" s="31" t="s">
        <v>28</v>
      </c>
      <c r="D221" s="40">
        <v>134330</v>
      </c>
      <c r="E221" s="31" t="s">
        <v>149</v>
      </c>
      <c r="F221" s="41" t="s">
        <v>148</v>
      </c>
      <c r="G221" s="12" t="s">
        <v>31</v>
      </c>
      <c r="H221" s="42" t="s">
        <v>109</v>
      </c>
      <c r="I221" s="40">
        <v>134330</v>
      </c>
      <c r="J221" s="42" t="s">
        <v>28</v>
      </c>
      <c r="K221" s="14" t="s">
        <v>34</v>
      </c>
      <c r="L221" s="15"/>
      <c r="M221" s="138">
        <f>AVERAGE(N221:Y221)</f>
        <v>6085</v>
      </c>
      <c r="N221" s="216">
        <v>5929</v>
      </c>
      <c r="O221" s="212">
        <v>6241</v>
      </c>
      <c r="P221" s="213"/>
      <c r="Q221" s="213"/>
      <c r="R221" s="213"/>
      <c r="S221" s="213"/>
      <c r="T221" s="213"/>
      <c r="U221" s="213"/>
      <c r="V221" s="213"/>
      <c r="W221" s="213"/>
      <c r="X221" s="213"/>
      <c r="Y221" s="213"/>
      <c r="Z221" s="6"/>
      <c r="AA221" s="18"/>
    </row>
    <row r="222" spans="1:27">
      <c r="A222" s="9">
        <v>13433015</v>
      </c>
      <c r="B222" s="118" t="s">
        <v>146</v>
      </c>
      <c r="C222" s="31" t="s">
        <v>28</v>
      </c>
      <c r="D222" s="40">
        <v>134330</v>
      </c>
      <c r="E222" s="31" t="s">
        <v>149</v>
      </c>
      <c r="F222" s="41" t="s">
        <v>148</v>
      </c>
      <c r="G222" s="12" t="s">
        <v>31</v>
      </c>
      <c r="H222" s="42" t="s">
        <v>109</v>
      </c>
      <c r="I222" s="40">
        <v>134330</v>
      </c>
      <c r="J222" s="42" t="s">
        <v>28</v>
      </c>
      <c r="K222" s="19" t="s">
        <v>35</v>
      </c>
      <c r="L222" s="20"/>
      <c r="M222" s="20">
        <f t="shared" ref="M222:M227" si="79">AVERAGE(N222:Y222)</f>
        <v>7336.0760000000009</v>
      </c>
      <c r="N222" s="46">
        <f>AVERAGE(N223:N227)</f>
        <v>6757.5119999999997</v>
      </c>
      <c r="O222" s="189">
        <f t="shared" ref="O222:Y222" si="80">AVERAGE(O223:O227)</f>
        <v>7053.6</v>
      </c>
      <c r="P222" s="46">
        <f t="shared" si="80"/>
        <v>6924.4</v>
      </c>
      <c r="Q222" s="46">
        <f t="shared" si="80"/>
        <v>7210.2</v>
      </c>
      <c r="R222" s="46">
        <f t="shared" si="80"/>
        <v>7738.2</v>
      </c>
      <c r="S222" s="46">
        <f t="shared" si="80"/>
        <v>7651</v>
      </c>
      <c r="T222" s="46">
        <f t="shared" si="80"/>
        <v>7527</v>
      </c>
      <c r="U222" s="46">
        <f t="shared" si="80"/>
        <v>7564</v>
      </c>
      <c r="V222" s="46">
        <f t="shared" si="80"/>
        <v>7516.4</v>
      </c>
      <c r="W222" s="46">
        <f t="shared" si="80"/>
        <v>7679.8</v>
      </c>
      <c r="X222" s="46">
        <f t="shared" si="80"/>
        <v>7247.2</v>
      </c>
      <c r="Y222" s="46">
        <f t="shared" si="80"/>
        <v>7163.6</v>
      </c>
      <c r="Z222" s="21" t="s">
        <v>35</v>
      </c>
      <c r="AA222" s="18"/>
    </row>
    <row r="223" spans="1:27">
      <c r="A223" s="9">
        <v>13433015</v>
      </c>
      <c r="B223" s="118" t="s">
        <v>146</v>
      </c>
      <c r="C223" s="31" t="s">
        <v>28</v>
      </c>
      <c r="D223" s="40">
        <v>134330</v>
      </c>
      <c r="E223" s="31" t="s">
        <v>149</v>
      </c>
      <c r="F223" s="41" t="s">
        <v>148</v>
      </c>
      <c r="G223" s="12" t="s">
        <v>31</v>
      </c>
      <c r="H223" s="42" t="s">
        <v>109</v>
      </c>
      <c r="I223" s="40">
        <v>134331</v>
      </c>
      <c r="J223" s="42" t="s">
        <v>28</v>
      </c>
      <c r="K223" s="26">
        <v>2020</v>
      </c>
      <c r="L223" s="20"/>
      <c r="M223" s="20">
        <f t="shared" si="79"/>
        <v>6486.75</v>
      </c>
      <c r="N223" s="25">
        <v>6724</v>
      </c>
      <c r="O223" s="190">
        <v>6835</v>
      </c>
      <c r="P223" s="25">
        <v>5863</v>
      </c>
      <c r="Q223" s="25">
        <v>5111</v>
      </c>
      <c r="R223" s="25">
        <v>6623</v>
      </c>
      <c r="S223" s="25">
        <v>7136</v>
      </c>
      <c r="T223" s="25">
        <v>7025</v>
      </c>
      <c r="U223" s="47">
        <v>6888</v>
      </c>
      <c r="V223" s="25">
        <v>6834</v>
      </c>
      <c r="W223" s="25">
        <v>6899</v>
      </c>
      <c r="X223" s="25">
        <v>5986</v>
      </c>
      <c r="Y223" s="25">
        <v>5917</v>
      </c>
      <c r="Z223" s="23">
        <v>2020</v>
      </c>
      <c r="AA223" s="18"/>
    </row>
    <row r="224" spans="1:27">
      <c r="A224" s="9">
        <v>13433015</v>
      </c>
      <c r="B224" s="118" t="s">
        <v>146</v>
      </c>
      <c r="C224" s="31" t="s">
        <v>28</v>
      </c>
      <c r="D224" s="40">
        <v>134330</v>
      </c>
      <c r="E224" s="31" t="s">
        <v>149</v>
      </c>
      <c r="F224" s="41" t="s">
        <v>148</v>
      </c>
      <c r="G224" s="12" t="s">
        <v>31</v>
      </c>
      <c r="H224" s="42" t="s">
        <v>109</v>
      </c>
      <c r="I224" s="40">
        <v>134330</v>
      </c>
      <c r="J224" s="42" t="s">
        <v>28</v>
      </c>
      <c r="K224" s="22">
        <v>2019</v>
      </c>
      <c r="L224" s="185">
        <v>7502</v>
      </c>
      <c r="M224" s="20">
        <f t="shared" si="79"/>
        <v>7520.63</v>
      </c>
      <c r="N224" s="25">
        <v>6515.56</v>
      </c>
      <c r="O224" s="219">
        <v>6869</v>
      </c>
      <c r="P224" s="45">
        <v>6933</v>
      </c>
      <c r="Q224" s="45">
        <v>7748</v>
      </c>
      <c r="R224" s="25">
        <v>8215</v>
      </c>
      <c r="S224" s="45">
        <v>7802</v>
      </c>
      <c r="T224" s="45">
        <v>7893</v>
      </c>
      <c r="U224" s="45">
        <v>7910</v>
      </c>
      <c r="V224" s="45">
        <v>7951</v>
      </c>
      <c r="W224" s="45">
        <v>7984</v>
      </c>
      <c r="X224" s="45">
        <v>7330</v>
      </c>
      <c r="Y224" s="45">
        <v>7097</v>
      </c>
      <c r="Z224" s="23">
        <v>2019</v>
      </c>
      <c r="AA224" s="18"/>
    </row>
    <row r="225" spans="1:27">
      <c r="A225" s="9">
        <v>13433015</v>
      </c>
      <c r="B225" s="118" t="s">
        <v>146</v>
      </c>
      <c r="C225" s="31" t="s">
        <v>28</v>
      </c>
      <c r="D225" s="40">
        <v>134330</v>
      </c>
      <c r="E225" s="31" t="s">
        <v>149</v>
      </c>
      <c r="F225" s="41" t="s">
        <v>148</v>
      </c>
      <c r="G225" s="12" t="s">
        <v>31</v>
      </c>
      <c r="H225" s="42" t="s">
        <v>109</v>
      </c>
      <c r="I225" s="40">
        <v>134330</v>
      </c>
      <c r="J225" s="42" t="s">
        <v>28</v>
      </c>
      <c r="K225" s="26">
        <v>2018</v>
      </c>
      <c r="L225" s="43">
        <v>7757</v>
      </c>
      <c r="M225" s="20">
        <f t="shared" si="79"/>
        <v>7804.583333333333</v>
      </c>
      <c r="N225" s="44">
        <v>6997</v>
      </c>
      <c r="O225" s="193">
        <v>7290</v>
      </c>
      <c r="P225" s="44">
        <v>7448</v>
      </c>
      <c r="Q225" s="44">
        <v>7776</v>
      </c>
      <c r="R225" s="78">
        <v>8014</v>
      </c>
      <c r="S225" s="78">
        <v>7783</v>
      </c>
      <c r="T225" s="78">
        <v>7734</v>
      </c>
      <c r="U225" s="44">
        <v>7910</v>
      </c>
      <c r="V225" s="44">
        <v>7937</v>
      </c>
      <c r="W225" s="44">
        <v>7954</v>
      </c>
      <c r="X225" s="44">
        <v>8525</v>
      </c>
      <c r="Y225" s="44">
        <v>8287</v>
      </c>
      <c r="Z225" s="23">
        <v>2018</v>
      </c>
      <c r="AA225" s="29"/>
    </row>
    <row r="226" spans="1:27">
      <c r="A226" s="9">
        <v>13433016</v>
      </c>
      <c r="B226" s="118" t="s">
        <v>150</v>
      </c>
      <c r="C226" s="31" t="s">
        <v>28</v>
      </c>
      <c r="D226" s="40">
        <v>134331</v>
      </c>
      <c r="E226" s="31" t="s">
        <v>149</v>
      </c>
      <c r="F226" s="41" t="s">
        <v>148</v>
      </c>
      <c r="G226" s="12" t="s">
        <v>31</v>
      </c>
      <c r="H226" s="42" t="s">
        <v>109</v>
      </c>
      <c r="I226" s="40">
        <v>134330</v>
      </c>
      <c r="J226" s="42" t="s">
        <v>28</v>
      </c>
      <c r="K226" s="30">
        <v>2017</v>
      </c>
      <c r="L226" s="40">
        <v>7583</v>
      </c>
      <c r="M226" s="20">
        <f t="shared" si="79"/>
        <v>7582.833333333333</v>
      </c>
      <c r="N226" s="25">
        <v>6956</v>
      </c>
      <c r="O226" s="219">
        <v>7224</v>
      </c>
      <c r="P226" s="45">
        <v>7243</v>
      </c>
      <c r="Q226" s="45">
        <v>7819</v>
      </c>
      <c r="R226" s="45">
        <v>8062</v>
      </c>
      <c r="S226" s="45">
        <v>7772</v>
      </c>
      <c r="T226" s="45">
        <v>7737</v>
      </c>
      <c r="U226" s="45">
        <v>7741</v>
      </c>
      <c r="V226" s="45">
        <v>7641</v>
      </c>
      <c r="W226" s="45">
        <v>7890</v>
      </c>
      <c r="X226" s="45">
        <v>7439</v>
      </c>
      <c r="Y226" s="45">
        <v>7470</v>
      </c>
      <c r="Z226" s="23">
        <v>2017</v>
      </c>
      <c r="AA226" s="29"/>
    </row>
    <row r="227" spans="1:27">
      <c r="A227" s="9">
        <v>13433015</v>
      </c>
      <c r="B227" s="118" t="s">
        <v>146</v>
      </c>
      <c r="C227" s="31" t="s">
        <v>28</v>
      </c>
      <c r="D227" s="40">
        <v>134330</v>
      </c>
      <c r="E227" s="31" t="s">
        <v>149</v>
      </c>
      <c r="F227" s="41" t="s">
        <v>148</v>
      </c>
      <c r="G227" s="12" t="s">
        <v>31</v>
      </c>
      <c r="H227" s="42" t="s">
        <v>109</v>
      </c>
      <c r="I227" s="40">
        <v>134330</v>
      </c>
      <c r="J227" s="42" t="s">
        <v>28</v>
      </c>
      <c r="K227" s="30">
        <v>2016</v>
      </c>
      <c r="L227" s="40">
        <v>7286</v>
      </c>
      <c r="M227" s="20">
        <f t="shared" si="79"/>
        <v>7285.583333333333</v>
      </c>
      <c r="N227" s="25">
        <v>6595</v>
      </c>
      <c r="O227" s="219">
        <v>7050</v>
      </c>
      <c r="P227" s="45">
        <v>7135</v>
      </c>
      <c r="Q227" s="45">
        <v>7597</v>
      </c>
      <c r="R227" s="45">
        <v>7777</v>
      </c>
      <c r="S227" s="45">
        <v>7762</v>
      </c>
      <c r="T227" s="45">
        <v>7246</v>
      </c>
      <c r="U227" s="45">
        <v>7371</v>
      </c>
      <c r="V227" s="45">
        <v>7219</v>
      </c>
      <c r="W227" s="45">
        <v>7672</v>
      </c>
      <c r="X227" s="45">
        <v>6956</v>
      </c>
      <c r="Y227" s="45">
        <v>7047</v>
      </c>
      <c r="Z227" s="23">
        <v>2016</v>
      </c>
      <c r="AA227" s="2"/>
    </row>
    <row r="228" spans="1:27">
      <c r="A228" s="125">
        <v>13434015</v>
      </c>
      <c r="B228" s="117" t="s">
        <v>151</v>
      </c>
      <c r="C228" s="32" t="s">
        <v>28</v>
      </c>
      <c r="D228" s="36">
        <v>133765</v>
      </c>
      <c r="E228" s="32" t="s">
        <v>152</v>
      </c>
      <c r="F228" s="33" t="s">
        <v>153</v>
      </c>
      <c r="G228" s="34" t="s">
        <v>31</v>
      </c>
      <c r="H228" s="35" t="s">
        <v>41</v>
      </c>
      <c r="I228" s="36">
        <v>133765</v>
      </c>
      <c r="J228" s="35" t="s">
        <v>28</v>
      </c>
      <c r="K228" s="37" t="s">
        <v>33</v>
      </c>
      <c r="L228" s="33"/>
      <c r="M228" s="163">
        <f>AVERAGE(N228:Y228)</f>
        <v>-85.050564991827414</v>
      </c>
      <c r="N228" s="215">
        <f>N229/N230*100-100</f>
        <v>-10.008681632146846</v>
      </c>
      <c r="O228" s="224">
        <f>O229/O230*100-100</f>
        <v>-10.598098269782255</v>
      </c>
      <c r="P228" s="111">
        <f t="shared" ref="P228:Y228" si="81">P229/P230*100-100</f>
        <v>-100</v>
      </c>
      <c r="Q228" s="111">
        <f t="shared" si="81"/>
        <v>-100</v>
      </c>
      <c r="R228" s="111">
        <f t="shared" si="81"/>
        <v>-100</v>
      </c>
      <c r="S228" s="111">
        <f t="shared" si="81"/>
        <v>-100</v>
      </c>
      <c r="T228" s="111">
        <f t="shared" si="81"/>
        <v>-100</v>
      </c>
      <c r="U228" s="111">
        <f t="shared" si="81"/>
        <v>-100</v>
      </c>
      <c r="V228" s="111">
        <f t="shared" si="81"/>
        <v>-100</v>
      </c>
      <c r="W228" s="111">
        <f t="shared" si="81"/>
        <v>-100</v>
      </c>
      <c r="X228" s="111">
        <f t="shared" si="81"/>
        <v>-100</v>
      </c>
      <c r="Y228" s="111">
        <f t="shared" si="81"/>
        <v>-100</v>
      </c>
      <c r="Z228" s="159"/>
      <c r="AA228" s="39"/>
    </row>
    <row r="229" spans="1:27">
      <c r="A229" s="40">
        <v>13434015</v>
      </c>
      <c r="B229" s="119" t="s">
        <v>151</v>
      </c>
      <c r="C229" s="31" t="s">
        <v>28</v>
      </c>
      <c r="D229" s="40">
        <v>133765</v>
      </c>
      <c r="E229" s="31" t="s">
        <v>152</v>
      </c>
      <c r="F229" s="41" t="s">
        <v>153</v>
      </c>
      <c r="G229" s="12" t="s">
        <v>31</v>
      </c>
      <c r="H229" s="42" t="s">
        <v>41</v>
      </c>
      <c r="I229" s="40">
        <v>133765</v>
      </c>
      <c r="J229" s="42" t="s">
        <v>28</v>
      </c>
      <c r="K229" s="14" t="s">
        <v>34</v>
      </c>
      <c r="L229" s="15"/>
      <c r="M229" s="138">
        <f>AVERAGE(N229:Y229)</f>
        <v>20836.5</v>
      </c>
      <c r="N229" s="46">
        <v>19954</v>
      </c>
      <c r="O229" s="189">
        <v>21719</v>
      </c>
      <c r="P229" s="46"/>
      <c r="Q229" s="46"/>
      <c r="R229" s="46"/>
      <c r="S229" s="46"/>
      <c r="T229" s="46"/>
      <c r="U229" s="141"/>
      <c r="V229" s="46"/>
      <c r="W229" s="46"/>
      <c r="X229" s="46"/>
      <c r="Y229" s="46"/>
      <c r="Z229" s="6"/>
      <c r="AA229" s="18"/>
    </row>
    <row r="230" spans="1:27">
      <c r="A230" s="40">
        <v>13434015</v>
      </c>
      <c r="B230" s="119" t="s">
        <v>151</v>
      </c>
      <c r="C230" s="31" t="s">
        <v>28</v>
      </c>
      <c r="D230" s="40">
        <v>133765</v>
      </c>
      <c r="E230" s="31" t="s">
        <v>152</v>
      </c>
      <c r="F230" s="41" t="s">
        <v>153</v>
      </c>
      <c r="G230" s="12" t="s">
        <v>31</v>
      </c>
      <c r="H230" s="42" t="s">
        <v>41</v>
      </c>
      <c r="I230" s="40">
        <v>133765</v>
      </c>
      <c r="J230" s="42" t="s">
        <v>28</v>
      </c>
      <c r="K230" s="19" t="s">
        <v>35</v>
      </c>
      <c r="L230" s="20"/>
      <c r="M230" s="20">
        <f t="shared" ref="M230:M234" si="82">AVERAGE(N230:Y230)</f>
        <v>25431.569444444449</v>
      </c>
      <c r="N230" s="46">
        <f>AVERAGE(N231:N234)</f>
        <v>22173.25</v>
      </c>
      <c r="O230" s="189">
        <f t="shared" ref="O230:Y230" si="83">AVERAGE(O231:O234)</f>
        <v>24293.666666666668</v>
      </c>
      <c r="P230" s="46">
        <f t="shared" si="83"/>
        <v>24281.75</v>
      </c>
      <c r="Q230" s="46">
        <f t="shared" si="83"/>
        <v>24899.25</v>
      </c>
      <c r="R230" s="46">
        <f t="shared" si="83"/>
        <v>27396.25</v>
      </c>
      <c r="S230" s="46">
        <f t="shared" si="83"/>
        <v>27817.25</v>
      </c>
      <c r="T230" s="46">
        <f t="shared" si="83"/>
        <v>27309</v>
      </c>
      <c r="U230" s="46">
        <f t="shared" si="83"/>
        <v>27345</v>
      </c>
      <c r="V230" s="46">
        <f t="shared" si="83"/>
        <v>26849</v>
      </c>
      <c r="W230" s="46">
        <f t="shared" si="83"/>
        <v>26989.5</v>
      </c>
      <c r="X230" s="46">
        <f t="shared" si="83"/>
        <v>23195.666666666668</v>
      </c>
      <c r="Y230" s="46">
        <f t="shared" si="83"/>
        <v>22629.25</v>
      </c>
      <c r="Z230" s="21" t="s">
        <v>35</v>
      </c>
      <c r="AA230" s="18"/>
    </row>
    <row r="231" spans="1:27">
      <c r="A231" s="9">
        <v>13434015</v>
      </c>
      <c r="B231" s="119" t="s">
        <v>151</v>
      </c>
      <c r="C231" s="10" t="s">
        <v>28</v>
      </c>
      <c r="D231" s="9">
        <v>133765</v>
      </c>
      <c r="E231" s="10" t="s">
        <v>152</v>
      </c>
      <c r="F231" s="41" t="s">
        <v>153</v>
      </c>
      <c r="G231" s="12" t="s">
        <v>31</v>
      </c>
      <c r="H231" s="42" t="s">
        <v>41</v>
      </c>
      <c r="I231" s="40">
        <v>133766</v>
      </c>
      <c r="J231" s="42" t="s">
        <v>28</v>
      </c>
      <c r="K231" s="26">
        <v>2020</v>
      </c>
      <c r="L231" s="20"/>
      <c r="M231" s="20">
        <f t="shared" si="82"/>
        <v>22366.916666666668</v>
      </c>
      <c r="N231" s="25">
        <v>22786</v>
      </c>
      <c r="O231" s="190">
        <v>23877</v>
      </c>
      <c r="P231" s="25">
        <v>19802</v>
      </c>
      <c r="Q231" s="25">
        <v>17333</v>
      </c>
      <c r="R231" s="25">
        <v>23144</v>
      </c>
      <c r="S231" s="25">
        <v>25591</v>
      </c>
      <c r="T231" s="25">
        <v>25357</v>
      </c>
      <c r="U231" s="47">
        <v>24474</v>
      </c>
      <c r="V231" s="25">
        <v>24082</v>
      </c>
      <c r="W231" s="25">
        <v>23195</v>
      </c>
      <c r="X231" s="25">
        <v>19807</v>
      </c>
      <c r="Y231" s="25">
        <v>18955</v>
      </c>
      <c r="Z231" s="23">
        <v>2020</v>
      </c>
      <c r="AA231" s="18"/>
    </row>
    <row r="232" spans="1:27">
      <c r="A232" s="40">
        <v>13434015</v>
      </c>
      <c r="B232" s="119" t="s">
        <v>151</v>
      </c>
      <c r="C232" s="31" t="s">
        <v>28</v>
      </c>
      <c r="D232" s="40">
        <v>133765</v>
      </c>
      <c r="E232" s="31" t="s">
        <v>152</v>
      </c>
      <c r="F232" s="41" t="s">
        <v>153</v>
      </c>
      <c r="G232" s="12" t="s">
        <v>31</v>
      </c>
      <c r="H232" s="13" t="s">
        <v>41</v>
      </c>
      <c r="I232" s="9">
        <v>133765</v>
      </c>
      <c r="J232" s="13" t="s">
        <v>28</v>
      </c>
      <c r="K232" s="22">
        <v>2019</v>
      </c>
      <c r="L232" s="185">
        <v>26798</v>
      </c>
      <c r="M232" s="20">
        <f t="shared" si="82"/>
        <v>26800.083333333332</v>
      </c>
      <c r="N232" s="25">
        <v>24012</v>
      </c>
      <c r="O232" s="219">
        <v>24898</v>
      </c>
      <c r="P232" s="45">
        <v>25604</v>
      </c>
      <c r="Q232" s="45">
        <v>27957</v>
      </c>
      <c r="R232" s="25">
        <v>29766</v>
      </c>
      <c r="S232" s="45">
        <v>28940</v>
      </c>
      <c r="T232" s="45">
        <v>28422</v>
      </c>
      <c r="U232" s="45">
        <v>28724</v>
      </c>
      <c r="V232" s="45">
        <v>27519</v>
      </c>
      <c r="W232" s="45">
        <v>27647</v>
      </c>
      <c r="X232" s="45">
        <v>24243</v>
      </c>
      <c r="Y232" s="45">
        <v>23869</v>
      </c>
      <c r="Z232" s="23">
        <v>2019</v>
      </c>
      <c r="AA232" s="18"/>
    </row>
    <row r="233" spans="1:27">
      <c r="A233" s="40">
        <v>13434016</v>
      </c>
      <c r="B233" s="119" t="s">
        <v>154</v>
      </c>
      <c r="C233" s="31" t="s">
        <v>28</v>
      </c>
      <c r="D233" s="40">
        <v>133766</v>
      </c>
      <c r="E233" s="31" t="s">
        <v>152</v>
      </c>
      <c r="F233" s="41" t="s">
        <v>153</v>
      </c>
      <c r="G233" s="12" t="s">
        <v>31</v>
      </c>
      <c r="H233" s="42" t="s">
        <v>41</v>
      </c>
      <c r="I233" s="40">
        <v>133765</v>
      </c>
      <c r="J233" s="42" t="s">
        <v>28</v>
      </c>
      <c r="K233" s="26">
        <v>2018</v>
      </c>
      <c r="L233" s="9" t="s">
        <v>43</v>
      </c>
      <c r="M233" s="20">
        <f t="shared" si="82"/>
        <v>26481.3</v>
      </c>
      <c r="N233" s="47">
        <v>19238</v>
      </c>
      <c r="O233" s="195" t="s">
        <v>43</v>
      </c>
      <c r="P233" s="47">
        <v>26519</v>
      </c>
      <c r="Q233" s="47">
        <v>27269</v>
      </c>
      <c r="R233" s="25">
        <v>28465</v>
      </c>
      <c r="S233" s="25">
        <v>28490</v>
      </c>
      <c r="T233" s="25">
        <v>27572</v>
      </c>
      <c r="U233" s="47">
        <v>28187</v>
      </c>
      <c r="V233" s="47">
        <v>28232</v>
      </c>
      <c r="W233" s="47">
        <v>28913</v>
      </c>
      <c r="X233" s="47" t="s">
        <v>43</v>
      </c>
      <c r="Y233" s="47">
        <v>21928</v>
      </c>
      <c r="Z233" s="23">
        <v>2018</v>
      </c>
      <c r="AA233" s="29"/>
    </row>
    <row r="234" spans="1:27">
      <c r="A234" s="40">
        <v>13434015</v>
      </c>
      <c r="B234" s="119" t="s">
        <v>151</v>
      </c>
      <c r="C234" s="31" t="s">
        <v>28</v>
      </c>
      <c r="D234" s="40">
        <v>133765</v>
      </c>
      <c r="E234" s="31" t="s">
        <v>152</v>
      </c>
      <c r="F234" s="41" t="s">
        <v>153</v>
      </c>
      <c r="G234" s="12" t="s">
        <v>31</v>
      </c>
      <c r="H234" s="42" t="s">
        <v>41</v>
      </c>
      <c r="I234" s="40">
        <v>133765</v>
      </c>
      <c r="J234" s="42" t="s">
        <v>28</v>
      </c>
      <c r="K234" s="30">
        <v>2017</v>
      </c>
      <c r="L234" s="40">
        <v>26480</v>
      </c>
      <c r="M234" s="20">
        <f t="shared" si="82"/>
        <v>26534.083333333332</v>
      </c>
      <c r="N234" s="47">
        <v>22657</v>
      </c>
      <c r="O234" s="219">
        <v>24106</v>
      </c>
      <c r="P234" s="45">
        <v>25202</v>
      </c>
      <c r="Q234" s="45">
        <v>27038</v>
      </c>
      <c r="R234" s="45">
        <v>28210</v>
      </c>
      <c r="S234" s="45">
        <v>28248</v>
      </c>
      <c r="T234" s="45">
        <v>27885</v>
      </c>
      <c r="U234" s="45">
        <v>27995</v>
      </c>
      <c r="V234" s="45">
        <v>27563</v>
      </c>
      <c r="W234" s="45">
        <v>28203</v>
      </c>
      <c r="X234" s="45">
        <v>25537</v>
      </c>
      <c r="Y234" s="45">
        <v>25765</v>
      </c>
      <c r="Z234" s="23">
        <v>2017</v>
      </c>
      <c r="AA234" s="29"/>
    </row>
    <row r="235" spans="1:27">
      <c r="A235" s="125">
        <v>13435015</v>
      </c>
      <c r="B235" s="117" t="s">
        <v>105</v>
      </c>
      <c r="C235" s="32" t="s">
        <v>28</v>
      </c>
      <c r="D235" s="36">
        <v>134300</v>
      </c>
      <c r="E235" s="32" t="s">
        <v>143</v>
      </c>
      <c r="F235" s="33" t="s">
        <v>155</v>
      </c>
      <c r="G235" s="34" t="s">
        <v>31</v>
      </c>
      <c r="H235" s="35" t="s">
        <v>41</v>
      </c>
      <c r="I235" s="36">
        <v>134300</v>
      </c>
      <c r="J235" s="35" t="s">
        <v>28</v>
      </c>
      <c r="K235" s="37" t="s">
        <v>33</v>
      </c>
      <c r="L235" s="33"/>
      <c r="M235" s="163">
        <f>AVERAGE(N235:Y235)</f>
        <v>-87.583653438323083</v>
      </c>
      <c r="N235" s="215">
        <f>N236/N237*100-100</f>
        <v>-28.214587164018596</v>
      </c>
      <c r="O235" s="224">
        <f>O236/O237*100-100</f>
        <v>-22.789254095858354</v>
      </c>
      <c r="P235" s="111">
        <f t="shared" ref="P235:Y235" si="84">P236/P237*100-100</f>
        <v>-100</v>
      </c>
      <c r="Q235" s="111">
        <f t="shared" si="84"/>
        <v>-100</v>
      </c>
      <c r="R235" s="111">
        <f t="shared" si="84"/>
        <v>-100</v>
      </c>
      <c r="S235" s="111">
        <f t="shared" si="84"/>
        <v>-100</v>
      </c>
      <c r="T235" s="111">
        <f t="shared" si="84"/>
        <v>-100</v>
      </c>
      <c r="U235" s="111">
        <f t="shared" si="84"/>
        <v>-100</v>
      </c>
      <c r="V235" s="111">
        <f t="shared" si="84"/>
        <v>-100</v>
      </c>
      <c r="W235" s="111">
        <f t="shared" si="84"/>
        <v>-100</v>
      </c>
      <c r="X235" s="111">
        <f t="shared" si="84"/>
        <v>-100</v>
      </c>
      <c r="Y235" s="111">
        <f t="shared" si="84"/>
        <v>-100</v>
      </c>
      <c r="Z235" s="159"/>
      <c r="AA235" s="39"/>
    </row>
    <row r="236" spans="1:27">
      <c r="A236" s="40">
        <v>13435015</v>
      </c>
      <c r="B236" s="119" t="s">
        <v>105</v>
      </c>
      <c r="C236" s="31" t="s">
        <v>28</v>
      </c>
      <c r="D236" s="40">
        <v>134300</v>
      </c>
      <c r="E236" s="31" t="s">
        <v>143</v>
      </c>
      <c r="F236" s="41" t="s">
        <v>155</v>
      </c>
      <c r="G236" s="12" t="s">
        <v>31</v>
      </c>
      <c r="H236" s="42" t="s">
        <v>41</v>
      </c>
      <c r="I236" s="40">
        <v>134300</v>
      </c>
      <c r="J236" s="42" t="s">
        <v>28</v>
      </c>
      <c r="K236" s="14" t="s">
        <v>34</v>
      </c>
      <c r="L236" s="15"/>
      <c r="M236" s="138">
        <f>AVERAGE(N236:Y236)</f>
        <v>29176</v>
      </c>
      <c r="N236" s="216">
        <v>28002</v>
      </c>
      <c r="O236" s="212">
        <v>30350</v>
      </c>
      <c r="P236" s="213"/>
      <c r="Q236" s="213"/>
      <c r="R236" s="213"/>
      <c r="S236" s="213"/>
      <c r="T236" s="213"/>
      <c r="U236" s="213"/>
      <c r="V236" s="213"/>
      <c r="W236" s="213"/>
      <c r="X236" s="213"/>
      <c r="Y236" s="213"/>
      <c r="Z236" s="6"/>
      <c r="AA236" s="18"/>
    </row>
    <row r="237" spans="1:27">
      <c r="A237" s="40">
        <v>13435015</v>
      </c>
      <c r="B237" s="119" t="s">
        <v>105</v>
      </c>
      <c r="C237" s="31" t="s">
        <v>28</v>
      </c>
      <c r="D237" s="40">
        <v>134300</v>
      </c>
      <c r="E237" s="31" t="s">
        <v>143</v>
      </c>
      <c r="F237" s="41" t="s">
        <v>155</v>
      </c>
      <c r="G237" s="12" t="s">
        <v>31</v>
      </c>
      <c r="H237" s="42" t="s">
        <v>41</v>
      </c>
      <c r="I237" s="40">
        <v>134300</v>
      </c>
      <c r="J237" s="42" t="s">
        <v>28</v>
      </c>
      <c r="K237" s="19" t="s">
        <v>35</v>
      </c>
      <c r="L237" s="20"/>
      <c r="M237" s="20">
        <f t="shared" ref="M237:M242" si="85">AVERAGE(N237:Y237)</f>
        <v>41146.914583333331</v>
      </c>
      <c r="N237" s="46">
        <f>AVERAGE(N238:N242)</f>
        <v>39007.925000000003</v>
      </c>
      <c r="O237" s="189">
        <f>AVERAGE(O238:O242)</f>
        <v>39308</v>
      </c>
      <c r="P237" s="46">
        <f t="shared" ref="P237:Y237" si="86">AVERAGE(P238:P242)</f>
        <v>39127.5</v>
      </c>
      <c r="Q237" s="46">
        <f t="shared" si="86"/>
        <v>39467.5</v>
      </c>
      <c r="R237" s="46">
        <f t="shared" si="86"/>
        <v>42911.5</v>
      </c>
      <c r="S237" s="46">
        <f t="shared" si="86"/>
        <v>45014.2</v>
      </c>
      <c r="T237" s="46">
        <f t="shared" si="86"/>
        <v>44636</v>
      </c>
      <c r="U237" s="46">
        <f t="shared" si="86"/>
        <v>44764.800000000003</v>
      </c>
      <c r="V237" s="46">
        <f t="shared" si="86"/>
        <v>42956.5</v>
      </c>
      <c r="W237" s="46">
        <f t="shared" si="86"/>
        <v>41812.5</v>
      </c>
      <c r="X237" s="46">
        <f t="shared" si="86"/>
        <v>38136.75</v>
      </c>
      <c r="Y237" s="46">
        <f t="shared" si="86"/>
        <v>36619.800000000003</v>
      </c>
      <c r="Z237" s="21" t="s">
        <v>35</v>
      </c>
      <c r="AA237" s="18"/>
    </row>
    <row r="238" spans="1:27">
      <c r="A238" s="40">
        <v>13435015</v>
      </c>
      <c r="B238" s="119" t="s">
        <v>105</v>
      </c>
      <c r="C238" s="31" t="s">
        <v>28</v>
      </c>
      <c r="D238" s="40">
        <v>134300</v>
      </c>
      <c r="E238" s="31" t="s">
        <v>143</v>
      </c>
      <c r="F238" s="41" t="s">
        <v>155</v>
      </c>
      <c r="G238" s="12" t="s">
        <v>31</v>
      </c>
      <c r="H238" s="42" t="s">
        <v>41</v>
      </c>
      <c r="I238" s="40">
        <v>134301</v>
      </c>
      <c r="J238" s="42" t="s">
        <v>28</v>
      </c>
      <c r="K238" s="26">
        <v>2020</v>
      </c>
      <c r="L238" s="20"/>
      <c r="M238" s="20">
        <f t="shared" si="85"/>
        <v>31510.666666666668</v>
      </c>
      <c r="N238" s="25">
        <v>37413</v>
      </c>
      <c r="O238" s="190">
        <v>36356</v>
      </c>
      <c r="P238" s="25">
        <v>29498</v>
      </c>
      <c r="Q238" s="25">
        <v>23139</v>
      </c>
      <c r="R238" s="25">
        <v>30690</v>
      </c>
      <c r="S238" s="25">
        <v>34498</v>
      </c>
      <c r="T238" s="25">
        <v>34529</v>
      </c>
      <c r="U238" s="47">
        <v>33392</v>
      </c>
      <c r="V238" s="25">
        <v>33706</v>
      </c>
      <c r="W238" s="25">
        <v>31740</v>
      </c>
      <c r="X238" s="25">
        <v>26736</v>
      </c>
      <c r="Y238" s="25">
        <v>26431</v>
      </c>
      <c r="Z238" s="23">
        <v>2020</v>
      </c>
      <c r="AA238" s="18"/>
    </row>
    <row r="239" spans="1:27">
      <c r="A239" s="40">
        <v>13435015</v>
      </c>
      <c r="B239" s="119" t="s">
        <v>105</v>
      </c>
      <c r="C239" s="31" t="s">
        <v>28</v>
      </c>
      <c r="D239" s="40">
        <v>134300</v>
      </c>
      <c r="E239" s="31" t="s">
        <v>143</v>
      </c>
      <c r="F239" s="41" t="s">
        <v>155</v>
      </c>
      <c r="G239" s="12" t="s">
        <v>31</v>
      </c>
      <c r="H239" s="42" t="s">
        <v>41</v>
      </c>
      <c r="I239" s="40">
        <v>134300</v>
      </c>
      <c r="J239" s="42" t="s">
        <v>28</v>
      </c>
      <c r="K239" s="22">
        <v>2019</v>
      </c>
      <c r="L239" s="185" t="s">
        <v>43</v>
      </c>
      <c r="M239" s="20">
        <f t="shared" si="85"/>
        <v>43344.188888888893</v>
      </c>
      <c r="N239" s="25">
        <v>39746.699999999997</v>
      </c>
      <c r="O239" s="219">
        <v>40598</v>
      </c>
      <c r="P239" s="45">
        <v>42599</v>
      </c>
      <c r="Q239" s="45">
        <v>44979</v>
      </c>
      <c r="R239" s="25">
        <v>47616</v>
      </c>
      <c r="S239" s="45">
        <v>46578</v>
      </c>
      <c r="T239" s="45">
        <v>47224</v>
      </c>
      <c r="U239" s="45">
        <v>47743</v>
      </c>
      <c r="V239" s="45" t="s">
        <v>156</v>
      </c>
      <c r="W239" s="45" t="s">
        <v>157</v>
      </c>
      <c r="X239" s="45" t="s">
        <v>156</v>
      </c>
      <c r="Y239" s="45">
        <v>33014</v>
      </c>
      <c r="Z239" s="23">
        <v>2019</v>
      </c>
      <c r="AA239" s="18"/>
    </row>
    <row r="240" spans="1:27">
      <c r="A240" s="9">
        <v>13435015</v>
      </c>
      <c r="B240" s="119" t="s">
        <v>105</v>
      </c>
      <c r="C240" s="10" t="s">
        <v>28</v>
      </c>
      <c r="D240" s="9">
        <v>134300</v>
      </c>
      <c r="E240" s="10" t="s">
        <v>143</v>
      </c>
      <c r="F240" s="41" t="s">
        <v>155</v>
      </c>
      <c r="G240" s="12" t="s">
        <v>31</v>
      </c>
      <c r="H240" s="42" t="s">
        <v>41</v>
      </c>
      <c r="I240" s="40">
        <v>134300</v>
      </c>
      <c r="J240" s="42" t="s">
        <v>28</v>
      </c>
      <c r="K240" s="26">
        <v>2018</v>
      </c>
      <c r="L240" s="43">
        <v>43922</v>
      </c>
      <c r="M240" s="20">
        <f t="shared" si="85"/>
        <v>43922.166666666664</v>
      </c>
      <c r="N240" s="44">
        <v>39990</v>
      </c>
      <c r="O240" s="193">
        <v>39986</v>
      </c>
      <c r="P240" s="44">
        <v>42374</v>
      </c>
      <c r="Q240" s="44">
        <v>44655</v>
      </c>
      <c r="R240" s="78">
        <v>45937</v>
      </c>
      <c r="S240" s="78">
        <v>47374</v>
      </c>
      <c r="T240" s="78">
        <v>46784</v>
      </c>
      <c r="U240" s="44">
        <v>47141</v>
      </c>
      <c r="V240" s="44">
        <v>46479</v>
      </c>
      <c r="W240" s="44">
        <v>45207</v>
      </c>
      <c r="X240" s="44">
        <v>41415</v>
      </c>
      <c r="Y240" s="44">
        <v>39724</v>
      </c>
      <c r="Z240" s="23">
        <v>2018</v>
      </c>
      <c r="AA240" s="29"/>
    </row>
    <row r="241" spans="1:27">
      <c r="A241" s="9">
        <v>13435016</v>
      </c>
      <c r="B241" s="119" t="s">
        <v>117</v>
      </c>
      <c r="C241" s="10" t="s">
        <v>28</v>
      </c>
      <c r="D241" s="9">
        <v>134301</v>
      </c>
      <c r="E241" s="10" t="s">
        <v>143</v>
      </c>
      <c r="F241" s="41" t="s">
        <v>155</v>
      </c>
      <c r="G241" s="12" t="s">
        <v>31</v>
      </c>
      <c r="H241" s="13" t="s">
        <v>41</v>
      </c>
      <c r="I241" s="9">
        <v>134300</v>
      </c>
      <c r="J241" s="13" t="s">
        <v>28</v>
      </c>
      <c r="K241" s="30">
        <v>2017</v>
      </c>
      <c r="L241" s="40">
        <v>44430</v>
      </c>
      <c r="M241" s="20">
        <f t="shared" si="85"/>
        <v>44429.583333333336</v>
      </c>
      <c r="N241" s="25">
        <v>38882</v>
      </c>
      <c r="O241" s="219">
        <v>40292</v>
      </c>
      <c r="P241" s="45">
        <v>42039</v>
      </c>
      <c r="Q241" s="45">
        <v>45097</v>
      </c>
      <c r="R241" s="45">
        <v>47403</v>
      </c>
      <c r="S241" s="45">
        <v>48518</v>
      </c>
      <c r="T241" s="45">
        <v>48709</v>
      </c>
      <c r="U241" s="45">
        <v>47778</v>
      </c>
      <c r="V241" s="45">
        <v>45638</v>
      </c>
      <c r="W241" s="45">
        <v>45412</v>
      </c>
      <c r="X241" s="45">
        <v>41540</v>
      </c>
      <c r="Y241" s="45">
        <v>41847</v>
      </c>
      <c r="Z241" s="23">
        <v>2017</v>
      </c>
      <c r="AA241" s="29"/>
    </row>
    <row r="242" spans="1:27">
      <c r="A242" s="9">
        <v>13435015</v>
      </c>
      <c r="B242" s="119" t="s">
        <v>105</v>
      </c>
      <c r="C242" s="10" t="s">
        <v>28</v>
      </c>
      <c r="D242" s="9">
        <v>134300</v>
      </c>
      <c r="E242" s="10" t="s">
        <v>143</v>
      </c>
      <c r="F242" s="41" t="s">
        <v>155</v>
      </c>
      <c r="G242" s="12" t="s">
        <v>31</v>
      </c>
      <c r="H242" s="13" t="s">
        <v>41</v>
      </c>
      <c r="I242" s="9">
        <v>134300</v>
      </c>
      <c r="J242" s="13" t="s">
        <v>28</v>
      </c>
      <c r="K242" s="30">
        <v>2016</v>
      </c>
      <c r="L242" s="9">
        <v>50178</v>
      </c>
      <c r="M242" s="20">
        <f t="shared" si="85"/>
        <v>45377.142857142855</v>
      </c>
      <c r="N242" s="47" t="s">
        <v>43</v>
      </c>
      <c r="O242" s="195" t="s">
        <v>43</v>
      </c>
      <c r="P242" s="47" t="s">
        <v>43</v>
      </c>
      <c r="Q242" s="47" t="s">
        <v>43</v>
      </c>
      <c r="R242" s="25" t="s">
        <v>43</v>
      </c>
      <c r="S242" s="25">
        <v>48103</v>
      </c>
      <c r="T242" s="25">
        <v>45934</v>
      </c>
      <c r="U242" s="47">
        <v>47770</v>
      </c>
      <c r="V242" s="47">
        <v>46003</v>
      </c>
      <c r="W242" s="47">
        <v>44891</v>
      </c>
      <c r="X242" s="47">
        <v>42856</v>
      </c>
      <c r="Y242" s="47">
        <v>42083</v>
      </c>
      <c r="Z242" s="23">
        <v>2016</v>
      </c>
      <c r="AA242" s="2"/>
    </row>
    <row r="243" spans="1:27">
      <c r="A243" s="137">
        <v>13475037</v>
      </c>
      <c r="B243" s="186" t="s">
        <v>158</v>
      </c>
      <c r="C243" s="187" t="s">
        <v>28</v>
      </c>
      <c r="D243" s="171">
        <v>134750</v>
      </c>
      <c r="E243" s="187" t="s">
        <v>159</v>
      </c>
      <c r="F243" s="168" t="s">
        <v>160</v>
      </c>
      <c r="G243" s="169" t="s">
        <v>31</v>
      </c>
      <c r="H243" s="170" t="s">
        <v>41</v>
      </c>
      <c r="I243" s="171">
        <v>134750</v>
      </c>
      <c r="J243" s="170" t="s">
        <v>28</v>
      </c>
      <c r="K243" s="37" t="s">
        <v>33</v>
      </c>
      <c r="L243" s="168"/>
      <c r="M243" s="172">
        <f>AVERAGE(N243:Y243)</f>
        <v>-86.682238217157234</v>
      </c>
      <c r="N243" s="215">
        <f>N244/N245*100-100</f>
        <v>-22.554303868726024</v>
      </c>
      <c r="O243" s="224">
        <f>O244/O245*100-100</f>
        <v>-17.632554737160731</v>
      </c>
      <c r="P243" s="111">
        <f t="shared" ref="P243:Y243" si="87">P244/P245*100-100</f>
        <v>-100</v>
      </c>
      <c r="Q243" s="111">
        <f t="shared" si="87"/>
        <v>-100</v>
      </c>
      <c r="R243" s="111">
        <f t="shared" si="87"/>
        <v>-100</v>
      </c>
      <c r="S243" s="111">
        <f t="shared" si="87"/>
        <v>-100</v>
      </c>
      <c r="T243" s="111">
        <f t="shared" si="87"/>
        <v>-100</v>
      </c>
      <c r="U243" s="111">
        <f t="shared" si="87"/>
        <v>-100</v>
      </c>
      <c r="V243" s="111">
        <f t="shared" si="87"/>
        <v>-100</v>
      </c>
      <c r="W243" s="111">
        <f t="shared" si="87"/>
        <v>-100</v>
      </c>
      <c r="X243" s="111">
        <f t="shared" si="87"/>
        <v>-100</v>
      </c>
      <c r="Y243" s="111">
        <f t="shared" si="87"/>
        <v>-100</v>
      </c>
      <c r="Z243" s="168"/>
      <c r="AA243" s="173"/>
    </row>
    <row r="244" spans="1:27">
      <c r="A244" s="9">
        <v>13475037</v>
      </c>
      <c r="B244" s="118" t="s">
        <v>158</v>
      </c>
      <c r="C244" s="31" t="s">
        <v>28</v>
      </c>
      <c r="D244" s="40">
        <v>134750</v>
      </c>
      <c r="E244" s="31" t="s">
        <v>159</v>
      </c>
      <c r="F244" s="41" t="s">
        <v>160</v>
      </c>
      <c r="G244" s="12" t="s">
        <v>31</v>
      </c>
      <c r="H244" s="42" t="s">
        <v>41</v>
      </c>
      <c r="I244" s="40">
        <v>134750</v>
      </c>
      <c r="J244" s="42" t="s">
        <v>28</v>
      </c>
      <c r="K244" s="14" t="s">
        <v>34</v>
      </c>
      <c r="L244" s="15"/>
      <c r="M244" s="138">
        <f>AVERAGE(N244:Y244)</f>
        <v>25030.5</v>
      </c>
      <c r="N244" s="216">
        <v>23938</v>
      </c>
      <c r="O244" s="212">
        <v>26123</v>
      </c>
      <c r="P244" s="213"/>
      <c r="Q244" s="213"/>
      <c r="R244" s="213"/>
      <c r="S244" s="213"/>
      <c r="T244" s="213"/>
      <c r="U244" s="213"/>
      <c r="V244" s="213"/>
      <c r="W244" s="213"/>
      <c r="X244" s="213"/>
      <c r="Y244" s="213"/>
      <c r="Z244" s="6"/>
      <c r="AA244" s="18"/>
    </row>
    <row r="245" spans="1:27">
      <c r="A245" s="9">
        <v>13475037</v>
      </c>
      <c r="B245" s="118" t="s">
        <v>158</v>
      </c>
      <c r="C245" s="31" t="s">
        <v>28</v>
      </c>
      <c r="D245" s="40">
        <v>134750</v>
      </c>
      <c r="E245" s="31" t="s">
        <v>159</v>
      </c>
      <c r="F245" s="41" t="s">
        <v>160</v>
      </c>
      <c r="G245" s="12" t="s">
        <v>31</v>
      </c>
      <c r="H245" s="42" t="s">
        <v>41</v>
      </c>
      <c r="I245" s="40">
        <v>134750</v>
      </c>
      <c r="J245" s="42" t="s">
        <v>28</v>
      </c>
      <c r="K245" s="19" t="s">
        <v>35</v>
      </c>
      <c r="L245" s="20"/>
      <c r="M245" s="20">
        <f t="shared" ref="M245:M250" si="88">AVERAGE(N245:Y245)</f>
        <v>32356.170833333334</v>
      </c>
      <c r="N245" s="46">
        <f>AVERAGE(N246:N250)</f>
        <v>30909.4</v>
      </c>
      <c r="O245" s="189">
        <f t="shared" ref="O245:Y245" si="89">AVERAGE(O246:O250)</f>
        <v>31715.200000000001</v>
      </c>
      <c r="P245" s="46">
        <f t="shared" si="89"/>
        <v>31331.8</v>
      </c>
      <c r="Q245" s="46">
        <f t="shared" si="89"/>
        <v>32468</v>
      </c>
      <c r="R245" s="46">
        <f t="shared" si="89"/>
        <v>32976</v>
      </c>
      <c r="S245" s="46">
        <f t="shared" si="89"/>
        <v>32318</v>
      </c>
      <c r="T245" s="46">
        <f t="shared" si="89"/>
        <v>33806.25</v>
      </c>
      <c r="U245" s="46">
        <f t="shared" si="89"/>
        <v>33250.6</v>
      </c>
      <c r="V245" s="46">
        <f t="shared" si="89"/>
        <v>34297</v>
      </c>
      <c r="W245" s="46">
        <f t="shared" si="89"/>
        <v>34360.800000000003</v>
      </c>
      <c r="X245" s="46">
        <f t="shared" si="89"/>
        <v>31530.2</v>
      </c>
      <c r="Y245" s="46">
        <f t="shared" si="89"/>
        <v>29310.799999999999</v>
      </c>
      <c r="Z245" s="21" t="s">
        <v>35</v>
      </c>
      <c r="AA245" s="18"/>
    </row>
    <row r="246" spans="1:27">
      <c r="A246" s="9">
        <v>13475037</v>
      </c>
      <c r="B246" s="118" t="s">
        <v>158</v>
      </c>
      <c r="C246" s="31" t="s">
        <v>28</v>
      </c>
      <c r="D246" s="40">
        <v>134750</v>
      </c>
      <c r="E246" s="31" t="s">
        <v>159</v>
      </c>
      <c r="F246" s="41" t="s">
        <v>160</v>
      </c>
      <c r="G246" s="12" t="s">
        <v>31</v>
      </c>
      <c r="H246" s="42" t="s">
        <v>41</v>
      </c>
      <c r="I246" s="40">
        <v>134751</v>
      </c>
      <c r="J246" s="42" t="s">
        <v>28</v>
      </c>
      <c r="K246" s="26">
        <v>2020</v>
      </c>
      <c r="L246" s="20"/>
      <c r="M246" s="20">
        <f t="shared" si="88"/>
        <v>26129.545454545456</v>
      </c>
      <c r="N246" s="25">
        <v>30313</v>
      </c>
      <c r="O246" s="190">
        <v>30869</v>
      </c>
      <c r="P246" s="25">
        <v>25169</v>
      </c>
      <c r="Q246" s="25">
        <v>19154</v>
      </c>
      <c r="R246" s="25">
        <v>25233</v>
      </c>
      <c r="S246" s="25">
        <v>27613</v>
      </c>
      <c r="T246" s="25" t="s">
        <v>43</v>
      </c>
      <c r="U246" s="47">
        <v>26718</v>
      </c>
      <c r="V246" s="25">
        <v>28007</v>
      </c>
      <c r="W246" s="25">
        <v>27844</v>
      </c>
      <c r="X246" s="25">
        <v>23314</v>
      </c>
      <c r="Y246" s="25">
        <v>23191</v>
      </c>
      <c r="Z246" s="23">
        <v>2020</v>
      </c>
      <c r="AA246" s="18"/>
    </row>
    <row r="247" spans="1:27">
      <c r="A247" s="9">
        <v>13475037</v>
      </c>
      <c r="B247" s="118" t="s">
        <v>158</v>
      </c>
      <c r="C247" s="31" t="s">
        <v>28</v>
      </c>
      <c r="D247" s="40">
        <v>134750</v>
      </c>
      <c r="E247" s="31" t="s">
        <v>159</v>
      </c>
      <c r="F247" s="41" t="s">
        <v>160</v>
      </c>
      <c r="G247" s="12" t="s">
        <v>31</v>
      </c>
      <c r="H247" s="42" t="s">
        <v>41</v>
      </c>
      <c r="I247" s="40">
        <v>134750</v>
      </c>
      <c r="J247" s="42" t="s">
        <v>28</v>
      </c>
      <c r="K247" s="22">
        <v>2019</v>
      </c>
      <c r="L247" s="20">
        <v>33659</v>
      </c>
      <c r="M247" s="20">
        <f t="shared" si="88"/>
        <v>33621.25</v>
      </c>
      <c r="N247" s="25">
        <v>33757</v>
      </c>
      <c r="O247" s="219">
        <v>33722</v>
      </c>
      <c r="P247" s="45">
        <v>32511</v>
      </c>
      <c r="Q247" s="45">
        <v>35189</v>
      </c>
      <c r="R247" s="25">
        <v>35572</v>
      </c>
      <c r="S247" s="45">
        <v>33669</v>
      </c>
      <c r="T247" s="45">
        <v>33938</v>
      </c>
      <c r="U247" s="45">
        <v>34508</v>
      </c>
      <c r="V247" s="45">
        <v>36386</v>
      </c>
      <c r="W247" s="45">
        <v>35958</v>
      </c>
      <c r="X247" s="45">
        <v>31549</v>
      </c>
      <c r="Y247" s="45">
        <v>26696</v>
      </c>
      <c r="Z247" s="23">
        <v>2019</v>
      </c>
      <c r="AA247" s="18"/>
    </row>
    <row r="248" spans="1:27">
      <c r="A248" s="9">
        <v>13475037</v>
      </c>
      <c r="B248" s="118" t="s">
        <v>158</v>
      </c>
      <c r="C248" s="31" t="s">
        <v>28</v>
      </c>
      <c r="D248" s="40">
        <v>134750</v>
      </c>
      <c r="E248" s="31" t="s">
        <v>159</v>
      </c>
      <c r="F248" s="41" t="s">
        <v>160</v>
      </c>
      <c r="G248" s="12" t="s">
        <v>31</v>
      </c>
      <c r="H248" s="42" t="s">
        <v>41</v>
      </c>
      <c r="I248" s="40">
        <v>134750</v>
      </c>
      <c r="J248" s="42" t="s">
        <v>28</v>
      </c>
      <c r="K248" s="26">
        <v>2018</v>
      </c>
      <c r="L248" s="43">
        <v>33680</v>
      </c>
      <c r="M248" s="20">
        <f t="shared" si="88"/>
        <v>33679.916666666664</v>
      </c>
      <c r="N248" s="44">
        <v>29273</v>
      </c>
      <c r="O248" s="193">
        <v>31085</v>
      </c>
      <c r="P248" s="44">
        <v>32205</v>
      </c>
      <c r="Q248" s="44">
        <v>35088</v>
      </c>
      <c r="R248" s="78">
        <v>34184</v>
      </c>
      <c r="S248" s="78">
        <v>34723</v>
      </c>
      <c r="T248" s="78">
        <v>33250</v>
      </c>
      <c r="U248" s="44">
        <v>35521</v>
      </c>
      <c r="V248" s="44">
        <v>36257</v>
      </c>
      <c r="W248" s="44">
        <v>36419</v>
      </c>
      <c r="X248" s="44">
        <v>33984</v>
      </c>
      <c r="Y248" s="44">
        <v>32170</v>
      </c>
      <c r="Z248" s="23">
        <v>2018</v>
      </c>
      <c r="AA248" s="29"/>
    </row>
    <row r="249" spans="1:27">
      <c r="A249" s="9">
        <v>13475038</v>
      </c>
      <c r="B249" s="118" t="s">
        <v>161</v>
      </c>
      <c r="C249" s="31" t="s">
        <v>28</v>
      </c>
      <c r="D249" s="40">
        <v>134751</v>
      </c>
      <c r="E249" s="31" t="s">
        <v>159</v>
      </c>
      <c r="F249" s="41" t="s">
        <v>160</v>
      </c>
      <c r="G249" s="12" t="s">
        <v>31</v>
      </c>
      <c r="H249" s="42" t="s">
        <v>41</v>
      </c>
      <c r="I249" s="40">
        <v>134750</v>
      </c>
      <c r="J249" s="42" t="s">
        <v>28</v>
      </c>
      <c r="K249" s="30">
        <v>2017</v>
      </c>
      <c r="L249" s="40">
        <v>33402</v>
      </c>
      <c r="M249" s="20">
        <f t="shared" si="88"/>
        <v>33401.583333333336</v>
      </c>
      <c r="N249" s="25">
        <v>28257</v>
      </c>
      <c r="O249" s="219">
        <v>28523</v>
      </c>
      <c r="P249" s="45">
        <v>31860</v>
      </c>
      <c r="Q249" s="45">
        <v>36284</v>
      </c>
      <c r="R249" s="45">
        <v>34137</v>
      </c>
      <c r="S249" s="45">
        <v>31747</v>
      </c>
      <c r="T249" s="45">
        <v>33663</v>
      </c>
      <c r="U249" s="45">
        <v>34694</v>
      </c>
      <c r="V249" s="45">
        <v>36197</v>
      </c>
      <c r="W249" s="45">
        <v>36885</v>
      </c>
      <c r="X249" s="45">
        <v>35748</v>
      </c>
      <c r="Y249" s="45">
        <v>32824</v>
      </c>
      <c r="Z249" s="23">
        <v>2017</v>
      </c>
      <c r="AA249" s="29"/>
    </row>
    <row r="250" spans="1:27">
      <c r="A250" s="9">
        <v>13475037</v>
      </c>
      <c r="B250" s="118" t="s">
        <v>158</v>
      </c>
      <c r="C250" s="31" t="s">
        <v>28</v>
      </c>
      <c r="D250" s="40">
        <v>134750</v>
      </c>
      <c r="E250" s="31" t="s">
        <v>159</v>
      </c>
      <c r="F250" s="41" t="s">
        <v>160</v>
      </c>
      <c r="G250" s="12" t="s">
        <v>31</v>
      </c>
      <c r="H250" s="42" t="s">
        <v>41</v>
      </c>
      <c r="I250" s="40">
        <v>134750</v>
      </c>
      <c r="J250" s="42" t="s">
        <v>28</v>
      </c>
      <c r="K250" s="30">
        <v>2016</v>
      </c>
      <c r="L250" s="40">
        <v>34309</v>
      </c>
      <c r="M250" s="20">
        <f t="shared" si="88"/>
        <v>34308.833333333336</v>
      </c>
      <c r="N250" s="25">
        <v>32947</v>
      </c>
      <c r="O250" s="219">
        <v>34377</v>
      </c>
      <c r="P250" s="45">
        <v>34914</v>
      </c>
      <c r="Q250" s="45">
        <v>36625</v>
      </c>
      <c r="R250" s="45">
        <v>35754</v>
      </c>
      <c r="S250" s="45">
        <v>33838</v>
      </c>
      <c r="T250" s="45">
        <v>34374</v>
      </c>
      <c r="U250" s="45">
        <v>34812</v>
      </c>
      <c r="V250" s="45">
        <v>34638</v>
      </c>
      <c r="W250" s="45">
        <v>34698</v>
      </c>
      <c r="X250" s="45">
        <v>33056</v>
      </c>
      <c r="Y250" s="45">
        <v>31673</v>
      </c>
      <c r="Z250" s="23">
        <v>2016</v>
      </c>
      <c r="AA250" s="2"/>
    </row>
    <row r="251" spans="1:27">
      <c r="A251" s="125">
        <v>13500015</v>
      </c>
      <c r="B251" s="117" t="s">
        <v>162</v>
      </c>
      <c r="C251" s="32" t="s">
        <v>38</v>
      </c>
      <c r="D251" s="36">
        <v>135000</v>
      </c>
      <c r="E251" s="32" t="s">
        <v>29</v>
      </c>
      <c r="F251" s="33" t="s">
        <v>163</v>
      </c>
      <c r="G251" s="34" t="s">
        <v>31</v>
      </c>
      <c r="H251" s="35" t="s">
        <v>32</v>
      </c>
      <c r="I251" s="36">
        <v>135000</v>
      </c>
      <c r="J251" s="35" t="s">
        <v>164</v>
      </c>
      <c r="K251" s="37" t="s">
        <v>33</v>
      </c>
      <c r="L251" s="33"/>
      <c r="M251" s="163">
        <f>AVERAGE(N251:Y251)</f>
        <v>-80.133144410165471</v>
      </c>
      <c r="N251" s="215">
        <f>N252/N253*100-100</f>
        <v>26.933996650805753</v>
      </c>
      <c r="O251" s="224">
        <f>O252/O253*100-100</f>
        <v>11.468270427208637</v>
      </c>
      <c r="P251" s="111">
        <f t="shared" ref="P251:Y251" si="90">P252/P253*100-100</f>
        <v>-100</v>
      </c>
      <c r="Q251" s="111">
        <f t="shared" si="90"/>
        <v>-100</v>
      </c>
      <c r="R251" s="111">
        <f t="shared" si="90"/>
        <v>-100</v>
      </c>
      <c r="S251" s="111">
        <f t="shared" si="90"/>
        <v>-100</v>
      </c>
      <c r="T251" s="111">
        <f t="shared" si="90"/>
        <v>-100</v>
      </c>
      <c r="U251" s="111">
        <f t="shared" si="90"/>
        <v>-100</v>
      </c>
      <c r="V251" s="111">
        <f t="shared" si="90"/>
        <v>-100</v>
      </c>
      <c r="W251" s="111">
        <f t="shared" si="90"/>
        <v>-100</v>
      </c>
      <c r="X251" s="111">
        <f t="shared" si="90"/>
        <v>-100</v>
      </c>
      <c r="Y251" s="111">
        <f t="shared" si="90"/>
        <v>-100</v>
      </c>
      <c r="Z251" s="38"/>
      <c r="AA251" s="39"/>
    </row>
    <row r="252" spans="1:27">
      <c r="A252" s="9">
        <v>13500015</v>
      </c>
      <c r="B252" s="118" t="s">
        <v>162</v>
      </c>
      <c r="C252" s="31" t="s">
        <v>38</v>
      </c>
      <c r="D252" s="40">
        <v>135000</v>
      </c>
      <c r="E252" s="31" t="s">
        <v>29</v>
      </c>
      <c r="F252" s="41" t="s">
        <v>163</v>
      </c>
      <c r="G252" s="12" t="s">
        <v>31</v>
      </c>
      <c r="H252" s="42" t="s">
        <v>32</v>
      </c>
      <c r="I252" s="40">
        <v>135000</v>
      </c>
      <c r="J252" s="42" t="s">
        <v>164</v>
      </c>
      <c r="K252" s="14" t="s">
        <v>34</v>
      </c>
      <c r="L252" s="15"/>
      <c r="M252" s="138">
        <f>AVERAGE(N252:Y252)</f>
        <v>1082.5</v>
      </c>
      <c r="N252" s="46">
        <v>1090</v>
      </c>
      <c r="O252" s="189">
        <v>1075</v>
      </c>
      <c r="P252" s="46"/>
      <c r="Q252" s="46"/>
      <c r="R252" s="46"/>
      <c r="S252" s="46"/>
      <c r="T252" s="46"/>
      <c r="U252" s="141"/>
      <c r="V252" s="46"/>
      <c r="W252" s="46"/>
      <c r="X252" s="46"/>
      <c r="Y252" s="46"/>
      <c r="Z252" s="6"/>
      <c r="AA252" s="18"/>
    </row>
    <row r="253" spans="1:27">
      <c r="A253" s="9">
        <v>13500015</v>
      </c>
      <c r="B253" s="118" t="s">
        <v>162</v>
      </c>
      <c r="C253" s="31" t="s">
        <v>38</v>
      </c>
      <c r="D253" s="40">
        <v>135000</v>
      </c>
      <c r="E253" s="31" t="s">
        <v>29</v>
      </c>
      <c r="F253" s="41" t="s">
        <v>163</v>
      </c>
      <c r="G253" s="12" t="s">
        <v>31</v>
      </c>
      <c r="H253" s="42" t="s">
        <v>32</v>
      </c>
      <c r="I253" s="40">
        <v>135000</v>
      </c>
      <c r="J253" s="42" t="s">
        <v>164</v>
      </c>
      <c r="K253" s="19" t="s">
        <v>35</v>
      </c>
      <c r="L253" s="20"/>
      <c r="M253" s="20">
        <f t="shared" ref="M253:M258" si="91">AVERAGE(N253:Y253)</f>
        <v>1637.1928333333335</v>
      </c>
      <c r="N253" s="46">
        <f>AVERAGE(N254:N258)</f>
        <v>858.71399999999994</v>
      </c>
      <c r="O253" s="189">
        <f t="shared" ref="O253:Y253" si="92">AVERAGE(O254:O258)</f>
        <v>964.4</v>
      </c>
      <c r="P253" s="46">
        <f t="shared" si="92"/>
        <v>1216.2</v>
      </c>
      <c r="Q253" s="46">
        <f t="shared" si="92"/>
        <v>1316.4</v>
      </c>
      <c r="R253" s="46">
        <f t="shared" si="92"/>
        <v>1803</v>
      </c>
      <c r="S253" s="46">
        <f t="shared" si="92"/>
        <v>2474</v>
      </c>
      <c r="T253" s="46">
        <f t="shared" si="92"/>
        <v>2736.6</v>
      </c>
      <c r="U253" s="46">
        <f t="shared" si="92"/>
        <v>2755</v>
      </c>
      <c r="V253" s="46">
        <f t="shared" si="92"/>
        <v>2251.8000000000002</v>
      </c>
      <c r="W253" s="46">
        <f t="shared" si="92"/>
        <v>1320.8</v>
      </c>
      <c r="X253" s="46">
        <f t="shared" si="92"/>
        <v>994</v>
      </c>
      <c r="Y253" s="46">
        <f t="shared" si="92"/>
        <v>955.4</v>
      </c>
      <c r="Z253" s="21" t="s">
        <v>35</v>
      </c>
      <c r="AA253" s="18"/>
    </row>
    <row r="254" spans="1:27">
      <c r="A254" s="9">
        <v>13500015</v>
      </c>
      <c r="B254" s="118" t="s">
        <v>162</v>
      </c>
      <c r="C254" s="31" t="s">
        <v>38</v>
      </c>
      <c r="D254" s="40">
        <v>135000</v>
      </c>
      <c r="E254" s="31" t="s">
        <v>29</v>
      </c>
      <c r="F254" s="41" t="s">
        <v>163</v>
      </c>
      <c r="G254" s="12" t="s">
        <v>31</v>
      </c>
      <c r="H254" s="42" t="s">
        <v>32</v>
      </c>
      <c r="I254" s="40">
        <v>135001</v>
      </c>
      <c r="J254" s="42" t="s">
        <v>164</v>
      </c>
      <c r="K254" s="26">
        <v>2020</v>
      </c>
      <c r="L254" s="20"/>
      <c r="M254" s="20">
        <f t="shared" si="91"/>
        <v>1575.5833333333333</v>
      </c>
      <c r="N254" s="25">
        <v>869</v>
      </c>
      <c r="O254" s="190">
        <v>1005</v>
      </c>
      <c r="P254" s="25">
        <v>1063</v>
      </c>
      <c r="Q254" s="25">
        <v>1043</v>
      </c>
      <c r="R254" s="25">
        <v>1714</v>
      </c>
      <c r="S254" s="25">
        <v>2191</v>
      </c>
      <c r="T254" s="25">
        <v>2623</v>
      </c>
      <c r="U254" s="47">
        <v>2590</v>
      </c>
      <c r="V254" s="25">
        <v>2465</v>
      </c>
      <c r="W254" s="25">
        <v>1352</v>
      </c>
      <c r="X254" s="25">
        <v>977</v>
      </c>
      <c r="Y254" s="25">
        <v>1015</v>
      </c>
      <c r="Z254" s="23">
        <v>2020</v>
      </c>
      <c r="AA254" s="18"/>
    </row>
    <row r="255" spans="1:27">
      <c r="A255" s="9">
        <v>13500015</v>
      </c>
      <c r="B255" s="118" t="s">
        <v>162</v>
      </c>
      <c r="C255" s="31" t="s">
        <v>38</v>
      </c>
      <c r="D255" s="40">
        <v>135000</v>
      </c>
      <c r="E255" s="31" t="s">
        <v>29</v>
      </c>
      <c r="F255" s="41" t="s">
        <v>163</v>
      </c>
      <c r="G255" s="12" t="s">
        <v>31</v>
      </c>
      <c r="H255" s="42" t="s">
        <v>32</v>
      </c>
      <c r="I255" s="40">
        <v>135000</v>
      </c>
      <c r="J255" s="42" t="s">
        <v>164</v>
      </c>
      <c r="K255" s="22">
        <v>2019</v>
      </c>
      <c r="L255" s="185">
        <v>1668</v>
      </c>
      <c r="M255" s="20">
        <f t="shared" si="91"/>
        <v>1664.6308333333334</v>
      </c>
      <c r="N255" s="25">
        <v>855.57</v>
      </c>
      <c r="O255" s="219">
        <v>938</v>
      </c>
      <c r="P255" s="45">
        <v>1311</v>
      </c>
      <c r="Q255" s="45">
        <v>1355</v>
      </c>
      <c r="R255" s="25">
        <v>1744</v>
      </c>
      <c r="S255" s="45">
        <v>2636</v>
      </c>
      <c r="T255" s="45">
        <v>2689</v>
      </c>
      <c r="U255" s="45">
        <v>2982</v>
      </c>
      <c r="V255" s="45">
        <v>2186</v>
      </c>
      <c r="W255" s="45">
        <v>1272</v>
      </c>
      <c r="X255" s="45">
        <v>1017</v>
      </c>
      <c r="Y255" s="45">
        <v>990</v>
      </c>
      <c r="Z255" s="23">
        <v>2019</v>
      </c>
      <c r="AA255" s="18"/>
    </row>
    <row r="256" spans="1:27">
      <c r="A256" s="9">
        <v>13500015</v>
      </c>
      <c r="B256" s="118" t="s">
        <v>162</v>
      </c>
      <c r="C256" s="31" t="s">
        <v>38</v>
      </c>
      <c r="D256" s="40">
        <v>135000</v>
      </c>
      <c r="E256" s="31" t="s">
        <v>29</v>
      </c>
      <c r="F256" s="41" t="s">
        <v>163</v>
      </c>
      <c r="G256" s="12" t="s">
        <v>31</v>
      </c>
      <c r="H256" s="42" t="s">
        <v>32</v>
      </c>
      <c r="I256" s="40">
        <v>135000</v>
      </c>
      <c r="J256" s="42" t="s">
        <v>164</v>
      </c>
      <c r="K256" s="26">
        <v>2018</v>
      </c>
      <c r="L256" s="43">
        <v>1650</v>
      </c>
      <c r="M256" s="20">
        <f t="shared" si="91"/>
        <v>1649.6666666666667</v>
      </c>
      <c r="N256" s="44">
        <v>896</v>
      </c>
      <c r="O256" s="193">
        <v>976</v>
      </c>
      <c r="P256" s="44">
        <v>1237</v>
      </c>
      <c r="Q256" s="44">
        <v>1384</v>
      </c>
      <c r="R256" s="78">
        <v>1797</v>
      </c>
      <c r="S256" s="78">
        <v>2397</v>
      </c>
      <c r="T256" s="78">
        <v>2866</v>
      </c>
      <c r="U256" s="44">
        <v>2758</v>
      </c>
      <c r="V256" s="44">
        <v>2272</v>
      </c>
      <c r="W256" s="44">
        <v>1339</v>
      </c>
      <c r="X256" s="44">
        <v>966</v>
      </c>
      <c r="Y256" s="44">
        <v>908</v>
      </c>
      <c r="Z256" s="23">
        <v>2018</v>
      </c>
      <c r="AA256" s="29"/>
    </row>
    <row r="257" spans="1:27">
      <c r="A257" s="9">
        <v>13500016</v>
      </c>
      <c r="B257" s="118" t="s">
        <v>165</v>
      </c>
      <c r="C257" s="31" t="s">
        <v>38</v>
      </c>
      <c r="D257" s="40">
        <v>135001</v>
      </c>
      <c r="E257" s="31" t="s">
        <v>29</v>
      </c>
      <c r="F257" s="41" t="s">
        <v>163</v>
      </c>
      <c r="G257" s="12" t="s">
        <v>31</v>
      </c>
      <c r="H257" s="42" t="s">
        <v>32</v>
      </c>
      <c r="I257" s="40">
        <v>135000</v>
      </c>
      <c r="J257" s="42" t="s">
        <v>164</v>
      </c>
      <c r="K257" s="30">
        <v>2017</v>
      </c>
      <c r="L257" s="40">
        <v>1639</v>
      </c>
      <c r="M257" s="20">
        <f t="shared" si="91"/>
        <v>1639.4166666666667</v>
      </c>
      <c r="N257" s="25">
        <v>802</v>
      </c>
      <c r="O257" s="219">
        <v>927</v>
      </c>
      <c r="P257" s="45">
        <v>1231</v>
      </c>
      <c r="Q257" s="45">
        <v>1345</v>
      </c>
      <c r="R257" s="45">
        <v>1908</v>
      </c>
      <c r="S257" s="45">
        <v>2560</v>
      </c>
      <c r="T257" s="45">
        <v>2801</v>
      </c>
      <c r="U257" s="45">
        <v>2693</v>
      </c>
      <c r="V257" s="45">
        <v>2184</v>
      </c>
      <c r="W257" s="45">
        <v>1302</v>
      </c>
      <c r="X257" s="45">
        <v>969</v>
      </c>
      <c r="Y257" s="45">
        <v>951</v>
      </c>
      <c r="Z257" s="23">
        <v>2017</v>
      </c>
      <c r="AA257" s="29"/>
    </row>
    <row r="258" spans="1:27">
      <c r="A258" s="9">
        <v>13500015</v>
      </c>
      <c r="B258" s="118" t="s">
        <v>162</v>
      </c>
      <c r="C258" s="31" t="s">
        <v>38</v>
      </c>
      <c r="D258" s="40">
        <v>135000</v>
      </c>
      <c r="E258" s="31" t="s">
        <v>29</v>
      </c>
      <c r="F258" s="41" t="s">
        <v>163</v>
      </c>
      <c r="G258" s="12" t="s">
        <v>31</v>
      </c>
      <c r="H258" s="42" t="s">
        <v>32</v>
      </c>
      <c r="I258" s="40">
        <v>135000</v>
      </c>
      <c r="J258" s="42" t="s">
        <v>164</v>
      </c>
      <c r="K258" s="30">
        <v>2016</v>
      </c>
      <c r="L258" s="40">
        <v>1657</v>
      </c>
      <c r="M258" s="20">
        <f t="shared" si="91"/>
        <v>1656.6666666666667</v>
      </c>
      <c r="N258" s="25">
        <v>871</v>
      </c>
      <c r="O258" s="219">
        <v>976</v>
      </c>
      <c r="P258" s="45">
        <v>1239</v>
      </c>
      <c r="Q258" s="45">
        <v>1455</v>
      </c>
      <c r="R258" s="45">
        <v>1852</v>
      </c>
      <c r="S258" s="45">
        <v>2586</v>
      </c>
      <c r="T258" s="45">
        <v>2704</v>
      </c>
      <c r="U258" s="45">
        <v>2752</v>
      </c>
      <c r="V258" s="45">
        <v>2152</v>
      </c>
      <c r="W258" s="45">
        <v>1339</v>
      </c>
      <c r="X258" s="45">
        <v>1041</v>
      </c>
      <c r="Y258" s="45">
        <v>913</v>
      </c>
      <c r="Z258" s="23">
        <v>2016</v>
      </c>
      <c r="AA258" s="2"/>
    </row>
    <row r="259" spans="1:27">
      <c r="A259" s="125">
        <v>13522537</v>
      </c>
      <c r="B259" s="117" t="s">
        <v>161</v>
      </c>
      <c r="C259" s="32" t="s">
        <v>28</v>
      </c>
      <c r="D259" s="36">
        <v>135225</v>
      </c>
      <c r="E259" s="32" t="s">
        <v>166</v>
      </c>
      <c r="F259" s="33" t="s">
        <v>167</v>
      </c>
      <c r="G259" s="34" t="s">
        <v>31</v>
      </c>
      <c r="H259" s="35" t="s">
        <v>109</v>
      </c>
      <c r="I259" s="36">
        <v>135225</v>
      </c>
      <c r="J259" s="35" t="s">
        <v>168</v>
      </c>
      <c r="K259" s="37" t="s">
        <v>33</v>
      </c>
      <c r="L259" s="33"/>
      <c r="M259" s="163">
        <f>AVERAGE(N259:Y259)</f>
        <v>-84.467901069934285</v>
      </c>
      <c r="N259" s="111">
        <f>N260/N261*100-100</f>
        <v>-8.2526086338196762</v>
      </c>
      <c r="O259" s="192">
        <f>O260/O261*100-100</f>
        <v>-5.3622042053918619</v>
      </c>
      <c r="P259" s="111">
        <f t="shared" ref="P259:Y259" si="93">P260/P261*100-100</f>
        <v>-100</v>
      </c>
      <c r="Q259" s="111">
        <f t="shared" si="93"/>
        <v>-100</v>
      </c>
      <c r="R259" s="111">
        <f t="shared" si="93"/>
        <v>-100</v>
      </c>
      <c r="S259" s="111">
        <f t="shared" si="93"/>
        <v>-100</v>
      </c>
      <c r="T259" s="111">
        <f t="shared" si="93"/>
        <v>-100</v>
      </c>
      <c r="U259" s="111">
        <f t="shared" si="93"/>
        <v>-100</v>
      </c>
      <c r="V259" s="111">
        <f t="shared" si="93"/>
        <v>-100</v>
      </c>
      <c r="W259" s="111">
        <f t="shared" si="93"/>
        <v>-100</v>
      </c>
      <c r="X259" s="111">
        <f t="shared" si="93"/>
        <v>-100</v>
      </c>
      <c r="Y259" s="111">
        <f t="shared" si="93"/>
        <v>-100</v>
      </c>
      <c r="Z259" s="38"/>
      <c r="AA259" s="39"/>
    </row>
    <row r="260" spans="1:27">
      <c r="A260" s="9">
        <v>13522537</v>
      </c>
      <c r="B260" s="118" t="s">
        <v>161</v>
      </c>
      <c r="C260" s="31" t="s">
        <v>28</v>
      </c>
      <c r="D260" s="40">
        <v>135225</v>
      </c>
      <c r="E260" s="31" t="s">
        <v>166</v>
      </c>
      <c r="F260" s="41" t="s">
        <v>167</v>
      </c>
      <c r="G260" s="12" t="s">
        <v>31</v>
      </c>
      <c r="H260" s="42" t="s">
        <v>109</v>
      </c>
      <c r="I260" s="40">
        <v>135225</v>
      </c>
      <c r="J260" s="42" t="s">
        <v>168</v>
      </c>
      <c r="K260" s="14" t="s">
        <v>34</v>
      </c>
      <c r="L260" s="15"/>
      <c r="M260" s="138">
        <f>AVERAGE(N260:Y260)</f>
        <v>5571.5</v>
      </c>
      <c r="N260" s="46">
        <v>5400</v>
      </c>
      <c r="O260" s="189">
        <v>5743</v>
      </c>
      <c r="P260" s="46"/>
      <c r="Q260" s="46"/>
      <c r="R260" s="46"/>
      <c r="S260" s="46"/>
      <c r="T260" s="46"/>
      <c r="U260" s="141"/>
      <c r="V260" s="46"/>
      <c r="W260" s="46"/>
      <c r="X260" s="46"/>
      <c r="Y260" s="46"/>
      <c r="Z260" s="6"/>
      <c r="AA260" s="18"/>
    </row>
    <row r="261" spans="1:27">
      <c r="A261" s="9">
        <v>13522537</v>
      </c>
      <c r="B261" s="118" t="s">
        <v>161</v>
      </c>
      <c r="C261" s="31" t="s">
        <v>28</v>
      </c>
      <c r="D261" s="40">
        <v>135225</v>
      </c>
      <c r="E261" s="31" t="s">
        <v>166</v>
      </c>
      <c r="F261" s="41" t="s">
        <v>167</v>
      </c>
      <c r="G261" s="12" t="s">
        <v>31</v>
      </c>
      <c r="H261" s="42" t="s">
        <v>109</v>
      </c>
      <c r="I261" s="40">
        <v>135225</v>
      </c>
      <c r="J261" s="42" t="s">
        <v>168</v>
      </c>
      <c r="K261" s="19" t="s">
        <v>35</v>
      </c>
      <c r="L261" s="20"/>
      <c r="M261" s="20">
        <f t="shared" ref="M261:M266" si="94">AVERAGE(N261:Y261)</f>
        <v>6352.8896604938273</v>
      </c>
      <c r="N261" s="46">
        <f>AVERAGE(N262:N266)</f>
        <v>5885.7259259259254</v>
      </c>
      <c r="O261" s="189">
        <f t="shared" ref="O261:Y261" si="95">AVERAGE(O262:O266)</f>
        <v>6068.4</v>
      </c>
      <c r="P261" s="46">
        <f t="shared" si="95"/>
        <v>5850.4</v>
      </c>
      <c r="Q261" s="46">
        <f t="shared" si="95"/>
        <v>6305.2</v>
      </c>
      <c r="R261" s="46">
        <f t="shared" si="95"/>
        <v>7039.2</v>
      </c>
      <c r="S261" s="46">
        <f t="shared" si="95"/>
        <v>6673.6</v>
      </c>
      <c r="T261" s="46">
        <f t="shared" si="95"/>
        <v>6470.8</v>
      </c>
      <c r="U261" s="46">
        <f t="shared" si="95"/>
        <v>6674</v>
      </c>
      <c r="V261" s="46">
        <f t="shared" si="95"/>
        <v>6656</v>
      </c>
      <c r="W261" s="46">
        <f t="shared" si="95"/>
        <v>6501.6</v>
      </c>
      <c r="X261" s="46">
        <f t="shared" si="95"/>
        <v>5966.75</v>
      </c>
      <c r="Y261" s="46">
        <f t="shared" si="95"/>
        <v>6143</v>
      </c>
      <c r="Z261" s="21" t="s">
        <v>35</v>
      </c>
      <c r="AA261" s="18"/>
    </row>
    <row r="262" spans="1:27">
      <c r="A262" s="9">
        <v>13522537</v>
      </c>
      <c r="B262" s="118" t="s">
        <v>161</v>
      </c>
      <c r="C262" s="31" t="s">
        <v>28</v>
      </c>
      <c r="D262" s="40">
        <v>135225</v>
      </c>
      <c r="E262" s="31" t="s">
        <v>166</v>
      </c>
      <c r="F262" s="41" t="s">
        <v>167</v>
      </c>
      <c r="G262" s="12" t="s">
        <v>31</v>
      </c>
      <c r="H262" s="42" t="s">
        <v>109</v>
      </c>
      <c r="I262" s="40">
        <v>135226</v>
      </c>
      <c r="J262" s="42" t="s">
        <v>168</v>
      </c>
      <c r="K262" s="26">
        <v>2020</v>
      </c>
      <c r="L262" s="20"/>
      <c r="M262" s="20">
        <f t="shared" si="94"/>
        <v>5916</v>
      </c>
      <c r="N262" s="25">
        <v>5716</v>
      </c>
      <c r="O262" s="190">
        <v>5958</v>
      </c>
      <c r="P262" s="25">
        <v>4939</v>
      </c>
      <c r="Q262" s="25">
        <v>4450</v>
      </c>
      <c r="R262" s="25">
        <v>6895</v>
      </c>
      <c r="S262" s="25">
        <v>6923</v>
      </c>
      <c r="T262" s="25">
        <v>6456</v>
      </c>
      <c r="U262" s="47">
        <v>6612</v>
      </c>
      <c r="V262" s="25">
        <v>6492</v>
      </c>
      <c r="W262" s="25">
        <v>5859</v>
      </c>
      <c r="X262" s="25">
        <v>5157</v>
      </c>
      <c r="Y262" s="25">
        <v>5535</v>
      </c>
      <c r="Z262" s="23">
        <v>2020</v>
      </c>
      <c r="AA262" s="18"/>
    </row>
    <row r="263" spans="1:27">
      <c r="A263" s="9">
        <v>13522537</v>
      </c>
      <c r="B263" s="118" t="s">
        <v>161</v>
      </c>
      <c r="C263" s="31" t="s">
        <v>28</v>
      </c>
      <c r="D263" s="40">
        <v>135225</v>
      </c>
      <c r="E263" s="31" t="s">
        <v>166</v>
      </c>
      <c r="F263" s="41" t="s">
        <v>167</v>
      </c>
      <c r="G263" s="12" t="s">
        <v>31</v>
      </c>
      <c r="H263" s="42" t="s">
        <v>109</v>
      </c>
      <c r="I263" s="40">
        <v>135225</v>
      </c>
      <c r="J263" s="42" t="s">
        <v>168</v>
      </c>
      <c r="K263" s="22">
        <v>2019</v>
      </c>
      <c r="L263" s="20">
        <v>6266</v>
      </c>
      <c r="M263" s="20">
        <f t="shared" si="94"/>
        <v>6249.3858024691363</v>
      </c>
      <c r="N263" s="25">
        <v>5693.6296296296296</v>
      </c>
      <c r="O263" s="219">
        <v>5896</v>
      </c>
      <c r="P263" s="45">
        <v>5978</v>
      </c>
      <c r="Q263" s="45">
        <v>6615</v>
      </c>
      <c r="R263" s="25">
        <v>6939</v>
      </c>
      <c r="S263" s="45">
        <v>6482</v>
      </c>
      <c r="T263" s="45">
        <v>6123</v>
      </c>
      <c r="U263" s="45">
        <v>6629</v>
      </c>
      <c r="V263" s="45">
        <v>6388</v>
      </c>
      <c r="W263" s="45">
        <v>6291</v>
      </c>
      <c r="X263" s="45">
        <v>5909</v>
      </c>
      <c r="Y263" s="45">
        <v>6049</v>
      </c>
      <c r="Z263" s="23">
        <v>2019</v>
      </c>
      <c r="AA263" s="18"/>
    </row>
    <row r="264" spans="1:27">
      <c r="A264" s="9">
        <v>13522537</v>
      </c>
      <c r="B264" s="118" t="s">
        <v>161</v>
      </c>
      <c r="C264" s="31" t="s">
        <v>28</v>
      </c>
      <c r="D264" s="40">
        <v>135225</v>
      </c>
      <c r="E264" s="31" t="s">
        <v>166</v>
      </c>
      <c r="F264" s="41" t="s">
        <v>167</v>
      </c>
      <c r="G264" s="12" t="s">
        <v>31</v>
      </c>
      <c r="H264" s="42" t="s">
        <v>109</v>
      </c>
      <c r="I264" s="40">
        <v>135225</v>
      </c>
      <c r="J264" s="42" t="s">
        <v>168</v>
      </c>
      <c r="K264" s="26">
        <v>2018</v>
      </c>
      <c r="L264" s="43">
        <v>6495</v>
      </c>
      <c r="M264" s="20">
        <f t="shared" si="94"/>
        <v>6495.5</v>
      </c>
      <c r="N264" s="44">
        <v>5940</v>
      </c>
      <c r="O264" s="193">
        <v>6167</v>
      </c>
      <c r="P264" s="44">
        <v>6015</v>
      </c>
      <c r="Q264" s="44">
        <v>6621</v>
      </c>
      <c r="R264" s="78">
        <v>6987</v>
      </c>
      <c r="S264" s="78">
        <v>6625</v>
      </c>
      <c r="T264" s="78">
        <v>6759</v>
      </c>
      <c r="U264" s="44">
        <v>6634</v>
      </c>
      <c r="V264" s="44">
        <v>6847</v>
      </c>
      <c r="W264" s="44">
        <v>6667</v>
      </c>
      <c r="X264" s="44">
        <v>6298</v>
      </c>
      <c r="Y264" s="44">
        <v>6386</v>
      </c>
      <c r="Z264" s="23">
        <v>2018</v>
      </c>
      <c r="AA264" s="29"/>
    </row>
    <row r="265" spans="1:27">
      <c r="A265" s="9">
        <v>13522538</v>
      </c>
      <c r="B265" s="118" t="s">
        <v>169</v>
      </c>
      <c r="C265" s="31" t="s">
        <v>28</v>
      </c>
      <c r="D265" s="40">
        <v>135226</v>
      </c>
      <c r="E265" s="31" t="s">
        <v>166</v>
      </c>
      <c r="F265" s="41" t="s">
        <v>167</v>
      </c>
      <c r="G265" s="12" t="s">
        <v>31</v>
      </c>
      <c r="H265" s="42" t="s">
        <v>109</v>
      </c>
      <c r="I265" s="40">
        <v>135225</v>
      </c>
      <c r="J265" s="42" t="s">
        <v>168</v>
      </c>
      <c r="K265" s="30">
        <v>2017</v>
      </c>
      <c r="L265" s="40">
        <v>6968</v>
      </c>
      <c r="M265" s="20">
        <f t="shared" si="94"/>
        <v>6553.166666666667</v>
      </c>
      <c r="N265" s="25">
        <v>5973</v>
      </c>
      <c r="O265" s="190">
        <v>6123</v>
      </c>
      <c r="P265" s="45">
        <v>6120</v>
      </c>
      <c r="Q265" s="45">
        <v>6892</v>
      </c>
      <c r="R265" s="45">
        <v>7132</v>
      </c>
      <c r="S265" s="45">
        <v>6590</v>
      </c>
      <c r="T265" s="45">
        <v>6578</v>
      </c>
      <c r="U265" s="45">
        <v>6773</v>
      </c>
      <c r="V265" s="45">
        <v>6755</v>
      </c>
      <c r="W265" s="45">
        <v>6771</v>
      </c>
      <c r="X265" s="45">
        <v>6503</v>
      </c>
      <c r="Y265" s="45">
        <v>6428</v>
      </c>
      <c r="Z265" s="23">
        <v>2017</v>
      </c>
      <c r="AA265" s="29"/>
    </row>
    <row r="266" spans="1:27">
      <c r="A266" s="9">
        <v>13522537</v>
      </c>
      <c r="B266" s="118" t="s">
        <v>161</v>
      </c>
      <c r="C266" s="31" t="s">
        <v>28</v>
      </c>
      <c r="D266" s="40">
        <v>135225</v>
      </c>
      <c r="E266" s="31" t="s">
        <v>166</v>
      </c>
      <c r="F266" s="41" t="s">
        <v>167</v>
      </c>
      <c r="G266" s="12" t="s">
        <v>31</v>
      </c>
      <c r="H266" s="42" t="s">
        <v>109</v>
      </c>
      <c r="I266" s="40">
        <v>135225</v>
      </c>
      <c r="J266" s="42" t="s">
        <v>168</v>
      </c>
      <c r="K266" s="30">
        <v>2016</v>
      </c>
      <c r="L266" s="40">
        <v>7005</v>
      </c>
      <c r="M266" s="20">
        <f t="shared" si="94"/>
        <v>6603.454545454545</v>
      </c>
      <c r="N266" s="25">
        <v>6106</v>
      </c>
      <c r="O266" s="219">
        <v>6198</v>
      </c>
      <c r="P266" s="45">
        <v>6200</v>
      </c>
      <c r="Q266" s="45">
        <v>6948</v>
      </c>
      <c r="R266" s="45">
        <v>7243</v>
      </c>
      <c r="S266" s="45">
        <v>6748</v>
      </c>
      <c r="T266" s="45">
        <v>6438</v>
      </c>
      <c r="U266" s="45">
        <v>6722</v>
      </c>
      <c r="V266" s="45">
        <v>6798</v>
      </c>
      <c r="W266" s="45">
        <v>6920</v>
      </c>
      <c r="X266" s="45" t="s">
        <v>43</v>
      </c>
      <c r="Y266" s="45">
        <v>6317</v>
      </c>
      <c r="Z266" s="23">
        <v>2016</v>
      </c>
      <c r="AA266" s="2"/>
    </row>
    <row r="267" spans="1:27">
      <c r="A267" s="125">
        <v>14100043</v>
      </c>
      <c r="B267" s="117" t="s">
        <v>114</v>
      </c>
      <c r="C267" s="32" t="s">
        <v>49</v>
      </c>
      <c r="D267" s="36">
        <v>110000</v>
      </c>
      <c r="E267" s="32" t="s">
        <v>50</v>
      </c>
      <c r="F267" s="33" t="s">
        <v>170</v>
      </c>
      <c r="G267" s="34" t="s">
        <v>31</v>
      </c>
      <c r="H267" s="35" t="s">
        <v>32</v>
      </c>
      <c r="I267" s="36">
        <v>110000</v>
      </c>
      <c r="J267" s="35" t="s">
        <v>171</v>
      </c>
      <c r="K267" s="37" t="s">
        <v>33</v>
      </c>
      <c r="L267" s="33"/>
      <c r="M267" s="163">
        <f>AVERAGE(N267:Y267)</f>
        <v>-83.829343230450874</v>
      </c>
      <c r="N267" s="111">
        <f>N268/N269*100-100</f>
        <v>-4.1380297823596806</v>
      </c>
      <c r="O267" s="192">
        <f>O268/O269*100-100</f>
        <v>-1.8140889830508513</v>
      </c>
      <c r="P267" s="111">
        <f t="shared" ref="P267:Y267" si="96">P268/P269*100-100</f>
        <v>-100</v>
      </c>
      <c r="Q267" s="111">
        <f t="shared" si="96"/>
        <v>-100</v>
      </c>
      <c r="R267" s="111">
        <f t="shared" si="96"/>
        <v>-100</v>
      </c>
      <c r="S267" s="111">
        <f t="shared" si="96"/>
        <v>-100</v>
      </c>
      <c r="T267" s="111">
        <f t="shared" si="96"/>
        <v>-100</v>
      </c>
      <c r="U267" s="111">
        <f t="shared" si="96"/>
        <v>-100</v>
      </c>
      <c r="V267" s="111">
        <f t="shared" si="96"/>
        <v>-100</v>
      </c>
      <c r="W267" s="111">
        <f t="shared" si="96"/>
        <v>-100</v>
      </c>
      <c r="X267" s="111">
        <f t="shared" si="96"/>
        <v>-100</v>
      </c>
      <c r="Y267" s="111">
        <f t="shared" si="96"/>
        <v>-100</v>
      </c>
      <c r="Z267" s="38"/>
      <c r="AA267" s="39"/>
    </row>
    <row r="268" spans="1:27">
      <c r="A268" s="9">
        <v>14100043</v>
      </c>
      <c r="B268" s="118" t="s">
        <v>114</v>
      </c>
      <c r="C268" s="31" t="s">
        <v>49</v>
      </c>
      <c r="D268" s="40">
        <v>110000</v>
      </c>
      <c r="E268" s="31" t="s">
        <v>50</v>
      </c>
      <c r="F268" s="41" t="s">
        <v>170</v>
      </c>
      <c r="G268" s="12" t="s">
        <v>31</v>
      </c>
      <c r="H268" s="42" t="s">
        <v>32</v>
      </c>
      <c r="I268" s="40">
        <v>110000</v>
      </c>
      <c r="J268" s="42" t="s">
        <v>171</v>
      </c>
      <c r="K268" s="14" t="s">
        <v>34</v>
      </c>
      <c r="L268" s="15"/>
      <c r="M268" s="138">
        <f>AVERAGE(N268:Y268)</f>
        <v>1411</v>
      </c>
      <c r="N268" s="216">
        <v>1339</v>
      </c>
      <c r="O268" s="212">
        <v>1483</v>
      </c>
      <c r="P268" s="213"/>
      <c r="Q268" s="213"/>
      <c r="R268" s="213"/>
      <c r="S268" s="213"/>
      <c r="T268" s="213"/>
      <c r="U268" s="213"/>
      <c r="V268" s="213"/>
      <c r="W268" s="213"/>
      <c r="X268" s="213"/>
      <c r="Y268" s="213"/>
      <c r="Z268" s="6"/>
      <c r="AA268" s="18"/>
    </row>
    <row r="269" spans="1:27">
      <c r="A269" s="9">
        <v>14100043</v>
      </c>
      <c r="B269" s="118" t="s">
        <v>114</v>
      </c>
      <c r="C269" s="31" t="s">
        <v>49</v>
      </c>
      <c r="D269" s="40">
        <v>110000</v>
      </c>
      <c r="E269" s="31" t="s">
        <v>50</v>
      </c>
      <c r="F269" s="41" t="s">
        <v>170</v>
      </c>
      <c r="G269" s="12" t="s">
        <v>31</v>
      </c>
      <c r="H269" s="42" t="s">
        <v>32</v>
      </c>
      <c r="I269" s="40">
        <v>110000</v>
      </c>
      <c r="J269" s="42" t="s">
        <v>171</v>
      </c>
      <c r="K269" s="19" t="s">
        <v>35</v>
      </c>
      <c r="L269" s="20"/>
      <c r="M269" s="20">
        <f t="shared" ref="M269:M274" si="97">AVERAGE(N269:Y269)</f>
        <v>3094.1333333333332</v>
      </c>
      <c r="N269" s="46">
        <f>AVERAGE(N270:N274)</f>
        <v>1396.8</v>
      </c>
      <c r="O269" s="189">
        <f t="shared" ref="O269:Y269" si="98">AVERAGE(O270:O274)</f>
        <v>1510.4</v>
      </c>
      <c r="P269" s="46">
        <f t="shared" si="98"/>
        <v>1780.8</v>
      </c>
      <c r="Q269" s="46">
        <f t="shared" si="98"/>
        <v>2062</v>
      </c>
      <c r="R269" s="46">
        <f t="shared" si="98"/>
        <v>3338.8</v>
      </c>
      <c r="S269" s="46">
        <f t="shared" si="98"/>
        <v>5242.8</v>
      </c>
      <c r="T269" s="46">
        <f t="shared" si="98"/>
        <v>7460.2</v>
      </c>
      <c r="U269" s="46">
        <f t="shared" si="98"/>
        <v>5483.4</v>
      </c>
      <c r="V269" s="46">
        <f t="shared" si="98"/>
        <v>3443.2</v>
      </c>
      <c r="W269" s="46">
        <f t="shared" si="98"/>
        <v>2331.6</v>
      </c>
      <c r="X269" s="46">
        <f t="shared" si="98"/>
        <v>1628.4</v>
      </c>
      <c r="Y269" s="46">
        <f t="shared" si="98"/>
        <v>1451.2</v>
      </c>
      <c r="Z269" s="21" t="s">
        <v>35</v>
      </c>
      <c r="AA269" s="18"/>
    </row>
    <row r="270" spans="1:27">
      <c r="A270" s="9">
        <v>14100043</v>
      </c>
      <c r="B270" s="118" t="s">
        <v>114</v>
      </c>
      <c r="C270" s="31" t="s">
        <v>49</v>
      </c>
      <c r="D270" s="40">
        <v>110000</v>
      </c>
      <c r="E270" s="31" t="s">
        <v>50</v>
      </c>
      <c r="F270" s="41" t="s">
        <v>170</v>
      </c>
      <c r="G270" s="12" t="s">
        <v>31</v>
      </c>
      <c r="H270" s="42" t="s">
        <v>32</v>
      </c>
      <c r="I270" s="40">
        <v>110001</v>
      </c>
      <c r="J270" s="42" t="s">
        <v>171</v>
      </c>
      <c r="K270" s="26">
        <v>2020</v>
      </c>
      <c r="L270" s="20"/>
      <c r="M270" s="20">
        <f t="shared" si="97"/>
        <v>2868.5</v>
      </c>
      <c r="N270" s="25">
        <v>1301</v>
      </c>
      <c r="O270" s="190">
        <v>1505</v>
      </c>
      <c r="P270" s="25">
        <v>1386</v>
      </c>
      <c r="Q270" s="25">
        <v>1415</v>
      </c>
      <c r="R270" s="25">
        <v>3334</v>
      </c>
      <c r="S270" s="25">
        <v>4894</v>
      </c>
      <c r="T270" s="25">
        <v>6842</v>
      </c>
      <c r="U270" s="47">
        <v>4890</v>
      </c>
      <c r="V270" s="25">
        <v>3634</v>
      </c>
      <c r="W270" s="25">
        <v>2415</v>
      </c>
      <c r="X270" s="25">
        <v>1445</v>
      </c>
      <c r="Y270" s="25">
        <v>1361</v>
      </c>
      <c r="Z270" s="23">
        <v>2020</v>
      </c>
      <c r="AA270" s="18"/>
    </row>
    <row r="271" spans="1:27">
      <c r="A271" s="9">
        <v>14100043</v>
      </c>
      <c r="B271" s="118" t="s">
        <v>114</v>
      </c>
      <c r="C271" s="31" t="s">
        <v>49</v>
      </c>
      <c r="D271" s="40">
        <v>110000</v>
      </c>
      <c r="E271" s="31" t="s">
        <v>50</v>
      </c>
      <c r="F271" s="41" t="s">
        <v>170</v>
      </c>
      <c r="G271" s="12" t="s">
        <v>31</v>
      </c>
      <c r="H271" s="42" t="s">
        <v>32</v>
      </c>
      <c r="I271" s="40">
        <v>110000</v>
      </c>
      <c r="J271" s="42" t="s">
        <v>171</v>
      </c>
      <c r="K271" s="22">
        <v>2019</v>
      </c>
      <c r="L271" s="20">
        <v>3150</v>
      </c>
      <c r="M271" s="20">
        <f t="shared" si="97"/>
        <v>3153.5833333333335</v>
      </c>
      <c r="N271" s="25">
        <v>1371</v>
      </c>
      <c r="O271" s="219">
        <v>1467</v>
      </c>
      <c r="P271" s="45">
        <v>1921</v>
      </c>
      <c r="Q271" s="45">
        <v>2157</v>
      </c>
      <c r="R271" s="25">
        <v>3096</v>
      </c>
      <c r="S271" s="45">
        <v>5395</v>
      </c>
      <c r="T271" s="45">
        <v>7189</v>
      </c>
      <c r="U271" s="45">
        <v>6676</v>
      </c>
      <c r="V271" s="45">
        <v>3179</v>
      </c>
      <c r="W271" s="45">
        <v>2282</v>
      </c>
      <c r="X271" s="45">
        <v>1686</v>
      </c>
      <c r="Y271" s="45">
        <v>1424</v>
      </c>
      <c r="Z271" s="23">
        <v>2019</v>
      </c>
      <c r="AA271" s="18"/>
    </row>
    <row r="272" spans="1:27">
      <c r="A272" s="9">
        <v>14100043</v>
      </c>
      <c r="B272" s="118" t="s">
        <v>114</v>
      </c>
      <c r="C272" s="31" t="s">
        <v>49</v>
      </c>
      <c r="D272" s="40">
        <v>110000</v>
      </c>
      <c r="E272" s="31" t="s">
        <v>50</v>
      </c>
      <c r="F272" s="41" t="s">
        <v>170</v>
      </c>
      <c r="G272" s="12" t="s">
        <v>31</v>
      </c>
      <c r="H272" s="42" t="s">
        <v>32</v>
      </c>
      <c r="I272" s="40">
        <v>110000</v>
      </c>
      <c r="J272" s="42" t="s">
        <v>171</v>
      </c>
      <c r="K272" s="26">
        <v>2018</v>
      </c>
      <c r="L272" s="43">
        <v>3103</v>
      </c>
      <c r="M272" s="20">
        <f t="shared" si="97"/>
        <v>3103.1666666666665</v>
      </c>
      <c r="N272" s="44">
        <v>1450</v>
      </c>
      <c r="O272" s="193">
        <v>1503</v>
      </c>
      <c r="P272" s="44">
        <v>1791</v>
      </c>
      <c r="Q272" s="44">
        <v>2207</v>
      </c>
      <c r="R272" s="78">
        <v>3438</v>
      </c>
      <c r="S272" s="78">
        <v>5230</v>
      </c>
      <c r="T272" s="78">
        <v>7495</v>
      </c>
      <c r="U272" s="44">
        <v>5231</v>
      </c>
      <c r="V272" s="44">
        <v>3487</v>
      </c>
      <c r="W272" s="44">
        <v>2310</v>
      </c>
      <c r="X272" s="44">
        <v>1660</v>
      </c>
      <c r="Y272" s="44">
        <v>1436</v>
      </c>
      <c r="Z272" s="23">
        <v>2018</v>
      </c>
      <c r="AA272" s="29"/>
    </row>
    <row r="273" spans="1:27">
      <c r="A273" s="9">
        <v>14100044</v>
      </c>
      <c r="B273" s="118" t="s">
        <v>172</v>
      </c>
      <c r="C273" s="31" t="s">
        <v>49</v>
      </c>
      <c r="D273" s="40">
        <v>110001</v>
      </c>
      <c r="E273" s="31" t="s">
        <v>50</v>
      </c>
      <c r="F273" s="41" t="s">
        <v>170</v>
      </c>
      <c r="G273" s="12" t="s">
        <v>31</v>
      </c>
      <c r="H273" s="42" t="s">
        <v>32</v>
      </c>
      <c r="I273" s="40">
        <v>110000</v>
      </c>
      <c r="J273" s="42" t="s">
        <v>171</v>
      </c>
      <c r="K273" s="30">
        <v>2017</v>
      </c>
      <c r="L273" s="40">
        <v>3162</v>
      </c>
      <c r="M273" s="20">
        <f t="shared" si="97"/>
        <v>3161.75</v>
      </c>
      <c r="N273" s="25">
        <v>1411</v>
      </c>
      <c r="O273" s="219">
        <v>1461</v>
      </c>
      <c r="P273" s="45">
        <v>1834</v>
      </c>
      <c r="Q273" s="45">
        <v>2193</v>
      </c>
      <c r="R273" s="45">
        <v>3398</v>
      </c>
      <c r="S273" s="45">
        <v>5487</v>
      </c>
      <c r="T273" s="45">
        <v>7917</v>
      </c>
      <c r="U273" s="45">
        <v>5282</v>
      </c>
      <c r="V273" s="45">
        <v>3516</v>
      </c>
      <c r="W273" s="45">
        <v>2311</v>
      </c>
      <c r="X273" s="45">
        <v>1637</v>
      </c>
      <c r="Y273" s="45">
        <v>1494</v>
      </c>
      <c r="Z273" s="23">
        <v>2017</v>
      </c>
      <c r="AA273" s="29"/>
    </row>
    <row r="274" spans="1:27">
      <c r="A274" s="9">
        <v>14100043</v>
      </c>
      <c r="B274" s="118" t="s">
        <v>114</v>
      </c>
      <c r="C274" s="31" t="s">
        <v>49</v>
      </c>
      <c r="D274" s="40">
        <v>110000</v>
      </c>
      <c r="E274" s="31" t="s">
        <v>50</v>
      </c>
      <c r="F274" s="41" t="s">
        <v>170</v>
      </c>
      <c r="G274" s="12" t="s">
        <v>31</v>
      </c>
      <c r="H274" s="42" t="s">
        <v>32</v>
      </c>
      <c r="I274" s="40">
        <v>110000</v>
      </c>
      <c r="J274" s="42" t="s">
        <v>171</v>
      </c>
      <c r="K274" s="30">
        <v>2016</v>
      </c>
      <c r="L274" s="40">
        <v>3184</v>
      </c>
      <c r="M274" s="20">
        <f t="shared" si="97"/>
        <v>3183.6666666666665</v>
      </c>
      <c r="N274" s="25">
        <v>1451</v>
      </c>
      <c r="O274" s="219">
        <v>1616</v>
      </c>
      <c r="P274" s="45">
        <v>1972</v>
      </c>
      <c r="Q274" s="45">
        <v>2338</v>
      </c>
      <c r="R274" s="45">
        <v>3428</v>
      </c>
      <c r="S274" s="45">
        <v>5208</v>
      </c>
      <c r="T274" s="45">
        <v>7858</v>
      </c>
      <c r="U274" s="45">
        <v>5338</v>
      </c>
      <c r="V274" s="45">
        <v>3400</v>
      </c>
      <c r="W274" s="45">
        <v>2340</v>
      </c>
      <c r="X274" s="45">
        <v>1714</v>
      </c>
      <c r="Y274" s="45">
        <v>1541</v>
      </c>
      <c r="Z274" s="23">
        <v>2016</v>
      </c>
      <c r="AA274" s="2"/>
    </row>
    <row r="275" spans="1:27">
      <c r="A275" s="125">
        <v>14100046</v>
      </c>
      <c r="B275" s="117" t="s">
        <v>173</v>
      </c>
      <c r="C275" s="32" t="s">
        <v>38</v>
      </c>
      <c r="D275" s="36">
        <v>14100048</v>
      </c>
      <c r="E275" s="32" t="s">
        <v>56</v>
      </c>
      <c r="F275" s="51" t="s">
        <v>174</v>
      </c>
      <c r="G275" s="34" t="s">
        <v>31</v>
      </c>
      <c r="H275" s="35" t="s">
        <v>32</v>
      </c>
      <c r="I275" s="35"/>
      <c r="J275" s="52" t="s">
        <v>175</v>
      </c>
      <c r="K275" s="37" t="s">
        <v>33</v>
      </c>
      <c r="L275" s="33"/>
      <c r="M275" s="172">
        <f>AVERAGE(N275:Y275)</f>
        <v>-82.595302303333924</v>
      </c>
      <c r="N275" s="111">
        <f>N276/N277*100-100</f>
        <v>4.9033149171270765</v>
      </c>
      <c r="O275" s="192">
        <f>O276/O277*100-100</f>
        <v>3.9530574428659548</v>
      </c>
      <c r="P275" s="111">
        <f t="shared" ref="P275:Y275" si="99">P276/P277*100-100</f>
        <v>-100</v>
      </c>
      <c r="Q275" s="111">
        <f t="shared" si="99"/>
        <v>-100</v>
      </c>
      <c r="R275" s="111">
        <f t="shared" si="99"/>
        <v>-100</v>
      </c>
      <c r="S275" s="111">
        <f t="shared" si="99"/>
        <v>-100</v>
      </c>
      <c r="T275" s="111">
        <f t="shared" si="99"/>
        <v>-100</v>
      </c>
      <c r="U275" s="111">
        <f t="shared" si="99"/>
        <v>-100</v>
      </c>
      <c r="V275" s="111">
        <f t="shared" si="99"/>
        <v>-100</v>
      </c>
      <c r="W275" s="111">
        <f t="shared" si="99"/>
        <v>-100</v>
      </c>
      <c r="X275" s="111">
        <f t="shared" si="99"/>
        <v>-100</v>
      </c>
      <c r="Y275" s="111">
        <f t="shared" si="99"/>
        <v>-100</v>
      </c>
      <c r="Z275" s="38"/>
      <c r="AA275" s="39"/>
    </row>
    <row r="276" spans="1:27">
      <c r="A276" s="9">
        <v>14100046</v>
      </c>
      <c r="B276" s="118" t="s">
        <v>173</v>
      </c>
      <c r="C276" s="31" t="s">
        <v>38</v>
      </c>
      <c r="D276" s="40">
        <v>14100048</v>
      </c>
      <c r="E276" s="31" t="s">
        <v>56</v>
      </c>
      <c r="F276" s="41" t="s">
        <v>174</v>
      </c>
      <c r="G276" s="12" t="s">
        <v>31</v>
      </c>
      <c r="H276" s="42" t="s">
        <v>32</v>
      </c>
      <c r="I276" s="40">
        <v>170000</v>
      </c>
      <c r="J276" s="42" t="s">
        <v>175</v>
      </c>
      <c r="K276" s="14" t="s">
        <v>34</v>
      </c>
      <c r="L276" s="15"/>
      <c r="M276" s="138">
        <f>AVERAGE(N276:Y276)</f>
        <v>1601</v>
      </c>
      <c r="N276" s="46">
        <v>1519</v>
      </c>
      <c r="O276" s="189">
        <v>1683</v>
      </c>
      <c r="P276" s="46"/>
      <c r="Q276" s="46"/>
      <c r="R276" s="46"/>
      <c r="S276" s="46"/>
      <c r="T276" s="46"/>
      <c r="U276" s="141"/>
      <c r="V276" s="46"/>
      <c r="W276" s="46"/>
      <c r="X276" s="46"/>
      <c r="Y276" s="46"/>
      <c r="Z276" s="6"/>
      <c r="AA276" s="18"/>
    </row>
    <row r="277" spans="1:27">
      <c r="A277" s="9">
        <v>14100047</v>
      </c>
      <c r="B277" s="118" t="s">
        <v>176</v>
      </c>
      <c r="C277" s="31" t="s">
        <v>38</v>
      </c>
      <c r="D277" s="40">
        <v>14100049</v>
      </c>
      <c r="E277" s="31" t="s">
        <v>56</v>
      </c>
      <c r="F277" s="41" t="s">
        <v>174</v>
      </c>
      <c r="G277" s="12" t="s">
        <v>31</v>
      </c>
      <c r="H277" s="42" t="s">
        <v>32</v>
      </c>
      <c r="I277" s="40">
        <v>170000</v>
      </c>
      <c r="J277" s="42" t="s">
        <v>175</v>
      </c>
      <c r="K277" s="19" t="s">
        <v>35</v>
      </c>
      <c r="L277" s="20"/>
      <c r="M277" s="20">
        <f t="shared" ref="M277:M279" si="100">AVERAGE(N277:Y277)</f>
        <v>3430.4583333333335</v>
      </c>
      <c r="N277" s="46">
        <f t="shared" ref="N277:V277" si="101">AVERAGE(N278:N279)</f>
        <v>1448</v>
      </c>
      <c r="O277" s="189">
        <f t="shared" si="101"/>
        <v>1619</v>
      </c>
      <c r="P277" s="46">
        <f t="shared" si="101"/>
        <v>1441</v>
      </c>
      <c r="Q277" s="46">
        <f t="shared" si="101"/>
        <v>1603</v>
      </c>
      <c r="R277" s="46">
        <f t="shared" si="101"/>
        <v>4191</v>
      </c>
      <c r="S277" s="46">
        <f t="shared" si="101"/>
        <v>6476</v>
      </c>
      <c r="T277" s="46">
        <f t="shared" si="101"/>
        <v>7834</v>
      </c>
      <c r="U277" s="46">
        <f t="shared" si="101"/>
        <v>5980</v>
      </c>
      <c r="V277" s="46">
        <f t="shared" si="101"/>
        <v>4531</v>
      </c>
      <c r="W277" s="46">
        <f>AVERAGE(W278:W279)</f>
        <v>2713.5</v>
      </c>
      <c r="X277" s="46">
        <f t="shared" ref="X277:Y277" si="102">AVERAGE(X278:X279)</f>
        <v>1744</v>
      </c>
      <c r="Y277" s="46">
        <f t="shared" si="102"/>
        <v>1585</v>
      </c>
      <c r="Z277" s="21" t="s">
        <v>35</v>
      </c>
      <c r="AA277" s="18"/>
    </row>
    <row r="278" spans="1:27">
      <c r="A278" s="9">
        <v>14100046</v>
      </c>
      <c r="B278" s="118" t="s">
        <v>173</v>
      </c>
      <c r="C278" s="31" t="s">
        <v>38</v>
      </c>
      <c r="D278" s="40">
        <v>14100048</v>
      </c>
      <c r="E278" s="31" t="s">
        <v>56</v>
      </c>
      <c r="F278" s="41" t="s">
        <v>174</v>
      </c>
      <c r="G278" s="12" t="s">
        <v>31</v>
      </c>
      <c r="H278" s="42" t="s">
        <v>32</v>
      </c>
      <c r="I278" s="40">
        <v>170001</v>
      </c>
      <c r="J278" s="42" t="s">
        <v>175</v>
      </c>
      <c r="K278" s="26">
        <v>2020</v>
      </c>
      <c r="L278" s="20"/>
      <c r="M278" s="20">
        <f t="shared" si="100"/>
        <v>3426.8333333333335</v>
      </c>
      <c r="N278" s="25">
        <v>1448</v>
      </c>
      <c r="O278" s="190">
        <v>1619</v>
      </c>
      <c r="P278" s="25">
        <v>1441</v>
      </c>
      <c r="Q278" s="25">
        <v>1603</v>
      </c>
      <c r="R278" s="25">
        <v>4191</v>
      </c>
      <c r="S278" s="25">
        <v>6476</v>
      </c>
      <c r="T278" s="25">
        <v>7834</v>
      </c>
      <c r="U278" s="47">
        <v>5980</v>
      </c>
      <c r="V278" s="25">
        <v>4531</v>
      </c>
      <c r="W278" s="25">
        <v>2846</v>
      </c>
      <c r="X278" s="25">
        <v>1608</v>
      </c>
      <c r="Y278" s="25">
        <v>1545</v>
      </c>
      <c r="Z278" s="23">
        <v>2020</v>
      </c>
      <c r="AA278" s="18"/>
    </row>
    <row r="279" spans="1:27">
      <c r="A279" s="9">
        <v>14100046</v>
      </c>
      <c r="B279" s="118" t="s">
        <v>173</v>
      </c>
      <c r="C279" s="31" t="s">
        <v>38</v>
      </c>
      <c r="D279" s="40">
        <v>14100048</v>
      </c>
      <c r="E279" s="31" t="s">
        <v>56</v>
      </c>
      <c r="F279" s="41" t="s">
        <v>174</v>
      </c>
      <c r="G279" s="12" t="s">
        <v>31</v>
      </c>
      <c r="H279" s="42" t="s">
        <v>32</v>
      </c>
      <c r="I279" s="40">
        <v>170000</v>
      </c>
      <c r="J279" s="42" t="s">
        <v>175</v>
      </c>
      <c r="K279" s="22">
        <v>2019</v>
      </c>
      <c r="L279" s="185" t="s">
        <v>43</v>
      </c>
      <c r="M279" s="20">
        <f t="shared" si="100"/>
        <v>2028.6666666666667</v>
      </c>
      <c r="N279" s="25" t="s">
        <v>43</v>
      </c>
      <c r="O279" s="219" t="s">
        <v>43</v>
      </c>
      <c r="P279" s="45" t="s">
        <v>43</v>
      </c>
      <c r="Q279" s="45" t="s">
        <v>43</v>
      </c>
      <c r="R279" s="25" t="s">
        <v>43</v>
      </c>
      <c r="S279" s="50" t="s">
        <v>43</v>
      </c>
      <c r="T279" s="50" t="s">
        <v>43</v>
      </c>
      <c r="U279" s="50" t="s">
        <v>43</v>
      </c>
      <c r="V279" s="50" t="s">
        <v>43</v>
      </c>
      <c r="W279" s="50">
        <v>2581</v>
      </c>
      <c r="X279" s="50">
        <v>1880</v>
      </c>
      <c r="Y279" s="50">
        <v>1625</v>
      </c>
      <c r="Z279" s="23">
        <v>2019</v>
      </c>
      <c r="AA279" s="18"/>
    </row>
    <row r="280" spans="1:27">
      <c r="A280" s="125">
        <v>14100048</v>
      </c>
      <c r="B280" s="117" t="s">
        <v>177</v>
      </c>
      <c r="C280" s="32" t="s">
        <v>38</v>
      </c>
      <c r="D280" s="36">
        <v>14100048</v>
      </c>
      <c r="E280" s="32" t="s">
        <v>178</v>
      </c>
      <c r="F280" s="51" t="s">
        <v>179</v>
      </c>
      <c r="G280" s="34" t="s">
        <v>31</v>
      </c>
      <c r="H280" s="35" t="s">
        <v>93</v>
      </c>
      <c r="I280" s="35"/>
      <c r="J280" s="52" t="s">
        <v>180</v>
      </c>
      <c r="K280" s="37" t="s">
        <v>33</v>
      </c>
      <c r="L280" s="33"/>
      <c r="M280" s="163">
        <f>AVERAGE(N280:Y280)</f>
        <v>-82.248399933839266</v>
      </c>
      <c r="N280" s="111">
        <f>N281/N282*100-100</f>
        <v>6.5988233423437919</v>
      </c>
      <c r="O280" s="192">
        <f>O281/O282*100-100</f>
        <v>6.420377451585054</v>
      </c>
      <c r="P280" s="111">
        <f t="shared" ref="P280:Y280" si="103">P281/P282*100-100</f>
        <v>-100</v>
      </c>
      <c r="Q280" s="111">
        <f t="shared" si="103"/>
        <v>-100</v>
      </c>
      <c r="R280" s="111">
        <f t="shared" si="103"/>
        <v>-100</v>
      </c>
      <c r="S280" s="111">
        <f t="shared" si="103"/>
        <v>-100</v>
      </c>
      <c r="T280" s="111">
        <f t="shared" si="103"/>
        <v>-100</v>
      </c>
      <c r="U280" s="111">
        <f t="shared" si="103"/>
        <v>-100</v>
      </c>
      <c r="V280" s="111">
        <f t="shared" si="103"/>
        <v>-100</v>
      </c>
      <c r="W280" s="111">
        <f t="shared" si="103"/>
        <v>-100</v>
      </c>
      <c r="X280" s="111">
        <f t="shared" si="103"/>
        <v>-100</v>
      </c>
      <c r="Y280" s="111">
        <f t="shared" si="103"/>
        <v>-100</v>
      </c>
      <c r="Z280" s="38"/>
      <c r="AA280" s="39"/>
    </row>
    <row r="281" spans="1:27">
      <c r="A281" s="9">
        <v>14100048</v>
      </c>
      <c r="B281" s="118" t="s">
        <v>177</v>
      </c>
      <c r="C281" s="31" t="s">
        <v>38</v>
      </c>
      <c r="D281" s="40">
        <v>14100048</v>
      </c>
      <c r="E281" s="31" t="s">
        <v>178</v>
      </c>
      <c r="F281" s="41" t="s">
        <v>179</v>
      </c>
      <c r="G281" s="12" t="s">
        <v>31</v>
      </c>
      <c r="H281" s="42" t="s">
        <v>93</v>
      </c>
      <c r="I281" s="40">
        <v>170000</v>
      </c>
      <c r="J281" s="42" t="s">
        <v>180</v>
      </c>
      <c r="K281" s="14" t="s">
        <v>34</v>
      </c>
      <c r="L281" s="15"/>
      <c r="M281" s="138">
        <f>AVERAGE(N281:Y281)</f>
        <v>17007.5</v>
      </c>
      <c r="N281" s="216">
        <v>16760</v>
      </c>
      <c r="O281" s="212">
        <v>17255</v>
      </c>
      <c r="P281" s="213"/>
      <c r="Q281" s="213"/>
      <c r="R281" s="213"/>
      <c r="S281" s="213"/>
      <c r="T281" s="213"/>
      <c r="U281" s="213"/>
      <c r="V281" s="213"/>
      <c r="W281" s="213"/>
      <c r="X281" s="213"/>
      <c r="Y281" s="213"/>
      <c r="Z281" s="6"/>
      <c r="AA281" s="18"/>
    </row>
    <row r="282" spans="1:27">
      <c r="A282" s="9">
        <v>14100048</v>
      </c>
      <c r="B282" s="118" t="s">
        <v>177</v>
      </c>
      <c r="C282" s="31" t="s">
        <v>38</v>
      </c>
      <c r="D282" s="40">
        <v>14100048</v>
      </c>
      <c r="E282" s="31" t="s">
        <v>178</v>
      </c>
      <c r="F282" s="41" t="s">
        <v>179</v>
      </c>
      <c r="G282" s="12" t="s">
        <v>31</v>
      </c>
      <c r="H282" s="42" t="s">
        <v>93</v>
      </c>
      <c r="I282" s="40">
        <v>170000</v>
      </c>
      <c r="J282" s="42" t="s">
        <v>180</v>
      </c>
      <c r="K282" s="19" t="s">
        <v>35</v>
      </c>
      <c r="L282" s="20"/>
      <c r="M282" s="20">
        <f t="shared" ref="M282:M284" si="104">AVERAGE(N282:Y282)</f>
        <v>18387.541666666668</v>
      </c>
      <c r="N282" s="46">
        <f>AVERAGE(N283:N284)</f>
        <v>15722.5</v>
      </c>
      <c r="O282" s="189">
        <f t="shared" ref="O282:Y282" si="105">AVERAGE(O283:O284)</f>
        <v>16214</v>
      </c>
      <c r="P282" s="46">
        <f t="shared" si="105"/>
        <v>16018</v>
      </c>
      <c r="Q282" s="46">
        <f t="shared" si="105"/>
        <v>15823</v>
      </c>
      <c r="R282" s="46">
        <f t="shared" si="105"/>
        <v>19464.5</v>
      </c>
      <c r="S282" s="46">
        <f t="shared" si="105"/>
        <v>21121.5</v>
      </c>
      <c r="T282" s="46">
        <f t="shared" si="105"/>
        <v>21675.5</v>
      </c>
      <c r="U282" s="46">
        <f t="shared" si="105"/>
        <v>21832.5</v>
      </c>
      <c r="V282" s="46">
        <f t="shared" si="105"/>
        <v>20778</v>
      </c>
      <c r="W282" s="46">
        <f t="shared" si="105"/>
        <v>19066</v>
      </c>
      <c r="X282" s="46">
        <f t="shared" si="105"/>
        <v>16227</v>
      </c>
      <c r="Y282" s="46">
        <f t="shared" si="105"/>
        <v>16708</v>
      </c>
      <c r="Z282" s="21" t="s">
        <v>35</v>
      </c>
      <c r="AA282" s="18"/>
    </row>
    <row r="283" spans="1:27">
      <c r="A283" s="9">
        <v>14100049</v>
      </c>
      <c r="B283" s="118" t="s">
        <v>181</v>
      </c>
      <c r="C283" s="31" t="s">
        <v>38</v>
      </c>
      <c r="D283" s="40">
        <v>14100049</v>
      </c>
      <c r="E283" s="31" t="s">
        <v>178</v>
      </c>
      <c r="F283" s="41" t="s">
        <v>179</v>
      </c>
      <c r="G283" s="12" t="s">
        <v>31</v>
      </c>
      <c r="H283" s="42" t="s">
        <v>93</v>
      </c>
      <c r="I283" s="40">
        <v>170001</v>
      </c>
      <c r="J283" s="42" t="s">
        <v>180</v>
      </c>
      <c r="K283" s="26">
        <v>2020</v>
      </c>
      <c r="L283" s="20"/>
      <c r="M283" s="20">
        <f t="shared" si="104"/>
        <v>18175.416666666668</v>
      </c>
      <c r="N283" s="25">
        <v>15854</v>
      </c>
      <c r="O283" s="190">
        <v>16387</v>
      </c>
      <c r="P283" s="25">
        <v>15054</v>
      </c>
      <c r="Q283" s="25">
        <v>13621</v>
      </c>
      <c r="R283" s="25">
        <v>19176</v>
      </c>
      <c r="S283" s="25">
        <v>21004</v>
      </c>
      <c r="T283" s="25">
        <v>21940</v>
      </c>
      <c r="U283" s="47">
        <v>22073</v>
      </c>
      <c r="V283" s="25">
        <v>21317</v>
      </c>
      <c r="W283" s="25">
        <v>18906</v>
      </c>
      <c r="X283" s="25">
        <v>15847</v>
      </c>
      <c r="Y283" s="25">
        <v>16926</v>
      </c>
      <c r="Z283" s="23">
        <v>2020</v>
      </c>
      <c r="AA283" s="18"/>
    </row>
    <row r="284" spans="1:27">
      <c r="A284" s="9">
        <v>14100048</v>
      </c>
      <c r="B284" s="118" t="s">
        <v>177</v>
      </c>
      <c r="C284" s="31" t="s">
        <v>38</v>
      </c>
      <c r="D284" s="40">
        <v>14100048</v>
      </c>
      <c r="E284" s="31" t="s">
        <v>178</v>
      </c>
      <c r="F284" s="41" t="s">
        <v>179</v>
      </c>
      <c r="G284" s="12" t="s">
        <v>31</v>
      </c>
      <c r="H284" s="42" t="s">
        <v>93</v>
      </c>
      <c r="I284" s="40">
        <v>170000</v>
      </c>
      <c r="J284" s="42" t="s">
        <v>180</v>
      </c>
      <c r="K284" s="22">
        <v>2019</v>
      </c>
      <c r="L284" s="185">
        <v>18563</v>
      </c>
      <c r="M284" s="20">
        <f t="shared" si="104"/>
        <v>18599.666666666668</v>
      </c>
      <c r="N284" s="25">
        <v>15591</v>
      </c>
      <c r="O284" s="219">
        <v>16041</v>
      </c>
      <c r="P284" s="45">
        <v>16982</v>
      </c>
      <c r="Q284" s="45">
        <v>18025</v>
      </c>
      <c r="R284" s="25">
        <v>19753</v>
      </c>
      <c r="S284" s="50">
        <v>21239</v>
      </c>
      <c r="T284" s="50">
        <v>21411</v>
      </c>
      <c r="U284" s="50">
        <v>21592</v>
      </c>
      <c r="V284" s="50">
        <v>20239</v>
      </c>
      <c r="W284" s="50">
        <v>19226</v>
      </c>
      <c r="X284" s="50">
        <v>16607</v>
      </c>
      <c r="Y284" s="50">
        <v>16490</v>
      </c>
      <c r="Z284" s="23">
        <v>2019</v>
      </c>
      <c r="AA284" s="18"/>
    </row>
    <row r="285" spans="1:27">
      <c r="A285" s="125">
        <v>14100072</v>
      </c>
      <c r="B285" s="117" t="s">
        <v>47</v>
      </c>
      <c r="C285" s="32" t="s">
        <v>38</v>
      </c>
      <c r="D285" s="36">
        <v>170000</v>
      </c>
      <c r="E285" s="32" t="s">
        <v>178</v>
      </c>
      <c r="F285" s="33" t="s">
        <v>182</v>
      </c>
      <c r="G285" s="34" t="s">
        <v>31</v>
      </c>
      <c r="H285" s="35" t="s">
        <v>32</v>
      </c>
      <c r="I285" s="36">
        <v>170000</v>
      </c>
      <c r="J285" s="35" t="s">
        <v>183</v>
      </c>
      <c r="K285" s="37" t="s">
        <v>33</v>
      </c>
      <c r="L285" s="33"/>
      <c r="M285" s="163">
        <f>AVERAGE(N285:Y285)</f>
        <v>-81.071166446636752</v>
      </c>
      <c r="N285" s="215">
        <f>N286/N287*100-100</f>
        <v>15.915728394917068</v>
      </c>
      <c r="O285" s="224">
        <f>O286/O287*100-100</f>
        <v>11.230274245442004</v>
      </c>
      <c r="P285" s="111">
        <f t="shared" ref="P285:Y285" si="106">P286/P287*100-100</f>
        <v>-100</v>
      </c>
      <c r="Q285" s="111">
        <f t="shared" si="106"/>
        <v>-100</v>
      </c>
      <c r="R285" s="111">
        <f t="shared" si="106"/>
        <v>-100</v>
      </c>
      <c r="S285" s="111">
        <f t="shared" si="106"/>
        <v>-100</v>
      </c>
      <c r="T285" s="111">
        <f t="shared" si="106"/>
        <v>-100</v>
      </c>
      <c r="U285" s="111">
        <f t="shared" si="106"/>
        <v>-100</v>
      </c>
      <c r="V285" s="111">
        <f t="shared" si="106"/>
        <v>-100</v>
      </c>
      <c r="W285" s="111">
        <f t="shared" si="106"/>
        <v>-100</v>
      </c>
      <c r="X285" s="111">
        <f t="shared" si="106"/>
        <v>-100</v>
      </c>
      <c r="Y285" s="111">
        <f t="shared" si="106"/>
        <v>-100</v>
      </c>
      <c r="Z285" s="38"/>
      <c r="AA285" s="39"/>
    </row>
    <row r="286" spans="1:27">
      <c r="A286" s="9">
        <v>14100072</v>
      </c>
      <c r="B286" s="118" t="s">
        <v>47</v>
      </c>
      <c r="C286" s="31" t="s">
        <v>38</v>
      </c>
      <c r="D286" s="40">
        <v>170000</v>
      </c>
      <c r="E286" s="31" t="s">
        <v>178</v>
      </c>
      <c r="F286" s="106" t="s">
        <v>182</v>
      </c>
      <c r="G286" s="12" t="s">
        <v>31</v>
      </c>
      <c r="H286" s="42" t="s">
        <v>32</v>
      </c>
      <c r="I286" s="40">
        <v>170000</v>
      </c>
      <c r="J286" s="42" t="s">
        <v>183</v>
      </c>
      <c r="K286" s="14" t="s">
        <v>34</v>
      </c>
      <c r="L286" s="15"/>
      <c r="M286" s="138">
        <f>AVERAGE(N286:Y286)</f>
        <v>2364</v>
      </c>
      <c r="N286" s="216">
        <v>2308</v>
      </c>
      <c r="O286" s="212">
        <v>2420</v>
      </c>
      <c r="P286" s="213"/>
      <c r="Q286" s="213"/>
      <c r="R286" s="213"/>
      <c r="S286" s="213"/>
      <c r="T286" s="213"/>
      <c r="U286" s="213"/>
      <c r="V286" s="213"/>
      <c r="W286" s="213"/>
      <c r="X286" s="213"/>
      <c r="Y286" s="213"/>
      <c r="Z286" s="6"/>
      <c r="AA286" s="18"/>
    </row>
    <row r="287" spans="1:27">
      <c r="A287" s="9">
        <v>14100072</v>
      </c>
      <c r="B287" s="118" t="s">
        <v>47</v>
      </c>
      <c r="C287" s="31" t="s">
        <v>38</v>
      </c>
      <c r="D287" s="40">
        <v>170000</v>
      </c>
      <c r="E287" s="31" t="s">
        <v>178</v>
      </c>
      <c r="F287" s="106" t="s">
        <v>182</v>
      </c>
      <c r="G287" s="12" t="s">
        <v>31</v>
      </c>
      <c r="H287" s="42" t="s">
        <v>32</v>
      </c>
      <c r="I287" s="40">
        <v>170000</v>
      </c>
      <c r="J287" s="42" t="s">
        <v>183</v>
      </c>
      <c r="K287" s="19" t="s">
        <v>35</v>
      </c>
      <c r="L287" s="20"/>
      <c r="M287" s="20">
        <f t="shared" ref="M287:M292" si="107">AVERAGE(N287:Y287)</f>
        <v>3341.4806944444445</v>
      </c>
      <c r="N287" s="46">
        <f>AVERAGE(N288:N293)</f>
        <v>1991.1016666666667</v>
      </c>
      <c r="O287" s="189">
        <f t="shared" ref="O287:Y287" si="108">AVERAGE(O288:O293)</f>
        <v>2175.6666666666665</v>
      </c>
      <c r="P287" s="46">
        <f t="shared" si="108"/>
        <v>2570.4</v>
      </c>
      <c r="Q287" s="46">
        <f t="shared" si="108"/>
        <v>2507.6</v>
      </c>
      <c r="R287" s="46">
        <f t="shared" si="108"/>
        <v>3900.5</v>
      </c>
      <c r="S287" s="46">
        <f t="shared" si="108"/>
        <v>4750.166666666667</v>
      </c>
      <c r="T287" s="46">
        <f t="shared" si="108"/>
        <v>5266.166666666667</v>
      </c>
      <c r="U287" s="46">
        <f t="shared" si="108"/>
        <v>5313.833333333333</v>
      </c>
      <c r="V287" s="46">
        <f t="shared" si="108"/>
        <v>4381.166666666667</v>
      </c>
      <c r="W287" s="46">
        <f t="shared" si="108"/>
        <v>2901.1666666666665</v>
      </c>
      <c r="X287" s="46">
        <f t="shared" si="108"/>
        <v>2190.1666666666665</v>
      </c>
      <c r="Y287" s="46">
        <f t="shared" si="108"/>
        <v>2149.8333333333335</v>
      </c>
      <c r="Z287" s="21" t="s">
        <v>35</v>
      </c>
      <c r="AA287" s="18"/>
    </row>
    <row r="288" spans="1:27">
      <c r="A288" s="9">
        <v>14100072</v>
      </c>
      <c r="B288" s="118" t="s">
        <v>47</v>
      </c>
      <c r="C288" s="31" t="s">
        <v>38</v>
      </c>
      <c r="D288" s="40">
        <v>170000</v>
      </c>
      <c r="E288" s="31" t="s">
        <v>178</v>
      </c>
      <c r="F288" s="106" t="s">
        <v>182</v>
      </c>
      <c r="G288" s="12" t="s">
        <v>31</v>
      </c>
      <c r="H288" s="42" t="s">
        <v>32</v>
      </c>
      <c r="I288" s="40">
        <v>170001</v>
      </c>
      <c r="J288" s="42" t="s">
        <v>183</v>
      </c>
      <c r="K288" s="26">
        <v>2020</v>
      </c>
      <c r="L288" s="20"/>
      <c r="M288" s="20">
        <f t="shared" si="107"/>
        <v>3227.1666666666665</v>
      </c>
      <c r="N288" s="25">
        <v>1912</v>
      </c>
      <c r="O288" s="190">
        <v>2260</v>
      </c>
      <c r="P288" s="25">
        <v>2288</v>
      </c>
      <c r="Q288" s="25">
        <v>1986</v>
      </c>
      <c r="R288" s="25">
        <v>3594</v>
      </c>
      <c r="S288" s="25">
        <v>4336</v>
      </c>
      <c r="T288" s="25">
        <v>4954</v>
      </c>
      <c r="U288" s="47">
        <v>5177</v>
      </c>
      <c r="V288" s="25">
        <v>4579</v>
      </c>
      <c r="W288" s="25">
        <v>3098</v>
      </c>
      <c r="X288" s="25">
        <v>2234</v>
      </c>
      <c r="Y288" s="25">
        <v>2308</v>
      </c>
      <c r="Z288" s="23">
        <v>2020</v>
      </c>
      <c r="AA288" s="18"/>
    </row>
    <row r="289" spans="1:27">
      <c r="A289" s="9">
        <v>14100072</v>
      </c>
      <c r="B289" s="118" t="s">
        <v>47</v>
      </c>
      <c r="C289" s="31" t="s">
        <v>38</v>
      </c>
      <c r="D289" s="40">
        <v>170000</v>
      </c>
      <c r="E289" s="31" t="s">
        <v>178</v>
      </c>
      <c r="F289" s="106" t="s">
        <v>182</v>
      </c>
      <c r="G289" s="12" t="s">
        <v>31</v>
      </c>
      <c r="H289" s="42" t="s">
        <v>32</v>
      </c>
      <c r="I289" s="40">
        <v>170000</v>
      </c>
      <c r="J289" s="42" t="s">
        <v>183</v>
      </c>
      <c r="K289" s="22">
        <v>2019</v>
      </c>
      <c r="L289" s="185">
        <v>3430</v>
      </c>
      <c r="M289" s="20">
        <f t="shared" si="107"/>
        <v>3567.4610000000002</v>
      </c>
      <c r="N289" s="25">
        <v>2091.61</v>
      </c>
      <c r="O289" s="219">
        <v>2128</v>
      </c>
      <c r="P289" s="25" t="s">
        <v>43</v>
      </c>
      <c r="Q289" s="45" t="s">
        <v>43</v>
      </c>
      <c r="R289" s="25">
        <v>3934</v>
      </c>
      <c r="S289" s="45">
        <v>5038</v>
      </c>
      <c r="T289" s="45">
        <v>5213</v>
      </c>
      <c r="U289" s="45">
        <v>5730</v>
      </c>
      <c r="V289" s="45">
        <v>4342</v>
      </c>
      <c r="W289" s="45">
        <v>2845</v>
      </c>
      <c r="X289" s="45">
        <v>2181</v>
      </c>
      <c r="Y289" s="45">
        <v>2172</v>
      </c>
      <c r="Z289" s="23">
        <v>2019</v>
      </c>
      <c r="AA289" s="18"/>
    </row>
    <row r="290" spans="1:27">
      <c r="A290" s="9">
        <v>14100072</v>
      </c>
      <c r="B290" s="118" t="s">
        <v>47</v>
      </c>
      <c r="C290" s="31" t="s">
        <v>38</v>
      </c>
      <c r="D290" s="40">
        <v>170000</v>
      </c>
      <c r="E290" s="31" t="s">
        <v>178</v>
      </c>
      <c r="F290" s="106" t="s">
        <v>182</v>
      </c>
      <c r="G290" s="12" t="s">
        <v>31</v>
      </c>
      <c r="H290" s="42" t="s">
        <v>32</v>
      </c>
      <c r="I290" s="40">
        <v>170000</v>
      </c>
      <c r="J290" s="42" t="s">
        <v>183</v>
      </c>
      <c r="K290" s="26">
        <v>2018</v>
      </c>
      <c r="L290" s="43">
        <v>3426</v>
      </c>
      <c r="M290" s="20">
        <f t="shared" si="107"/>
        <v>3426</v>
      </c>
      <c r="N290" s="44">
        <v>1992</v>
      </c>
      <c r="O290" s="193">
        <v>2151</v>
      </c>
      <c r="P290" s="44">
        <v>2616</v>
      </c>
      <c r="Q290" s="44">
        <v>2649</v>
      </c>
      <c r="R290" s="78">
        <v>3970</v>
      </c>
      <c r="S290" s="78">
        <v>4936</v>
      </c>
      <c r="T290" s="78">
        <v>5569</v>
      </c>
      <c r="U290" s="44">
        <v>5292</v>
      </c>
      <c r="V290" s="44">
        <v>4516</v>
      </c>
      <c r="W290" s="44">
        <v>3018</v>
      </c>
      <c r="X290" s="44">
        <v>2230</v>
      </c>
      <c r="Y290" s="44">
        <v>2173</v>
      </c>
      <c r="Z290" s="23">
        <v>2018</v>
      </c>
      <c r="AA290" s="29"/>
    </row>
    <row r="291" spans="1:27">
      <c r="A291" s="9">
        <v>14100073</v>
      </c>
      <c r="B291" s="118" t="s">
        <v>48</v>
      </c>
      <c r="C291" s="31" t="s">
        <v>38</v>
      </c>
      <c r="D291" s="40">
        <v>170001</v>
      </c>
      <c r="E291" s="31" t="s">
        <v>178</v>
      </c>
      <c r="F291" s="106" t="s">
        <v>182</v>
      </c>
      <c r="G291" s="12" t="s">
        <v>31</v>
      </c>
      <c r="H291" s="42" t="s">
        <v>32</v>
      </c>
      <c r="I291" s="40">
        <v>170000</v>
      </c>
      <c r="J291" s="42" t="s">
        <v>183</v>
      </c>
      <c r="K291" s="30">
        <v>2017</v>
      </c>
      <c r="L291" s="40">
        <v>3386</v>
      </c>
      <c r="M291" s="20">
        <f t="shared" si="107"/>
        <v>3386.3333333333335</v>
      </c>
      <c r="N291" s="25">
        <v>1881</v>
      </c>
      <c r="O291" s="219">
        <v>2185</v>
      </c>
      <c r="P291" s="45">
        <v>2634</v>
      </c>
      <c r="Q291" s="45">
        <v>2654</v>
      </c>
      <c r="R291" s="45">
        <v>4054</v>
      </c>
      <c r="S291" s="45">
        <v>4900</v>
      </c>
      <c r="T291" s="45">
        <v>5375</v>
      </c>
      <c r="U291" s="45">
        <v>5331</v>
      </c>
      <c r="V291" s="45">
        <v>4460</v>
      </c>
      <c r="W291" s="45">
        <v>2838</v>
      </c>
      <c r="X291" s="45">
        <v>2240</v>
      </c>
      <c r="Y291" s="45">
        <v>2084</v>
      </c>
      <c r="Z291" s="23">
        <v>2017</v>
      </c>
      <c r="AA291" s="29"/>
    </row>
    <row r="292" spans="1:27">
      <c r="A292" s="9">
        <v>14100072</v>
      </c>
      <c r="B292" s="118" t="s">
        <v>47</v>
      </c>
      <c r="C292" s="31" t="s">
        <v>38</v>
      </c>
      <c r="D292" s="40">
        <v>170000</v>
      </c>
      <c r="E292" s="31" t="s">
        <v>178</v>
      </c>
      <c r="F292" s="106" t="s">
        <v>182</v>
      </c>
      <c r="G292" s="12" t="s">
        <v>31</v>
      </c>
      <c r="H292" s="42" t="s">
        <v>32</v>
      </c>
      <c r="I292" s="40">
        <v>170000</v>
      </c>
      <c r="J292" s="42" t="s">
        <v>183</v>
      </c>
      <c r="K292" s="30">
        <v>2016</v>
      </c>
      <c r="L292" s="40">
        <v>3332</v>
      </c>
      <c r="M292" s="20">
        <f t="shared" si="107"/>
        <v>3331.5</v>
      </c>
      <c r="N292" s="25">
        <v>2082</v>
      </c>
      <c r="O292" s="219">
        <v>2239</v>
      </c>
      <c r="P292" s="45">
        <v>2690</v>
      </c>
      <c r="Q292" s="45">
        <v>2711</v>
      </c>
      <c r="R292" s="45">
        <v>3886</v>
      </c>
      <c r="S292" s="45">
        <v>4730</v>
      </c>
      <c r="T292" s="45">
        <v>5210</v>
      </c>
      <c r="U292" s="45">
        <v>5186</v>
      </c>
      <c r="V292" s="45">
        <v>4187</v>
      </c>
      <c r="W292" s="45">
        <v>2864</v>
      </c>
      <c r="X292" s="45">
        <v>2173</v>
      </c>
      <c r="Y292" s="45">
        <v>2020</v>
      </c>
      <c r="Z292" s="23">
        <v>2016</v>
      </c>
      <c r="AA292" s="2"/>
    </row>
    <row r="293" spans="1:27">
      <c r="A293" s="9">
        <v>14100072</v>
      </c>
      <c r="B293" s="118" t="s">
        <v>47</v>
      </c>
      <c r="C293" s="31" t="s">
        <v>38</v>
      </c>
      <c r="D293" s="40">
        <v>170000</v>
      </c>
      <c r="E293" s="31" t="s">
        <v>178</v>
      </c>
      <c r="F293" s="106" t="s">
        <v>182</v>
      </c>
      <c r="G293" s="12" t="s">
        <v>31</v>
      </c>
      <c r="H293" s="42" t="s">
        <v>32</v>
      </c>
      <c r="I293" s="40">
        <v>170000</v>
      </c>
      <c r="J293" s="42" t="s">
        <v>183</v>
      </c>
      <c r="K293" s="30">
        <v>2015</v>
      </c>
      <c r="L293" s="40">
        <v>3282</v>
      </c>
      <c r="M293" s="20">
        <f>AVERAGE(N293:Y293)</f>
        <v>3281.8333333333335</v>
      </c>
      <c r="N293" s="25">
        <v>1988</v>
      </c>
      <c r="O293" s="219">
        <v>2091</v>
      </c>
      <c r="P293" s="45">
        <v>2624</v>
      </c>
      <c r="Q293" s="45">
        <v>2538</v>
      </c>
      <c r="R293" s="45">
        <v>3965</v>
      </c>
      <c r="S293" s="45">
        <v>4561</v>
      </c>
      <c r="T293" s="45">
        <v>5276</v>
      </c>
      <c r="U293" s="45">
        <v>5167</v>
      </c>
      <c r="V293" s="45">
        <v>4203</v>
      </c>
      <c r="W293" s="45">
        <v>2744</v>
      </c>
      <c r="X293" s="45">
        <v>2083</v>
      </c>
      <c r="Y293" s="45">
        <v>2142</v>
      </c>
      <c r="Z293" s="23">
        <v>2015</v>
      </c>
      <c r="AA293" s="2"/>
    </row>
    <row r="294" spans="1:27">
      <c r="A294" s="125">
        <v>14100088</v>
      </c>
      <c r="B294" s="117" t="s">
        <v>44</v>
      </c>
      <c r="C294" s="32" t="s">
        <v>49</v>
      </c>
      <c r="D294" s="36">
        <v>110000</v>
      </c>
      <c r="E294" s="32" t="s">
        <v>50</v>
      </c>
      <c r="F294" s="33" t="s">
        <v>184</v>
      </c>
      <c r="G294" s="34" t="s">
        <v>31</v>
      </c>
      <c r="H294" s="35" t="s">
        <v>32</v>
      </c>
      <c r="I294" s="36">
        <v>110000</v>
      </c>
      <c r="J294" s="35" t="s">
        <v>185</v>
      </c>
      <c r="K294" s="37" t="s">
        <v>33</v>
      </c>
      <c r="L294" s="33"/>
      <c r="M294" s="163">
        <f>AVERAGE(N294:Y294)</f>
        <v>-83.339096502383313</v>
      </c>
      <c r="N294" s="111">
        <f>N295/N296*100-100</f>
        <v>-0.46047238446561778</v>
      </c>
      <c r="O294" s="192">
        <f>O295/O296*100-100</f>
        <v>0.39131435586587315</v>
      </c>
      <c r="P294" s="111">
        <f t="shared" ref="P294:Y294" si="109">P295/P296*100-100</f>
        <v>-100</v>
      </c>
      <c r="Q294" s="111">
        <f t="shared" si="109"/>
        <v>-100</v>
      </c>
      <c r="R294" s="111">
        <f t="shared" si="109"/>
        <v>-100</v>
      </c>
      <c r="S294" s="111">
        <f t="shared" si="109"/>
        <v>-100</v>
      </c>
      <c r="T294" s="111">
        <f t="shared" si="109"/>
        <v>-100</v>
      </c>
      <c r="U294" s="111">
        <f t="shared" si="109"/>
        <v>-100</v>
      </c>
      <c r="V294" s="111">
        <f t="shared" si="109"/>
        <v>-100</v>
      </c>
      <c r="W294" s="111">
        <f t="shared" si="109"/>
        <v>-100</v>
      </c>
      <c r="X294" s="111">
        <f t="shared" si="109"/>
        <v>-100</v>
      </c>
      <c r="Y294" s="111">
        <f t="shared" si="109"/>
        <v>-100</v>
      </c>
      <c r="Z294" s="38"/>
      <c r="AA294" s="39"/>
    </row>
    <row r="295" spans="1:27">
      <c r="A295" s="9">
        <v>14100088</v>
      </c>
      <c r="B295" s="118" t="s">
        <v>44</v>
      </c>
      <c r="C295" s="31" t="s">
        <v>49</v>
      </c>
      <c r="D295" s="40">
        <v>110000</v>
      </c>
      <c r="E295" s="31" t="s">
        <v>50</v>
      </c>
      <c r="F295" s="41" t="s">
        <v>184</v>
      </c>
      <c r="G295" s="12" t="s">
        <v>31</v>
      </c>
      <c r="H295" s="42" t="s">
        <v>32</v>
      </c>
      <c r="I295" s="40">
        <v>110000</v>
      </c>
      <c r="J295" s="42" t="s">
        <v>185</v>
      </c>
      <c r="K295" s="14" t="s">
        <v>34</v>
      </c>
      <c r="L295" s="15"/>
      <c r="M295" s="138">
        <f>AVERAGE(N295:Y295)</f>
        <v>6379.5</v>
      </c>
      <c r="N295" s="216">
        <v>6217</v>
      </c>
      <c r="O295" s="212">
        <v>6542</v>
      </c>
      <c r="P295" s="213"/>
      <c r="Q295" s="213"/>
      <c r="R295" s="213"/>
      <c r="S295" s="213"/>
      <c r="T295" s="213"/>
      <c r="U295" s="213"/>
      <c r="V295" s="213"/>
      <c r="W295" s="213"/>
      <c r="X295" s="213"/>
      <c r="Y295" s="213"/>
      <c r="Z295" s="6"/>
      <c r="AA295" s="18"/>
    </row>
    <row r="296" spans="1:27">
      <c r="A296" s="9">
        <v>14100088</v>
      </c>
      <c r="B296" s="118" t="s">
        <v>44</v>
      </c>
      <c r="C296" s="31" t="s">
        <v>49</v>
      </c>
      <c r="D296" s="40">
        <v>110000</v>
      </c>
      <c r="E296" s="31" t="s">
        <v>50</v>
      </c>
      <c r="F296" s="41" t="s">
        <v>184</v>
      </c>
      <c r="G296" s="12" t="s">
        <v>31</v>
      </c>
      <c r="H296" s="42" t="s">
        <v>32</v>
      </c>
      <c r="I296" s="40">
        <v>110000</v>
      </c>
      <c r="J296" s="42" t="s">
        <v>185</v>
      </c>
      <c r="K296" s="19" t="s">
        <v>35</v>
      </c>
      <c r="L296" s="20"/>
      <c r="M296" s="20">
        <f t="shared" ref="M296:M301" si="110">AVERAGE(N296:Y296)</f>
        <v>8837.3522222222218</v>
      </c>
      <c r="N296" s="46">
        <f>AVERAGE(N297:N302)</f>
        <v>6245.7599999999993</v>
      </c>
      <c r="O296" s="189">
        <f t="shared" ref="O296:Y296" si="111">AVERAGE(O297:O302)</f>
        <v>6516.5</v>
      </c>
      <c r="P296" s="46">
        <f t="shared" si="111"/>
        <v>6839.333333333333</v>
      </c>
      <c r="Q296" s="46">
        <f t="shared" si="111"/>
        <v>7510.8</v>
      </c>
      <c r="R296" s="46">
        <f t="shared" si="111"/>
        <v>9702.3333333333339</v>
      </c>
      <c r="S296" s="46">
        <f t="shared" si="111"/>
        <v>11579.333333333334</v>
      </c>
      <c r="T296" s="46">
        <f t="shared" si="111"/>
        <v>14730</v>
      </c>
      <c r="U296" s="46">
        <f t="shared" si="111"/>
        <v>11870.666666666666</v>
      </c>
      <c r="V296" s="46">
        <f t="shared" si="111"/>
        <v>9711.1666666666661</v>
      </c>
      <c r="W296" s="46">
        <f t="shared" si="111"/>
        <v>8200.3333333333339</v>
      </c>
      <c r="X296" s="46">
        <f t="shared" si="111"/>
        <v>6675.833333333333</v>
      </c>
      <c r="Y296" s="46">
        <f t="shared" si="111"/>
        <v>6466.166666666667</v>
      </c>
      <c r="Z296" s="21" t="s">
        <v>35</v>
      </c>
      <c r="AA296" s="18"/>
    </row>
    <row r="297" spans="1:27">
      <c r="A297" s="9">
        <v>14100088</v>
      </c>
      <c r="B297" s="118" t="s">
        <v>44</v>
      </c>
      <c r="C297" s="31" t="s">
        <v>49</v>
      </c>
      <c r="D297" s="40">
        <v>110000</v>
      </c>
      <c r="E297" s="31" t="s">
        <v>50</v>
      </c>
      <c r="F297" s="41" t="s">
        <v>184</v>
      </c>
      <c r="G297" s="12" t="s">
        <v>31</v>
      </c>
      <c r="H297" s="42" t="s">
        <v>32</v>
      </c>
      <c r="I297" s="40">
        <v>110001</v>
      </c>
      <c r="J297" s="42" t="s">
        <v>185</v>
      </c>
      <c r="K297" s="26">
        <v>2020</v>
      </c>
      <c r="L297" s="20"/>
      <c r="M297" s="20">
        <f t="shared" si="110"/>
        <v>8183.333333333333</v>
      </c>
      <c r="N297" s="25">
        <v>6082</v>
      </c>
      <c r="O297" s="190">
        <v>6216</v>
      </c>
      <c r="P297" s="25">
        <v>5596</v>
      </c>
      <c r="Q297" s="25">
        <v>5576</v>
      </c>
      <c r="R297" s="25">
        <v>9116</v>
      </c>
      <c r="S297" s="25">
        <v>10760</v>
      </c>
      <c r="T297" s="25">
        <v>13583</v>
      </c>
      <c r="U297" s="47">
        <v>11059</v>
      </c>
      <c r="V297" s="25">
        <v>9651</v>
      </c>
      <c r="W297" s="25">
        <v>8181</v>
      </c>
      <c r="X297" s="25">
        <v>6112</v>
      </c>
      <c r="Y297" s="25">
        <v>6268</v>
      </c>
      <c r="Z297" s="23">
        <v>2020</v>
      </c>
      <c r="AA297" s="18"/>
    </row>
    <row r="298" spans="1:27">
      <c r="A298" s="9">
        <v>14100088</v>
      </c>
      <c r="B298" s="118" t="s">
        <v>44</v>
      </c>
      <c r="C298" s="31" t="s">
        <v>49</v>
      </c>
      <c r="D298" s="40">
        <v>110000</v>
      </c>
      <c r="E298" s="31" t="s">
        <v>50</v>
      </c>
      <c r="F298" s="41" t="s">
        <v>184</v>
      </c>
      <c r="G298" s="12" t="s">
        <v>31</v>
      </c>
      <c r="H298" s="42" t="s">
        <v>32</v>
      </c>
      <c r="I298" s="40">
        <v>110000</v>
      </c>
      <c r="J298" s="42" t="s">
        <v>185</v>
      </c>
      <c r="K298" s="22">
        <v>2019</v>
      </c>
      <c r="L298" s="185">
        <v>8845</v>
      </c>
      <c r="M298" s="20">
        <f t="shared" si="110"/>
        <v>8900.7781818181811</v>
      </c>
      <c r="N298" s="25">
        <v>6068.56</v>
      </c>
      <c r="O298" s="219">
        <v>6368</v>
      </c>
      <c r="P298" s="45">
        <v>6936</v>
      </c>
      <c r="Q298" s="45" t="s">
        <v>43</v>
      </c>
      <c r="R298" s="25">
        <v>9418</v>
      </c>
      <c r="S298" s="45">
        <v>11532</v>
      </c>
      <c r="T298" s="45">
        <v>14393</v>
      </c>
      <c r="U298" s="45">
        <v>12206</v>
      </c>
      <c r="V298" s="45">
        <v>9605</v>
      </c>
      <c r="W298" s="45">
        <v>8208</v>
      </c>
      <c r="X298" s="45">
        <v>6835</v>
      </c>
      <c r="Y298" s="45">
        <v>6339</v>
      </c>
      <c r="Z298" s="23">
        <v>2019</v>
      </c>
      <c r="AA298" s="18"/>
    </row>
    <row r="299" spans="1:27">
      <c r="A299" s="9">
        <v>14100088</v>
      </c>
      <c r="B299" s="118" t="s">
        <v>44</v>
      </c>
      <c r="C299" s="31" t="s">
        <v>49</v>
      </c>
      <c r="D299" s="40">
        <v>110000</v>
      </c>
      <c r="E299" s="31" t="s">
        <v>50</v>
      </c>
      <c r="F299" s="41" t="s">
        <v>184</v>
      </c>
      <c r="G299" s="12" t="s">
        <v>31</v>
      </c>
      <c r="H299" s="42" t="s">
        <v>32</v>
      </c>
      <c r="I299" s="40">
        <v>110000</v>
      </c>
      <c r="J299" s="42" t="s">
        <v>185</v>
      </c>
      <c r="K299" s="26">
        <v>2018</v>
      </c>
      <c r="L299" s="43">
        <v>8941</v>
      </c>
      <c r="M299" s="20">
        <f t="shared" si="110"/>
        <v>8940.6666666666661</v>
      </c>
      <c r="N299" s="44">
        <v>6218</v>
      </c>
      <c r="O299" s="193">
        <v>6401</v>
      </c>
      <c r="P299" s="44">
        <v>6854</v>
      </c>
      <c r="Q299" s="44">
        <v>7825</v>
      </c>
      <c r="R299" s="78">
        <v>9955</v>
      </c>
      <c r="S299" s="78">
        <v>11731</v>
      </c>
      <c r="T299" s="78">
        <v>14995</v>
      </c>
      <c r="U299" s="44">
        <v>11926</v>
      </c>
      <c r="V299" s="44">
        <v>9815</v>
      </c>
      <c r="W299" s="44">
        <v>8243</v>
      </c>
      <c r="X299" s="44">
        <v>6929</v>
      </c>
      <c r="Y299" s="44">
        <v>6396</v>
      </c>
      <c r="Z299" s="23">
        <v>2018</v>
      </c>
      <c r="AA299" s="29"/>
    </row>
    <row r="300" spans="1:27">
      <c r="A300" s="9">
        <v>14100088</v>
      </c>
      <c r="B300" s="118" t="s">
        <v>44</v>
      </c>
      <c r="C300" s="31" t="s">
        <v>49</v>
      </c>
      <c r="D300" s="40">
        <v>110000</v>
      </c>
      <c r="E300" s="31" t="s">
        <v>50</v>
      </c>
      <c r="F300" s="41" t="s">
        <v>184</v>
      </c>
      <c r="G300" s="12" t="s">
        <v>31</v>
      </c>
      <c r="H300" s="42" t="s">
        <v>32</v>
      </c>
      <c r="I300" s="40">
        <v>110000</v>
      </c>
      <c r="J300" s="42" t="s">
        <v>185</v>
      </c>
      <c r="K300" s="30">
        <v>2017</v>
      </c>
      <c r="L300" s="40">
        <v>9023</v>
      </c>
      <c r="M300" s="20">
        <f t="shared" si="110"/>
        <v>9022.8333333333339</v>
      </c>
      <c r="N300" s="25">
        <v>6198</v>
      </c>
      <c r="O300" s="219">
        <v>6504</v>
      </c>
      <c r="P300" s="45">
        <v>6976</v>
      </c>
      <c r="Q300" s="45">
        <v>7944</v>
      </c>
      <c r="R300" s="45">
        <v>9775</v>
      </c>
      <c r="S300" s="45">
        <v>11991</v>
      </c>
      <c r="T300" s="45">
        <v>15765</v>
      </c>
      <c r="U300" s="45">
        <v>12044</v>
      </c>
      <c r="V300" s="45">
        <v>9737</v>
      </c>
      <c r="W300" s="45">
        <v>8165</v>
      </c>
      <c r="X300" s="45">
        <v>6686</v>
      </c>
      <c r="Y300" s="45">
        <v>6489</v>
      </c>
      <c r="Z300" s="23">
        <v>2017</v>
      </c>
      <c r="AA300" s="29"/>
    </row>
    <row r="301" spans="1:27">
      <c r="A301" s="9">
        <v>14100089</v>
      </c>
      <c r="B301" s="118" t="s">
        <v>27</v>
      </c>
      <c r="C301" s="31" t="s">
        <v>49</v>
      </c>
      <c r="D301" s="40">
        <v>110001</v>
      </c>
      <c r="E301" s="31" t="s">
        <v>50</v>
      </c>
      <c r="F301" s="41" t="s">
        <v>184</v>
      </c>
      <c r="G301" s="12" t="s">
        <v>31</v>
      </c>
      <c r="H301" s="42" t="s">
        <v>32</v>
      </c>
      <c r="I301" s="40">
        <v>110000</v>
      </c>
      <c r="J301" s="42" t="s">
        <v>185</v>
      </c>
      <c r="K301" s="30">
        <v>2016</v>
      </c>
      <c r="L301" s="40">
        <v>9211</v>
      </c>
      <c r="M301" s="20">
        <f t="shared" si="110"/>
        <v>9211.0833333333339</v>
      </c>
      <c r="N301" s="25">
        <v>6548</v>
      </c>
      <c r="O301" s="219">
        <v>6935</v>
      </c>
      <c r="P301" s="45">
        <v>7426</v>
      </c>
      <c r="Q301" s="45">
        <v>8340</v>
      </c>
      <c r="R301" s="45">
        <v>10255</v>
      </c>
      <c r="S301" s="45">
        <v>11873</v>
      </c>
      <c r="T301" s="45">
        <v>15773</v>
      </c>
      <c r="U301" s="45">
        <v>12114</v>
      </c>
      <c r="V301" s="45">
        <v>9811</v>
      </c>
      <c r="W301" s="45">
        <v>8154</v>
      </c>
      <c r="X301" s="45">
        <v>6782</v>
      </c>
      <c r="Y301" s="45">
        <v>6522</v>
      </c>
      <c r="Z301" s="23">
        <v>2016</v>
      </c>
      <c r="AA301" s="2"/>
    </row>
    <row r="302" spans="1:27">
      <c r="A302" s="9">
        <v>14100088</v>
      </c>
      <c r="B302" s="118" t="s">
        <v>44</v>
      </c>
      <c r="C302" s="31" t="s">
        <v>49</v>
      </c>
      <c r="D302" s="40">
        <v>110000</v>
      </c>
      <c r="E302" s="31" t="s">
        <v>50</v>
      </c>
      <c r="F302" s="41" t="s">
        <v>184</v>
      </c>
      <c r="G302" s="12" t="s">
        <v>31</v>
      </c>
      <c r="H302" s="42" t="s">
        <v>32</v>
      </c>
      <c r="I302" s="40">
        <v>110000</v>
      </c>
      <c r="J302" s="42" t="s">
        <v>185</v>
      </c>
      <c r="K302" s="30">
        <v>2015</v>
      </c>
      <c r="L302" s="40">
        <v>8881</v>
      </c>
      <c r="M302" s="20">
        <f>AVERAGE(N302:Y302)</f>
        <v>8881.25</v>
      </c>
      <c r="N302" s="25">
        <v>6360</v>
      </c>
      <c r="O302" s="219">
        <v>6675</v>
      </c>
      <c r="P302" s="45">
        <v>7248</v>
      </c>
      <c r="Q302" s="45">
        <v>7869</v>
      </c>
      <c r="R302" s="45">
        <v>9695</v>
      </c>
      <c r="S302" s="45">
        <v>11589</v>
      </c>
      <c r="T302" s="45">
        <v>13871</v>
      </c>
      <c r="U302" s="45">
        <v>11875</v>
      </c>
      <c r="V302" s="45">
        <v>9648</v>
      </c>
      <c r="W302" s="45">
        <v>8251</v>
      </c>
      <c r="X302" s="45">
        <v>6711</v>
      </c>
      <c r="Y302" s="45">
        <v>6783</v>
      </c>
      <c r="Z302" s="23">
        <v>2015</v>
      </c>
      <c r="AA302" s="2"/>
    </row>
    <row r="303" spans="1:27">
      <c r="A303" s="125">
        <v>17000015</v>
      </c>
      <c r="B303" s="117" t="s">
        <v>186</v>
      </c>
      <c r="C303" s="32" t="s">
        <v>38</v>
      </c>
      <c r="D303" s="36">
        <v>170000</v>
      </c>
      <c r="E303" s="32" t="s">
        <v>178</v>
      </c>
      <c r="F303" s="33" t="s">
        <v>187</v>
      </c>
      <c r="G303" s="34" t="s">
        <v>31</v>
      </c>
      <c r="H303" s="35" t="s">
        <v>32</v>
      </c>
      <c r="I303" s="36">
        <v>170000</v>
      </c>
      <c r="J303" s="35" t="s">
        <v>188</v>
      </c>
      <c r="K303" s="37" t="s">
        <v>33</v>
      </c>
      <c r="L303" s="33"/>
      <c r="M303" s="163">
        <f>AVERAGE(N303:Y303)</f>
        <v>-80.193115198311816</v>
      </c>
      <c r="N303" s="215">
        <f>N304/N305*100-100</f>
        <v>25.583538547536676</v>
      </c>
      <c r="O303" s="224">
        <f>O304/O305*100-100</f>
        <v>12.099079072721494</v>
      </c>
      <c r="P303" s="111">
        <f t="shared" ref="P303:Y303" si="112">P304/P305*100-100</f>
        <v>-100</v>
      </c>
      <c r="Q303" s="111">
        <f t="shared" si="112"/>
        <v>-100</v>
      </c>
      <c r="R303" s="111">
        <f t="shared" si="112"/>
        <v>-100</v>
      </c>
      <c r="S303" s="111">
        <f t="shared" si="112"/>
        <v>-100</v>
      </c>
      <c r="T303" s="111">
        <f t="shared" si="112"/>
        <v>-100</v>
      </c>
      <c r="U303" s="111">
        <f t="shared" si="112"/>
        <v>-100</v>
      </c>
      <c r="V303" s="111">
        <f t="shared" si="112"/>
        <v>-100</v>
      </c>
      <c r="W303" s="111">
        <f t="shared" si="112"/>
        <v>-100</v>
      </c>
      <c r="X303" s="111">
        <f t="shared" si="112"/>
        <v>-100</v>
      </c>
      <c r="Y303" s="111">
        <f t="shared" si="112"/>
        <v>-100</v>
      </c>
      <c r="Z303" s="159"/>
      <c r="AA303" s="39"/>
    </row>
    <row r="304" spans="1:27">
      <c r="A304" s="9">
        <v>17000015</v>
      </c>
      <c r="B304" s="118" t="s">
        <v>186</v>
      </c>
      <c r="C304" s="31" t="s">
        <v>38</v>
      </c>
      <c r="D304" s="40">
        <v>170000</v>
      </c>
      <c r="E304" s="31" t="s">
        <v>178</v>
      </c>
      <c r="F304" s="41" t="s">
        <v>187</v>
      </c>
      <c r="G304" s="12" t="s">
        <v>31</v>
      </c>
      <c r="H304" s="42" t="s">
        <v>32</v>
      </c>
      <c r="I304" s="40">
        <v>170000</v>
      </c>
      <c r="J304" s="42" t="s">
        <v>188</v>
      </c>
      <c r="K304" s="14" t="s">
        <v>34</v>
      </c>
      <c r="L304" s="15"/>
      <c r="M304" s="138">
        <f>AVERAGE(N304:Y304)</f>
        <v>685.5</v>
      </c>
      <c r="N304" s="216">
        <v>665</v>
      </c>
      <c r="O304" s="212">
        <v>706</v>
      </c>
      <c r="P304" s="213"/>
      <c r="Q304" s="213"/>
      <c r="R304" s="213"/>
      <c r="S304" s="213"/>
      <c r="T304" s="213"/>
      <c r="U304" s="213"/>
      <c r="V304" s="213"/>
      <c r="W304" s="213"/>
      <c r="X304" s="213"/>
      <c r="Y304" s="213"/>
      <c r="Z304" s="6"/>
      <c r="AA304" s="18"/>
    </row>
    <row r="305" spans="1:27">
      <c r="A305" s="9">
        <v>17000015</v>
      </c>
      <c r="B305" s="118" t="s">
        <v>186</v>
      </c>
      <c r="C305" s="31" t="s">
        <v>38</v>
      </c>
      <c r="D305" s="40">
        <v>170000</v>
      </c>
      <c r="E305" s="31" t="s">
        <v>178</v>
      </c>
      <c r="F305" s="41" t="s">
        <v>187</v>
      </c>
      <c r="G305" s="12" t="s">
        <v>31</v>
      </c>
      <c r="H305" s="42" t="s">
        <v>32</v>
      </c>
      <c r="I305" s="40">
        <v>170000</v>
      </c>
      <c r="J305" s="42" t="s">
        <v>188</v>
      </c>
      <c r="K305" s="19" t="s">
        <v>35</v>
      </c>
      <c r="L305" s="20"/>
      <c r="M305" s="20">
        <f t="shared" ref="M305:M310" si="113">AVERAGE(N305:Y305)</f>
        <v>1262.9064999999998</v>
      </c>
      <c r="N305" s="46">
        <f>AVERAGE(N306:N310)</f>
        <v>529.52800000000002</v>
      </c>
      <c r="O305" s="189">
        <f t="shared" ref="O305:Y305" si="114">AVERAGE(O306:O310)</f>
        <v>629.79999999999995</v>
      </c>
      <c r="P305" s="46">
        <f t="shared" si="114"/>
        <v>871.8</v>
      </c>
      <c r="Q305" s="46">
        <f t="shared" si="114"/>
        <v>792.2</v>
      </c>
      <c r="R305" s="46">
        <f t="shared" si="114"/>
        <v>1396.4</v>
      </c>
      <c r="S305" s="46">
        <f t="shared" si="114"/>
        <v>2125.4</v>
      </c>
      <c r="T305" s="46">
        <f t="shared" si="114"/>
        <v>2440.1999999999998</v>
      </c>
      <c r="U305" s="46">
        <f t="shared" si="114"/>
        <v>2442.8000000000002</v>
      </c>
      <c r="V305" s="46">
        <f t="shared" si="114"/>
        <v>1889.4</v>
      </c>
      <c r="W305" s="46">
        <f t="shared" si="114"/>
        <v>875.8</v>
      </c>
      <c r="X305" s="46">
        <f t="shared" si="114"/>
        <v>565.75</v>
      </c>
      <c r="Y305" s="46">
        <f t="shared" si="114"/>
        <v>595.79999999999995</v>
      </c>
      <c r="Z305" s="21" t="s">
        <v>35</v>
      </c>
      <c r="AA305" s="18"/>
    </row>
    <row r="306" spans="1:27">
      <c r="A306" s="9">
        <v>17000015</v>
      </c>
      <c r="B306" s="118" t="s">
        <v>186</v>
      </c>
      <c r="C306" s="31" t="s">
        <v>38</v>
      </c>
      <c r="D306" s="40">
        <v>170000</v>
      </c>
      <c r="E306" s="31" t="s">
        <v>178</v>
      </c>
      <c r="F306" s="41" t="s">
        <v>187</v>
      </c>
      <c r="G306" s="12" t="s">
        <v>31</v>
      </c>
      <c r="H306" s="42" t="s">
        <v>32</v>
      </c>
      <c r="I306" s="40">
        <v>170001</v>
      </c>
      <c r="J306" s="42" t="s">
        <v>188</v>
      </c>
      <c r="K306" s="26">
        <v>2020</v>
      </c>
      <c r="L306" s="20"/>
      <c r="M306" s="20">
        <f t="shared" si="113"/>
        <v>1108.5833333333333</v>
      </c>
      <c r="N306" s="25">
        <v>519</v>
      </c>
      <c r="O306" s="190">
        <v>634</v>
      </c>
      <c r="P306" s="25">
        <v>735</v>
      </c>
      <c r="Q306" s="25">
        <v>564</v>
      </c>
      <c r="R306" s="25">
        <v>1138</v>
      </c>
      <c r="S306" s="25">
        <v>1548</v>
      </c>
      <c r="T306" s="25">
        <v>1952</v>
      </c>
      <c r="U306" s="47">
        <v>2113</v>
      </c>
      <c r="V306" s="25">
        <v>1924</v>
      </c>
      <c r="W306" s="25">
        <v>920</v>
      </c>
      <c r="X306" s="25">
        <v>598</v>
      </c>
      <c r="Y306" s="25">
        <v>658</v>
      </c>
      <c r="Z306" s="23">
        <v>2020</v>
      </c>
      <c r="AA306" s="18"/>
    </row>
    <row r="307" spans="1:27">
      <c r="A307" s="9">
        <v>17000015</v>
      </c>
      <c r="B307" s="118" t="s">
        <v>186</v>
      </c>
      <c r="C307" s="31" t="s">
        <v>38</v>
      </c>
      <c r="D307" s="40">
        <v>170000</v>
      </c>
      <c r="E307" s="31" t="s">
        <v>178</v>
      </c>
      <c r="F307" s="41" t="s">
        <v>187</v>
      </c>
      <c r="G307" s="12" t="s">
        <v>31</v>
      </c>
      <c r="H307" s="42" t="s">
        <v>32</v>
      </c>
      <c r="I307" s="40">
        <v>170000</v>
      </c>
      <c r="J307" s="42" t="s">
        <v>188</v>
      </c>
      <c r="K307" s="22">
        <v>2019</v>
      </c>
      <c r="L307" s="185">
        <v>1347</v>
      </c>
      <c r="M307" s="20">
        <f t="shared" si="113"/>
        <v>1424.0581818181818</v>
      </c>
      <c r="N307" s="25">
        <v>550.64</v>
      </c>
      <c r="O307" s="219">
        <v>636</v>
      </c>
      <c r="P307" s="45">
        <v>928</v>
      </c>
      <c r="Q307" s="45">
        <v>836</v>
      </c>
      <c r="R307" s="25">
        <v>1382</v>
      </c>
      <c r="S307" s="45">
        <v>2483</v>
      </c>
      <c r="T307" s="45">
        <v>2808</v>
      </c>
      <c r="U307" s="45">
        <v>2649</v>
      </c>
      <c r="V307" s="45">
        <v>1886</v>
      </c>
      <c r="W307" s="25">
        <v>894</v>
      </c>
      <c r="X307" s="45" t="s">
        <v>43</v>
      </c>
      <c r="Y307" s="45">
        <v>612</v>
      </c>
      <c r="Z307" s="23">
        <v>2019</v>
      </c>
      <c r="AA307" s="18"/>
    </row>
    <row r="308" spans="1:27">
      <c r="A308" s="9">
        <v>17000015</v>
      </c>
      <c r="B308" s="118" t="s">
        <v>186</v>
      </c>
      <c r="C308" s="31" t="s">
        <v>38</v>
      </c>
      <c r="D308" s="40">
        <v>170000</v>
      </c>
      <c r="E308" s="31" t="s">
        <v>178</v>
      </c>
      <c r="F308" s="41" t="s">
        <v>187</v>
      </c>
      <c r="G308" s="12" t="s">
        <v>31</v>
      </c>
      <c r="H308" s="42" t="s">
        <v>32</v>
      </c>
      <c r="I308" s="40">
        <v>170000</v>
      </c>
      <c r="J308" s="42" t="s">
        <v>188</v>
      </c>
      <c r="K308" s="26">
        <v>2018</v>
      </c>
      <c r="L308" s="43">
        <v>1290</v>
      </c>
      <c r="M308" s="20">
        <f t="shared" si="113"/>
        <v>1289.9166666666667</v>
      </c>
      <c r="N308" s="44">
        <v>522</v>
      </c>
      <c r="O308" s="193">
        <v>626</v>
      </c>
      <c r="P308" s="44">
        <v>870</v>
      </c>
      <c r="Q308" s="44">
        <v>854</v>
      </c>
      <c r="R308" s="78">
        <v>1529</v>
      </c>
      <c r="S308" s="78">
        <v>2235</v>
      </c>
      <c r="T308" s="78">
        <v>2570</v>
      </c>
      <c r="U308" s="44">
        <v>2504</v>
      </c>
      <c r="V308" s="44">
        <v>1817</v>
      </c>
      <c r="W308" s="44">
        <v>888</v>
      </c>
      <c r="X308" s="44">
        <v>500</v>
      </c>
      <c r="Y308" s="44">
        <v>564</v>
      </c>
      <c r="Z308" s="23">
        <v>2018</v>
      </c>
      <c r="AA308" s="29"/>
    </row>
    <row r="309" spans="1:27">
      <c r="A309" s="9">
        <v>17000016</v>
      </c>
      <c r="B309" s="118" t="s">
        <v>162</v>
      </c>
      <c r="C309" s="31" t="s">
        <v>38</v>
      </c>
      <c r="D309" s="40">
        <v>170001</v>
      </c>
      <c r="E309" s="31" t="s">
        <v>178</v>
      </c>
      <c r="F309" s="41" t="s">
        <v>187</v>
      </c>
      <c r="G309" s="12" t="s">
        <v>31</v>
      </c>
      <c r="H309" s="42" t="s">
        <v>32</v>
      </c>
      <c r="I309" s="40">
        <v>170000</v>
      </c>
      <c r="J309" s="42" t="s">
        <v>188</v>
      </c>
      <c r="K309" s="30">
        <v>2017</v>
      </c>
      <c r="L309" s="40">
        <v>1283</v>
      </c>
      <c r="M309" s="20">
        <f t="shared" si="113"/>
        <v>1283.5</v>
      </c>
      <c r="N309" s="25">
        <v>467</v>
      </c>
      <c r="O309" s="219">
        <v>610</v>
      </c>
      <c r="P309" s="45">
        <v>914</v>
      </c>
      <c r="Q309" s="45">
        <v>844</v>
      </c>
      <c r="R309" s="45">
        <v>1536</v>
      </c>
      <c r="S309" s="45">
        <v>2177</v>
      </c>
      <c r="T309" s="45">
        <v>2461</v>
      </c>
      <c r="U309" s="45">
        <v>2470</v>
      </c>
      <c r="V309" s="45">
        <v>1956</v>
      </c>
      <c r="W309" s="45">
        <v>807</v>
      </c>
      <c r="X309" s="45">
        <v>574</v>
      </c>
      <c r="Y309" s="45">
        <v>586</v>
      </c>
      <c r="Z309" s="23">
        <v>2017</v>
      </c>
      <c r="AA309" s="29"/>
    </row>
    <row r="310" spans="1:27">
      <c r="A310" s="9">
        <v>17000015</v>
      </c>
      <c r="B310" s="118" t="s">
        <v>186</v>
      </c>
      <c r="C310" s="31" t="s">
        <v>38</v>
      </c>
      <c r="D310" s="40">
        <v>170000</v>
      </c>
      <c r="E310" s="31" t="s">
        <v>178</v>
      </c>
      <c r="F310" s="41" t="s">
        <v>187</v>
      </c>
      <c r="G310" s="12" t="s">
        <v>31</v>
      </c>
      <c r="H310" s="42" t="s">
        <v>32</v>
      </c>
      <c r="I310" s="40">
        <v>170000</v>
      </c>
      <c r="J310" s="42" t="s">
        <v>188</v>
      </c>
      <c r="K310" s="30">
        <v>2016</v>
      </c>
      <c r="L310" s="40">
        <v>1280</v>
      </c>
      <c r="M310" s="20">
        <f t="shared" si="113"/>
        <v>1280</v>
      </c>
      <c r="N310" s="25">
        <v>589</v>
      </c>
      <c r="O310" s="219">
        <v>643</v>
      </c>
      <c r="P310" s="45">
        <v>912</v>
      </c>
      <c r="Q310" s="45">
        <v>863</v>
      </c>
      <c r="R310" s="45">
        <v>1397</v>
      </c>
      <c r="S310" s="45">
        <v>2184</v>
      </c>
      <c r="T310" s="45">
        <v>2410</v>
      </c>
      <c r="U310" s="45">
        <v>2478</v>
      </c>
      <c r="V310" s="45">
        <v>1864</v>
      </c>
      <c r="W310" s="45">
        <v>870</v>
      </c>
      <c r="X310" s="45">
        <v>591</v>
      </c>
      <c r="Y310" s="45">
        <v>559</v>
      </c>
      <c r="Z310" s="23">
        <v>2016</v>
      </c>
      <c r="AA310" s="2"/>
    </row>
    <row r="311" spans="1:27">
      <c r="A311" s="125">
        <v>17000440</v>
      </c>
      <c r="B311" s="117" t="s">
        <v>189</v>
      </c>
      <c r="C311" s="32" t="s">
        <v>38</v>
      </c>
      <c r="D311" s="36">
        <v>170044</v>
      </c>
      <c r="E311" s="32" t="s">
        <v>190</v>
      </c>
      <c r="F311" s="33" t="s">
        <v>191</v>
      </c>
      <c r="G311" s="34" t="s">
        <v>92</v>
      </c>
      <c r="H311" s="35" t="s">
        <v>41</v>
      </c>
      <c r="I311" s="36">
        <v>170044</v>
      </c>
      <c r="J311" s="35" t="s">
        <v>180</v>
      </c>
      <c r="K311" s="37" t="s">
        <v>33</v>
      </c>
      <c r="L311" s="33"/>
      <c r="M311" s="163">
        <f>AVERAGE(N311:Y311)</f>
        <v>-83.336261316517465</v>
      </c>
      <c r="N311" s="111">
        <f>N312/N313*100-100</f>
        <v>-0.63006877116575311</v>
      </c>
      <c r="O311" s="192">
        <f>O312/O313*100-100</f>
        <v>0.59493297295618675</v>
      </c>
      <c r="P311" s="111">
        <f t="shared" ref="P311:Y311" si="115">P312/P313*100-100</f>
        <v>-100</v>
      </c>
      <c r="Q311" s="111">
        <f t="shared" si="115"/>
        <v>-100</v>
      </c>
      <c r="R311" s="111">
        <f t="shared" si="115"/>
        <v>-100</v>
      </c>
      <c r="S311" s="111">
        <f t="shared" si="115"/>
        <v>-100</v>
      </c>
      <c r="T311" s="111">
        <f t="shared" si="115"/>
        <v>-100</v>
      </c>
      <c r="U311" s="111">
        <f t="shared" si="115"/>
        <v>-100</v>
      </c>
      <c r="V311" s="111">
        <f t="shared" si="115"/>
        <v>-100</v>
      </c>
      <c r="W311" s="111">
        <f t="shared" si="115"/>
        <v>-100</v>
      </c>
      <c r="X311" s="111">
        <f t="shared" si="115"/>
        <v>-100</v>
      </c>
      <c r="Y311" s="111">
        <f t="shared" si="115"/>
        <v>-100</v>
      </c>
      <c r="Z311" s="159"/>
      <c r="AA311" s="39"/>
    </row>
    <row r="312" spans="1:27">
      <c r="A312" s="9">
        <v>17000440</v>
      </c>
      <c r="B312" s="118" t="s">
        <v>189</v>
      </c>
      <c r="C312" s="31" t="s">
        <v>38</v>
      </c>
      <c r="D312" s="40">
        <v>170044</v>
      </c>
      <c r="E312" s="31" t="s">
        <v>190</v>
      </c>
      <c r="F312" s="41" t="s">
        <v>191</v>
      </c>
      <c r="G312" s="12" t="s">
        <v>92</v>
      </c>
      <c r="H312" s="42" t="s">
        <v>41</v>
      </c>
      <c r="I312" s="40">
        <v>170044</v>
      </c>
      <c r="J312" s="42" t="s">
        <v>180</v>
      </c>
      <c r="K312" s="14" t="s">
        <v>34</v>
      </c>
      <c r="L312" s="15"/>
      <c r="M312" s="138">
        <f>AVERAGE(N312:Y312)</f>
        <v>15852.5</v>
      </c>
      <c r="N312" s="46">
        <v>15515</v>
      </c>
      <c r="O312" s="189">
        <v>16190</v>
      </c>
      <c r="P312" s="46"/>
      <c r="Q312" s="46"/>
      <c r="R312" s="46"/>
      <c r="S312" s="46"/>
      <c r="T312" s="46"/>
      <c r="U312" s="141"/>
      <c r="V312" s="46"/>
      <c r="W312" s="46"/>
      <c r="X312" s="46"/>
      <c r="Y312" s="46"/>
      <c r="Z312" s="6"/>
      <c r="AA312" s="18"/>
    </row>
    <row r="313" spans="1:27">
      <c r="A313" s="9">
        <v>17000440</v>
      </c>
      <c r="B313" s="118" t="s">
        <v>189</v>
      </c>
      <c r="C313" s="31" t="s">
        <v>38</v>
      </c>
      <c r="D313" s="40">
        <v>170044</v>
      </c>
      <c r="E313" s="31" t="s">
        <v>190</v>
      </c>
      <c r="F313" s="41" t="s">
        <v>191</v>
      </c>
      <c r="G313" s="12" t="s">
        <v>92</v>
      </c>
      <c r="H313" s="42" t="s">
        <v>41</v>
      </c>
      <c r="I313" s="40">
        <v>170044</v>
      </c>
      <c r="J313" s="42" t="s">
        <v>180</v>
      </c>
      <c r="K313" s="19" t="s">
        <v>35</v>
      </c>
      <c r="L313" s="20"/>
      <c r="M313" s="20">
        <f t="shared" ref="M313:M317" si="116">AVERAGE(N313:Y313)</f>
        <v>17556.239583333332</v>
      </c>
      <c r="N313" s="46">
        <f>AVERAGE(N314:N317)</f>
        <v>15613.375</v>
      </c>
      <c r="O313" s="189">
        <f t="shared" ref="O313:Y313" si="117">AVERAGE(O314:O317)</f>
        <v>16094.25</v>
      </c>
      <c r="P313" s="46">
        <f t="shared" si="117"/>
        <v>16273.5</v>
      </c>
      <c r="Q313" s="46">
        <f t="shared" si="117"/>
        <v>17313</v>
      </c>
      <c r="R313" s="46">
        <f t="shared" si="117"/>
        <v>18595</v>
      </c>
      <c r="S313" s="46">
        <f t="shared" si="117"/>
        <v>18929</v>
      </c>
      <c r="T313" s="46">
        <f t="shared" si="117"/>
        <v>18918.5</v>
      </c>
      <c r="U313" s="46">
        <f t="shared" si="117"/>
        <v>18755.75</v>
      </c>
      <c r="V313" s="46">
        <f t="shared" si="117"/>
        <v>18824.5</v>
      </c>
      <c r="W313" s="46">
        <f t="shared" si="117"/>
        <v>18650.5</v>
      </c>
      <c r="X313" s="46">
        <f t="shared" si="117"/>
        <v>16497</v>
      </c>
      <c r="Y313" s="46">
        <f t="shared" si="117"/>
        <v>16210.5</v>
      </c>
      <c r="Z313" s="21" t="s">
        <v>35</v>
      </c>
      <c r="AA313" s="18"/>
    </row>
    <row r="314" spans="1:27">
      <c r="A314" s="9">
        <v>17000440</v>
      </c>
      <c r="B314" s="118" t="s">
        <v>189</v>
      </c>
      <c r="C314" s="31" t="s">
        <v>38</v>
      </c>
      <c r="D314" s="40">
        <v>170044</v>
      </c>
      <c r="E314" s="31" t="s">
        <v>190</v>
      </c>
      <c r="F314" s="41" t="s">
        <v>191</v>
      </c>
      <c r="G314" s="12" t="s">
        <v>92</v>
      </c>
      <c r="H314" s="42" t="s">
        <v>41</v>
      </c>
      <c r="I314" s="40">
        <v>170045</v>
      </c>
      <c r="J314" s="42" t="s">
        <v>180</v>
      </c>
      <c r="K314" s="26">
        <v>2020</v>
      </c>
      <c r="L314" s="20"/>
      <c r="M314" s="20">
        <f t="shared" si="116"/>
        <v>15767.25</v>
      </c>
      <c r="N314" s="25">
        <v>14654</v>
      </c>
      <c r="O314" s="190">
        <v>15038</v>
      </c>
      <c r="P314" s="25">
        <v>13190</v>
      </c>
      <c r="Q314" s="25">
        <v>12517</v>
      </c>
      <c r="R314" s="25">
        <v>15739</v>
      </c>
      <c r="S314" s="25">
        <v>17201</v>
      </c>
      <c r="T314" s="25">
        <v>17664</v>
      </c>
      <c r="U314" s="47">
        <v>17882</v>
      </c>
      <c r="V314" s="25">
        <v>17731</v>
      </c>
      <c r="W314" s="25">
        <v>17377</v>
      </c>
      <c r="X314" s="25">
        <v>14743</v>
      </c>
      <c r="Y314" s="25">
        <v>15471</v>
      </c>
      <c r="Z314" s="23">
        <v>2020</v>
      </c>
      <c r="AA314" s="18"/>
    </row>
    <row r="315" spans="1:27">
      <c r="A315" s="9">
        <v>17000441</v>
      </c>
      <c r="B315" s="118" t="s">
        <v>192</v>
      </c>
      <c r="C315" s="31" t="s">
        <v>38</v>
      </c>
      <c r="D315" s="40">
        <v>170045</v>
      </c>
      <c r="E315" s="31" t="s">
        <v>190</v>
      </c>
      <c r="F315" s="41" t="s">
        <v>191</v>
      </c>
      <c r="G315" s="12" t="s">
        <v>92</v>
      </c>
      <c r="H315" s="42" t="s">
        <v>41</v>
      </c>
      <c r="I315" s="40">
        <v>170044</v>
      </c>
      <c r="J315" s="42" t="s">
        <v>180</v>
      </c>
      <c r="K315" s="22">
        <v>2019</v>
      </c>
      <c r="L315" s="185">
        <v>17484</v>
      </c>
      <c r="M315" s="20">
        <f t="shared" si="116"/>
        <v>17487.125</v>
      </c>
      <c r="N315" s="25">
        <v>15562.5</v>
      </c>
      <c r="O315" s="219">
        <v>16017</v>
      </c>
      <c r="P315" s="45">
        <v>16872</v>
      </c>
      <c r="Q315" s="45">
        <v>18351</v>
      </c>
      <c r="R315" s="25">
        <v>18742</v>
      </c>
      <c r="S315" s="45">
        <v>17735</v>
      </c>
      <c r="T315" s="45">
        <v>18389</v>
      </c>
      <c r="U315" s="45">
        <v>19042</v>
      </c>
      <c r="V315" s="45">
        <v>18369</v>
      </c>
      <c r="W315" s="45">
        <v>18361</v>
      </c>
      <c r="X315" s="45">
        <v>16670</v>
      </c>
      <c r="Y315" s="45">
        <v>15735</v>
      </c>
      <c r="Z315" s="23">
        <v>2019</v>
      </c>
      <c r="AA315" s="18"/>
    </row>
    <row r="316" spans="1:27">
      <c r="A316" s="9">
        <v>17000440</v>
      </c>
      <c r="B316" s="118" t="s">
        <v>189</v>
      </c>
      <c r="C316" s="31" t="s">
        <v>38</v>
      </c>
      <c r="D316" s="40">
        <v>170044</v>
      </c>
      <c r="E316" s="31" t="s">
        <v>190</v>
      </c>
      <c r="F316" s="41" t="s">
        <v>191</v>
      </c>
      <c r="G316" s="12" t="s">
        <v>92</v>
      </c>
      <c r="H316" s="42" t="s">
        <v>41</v>
      </c>
      <c r="I316" s="40">
        <v>170044</v>
      </c>
      <c r="J316" s="42" t="s">
        <v>180</v>
      </c>
      <c r="K316" s="26">
        <v>2018</v>
      </c>
      <c r="L316" s="43">
        <v>18124</v>
      </c>
      <c r="M316" s="20">
        <f t="shared" si="116"/>
        <v>18124</v>
      </c>
      <c r="N316" s="44">
        <v>16248</v>
      </c>
      <c r="O316" s="193">
        <v>16436</v>
      </c>
      <c r="P316" s="44">
        <v>17302</v>
      </c>
      <c r="Q316" s="44">
        <v>18882</v>
      </c>
      <c r="R316" s="78">
        <v>19515</v>
      </c>
      <c r="S316" s="78">
        <v>19930</v>
      </c>
      <c r="T316" s="78">
        <v>19286</v>
      </c>
      <c r="U316" s="44">
        <v>19223</v>
      </c>
      <c r="V316" s="44">
        <v>18932</v>
      </c>
      <c r="W316" s="44">
        <v>18750</v>
      </c>
      <c r="X316" s="44">
        <v>16760</v>
      </c>
      <c r="Y316" s="44">
        <v>16224</v>
      </c>
      <c r="Z316" s="23">
        <v>2018</v>
      </c>
      <c r="AA316" s="29"/>
    </row>
    <row r="317" spans="1:27">
      <c r="A317" s="9">
        <v>17000440</v>
      </c>
      <c r="B317" s="118" t="s">
        <v>189</v>
      </c>
      <c r="C317" s="31" t="s">
        <v>38</v>
      </c>
      <c r="D317" s="40">
        <v>170044</v>
      </c>
      <c r="E317" s="31" t="s">
        <v>190</v>
      </c>
      <c r="F317" s="41" t="s">
        <v>191</v>
      </c>
      <c r="G317" s="12" t="s">
        <v>92</v>
      </c>
      <c r="H317" s="42" t="s">
        <v>41</v>
      </c>
      <c r="I317" s="40">
        <v>170044</v>
      </c>
      <c r="J317" s="42" t="s">
        <v>180</v>
      </c>
      <c r="K317" s="30">
        <v>2017</v>
      </c>
      <c r="L317" s="40">
        <v>18847</v>
      </c>
      <c r="M317" s="20">
        <f t="shared" si="116"/>
        <v>18846.583333333332</v>
      </c>
      <c r="N317" s="25">
        <v>15989</v>
      </c>
      <c r="O317" s="219">
        <v>16886</v>
      </c>
      <c r="P317" s="45">
        <v>17730</v>
      </c>
      <c r="Q317" s="45">
        <v>19502</v>
      </c>
      <c r="R317" s="45">
        <v>20384</v>
      </c>
      <c r="S317" s="45">
        <v>20850</v>
      </c>
      <c r="T317" s="45">
        <v>20335</v>
      </c>
      <c r="U317" s="45">
        <v>18876</v>
      </c>
      <c r="V317" s="45">
        <v>20266</v>
      </c>
      <c r="W317" s="45">
        <v>20114</v>
      </c>
      <c r="X317" s="45">
        <v>17815</v>
      </c>
      <c r="Y317" s="45">
        <v>17412</v>
      </c>
      <c r="Z317" s="23">
        <v>2017</v>
      </c>
      <c r="AA317" s="29"/>
    </row>
    <row r="318" spans="1:27">
      <c r="A318" s="125">
        <v>17000442</v>
      </c>
      <c r="B318" s="117" t="s">
        <v>193</v>
      </c>
      <c r="C318" s="32" t="s">
        <v>38</v>
      </c>
      <c r="D318" s="36">
        <v>170044</v>
      </c>
      <c r="E318" s="32" t="s">
        <v>190</v>
      </c>
      <c r="F318" s="33" t="s">
        <v>194</v>
      </c>
      <c r="G318" s="34" t="s">
        <v>92</v>
      </c>
      <c r="H318" s="35" t="s">
        <v>41</v>
      </c>
      <c r="I318" s="36">
        <v>170044</v>
      </c>
      <c r="J318" s="35" t="s">
        <v>180</v>
      </c>
      <c r="K318" s="37" t="s">
        <v>33</v>
      </c>
      <c r="L318" s="33"/>
      <c r="M318" s="163">
        <f>AVERAGE(N318:Y318)</f>
        <v>-82.725298257861439</v>
      </c>
      <c r="N318" s="111">
        <f>N319/N320*100-100</f>
        <v>2.2312869983813499</v>
      </c>
      <c r="O318" s="192">
        <f>O319/O320*100-100</f>
        <v>5.0651339072814494</v>
      </c>
      <c r="P318" s="111">
        <f t="shared" ref="P318:Y318" si="118">P319/P320*100-100</f>
        <v>-100</v>
      </c>
      <c r="Q318" s="111">
        <f t="shared" si="118"/>
        <v>-100</v>
      </c>
      <c r="R318" s="111">
        <f t="shared" si="118"/>
        <v>-100</v>
      </c>
      <c r="S318" s="111">
        <f t="shared" si="118"/>
        <v>-100</v>
      </c>
      <c r="T318" s="111">
        <f t="shared" si="118"/>
        <v>-100</v>
      </c>
      <c r="U318" s="111">
        <f t="shared" si="118"/>
        <v>-100</v>
      </c>
      <c r="V318" s="111">
        <f t="shared" si="118"/>
        <v>-100</v>
      </c>
      <c r="W318" s="111">
        <f t="shared" si="118"/>
        <v>-100</v>
      </c>
      <c r="X318" s="111">
        <f t="shared" si="118"/>
        <v>-100</v>
      </c>
      <c r="Y318" s="111">
        <f t="shared" si="118"/>
        <v>-100</v>
      </c>
      <c r="Z318" s="159"/>
      <c r="AA318" s="39"/>
    </row>
    <row r="319" spans="1:27">
      <c r="A319" s="40">
        <v>17000442</v>
      </c>
      <c r="B319" s="119" t="s">
        <v>193</v>
      </c>
      <c r="C319" s="31" t="s">
        <v>38</v>
      </c>
      <c r="D319" s="40">
        <v>170044</v>
      </c>
      <c r="E319" s="31" t="s">
        <v>190</v>
      </c>
      <c r="F319" s="41" t="s">
        <v>195</v>
      </c>
      <c r="G319" s="12" t="s">
        <v>92</v>
      </c>
      <c r="H319" s="42" t="s">
        <v>41</v>
      </c>
      <c r="I319" s="40">
        <v>170044</v>
      </c>
      <c r="J319" s="42" t="s">
        <v>180</v>
      </c>
      <c r="K319" s="14" t="s">
        <v>34</v>
      </c>
      <c r="L319" s="15"/>
      <c r="M319" s="138">
        <f>AVERAGE(N319:Y319)</f>
        <v>13655.5</v>
      </c>
      <c r="N319" s="216">
        <v>13358</v>
      </c>
      <c r="O319" s="212">
        <v>13953</v>
      </c>
      <c r="P319" s="213"/>
      <c r="Q319" s="213"/>
      <c r="R319" s="213"/>
      <c r="S319" s="213"/>
      <c r="T319" s="213"/>
      <c r="U319" s="213"/>
      <c r="V319" s="213"/>
      <c r="W319" s="213"/>
      <c r="X319" s="213"/>
      <c r="Y319" s="213"/>
      <c r="Z319" s="6"/>
      <c r="AA319" s="18"/>
    </row>
    <row r="320" spans="1:27">
      <c r="A320" s="40">
        <v>17000442</v>
      </c>
      <c r="B320" s="119" t="s">
        <v>193</v>
      </c>
      <c r="C320" s="31" t="s">
        <v>38</v>
      </c>
      <c r="D320" s="40">
        <v>170044</v>
      </c>
      <c r="E320" s="31" t="s">
        <v>190</v>
      </c>
      <c r="F320" s="41" t="s">
        <v>195</v>
      </c>
      <c r="G320" s="12" t="s">
        <v>92</v>
      </c>
      <c r="H320" s="42" t="s">
        <v>41</v>
      </c>
      <c r="I320" s="40">
        <v>170044</v>
      </c>
      <c r="J320" s="42" t="s">
        <v>180</v>
      </c>
      <c r="K320" s="19" t="s">
        <v>35</v>
      </c>
      <c r="L320" s="20"/>
      <c r="M320" s="20">
        <f t="shared" ref="M320:M324" si="119">AVERAGE(N320:Y320)</f>
        <v>15069.419444444444</v>
      </c>
      <c r="N320" s="46">
        <f>AVERAGE(N321:N324)</f>
        <v>13066.45</v>
      </c>
      <c r="O320" s="189">
        <f t="shared" ref="O320:Y320" si="120">AVERAGE(O321:O324)</f>
        <v>13280.333333333334</v>
      </c>
      <c r="P320" s="46">
        <f t="shared" si="120"/>
        <v>14020.5</v>
      </c>
      <c r="Q320" s="46">
        <f t="shared" si="120"/>
        <v>14752</v>
      </c>
      <c r="R320" s="46">
        <f t="shared" si="120"/>
        <v>16096.25</v>
      </c>
      <c r="S320" s="46">
        <f t="shared" si="120"/>
        <v>16626</v>
      </c>
      <c r="T320" s="46">
        <f t="shared" si="120"/>
        <v>16573</v>
      </c>
      <c r="U320" s="46">
        <f t="shared" si="120"/>
        <v>16451.75</v>
      </c>
      <c r="V320" s="46">
        <f t="shared" si="120"/>
        <v>16404.25</v>
      </c>
      <c r="W320" s="46">
        <f t="shared" si="120"/>
        <v>15876.5</v>
      </c>
      <c r="X320" s="46">
        <f t="shared" si="120"/>
        <v>13971</v>
      </c>
      <c r="Y320" s="46">
        <f t="shared" si="120"/>
        <v>13715</v>
      </c>
      <c r="Z320" s="21" t="s">
        <v>35</v>
      </c>
      <c r="AA320" s="18"/>
    </row>
    <row r="321" spans="1:27">
      <c r="A321" s="9">
        <v>17000442</v>
      </c>
      <c r="B321" s="119" t="s">
        <v>193</v>
      </c>
      <c r="C321" s="10" t="s">
        <v>38</v>
      </c>
      <c r="D321" s="9">
        <v>170044</v>
      </c>
      <c r="E321" s="10" t="s">
        <v>190</v>
      </c>
      <c r="F321" s="41" t="s">
        <v>195</v>
      </c>
      <c r="G321" s="12" t="s">
        <v>92</v>
      </c>
      <c r="H321" s="42" t="s">
        <v>41</v>
      </c>
      <c r="I321" s="40">
        <v>170045</v>
      </c>
      <c r="J321" s="42" t="s">
        <v>180</v>
      </c>
      <c r="K321" s="26">
        <v>2020</v>
      </c>
      <c r="L321" s="20"/>
      <c r="M321" s="20">
        <f t="shared" si="119"/>
        <v>13926</v>
      </c>
      <c r="N321" s="25">
        <v>12411</v>
      </c>
      <c r="O321" s="190">
        <v>12768</v>
      </c>
      <c r="P321" s="25">
        <v>11837</v>
      </c>
      <c r="Q321" s="25">
        <v>11365</v>
      </c>
      <c r="R321" s="25">
        <v>14058</v>
      </c>
      <c r="S321" s="25">
        <v>15346</v>
      </c>
      <c r="T321" s="25">
        <v>15780</v>
      </c>
      <c r="U321" s="47">
        <v>16073</v>
      </c>
      <c r="V321" s="25">
        <v>15840</v>
      </c>
      <c r="W321" s="25">
        <v>15450</v>
      </c>
      <c r="X321" s="25">
        <v>12788</v>
      </c>
      <c r="Y321" s="25">
        <v>13396</v>
      </c>
      <c r="Z321" s="23">
        <v>2020</v>
      </c>
      <c r="AA321" s="18"/>
    </row>
    <row r="322" spans="1:27">
      <c r="A322" s="40">
        <v>17000442</v>
      </c>
      <c r="B322" s="119" t="s">
        <v>193</v>
      </c>
      <c r="C322" s="31" t="s">
        <v>38</v>
      </c>
      <c r="D322" s="40">
        <v>170044</v>
      </c>
      <c r="E322" s="31" t="s">
        <v>190</v>
      </c>
      <c r="F322" s="41" t="s">
        <v>195</v>
      </c>
      <c r="G322" s="12" t="s">
        <v>92</v>
      </c>
      <c r="H322" s="13" t="s">
        <v>41</v>
      </c>
      <c r="I322" s="9">
        <v>170044</v>
      </c>
      <c r="J322" s="13" t="s">
        <v>180</v>
      </c>
      <c r="K322" s="22">
        <v>2019</v>
      </c>
      <c r="L322" s="185">
        <v>14949</v>
      </c>
      <c r="M322" s="20">
        <f t="shared" si="119"/>
        <v>14983.4</v>
      </c>
      <c r="N322" s="25">
        <v>13168.8</v>
      </c>
      <c r="O322" s="219">
        <v>13373</v>
      </c>
      <c r="P322" s="45">
        <v>14197</v>
      </c>
      <c r="Q322" s="45">
        <v>15529</v>
      </c>
      <c r="R322" s="25">
        <v>15995</v>
      </c>
      <c r="S322" s="45">
        <v>15743</v>
      </c>
      <c r="T322" s="45">
        <v>15853</v>
      </c>
      <c r="U322" s="45">
        <v>16693</v>
      </c>
      <c r="V322" s="45">
        <v>16006</v>
      </c>
      <c r="W322" s="45">
        <v>15837</v>
      </c>
      <c r="X322" s="45">
        <v>14190</v>
      </c>
      <c r="Y322" s="45">
        <v>13216</v>
      </c>
      <c r="Z322" s="23">
        <v>2019</v>
      </c>
      <c r="AA322" s="18"/>
    </row>
    <row r="323" spans="1:27">
      <c r="A323" s="40">
        <v>17000443</v>
      </c>
      <c r="B323" s="119" t="s">
        <v>196</v>
      </c>
      <c r="C323" s="31" t="s">
        <v>38</v>
      </c>
      <c r="D323" s="40">
        <v>170045</v>
      </c>
      <c r="E323" s="31" t="s">
        <v>190</v>
      </c>
      <c r="F323" s="41" t="s">
        <v>195</v>
      </c>
      <c r="G323" s="12" t="s">
        <v>92</v>
      </c>
      <c r="H323" s="42" t="s">
        <v>41</v>
      </c>
      <c r="I323" s="40">
        <v>170044</v>
      </c>
      <c r="J323" s="42" t="s">
        <v>180</v>
      </c>
      <c r="K323" s="26">
        <v>2018</v>
      </c>
      <c r="L323" s="9" t="s">
        <v>43</v>
      </c>
      <c r="M323" s="20">
        <f t="shared" si="119"/>
        <v>15447.09090909091</v>
      </c>
      <c r="N323" s="47">
        <v>13338</v>
      </c>
      <c r="O323" s="195">
        <v>13700</v>
      </c>
      <c r="P323" s="47">
        <v>14451</v>
      </c>
      <c r="Q323" s="47">
        <v>15688</v>
      </c>
      <c r="R323" s="25">
        <v>16763</v>
      </c>
      <c r="S323" s="25">
        <v>17446</v>
      </c>
      <c r="T323" s="25">
        <v>16957</v>
      </c>
      <c r="U323" s="47">
        <v>16672</v>
      </c>
      <c r="V323" s="47">
        <v>16116</v>
      </c>
      <c r="W323" s="47">
        <v>14950</v>
      </c>
      <c r="X323" s="47" t="s">
        <v>43</v>
      </c>
      <c r="Y323" s="47">
        <v>13837</v>
      </c>
      <c r="Z323" s="23">
        <v>2018</v>
      </c>
      <c r="AA323" s="29"/>
    </row>
    <row r="324" spans="1:27">
      <c r="A324" s="40">
        <v>17000442</v>
      </c>
      <c r="B324" s="119" t="s">
        <v>193</v>
      </c>
      <c r="C324" s="31" t="s">
        <v>38</v>
      </c>
      <c r="D324" s="40">
        <v>170044</v>
      </c>
      <c r="E324" s="31" t="s">
        <v>190</v>
      </c>
      <c r="F324" s="41" t="s">
        <v>195</v>
      </c>
      <c r="G324" s="12" t="s">
        <v>92</v>
      </c>
      <c r="H324" s="42" t="s">
        <v>41</v>
      </c>
      <c r="I324" s="40">
        <v>170044</v>
      </c>
      <c r="J324" s="42" t="s">
        <v>180</v>
      </c>
      <c r="K324" s="30">
        <v>2017</v>
      </c>
      <c r="L324" s="40">
        <v>16298</v>
      </c>
      <c r="M324" s="20">
        <f t="shared" si="119"/>
        <v>16295.454545454546</v>
      </c>
      <c r="N324" s="25">
        <v>13348</v>
      </c>
      <c r="O324" s="219" t="s">
        <v>43</v>
      </c>
      <c r="P324" s="45">
        <v>15597</v>
      </c>
      <c r="Q324" s="45">
        <v>16426</v>
      </c>
      <c r="R324" s="45">
        <v>17569</v>
      </c>
      <c r="S324" s="45">
        <v>17969</v>
      </c>
      <c r="T324" s="45">
        <v>17702</v>
      </c>
      <c r="U324" s="45">
        <v>16369</v>
      </c>
      <c r="V324" s="45">
        <v>17655</v>
      </c>
      <c r="W324" s="45">
        <v>17269</v>
      </c>
      <c r="X324" s="45">
        <v>14935</v>
      </c>
      <c r="Y324" s="45">
        <v>14411</v>
      </c>
      <c r="Z324" s="23">
        <v>2017</v>
      </c>
      <c r="AA324" s="29"/>
    </row>
    <row r="325" spans="1:27">
      <c r="A325" s="125">
        <v>17004000</v>
      </c>
      <c r="B325" s="117" t="s">
        <v>197</v>
      </c>
      <c r="C325" s="32" t="s">
        <v>38</v>
      </c>
      <c r="D325" s="36">
        <v>170000</v>
      </c>
      <c r="E325" s="32" t="s">
        <v>178</v>
      </c>
      <c r="F325" s="33" t="s">
        <v>198</v>
      </c>
      <c r="G325" s="34" t="s">
        <v>31</v>
      </c>
      <c r="H325" s="35" t="s">
        <v>93</v>
      </c>
      <c r="I325" s="36">
        <v>170000</v>
      </c>
      <c r="J325" s="35" t="s">
        <v>180</v>
      </c>
      <c r="K325" s="37" t="s">
        <v>33</v>
      </c>
      <c r="L325" s="33"/>
      <c r="M325" s="163">
        <f>AVERAGE(N325:Y325)</f>
        <v>-82.19759557661564</v>
      </c>
      <c r="N325" s="111">
        <f>N326/N327*100-100</f>
        <v>8.5718074344020039</v>
      </c>
      <c r="O325" s="192">
        <f>O326/O327*100-100</f>
        <v>5.0570456462103692</v>
      </c>
      <c r="P325" s="111">
        <f t="shared" ref="P325:Y325" si="121">P326/P327*100-100</f>
        <v>-100</v>
      </c>
      <c r="Q325" s="111">
        <f t="shared" si="121"/>
        <v>-100</v>
      </c>
      <c r="R325" s="111">
        <f t="shared" si="121"/>
        <v>-100</v>
      </c>
      <c r="S325" s="111">
        <f t="shared" si="121"/>
        <v>-100</v>
      </c>
      <c r="T325" s="111">
        <f t="shared" si="121"/>
        <v>-100</v>
      </c>
      <c r="U325" s="111">
        <f t="shared" si="121"/>
        <v>-100</v>
      </c>
      <c r="V325" s="111">
        <f t="shared" si="121"/>
        <v>-100</v>
      </c>
      <c r="W325" s="111">
        <f t="shared" si="121"/>
        <v>-100</v>
      </c>
      <c r="X325" s="111">
        <f t="shared" si="121"/>
        <v>-100</v>
      </c>
      <c r="Y325" s="111">
        <f t="shared" si="121"/>
        <v>-100</v>
      </c>
      <c r="Z325" s="38"/>
      <c r="AA325" s="39"/>
    </row>
    <row r="326" spans="1:27">
      <c r="A326" s="40">
        <v>17004000</v>
      </c>
      <c r="B326" s="119" t="s">
        <v>197</v>
      </c>
      <c r="C326" s="31" t="s">
        <v>38</v>
      </c>
      <c r="D326" s="40">
        <v>170000</v>
      </c>
      <c r="E326" s="31" t="s">
        <v>178</v>
      </c>
      <c r="F326" s="41" t="s">
        <v>198</v>
      </c>
      <c r="G326" s="12" t="s">
        <v>31</v>
      </c>
      <c r="H326" s="42" t="s">
        <v>93</v>
      </c>
      <c r="I326" s="40">
        <v>170000</v>
      </c>
      <c r="J326" s="42" t="s">
        <v>180</v>
      </c>
      <c r="K326" s="14" t="s">
        <v>34</v>
      </c>
      <c r="L326" s="15"/>
      <c r="M326" s="138">
        <f>AVERAGE(N326:Y326)</f>
        <v>21631</v>
      </c>
      <c r="N326" s="46">
        <v>21586</v>
      </c>
      <c r="O326" s="189">
        <v>21676</v>
      </c>
      <c r="P326" s="46"/>
      <c r="Q326" s="46"/>
      <c r="R326" s="46"/>
      <c r="S326" s="46"/>
      <c r="T326" s="46"/>
      <c r="U326" s="141"/>
      <c r="V326" s="46"/>
      <c r="W326" s="46"/>
      <c r="X326" s="46"/>
      <c r="Y326" s="46"/>
      <c r="Z326" s="6"/>
      <c r="AA326" s="18"/>
    </row>
    <row r="327" spans="1:27">
      <c r="A327" s="40">
        <v>17004000</v>
      </c>
      <c r="B327" s="119" t="s">
        <v>197</v>
      </c>
      <c r="C327" s="31" t="s">
        <v>38</v>
      </c>
      <c r="D327" s="40">
        <v>170000</v>
      </c>
      <c r="E327" s="31" t="s">
        <v>178</v>
      </c>
      <c r="F327" s="41" t="s">
        <v>198</v>
      </c>
      <c r="G327" s="12" t="s">
        <v>31</v>
      </c>
      <c r="H327" s="42" t="s">
        <v>93</v>
      </c>
      <c r="I327" s="40">
        <v>170000</v>
      </c>
      <c r="J327" s="42" t="s">
        <v>180</v>
      </c>
      <c r="K327" s="19" t="s">
        <v>35</v>
      </c>
      <c r="L327" s="20"/>
      <c r="M327" s="20">
        <f t="shared" ref="M327:M332" si="122">AVERAGE(N327:Y327)</f>
        <v>22882.156060606056</v>
      </c>
      <c r="N327" s="46">
        <f>AVERAGE(N328:N332)</f>
        <v>19881.772727272728</v>
      </c>
      <c r="O327" s="189">
        <f t="shared" ref="O327:Y327" si="123">AVERAGE(O328:O332)</f>
        <v>20632.599999999999</v>
      </c>
      <c r="P327" s="46">
        <f t="shared" si="123"/>
        <v>21143.599999999999</v>
      </c>
      <c r="Q327" s="46">
        <f t="shared" si="123"/>
        <v>21908.400000000001</v>
      </c>
      <c r="R327" s="46">
        <f t="shared" si="123"/>
        <v>24743.200000000001</v>
      </c>
      <c r="S327" s="46">
        <f t="shared" si="123"/>
        <v>25101.8</v>
      </c>
      <c r="T327" s="46">
        <f t="shared" si="123"/>
        <v>25655.200000000001</v>
      </c>
      <c r="U327" s="46">
        <f t="shared" si="123"/>
        <v>25773</v>
      </c>
      <c r="V327" s="46">
        <f t="shared" si="123"/>
        <v>24467.4</v>
      </c>
      <c r="W327" s="46">
        <f t="shared" si="123"/>
        <v>23613</v>
      </c>
      <c r="X327" s="46">
        <f t="shared" si="123"/>
        <v>21009.4</v>
      </c>
      <c r="Y327" s="46">
        <f t="shared" si="123"/>
        <v>20656.5</v>
      </c>
      <c r="Z327" s="21" t="s">
        <v>35</v>
      </c>
      <c r="AA327" s="18"/>
    </row>
    <row r="328" spans="1:27">
      <c r="A328" s="40">
        <v>17004000</v>
      </c>
      <c r="B328" s="119" t="s">
        <v>197</v>
      </c>
      <c r="C328" s="31" t="s">
        <v>38</v>
      </c>
      <c r="D328" s="40">
        <v>170000</v>
      </c>
      <c r="E328" s="31" t="s">
        <v>178</v>
      </c>
      <c r="F328" s="41" t="s">
        <v>198</v>
      </c>
      <c r="G328" s="12" t="s">
        <v>31</v>
      </c>
      <c r="H328" s="42" t="s">
        <v>93</v>
      </c>
      <c r="I328" s="40">
        <v>170001</v>
      </c>
      <c r="J328" s="42" t="s">
        <v>180</v>
      </c>
      <c r="K328" s="26">
        <v>2020</v>
      </c>
      <c r="L328" s="20"/>
      <c r="M328" s="20">
        <f t="shared" si="122"/>
        <v>23092.5</v>
      </c>
      <c r="N328" s="25">
        <v>21497</v>
      </c>
      <c r="O328" s="190">
        <v>21315</v>
      </c>
      <c r="P328" s="25">
        <v>19249</v>
      </c>
      <c r="Q328" s="25">
        <v>17721</v>
      </c>
      <c r="R328" s="25">
        <v>24762</v>
      </c>
      <c r="S328" s="25">
        <v>26370</v>
      </c>
      <c r="T328" s="25">
        <v>26653</v>
      </c>
      <c r="U328" s="47">
        <v>26782</v>
      </c>
      <c r="V328" s="25">
        <v>26104</v>
      </c>
      <c r="W328" s="25">
        <v>24596</v>
      </c>
      <c r="X328" s="25">
        <v>20418</v>
      </c>
      <c r="Y328" s="25">
        <v>21643</v>
      </c>
      <c r="Z328" s="23">
        <v>2020</v>
      </c>
      <c r="AA328" s="18"/>
    </row>
    <row r="329" spans="1:27">
      <c r="A329" s="40">
        <v>17004000</v>
      </c>
      <c r="B329" s="119" t="s">
        <v>197</v>
      </c>
      <c r="C329" s="31" t="s">
        <v>38</v>
      </c>
      <c r="D329" s="40">
        <v>170000</v>
      </c>
      <c r="E329" s="31" t="s">
        <v>178</v>
      </c>
      <c r="F329" s="41" t="s">
        <v>198</v>
      </c>
      <c r="G329" s="12" t="s">
        <v>31</v>
      </c>
      <c r="H329" s="42" t="s">
        <v>93</v>
      </c>
      <c r="I329" s="40">
        <v>170000</v>
      </c>
      <c r="J329" s="42" t="s">
        <v>180</v>
      </c>
      <c r="K329" s="22">
        <v>2019</v>
      </c>
      <c r="L329" s="185">
        <v>23857</v>
      </c>
      <c r="M329" s="20">
        <f t="shared" si="122"/>
        <v>24059.896694214876</v>
      </c>
      <c r="N329" s="25">
        <v>20362.863636363636</v>
      </c>
      <c r="O329" s="219">
        <v>20950</v>
      </c>
      <c r="P329" s="45">
        <v>22518</v>
      </c>
      <c r="Q329" s="45">
        <v>23921</v>
      </c>
      <c r="R329" s="25">
        <v>25877</v>
      </c>
      <c r="S329" s="45">
        <v>26406</v>
      </c>
      <c r="T329" s="45">
        <v>26569</v>
      </c>
      <c r="U329" s="45">
        <v>26820</v>
      </c>
      <c r="V329" s="45">
        <v>24567</v>
      </c>
      <c r="W329" s="45">
        <v>24863</v>
      </c>
      <c r="X329" s="45">
        <v>21805</v>
      </c>
      <c r="Y329" s="25" t="s">
        <v>43</v>
      </c>
      <c r="Z329" s="23">
        <v>2019</v>
      </c>
      <c r="AA329" s="18"/>
    </row>
    <row r="330" spans="1:27">
      <c r="A330" s="40">
        <v>17004000</v>
      </c>
      <c r="B330" s="119" t="s">
        <v>197</v>
      </c>
      <c r="C330" s="31" t="s">
        <v>38</v>
      </c>
      <c r="D330" s="40">
        <v>170000</v>
      </c>
      <c r="E330" s="31" t="s">
        <v>178</v>
      </c>
      <c r="F330" s="41" t="s">
        <v>198</v>
      </c>
      <c r="G330" s="12" t="s">
        <v>31</v>
      </c>
      <c r="H330" s="42" t="s">
        <v>93</v>
      </c>
      <c r="I330" s="40">
        <v>170000</v>
      </c>
      <c r="J330" s="42" t="s">
        <v>180</v>
      </c>
      <c r="K330" s="26">
        <v>2018</v>
      </c>
      <c r="L330" s="43">
        <v>23130</v>
      </c>
      <c r="M330" s="20">
        <f t="shared" si="122"/>
        <v>23130</v>
      </c>
      <c r="N330" s="44">
        <v>20578</v>
      </c>
      <c r="O330" s="193">
        <v>21380</v>
      </c>
      <c r="P330" s="44">
        <v>21449</v>
      </c>
      <c r="Q330" s="44">
        <v>22392</v>
      </c>
      <c r="R330" s="78">
        <v>24428</v>
      </c>
      <c r="S330" s="78">
        <v>24299</v>
      </c>
      <c r="T330" s="78">
        <v>26134</v>
      </c>
      <c r="U330" s="44">
        <v>26084</v>
      </c>
      <c r="V330" s="44">
        <v>24799</v>
      </c>
      <c r="W330" s="44">
        <v>24073</v>
      </c>
      <c r="X330" s="44">
        <v>21545</v>
      </c>
      <c r="Y330" s="44">
        <v>20399</v>
      </c>
      <c r="Z330" s="23">
        <v>2018</v>
      </c>
      <c r="AA330" s="29"/>
    </row>
    <row r="331" spans="1:27">
      <c r="A331" s="40">
        <v>17004001</v>
      </c>
      <c r="B331" s="119" t="s">
        <v>199</v>
      </c>
      <c r="C331" s="31" t="s">
        <v>38</v>
      </c>
      <c r="D331" s="40">
        <v>170001</v>
      </c>
      <c r="E331" s="31" t="s">
        <v>178</v>
      </c>
      <c r="F331" s="41" t="s">
        <v>198</v>
      </c>
      <c r="G331" s="12" t="s">
        <v>31</v>
      </c>
      <c r="H331" s="42" t="s">
        <v>93</v>
      </c>
      <c r="I331" s="40">
        <v>170000</v>
      </c>
      <c r="J331" s="42" t="s">
        <v>180</v>
      </c>
      <c r="K331" s="30">
        <v>2017</v>
      </c>
      <c r="L331" s="40">
        <v>22763</v>
      </c>
      <c r="M331" s="20">
        <f t="shared" si="122"/>
        <v>22762.666666666668</v>
      </c>
      <c r="N331" s="25">
        <v>18186</v>
      </c>
      <c r="O331" s="219">
        <v>19499</v>
      </c>
      <c r="P331" s="45">
        <v>22093</v>
      </c>
      <c r="Q331" s="45">
        <v>23543</v>
      </c>
      <c r="R331" s="45">
        <v>24974</v>
      </c>
      <c r="S331" s="45">
        <v>24565</v>
      </c>
      <c r="T331" s="45">
        <v>25230</v>
      </c>
      <c r="U331" s="45">
        <v>25235</v>
      </c>
      <c r="V331" s="45">
        <v>23745</v>
      </c>
      <c r="W331" s="45">
        <v>23065</v>
      </c>
      <c r="X331" s="45">
        <v>21421</v>
      </c>
      <c r="Y331" s="45">
        <v>21596</v>
      </c>
      <c r="Z331" s="23">
        <v>2017</v>
      </c>
      <c r="AA331" s="29"/>
    </row>
    <row r="332" spans="1:27">
      <c r="A332" s="40">
        <v>17004000</v>
      </c>
      <c r="B332" s="119" t="s">
        <v>197</v>
      </c>
      <c r="C332" s="31" t="s">
        <v>38</v>
      </c>
      <c r="D332" s="40">
        <v>170000</v>
      </c>
      <c r="E332" s="31" t="s">
        <v>178</v>
      </c>
      <c r="F332" s="41" t="s">
        <v>198</v>
      </c>
      <c r="G332" s="12" t="s">
        <v>31</v>
      </c>
      <c r="H332" s="42" t="s">
        <v>93</v>
      </c>
      <c r="I332" s="40">
        <v>170000</v>
      </c>
      <c r="J332" s="42" t="s">
        <v>180</v>
      </c>
      <c r="K332" s="30">
        <v>2016</v>
      </c>
      <c r="L332" s="40">
        <v>21650</v>
      </c>
      <c r="M332" s="20">
        <f t="shared" si="122"/>
        <v>21649.333333333332</v>
      </c>
      <c r="N332" s="25">
        <v>18785</v>
      </c>
      <c r="O332" s="219">
        <v>20019</v>
      </c>
      <c r="P332" s="45">
        <v>20409</v>
      </c>
      <c r="Q332" s="45">
        <v>21965</v>
      </c>
      <c r="R332" s="45">
        <v>23675</v>
      </c>
      <c r="S332" s="45">
        <v>23869</v>
      </c>
      <c r="T332" s="45">
        <v>23690</v>
      </c>
      <c r="U332" s="45">
        <v>23944</v>
      </c>
      <c r="V332" s="45">
        <v>23122</v>
      </c>
      <c r="W332" s="45">
        <v>21468</v>
      </c>
      <c r="X332" s="45">
        <v>19858</v>
      </c>
      <c r="Y332" s="45">
        <v>18988</v>
      </c>
      <c r="Z332" s="23">
        <v>2016</v>
      </c>
      <c r="AA332" s="2"/>
    </row>
    <row r="333" spans="1:27">
      <c r="A333" s="125">
        <v>17005037</v>
      </c>
      <c r="B333" s="117" t="s">
        <v>200</v>
      </c>
      <c r="C333" s="32" t="s">
        <v>38</v>
      </c>
      <c r="D333" s="36">
        <v>170000</v>
      </c>
      <c r="E333" s="32" t="s">
        <v>178</v>
      </c>
      <c r="F333" s="33" t="s">
        <v>201</v>
      </c>
      <c r="G333" s="34" t="s">
        <v>31</v>
      </c>
      <c r="H333" s="35" t="s">
        <v>93</v>
      </c>
      <c r="I333" s="36">
        <v>170000</v>
      </c>
      <c r="J333" s="35" t="s">
        <v>180</v>
      </c>
      <c r="K333" s="37" t="s">
        <v>33</v>
      </c>
      <c r="L333" s="33"/>
      <c r="M333" s="163">
        <f>AVERAGE(N333:Y333)</f>
        <v>-83.366906225840296</v>
      </c>
      <c r="N333" s="111">
        <f>N334/N335*100-100</f>
        <v>0.26689260973205364</v>
      </c>
      <c r="O333" s="192">
        <f>O334/O335*100-100</f>
        <v>-0.66976731981553428</v>
      </c>
      <c r="P333" s="111">
        <f t="shared" ref="P333:Y333" si="124">P334/P335*100-100</f>
        <v>-100</v>
      </c>
      <c r="Q333" s="111">
        <f t="shared" si="124"/>
        <v>-100</v>
      </c>
      <c r="R333" s="111">
        <f t="shared" si="124"/>
        <v>-100</v>
      </c>
      <c r="S333" s="111">
        <f t="shared" si="124"/>
        <v>-100</v>
      </c>
      <c r="T333" s="111">
        <f t="shared" si="124"/>
        <v>-100</v>
      </c>
      <c r="U333" s="111">
        <f t="shared" si="124"/>
        <v>-100</v>
      </c>
      <c r="V333" s="111">
        <f t="shared" si="124"/>
        <v>-100</v>
      </c>
      <c r="W333" s="111">
        <f t="shared" si="124"/>
        <v>-100</v>
      </c>
      <c r="X333" s="111">
        <f t="shared" si="124"/>
        <v>-100</v>
      </c>
      <c r="Y333" s="111">
        <f t="shared" si="124"/>
        <v>-100</v>
      </c>
      <c r="Z333" s="38"/>
      <c r="AA333" s="39"/>
    </row>
    <row r="334" spans="1:27">
      <c r="A334" s="9">
        <v>17005037</v>
      </c>
      <c r="B334" s="118" t="s">
        <v>200</v>
      </c>
      <c r="C334" s="31" t="s">
        <v>38</v>
      </c>
      <c r="D334" s="40">
        <v>170000</v>
      </c>
      <c r="E334" s="31" t="s">
        <v>178</v>
      </c>
      <c r="F334" s="41" t="s">
        <v>201</v>
      </c>
      <c r="G334" s="12" t="s">
        <v>31</v>
      </c>
      <c r="H334" s="42" t="s">
        <v>93</v>
      </c>
      <c r="I334" s="40">
        <v>170000</v>
      </c>
      <c r="J334" s="42" t="s">
        <v>180</v>
      </c>
      <c r="K334" s="14" t="s">
        <v>34</v>
      </c>
      <c r="L334" s="15"/>
      <c r="M334" s="138">
        <f>AVERAGE(N334:Y334)</f>
        <v>29770.5</v>
      </c>
      <c r="N334" s="216">
        <v>29257</v>
      </c>
      <c r="O334" s="212">
        <v>30284</v>
      </c>
      <c r="P334" s="213"/>
      <c r="Q334" s="213"/>
      <c r="R334" s="213"/>
      <c r="S334" s="213"/>
      <c r="T334" s="213"/>
      <c r="U334" s="213"/>
      <c r="V334" s="213"/>
      <c r="W334" s="213"/>
      <c r="X334" s="213"/>
      <c r="Y334" s="213"/>
      <c r="Z334" s="6"/>
      <c r="AA334" s="18"/>
    </row>
    <row r="335" spans="1:27">
      <c r="A335" s="9">
        <v>17005037</v>
      </c>
      <c r="B335" s="118" t="s">
        <v>200</v>
      </c>
      <c r="C335" s="31" t="s">
        <v>38</v>
      </c>
      <c r="D335" s="40">
        <v>170000</v>
      </c>
      <c r="E335" s="31" t="s">
        <v>178</v>
      </c>
      <c r="F335" s="41" t="s">
        <v>201</v>
      </c>
      <c r="G335" s="12" t="s">
        <v>31</v>
      </c>
      <c r="H335" s="42" t="s">
        <v>93</v>
      </c>
      <c r="I335" s="40">
        <v>170000</v>
      </c>
      <c r="J335" s="42" t="s">
        <v>180</v>
      </c>
      <c r="K335" s="19" t="s">
        <v>35</v>
      </c>
      <c r="L335" s="20"/>
      <c r="M335" s="20">
        <f t="shared" ref="M335:M340" si="125">AVERAGE(N335:Y335)</f>
        <v>33312.693589743598</v>
      </c>
      <c r="N335" s="46">
        <f>AVERAGE(N336:N340)</f>
        <v>29179.123076923075</v>
      </c>
      <c r="O335" s="189">
        <f t="shared" ref="O335:Y335" si="126">AVERAGE(O336:O340)</f>
        <v>30488.2</v>
      </c>
      <c r="P335" s="46">
        <f t="shared" si="126"/>
        <v>31201</v>
      </c>
      <c r="Q335" s="46">
        <f t="shared" si="126"/>
        <v>32024.6</v>
      </c>
      <c r="R335" s="46">
        <f t="shared" si="126"/>
        <v>35485.4</v>
      </c>
      <c r="S335" s="46">
        <f t="shared" si="126"/>
        <v>37152.6</v>
      </c>
      <c r="T335" s="46">
        <f t="shared" si="126"/>
        <v>36627.800000000003</v>
      </c>
      <c r="U335" s="46">
        <f t="shared" si="126"/>
        <v>36520</v>
      </c>
      <c r="V335" s="46">
        <f t="shared" si="126"/>
        <v>34955.4</v>
      </c>
      <c r="W335" s="46">
        <f t="shared" si="126"/>
        <v>34189.4</v>
      </c>
      <c r="X335" s="46">
        <f t="shared" si="126"/>
        <v>30611.4</v>
      </c>
      <c r="Y335" s="46">
        <f t="shared" si="126"/>
        <v>31317.4</v>
      </c>
      <c r="Z335" s="21" t="s">
        <v>35</v>
      </c>
      <c r="AA335" s="18"/>
    </row>
    <row r="336" spans="1:27">
      <c r="A336" s="9">
        <v>17005037</v>
      </c>
      <c r="B336" s="118" t="s">
        <v>200</v>
      </c>
      <c r="C336" s="31" t="s">
        <v>38</v>
      </c>
      <c r="D336" s="40">
        <v>170000</v>
      </c>
      <c r="E336" s="31" t="s">
        <v>178</v>
      </c>
      <c r="F336" s="41" t="s">
        <v>201</v>
      </c>
      <c r="G336" s="12" t="s">
        <v>31</v>
      </c>
      <c r="H336" s="42" t="s">
        <v>93</v>
      </c>
      <c r="I336" s="40">
        <v>170001</v>
      </c>
      <c r="J336" s="42" t="s">
        <v>180</v>
      </c>
      <c r="K336" s="26">
        <v>2020</v>
      </c>
      <c r="L336" s="20"/>
      <c r="M336" s="20">
        <f t="shared" si="125"/>
        <v>32167.666666666668</v>
      </c>
      <c r="N336" s="25">
        <v>29468</v>
      </c>
      <c r="O336" s="190">
        <v>30454</v>
      </c>
      <c r="P336" s="25">
        <v>26973</v>
      </c>
      <c r="Q336" s="25">
        <v>24285</v>
      </c>
      <c r="R336" s="25">
        <v>34522</v>
      </c>
      <c r="S336" s="25">
        <v>38459</v>
      </c>
      <c r="T336" s="25">
        <v>37645</v>
      </c>
      <c r="U336" s="47">
        <v>36881</v>
      </c>
      <c r="V336" s="25">
        <v>35394</v>
      </c>
      <c r="W336" s="25">
        <v>33637</v>
      </c>
      <c r="X336" s="25">
        <v>28146</v>
      </c>
      <c r="Y336" s="25">
        <v>30148</v>
      </c>
      <c r="Z336" s="23">
        <v>2020</v>
      </c>
      <c r="AA336" s="18"/>
    </row>
    <row r="337" spans="1:27">
      <c r="A337" s="9">
        <v>17005037</v>
      </c>
      <c r="B337" s="118" t="s">
        <v>200</v>
      </c>
      <c r="C337" s="31" t="s">
        <v>38</v>
      </c>
      <c r="D337" s="40">
        <v>170000</v>
      </c>
      <c r="E337" s="31" t="s">
        <v>178</v>
      </c>
      <c r="F337" s="41" t="s">
        <v>201</v>
      </c>
      <c r="G337" s="12" t="s">
        <v>31</v>
      </c>
      <c r="H337" s="42" t="s">
        <v>93</v>
      </c>
      <c r="I337" s="40">
        <v>170000</v>
      </c>
      <c r="J337" s="42" t="s">
        <v>180</v>
      </c>
      <c r="K337" s="22">
        <v>2019</v>
      </c>
      <c r="L337" s="185">
        <v>34340</v>
      </c>
      <c r="M337" s="20">
        <f t="shared" si="125"/>
        <v>34321.801282051281</v>
      </c>
      <c r="N337" s="25">
        <v>29721.615384615383</v>
      </c>
      <c r="O337" s="219">
        <v>30749</v>
      </c>
      <c r="P337" s="45">
        <v>32583</v>
      </c>
      <c r="Q337" s="45">
        <v>34429</v>
      </c>
      <c r="R337" s="25">
        <v>36653</v>
      </c>
      <c r="S337" s="45">
        <v>37873</v>
      </c>
      <c r="T337" s="45">
        <v>37977</v>
      </c>
      <c r="U337" s="45">
        <v>37758</v>
      </c>
      <c r="V337" s="45">
        <v>35611</v>
      </c>
      <c r="W337" s="45">
        <v>35116</v>
      </c>
      <c r="X337" s="45">
        <v>31698</v>
      </c>
      <c r="Y337" s="45">
        <v>31693</v>
      </c>
      <c r="Z337" s="23">
        <v>2019</v>
      </c>
      <c r="AA337" s="18"/>
    </row>
    <row r="338" spans="1:27">
      <c r="A338" s="9">
        <v>17005037</v>
      </c>
      <c r="B338" s="118" t="s">
        <v>200</v>
      </c>
      <c r="C338" s="31" t="s">
        <v>38</v>
      </c>
      <c r="D338" s="40">
        <v>170000</v>
      </c>
      <c r="E338" s="31" t="s">
        <v>178</v>
      </c>
      <c r="F338" s="41" t="s">
        <v>201</v>
      </c>
      <c r="G338" s="12" t="s">
        <v>31</v>
      </c>
      <c r="H338" s="42" t="s">
        <v>93</v>
      </c>
      <c r="I338" s="40">
        <v>170000</v>
      </c>
      <c r="J338" s="42" t="s">
        <v>180</v>
      </c>
      <c r="K338" s="26">
        <v>2018</v>
      </c>
      <c r="L338" s="43">
        <v>33748</v>
      </c>
      <c r="M338" s="20">
        <f t="shared" si="125"/>
        <v>33747.75</v>
      </c>
      <c r="N338" s="44">
        <v>28867</v>
      </c>
      <c r="O338" s="193">
        <v>29934</v>
      </c>
      <c r="P338" s="44">
        <v>31725</v>
      </c>
      <c r="Q338" s="44">
        <v>33657</v>
      </c>
      <c r="R338" s="78">
        <v>35805</v>
      </c>
      <c r="S338" s="78">
        <v>37602</v>
      </c>
      <c r="T338" s="78">
        <v>36605</v>
      </c>
      <c r="U338" s="44">
        <v>36415</v>
      </c>
      <c r="V338" s="44">
        <v>35000</v>
      </c>
      <c r="W338" s="44">
        <v>34816</v>
      </c>
      <c r="X338" s="44">
        <v>31939</v>
      </c>
      <c r="Y338" s="44">
        <v>32608</v>
      </c>
      <c r="Z338" s="23">
        <v>2018</v>
      </c>
      <c r="AA338" s="29"/>
    </row>
    <row r="339" spans="1:27">
      <c r="A339" s="9">
        <v>17005038</v>
      </c>
      <c r="B339" s="118" t="s">
        <v>202</v>
      </c>
      <c r="C339" s="31" t="s">
        <v>38</v>
      </c>
      <c r="D339" s="40">
        <v>170001</v>
      </c>
      <c r="E339" s="31" t="s">
        <v>178</v>
      </c>
      <c r="F339" s="41" t="s">
        <v>201</v>
      </c>
      <c r="G339" s="12" t="s">
        <v>31</v>
      </c>
      <c r="H339" s="42" t="s">
        <v>93</v>
      </c>
      <c r="I339" s="40">
        <v>170000</v>
      </c>
      <c r="J339" s="42" t="s">
        <v>180</v>
      </c>
      <c r="K339" s="30">
        <v>2017</v>
      </c>
      <c r="L339" s="40">
        <v>33283</v>
      </c>
      <c r="M339" s="20">
        <f t="shared" si="125"/>
        <v>33283.333333333336</v>
      </c>
      <c r="N339" s="25">
        <v>27908</v>
      </c>
      <c r="O339" s="219">
        <v>29570</v>
      </c>
      <c r="P339" s="45">
        <v>31193</v>
      </c>
      <c r="Q339" s="45">
        <v>33367</v>
      </c>
      <c r="R339" s="45">
        <v>35636</v>
      </c>
      <c r="S339" s="45">
        <v>36865</v>
      </c>
      <c r="T339" s="45">
        <v>36787</v>
      </c>
      <c r="U339" s="45">
        <v>36647</v>
      </c>
      <c r="V339" s="45">
        <v>34806</v>
      </c>
      <c r="W339" s="45">
        <v>34152</v>
      </c>
      <c r="X339" s="45">
        <v>30819</v>
      </c>
      <c r="Y339" s="45">
        <v>31650</v>
      </c>
      <c r="Z339" s="23">
        <v>2017</v>
      </c>
      <c r="AA339" s="29"/>
    </row>
    <row r="340" spans="1:27">
      <c r="A340" s="9">
        <v>17005037</v>
      </c>
      <c r="B340" s="118" t="s">
        <v>200</v>
      </c>
      <c r="C340" s="31" t="s">
        <v>38</v>
      </c>
      <c r="D340" s="40">
        <v>170000</v>
      </c>
      <c r="E340" s="31" t="s">
        <v>178</v>
      </c>
      <c r="F340" s="41" t="s">
        <v>201</v>
      </c>
      <c r="G340" s="12" t="s">
        <v>31</v>
      </c>
      <c r="H340" s="42" t="s">
        <v>93</v>
      </c>
      <c r="I340" s="40">
        <v>170000</v>
      </c>
      <c r="J340" s="42" t="s">
        <v>180</v>
      </c>
      <c r="K340" s="30">
        <v>2016</v>
      </c>
      <c r="L340" s="40">
        <v>33043</v>
      </c>
      <c r="M340" s="20">
        <f t="shared" si="125"/>
        <v>33042.916666666664</v>
      </c>
      <c r="N340" s="25">
        <v>29931</v>
      </c>
      <c r="O340" s="219">
        <v>31734</v>
      </c>
      <c r="P340" s="45">
        <v>33531</v>
      </c>
      <c r="Q340" s="45">
        <v>34385</v>
      </c>
      <c r="R340" s="45">
        <v>34811</v>
      </c>
      <c r="S340" s="45">
        <v>34964</v>
      </c>
      <c r="T340" s="45">
        <v>34125</v>
      </c>
      <c r="U340" s="45">
        <v>34899</v>
      </c>
      <c r="V340" s="45">
        <v>33966</v>
      </c>
      <c r="W340" s="45">
        <v>33226</v>
      </c>
      <c r="X340" s="45">
        <v>30455</v>
      </c>
      <c r="Y340" s="45">
        <v>30488</v>
      </c>
      <c r="Z340" s="23">
        <v>2016</v>
      </c>
      <c r="AA340" s="2"/>
    </row>
    <row r="341" spans="1:27">
      <c r="A341" s="125">
        <v>17070000</v>
      </c>
      <c r="B341" s="117" t="s">
        <v>203</v>
      </c>
      <c r="C341" s="32" t="s">
        <v>38</v>
      </c>
      <c r="D341" s="36">
        <v>170700</v>
      </c>
      <c r="E341" s="32" t="s">
        <v>204</v>
      </c>
      <c r="F341" s="33" t="s">
        <v>205</v>
      </c>
      <c r="G341" s="34" t="s">
        <v>31</v>
      </c>
      <c r="H341" s="35" t="s">
        <v>109</v>
      </c>
      <c r="I341" s="36">
        <v>170700</v>
      </c>
      <c r="J341" s="35" t="s">
        <v>42</v>
      </c>
      <c r="K341" s="37" t="s">
        <v>33</v>
      </c>
      <c r="L341" s="33"/>
      <c r="M341" s="163">
        <f>AVERAGE(N341:Y341)</f>
        <v>-83.335334322692646</v>
      </c>
      <c r="N341" s="111">
        <f>N342/N343*100-100</f>
        <v>-3.5596900796768978</v>
      </c>
      <c r="O341" s="192">
        <f>O342/O343*100-100</f>
        <v>3.5356782073652226</v>
      </c>
      <c r="P341" s="111">
        <f t="shared" ref="P341:Y341" si="127">P342/P343*100-100</f>
        <v>-100</v>
      </c>
      <c r="Q341" s="111">
        <f t="shared" si="127"/>
        <v>-100</v>
      </c>
      <c r="R341" s="111">
        <f t="shared" si="127"/>
        <v>-100</v>
      </c>
      <c r="S341" s="111">
        <f t="shared" si="127"/>
        <v>-100</v>
      </c>
      <c r="T341" s="111">
        <f t="shared" si="127"/>
        <v>-100</v>
      </c>
      <c r="U341" s="111">
        <f t="shared" si="127"/>
        <v>-100</v>
      </c>
      <c r="V341" s="111">
        <f t="shared" si="127"/>
        <v>-100</v>
      </c>
      <c r="W341" s="111">
        <f t="shared" si="127"/>
        <v>-100</v>
      </c>
      <c r="X341" s="111">
        <f t="shared" si="127"/>
        <v>-100</v>
      </c>
      <c r="Y341" s="111">
        <f t="shared" si="127"/>
        <v>-100</v>
      </c>
      <c r="Z341" s="38"/>
      <c r="AA341" s="39"/>
    </row>
    <row r="342" spans="1:27">
      <c r="A342" s="9">
        <v>17070000</v>
      </c>
      <c r="B342" s="118" t="s">
        <v>203</v>
      </c>
      <c r="C342" s="31" t="s">
        <v>38</v>
      </c>
      <c r="D342" s="40">
        <v>170700</v>
      </c>
      <c r="E342" s="31" t="s">
        <v>204</v>
      </c>
      <c r="F342" s="41" t="s">
        <v>205</v>
      </c>
      <c r="G342" s="12" t="s">
        <v>31</v>
      </c>
      <c r="H342" s="42" t="s">
        <v>109</v>
      </c>
      <c r="I342" s="40">
        <v>170700</v>
      </c>
      <c r="J342" s="42" t="s">
        <v>42</v>
      </c>
      <c r="K342" s="14" t="s">
        <v>34</v>
      </c>
      <c r="L342" s="15"/>
      <c r="M342" s="138">
        <f>AVERAGE(N342:Y342)</f>
        <v>5672</v>
      </c>
      <c r="N342" s="46">
        <v>5707</v>
      </c>
      <c r="O342" s="189">
        <v>5637</v>
      </c>
      <c r="P342" s="46"/>
      <c r="Q342" s="46"/>
      <c r="R342" s="46"/>
      <c r="S342" s="46"/>
      <c r="T342" s="46"/>
      <c r="U342" s="141"/>
      <c r="V342" s="46"/>
      <c r="W342" s="46"/>
      <c r="X342" s="46"/>
      <c r="Y342" s="46"/>
      <c r="Z342" s="6"/>
      <c r="AA342" s="18"/>
    </row>
    <row r="343" spans="1:27">
      <c r="A343" s="9">
        <v>17070000</v>
      </c>
      <c r="B343" s="118" t="s">
        <v>203</v>
      </c>
      <c r="C343" s="31" t="s">
        <v>38</v>
      </c>
      <c r="D343" s="40">
        <v>170700</v>
      </c>
      <c r="E343" s="31" t="s">
        <v>204</v>
      </c>
      <c r="F343" s="41" t="s">
        <v>205</v>
      </c>
      <c r="G343" s="12" t="s">
        <v>31</v>
      </c>
      <c r="H343" s="42" t="s">
        <v>109</v>
      </c>
      <c r="I343" s="40">
        <v>170700</v>
      </c>
      <c r="J343" s="42" t="s">
        <v>42</v>
      </c>
      <c r="K343" s="19" t="s">
        <v>35</v>
      </c>
      <c r="L343" s="20"/>
      <c r="M343" s="20">
        <f t="shared" ref="M343:M347" si="128">AVERAGE(N343:Y343)</f>
        <v>6183.3041666666659</v>
      </c>
      <c r="N343" s="46">
        <f>AVERAGE(N344:N347)</f>
        <v>5917.65</v>
      </c>
      <c r="O343" s="189">
        <f t="shared" ref="O343:Y343" si="129">AVERAGE(O344:O347)</f>
        <v>5444.5</v>
      </c>
      <c r="P343" s="46">
        <f t="shared" si="129"/>
        <v>5119.75</v>
      </c>
      <c r="Q343" s="46">
        <f t="shared" si="129"/>
        <v>5352.25</v>
      </c>
      <c r="R343" s="46">
        <f t="shared" si="129"/>
        <v>6265.75</v>
      </c>
      <c r="S343" s="46">
        <f t="shared" si="129"/>
        <v>6406.5</v>
      </c>
      <c r="T343" s="46">
        <f t="shared" si="129"/>
        <v>6482.25</v>
      </c>
      <c r="U343" s="46">
        <f t="shared" si="129"/>
        <v>6853.75</v>
      </c>
      <c r="V343" s="46">
        <f t="shared" si="129"/>
        <v>7359.5</v>
      </c>
      <c r="W343" s="46">
        <f t="shared" si="129"/>
        <v>7275.75</v>
      </c>
      <c r="X343" s="46">
        <f t="shared" si="129"/>
        <v>6158.5</v>
      </c>
      <c r="Y343" s="46">
        <f t="shared" si="129"/>
        <v>5563.5</v>
      </c>
      <c r="Z343" s="21" t="s">
        <v>35</v>
      </c>
      <c r="AA343" s="18"/>
    </row>
    <row r="344" spans="1:27">
      <c r="A344" s="9">
        <v>17070000</v>
      </c>
      <c r="B344" s="118" t="s">
        <v>203</v>
      </c>
      <c r="C344" s="31" t="s">
        <v>38</v>
      </c>
      <c r="D344" s="40">
        <v>170700</v>
      </c>
      <c r="E344" s="31" t="s">
        <v>204</v>
      </c>
      <c r="F344" s="41" t="s">
        <v>205</v>
      </c>
      <c r="G344" s="12" t="s">
        <v>31</v>
      </c>
      <c r="H344" s="42" t="s">
        <v>109</v>
      </c>
      <c r="I344" s="40">
        <v>170701</v>
      </c>
      <c r="J344" s="42" t="s">
        <v>42</v>
      </c>
      <c r="K344" s="26">
        <v>2020</v>
      </c>
      <c r="L344" s="20"/>
      <c r="M344" s="20">
        <f t="shared" si="128"/>
        <v>5900.083333333333</v>
      </c>
      <c r="N344" s="25">
        <v>5650</v>
      </c>
      <c r="O344" s="190">
        <v>5615</v>
      </c>
      <c r="P344" s="25">
        <v>4137</v>
      </c>
      <c r="Q344" s="25">
        <v>3861</v>
      </c>
      <c r="R344" s="25">
        <v>5919</v>
      </c>
      <c r="S344" s="25">
        <v>6368</v>
      </c>
      <c r="T344" s="25">
        <v>6611</v>
      </c>
      <c r="U344" s="47">
        <v>7756</v>
      </c>
      <c r="V344" s="25">
        <v>7786</v>
      </c>
      <c r="W344" s="25">
        <v>6827</v>
      </c>
      <c r="X344" s="25">
        <v>5116</v>
      </c>
      <c r="Y344" s="25">
        <v>5155</v>
      </c>
      <c r="Z344" s="23">
        <v>2020</v>
      </c>
      <c r="AA344" s="18"/>
    </row>
    <row r="345" spans="1:27">
      <c r="A345" s="9">
        <v>17070000</v>
      </c>
      <c r="B345" s="118" t="s">
        <v>203</v>
      </c>
      <c r="C345" s="31" t="s">
        <v>38</v>
      </c>
      <c r="D345" s="40">
        <v>170700</v>
      </c>
      <c r="E345" s="31" t="s">
        <v>204</v>
      </c>
      <c r="F345" s="41" t="s">
        <v>205</v>
      </c>
      <c r="G345" s="12" t="s">
        <v>31</v>
      </c>
      <c r="H345" s="42" t="s">
        <v>109</v>
      </c>
      <c r="I345" s="40">
        <v>170700</v>
      </c>
      <c r="J345" s="42" t="s">
        <v>42</v>
      </c>
      <c r="K345" s="22">
        <v>2019</v>
      </c>
      <c r="L345" s="185">
        <v>6433</v>
      </c>
      <c r="M345" s="20">
        <f t="shared" si="128"/>
        <v>6344.2166666666672</v>
      </c>
      <c r="N345" s="25">
        <v>5639.6</v>
      </c>
      <c r="O345" s="219">
        <v>5803</v>
      </c>
      <c r="P345" s="45">
        <v>5691</v>
      </c>
      <c r="Q345" s="25">
        <v>6668</v>
      </c>
      <c r="R345" s="25">
        <v>6558</v>
      </c>
      <c r="S345" s="45">
        <v>6281</v>
      </c>
      <c r="T345" s="45">
        <v>6461</v>
      </c>
      <c r="U345" s="45">
        <v>7098</v>
      </c>
      <c r="V345" s="45">
        <v>7371</v>
      </c>
      <c r="W345" s="45">
        <v>7069</v>
      </c>
      <c r="X345" s="45">
        <v>5897</v>
      </c>
      <c r="Y345" s="45">
        <v>5594</v>
      </c>
      <c r="Z345" s="23">
        <v>2019</v>
      </c>
      <c r="AA345" s="18"/>
    </row>
    <row r="346" spans="1:27">
      <c r="A346" s="9">
        <v>17070001</v>
      </c>
      <c r="B346" s="118" t="s">
        <v>206</v>
      </c>
      <c r="C346" s="31" t="s">
        <v>38</v>
      </c>
      <c r="D346" s="40">
        <v>170701</v>
      </c>
      <c r="E346" s="31" t="s">
        <v>204</v>
      </c>
      <c r="F346" s="41" t="s">
        <v>205</v>
      </c>
      <c r="G346" s="12" t="s">
        <v>31</v>
      </c>
      <c r="H346" s="42" t="s">
        <v>109</v>
      </c>
      <c r="I346" s="40">
        <v>170700</v>
      </c>
      <c r="J346" s="42" t="s">
        <v>42</v>
      </c>
      <c r="K346" s="26">
        <v>2018</v>
      </c>
      <c r="L346" s="27">
        <v>6286</v>
      </c>
      <c r="M346" s="20">
        <f t="shared" si="128"/>
        <v>6355.5</v>
      </c>
      <c r="N346" s="44">
        <v>6286</v>
      </c>
      <c r="O346" s="193">
        <v>5318</v>
      </c>
      <c r="P346" s="44">
        <v>5334</v>
      </c>
      <c r="Q346" s="44">
        <v>5517</v>
      </c>
      <c r="R346" s="44">
        <v>6385</v>
      </c>
      <c r="S346" s="78">
        <v>6663</v>
      </c>
      <c r="T346" s="78">
        <v>6998</v>
      </c>
      <c r="U346" s="44">
        <v>6778</v>
      </c>
      <c r="V346" s="44">
        <v>7248</v>
      </c>
      <c r="W346" s="44">
        <v>7200</v>
      </c>
      <c r="X346" s="44">
        <v>6743</v>
      </c>
      <c r="Y346" s="44">
        <v>5796</v>
      </c>
      <c r="Z346" s="44">
        <v>5454</v>
      </c>
      <c r="AA346" s="29"/>
    </row>
    <row r="347" spans="1:27">
      <c r="A347" s="9">
        <v>17070000</v>
      </c>
      <c r="B347" s="118" t="s">
        <v>203</v>
      </c>
      <c r="C347" s="31" t="s">
        <v>38</v>
      </c>
      <c r="D347" s="40">
        <v>170700</v>
      </c>
      <c r="E347" s="31" t="s">
        <v>204</v>
      </c>
      <c r="F347" s="41" t="s">
        <v>205</v>
      </c>
      <c r="G347" s="12" t="s">
        <v>31</v>
      </c>
      <c r="H347" s="42" t="s">
        <v>109</v>
      </c>
      <c r="I347" s="40">
        <v>170700</v>
      </c>
      <c r="J347" s="42" t="s">
        <v>42</v>
      </c>
      <c r="K347" s="30">
        <v>2017</v>
      </c>
      <c r="L347" s="9">
        <v>6087</v>
      </c>
      <c r="M347" s="20">
        <f t="shared" si="128"/>
        <v>6133.416666666667</v>
      </c>
      <c r="N347" s="217">
        <v>6095</v>
      </c>
      <c r="O347" s="190">
        <v>5042</v>
      </c>
      <c r="P347" s="45">
        <v>5317</v>
      </c>
      <c r="Q347" s="45">
        <v>5363</v>
      </c>
      <c r="R347" s="45">
        <v>6201</v>
      </c>
      <c r="S347" s="45">
        <v>6314</v>
      </c>
      <c r="T347" s="45">
        <v>5859</v>
      </c>
      <c r="U347" s="45">
        <v>5783</v>
      </c>
      <c r="V347" s="45">
        <v>7033</v>
      </c>
      <c r="W347" s="45">
        <v>8007</v>
      </c>
      <c r="X347" s="45">
        <v>6878</v>
      </c>
      <c r="Y347" s="45">
        <v>5709</v>
      </c>
      <c r="Z347" s="45">
        <v>5638</v>
      </c>
      <c r="AA347" s="29"/>
    </row>
    <row r="348" spans="1:27">
      <c r="A348" s="125">
        <v>17135037</v>
      </c>
      <c r="B348" s="117" t="s">
        <v>207</v>
      </c>
      <c r="C348" s="32" t="s">
        <v>38</v>
      </c>
      <c r="D348" s="36">
        <v>170000</v>
      </c>
      <c r="E348" s="32" t="s">
        <v>178</v>
      </c>
      <c r="F348" s="33" t="s">
        <v>208</v>
      </c>
      <c r="G348" s="34" t="s">
        <v>92</v>
      </c>
      <c r="H348" s="35" t="s">
        <v>93</v>
      </c>
      <c r="I348" s="36">
        <v>170000</v>
      </c>
      <c r="J348" s="35" t="s">
        <v>42</v>
      </c>
      <c r="K348" s="37" t="s">
        <v>33</v>
      </c>
      <c r="L348" s="33"/>
      <c r="M348" s="163">
        <f>AVERAGE(N348:Y348)</f>
        <v>-83.963032012025167</v>
      </c>
      <c r="N348" s="111">
        <f>N349/N350*100-100</f>
        <v>-4.7976700391908906</v>
      </c>
      <c r="O348" s="192">
        <f>O349/O350*100-100</f>
        <v>-2.7587141051110677</v>
      </c>
      <c r="P348" s="111">
        <f t="shared" ref="P348:Y348" si="130">P349/P350*100-100</f>
        <v>-100</v>
      </c>
      <c r="Q348" s="111">
        <f t="shared" si="130"/>
        <v>-100</v>
      </c>
      <c r="R348" s="111">
        <f t="shared" si="130"/>
        <v>-100</v>
      </c>
      <c r="S348" s="111">
        <f t="shared" si="130"/>
        <v>-100</v>
      </c>
      <c r="T348" s="111">
        <f t="shared" si="130"/>
        <v>-100</v>
      </c>
      <c r="U348" s="111">
        <f t="shared" si="130"/>
        <v>-100</v>
      </c>
      <c r="V348" s="111">
        <f t="shared" si="130"/>
        <v>-100</v>
      </c>
      <c r="W348" s="111">
        <f t="shared" si="130"/>
        <v>-100</v>
      </c>
      <c r="X348" s="111">
        <f t="shared" si="130"/>
        <v>-100</v>
      </c>
      <c r="Y348" s="111">
        <f t="shared" si="130"/>
        <v>-100</v>
      </c>
      <c r="Z348" s="159"/>
      <c r="AA348" s="39"/>
    </row>
    <row r="349" spans="1:27">
      <c r="A349" s="40">
        <v>17135037</v>
      </c>
      <c r="B349" s="119" t="s">
        <v>207</v>
      </c>
      <c r="C349" s="31" t="s">
        <v>38</v>
      </c>
      <c r="D349" s="40">
        <v>170000</v>
      </c>
      <c r="E349" s="31" t="s">
        <v>178</v>
      </c>
      <c r="F349" s="41" t="s">
        <v>208</v>
      </c>
      <c r="G349" s="12" t="s">
        <v>92</v>
      </c>
      <c r="H349" s="42" t="s">
        <v>93</v>
      </c>
      <c r="I349" s="40">
        <v>170000</v>
      </c>
      <c r="J349" s="42" t="s">
        <v>42</v>
      </c>
      <c r="K349" s="14" t="s">
        <v>34</v>
      </c>
      <c r="L349" s="15"/>
      <c r="M349" s="138">
        <f>AVERAGE(N349:Y349)</f>
        <v>20919.5</v>
      </c>
      <c r="N349" s="216">
        <v>20302</v>
      </c>
      <c r="O349" s="212">
        <v>21537</v>
      </c>
      <c r="P349" s="213"/>
      <c r="Q349" s="213"/>
      <c r="R349" s="213"/>
      <c r="S349" s="213"/>
      <c r="T349" s="213"/>
      <c r="U349" s="213"/>
      <c r="V349" s="213"/>
      <c r="W349" s="213"/>
      <c r="X349" s="213"/>
      <c r="Y349" s="213"/>
      <c r="Z349" s="6"/>
      <c r="AA349" s="18"/>
    </row>
    <row r="350" spans="1:27">
      <c r="A350" s="40">
        <v>17135037</v>
      </c>
      <c r="B350" s="119" t="s">
        <v>207</v>
      </c>
      <c r="C350" s="31" t="s">
        <v>38</v>
      </c>
      <c r="D350" s="40">
        <v>170000</v>
      </c>
      <c r="E350" s="31" t="s">
        <v>178</v>
      </c>
      <c r="F350" s="41" t="s">
        <v>208</v>
      </c>
      <c r="G350" s="12" t="s">
        <v>92</v>
      </c>
      <c r="H350" s="42" t="s">
        <v>93</v>
      </c>
      <c r="I350" s="40">
        <v>170000</v>
      </c>
      <c r="J350" s="42" t="s">
        <v>42</v>
      </c>
      <c r="K350" s="19" t="s">
        <v>35</v>
      </c>
      <c r="L350" s="20"/>
      <c r="M350" s="20">
        <f t="shared" ref="M350:M354" si="131">AVERAGE(N350:Y350)</f>
        <v>25035.238194444446</v>
      </c>
      <c r="N350" s="46">
        <f>AVERAGE(N351:N354)</f>
        <v>21325.108333333334</v>
      </c>
      <c r="O350" s="189">
        <f t="shared" ref="O350:Y350" si="132">AVERAGE(O351:O354)</f>
        <v>22148</v>
      </c>
      <c r="P350" s="46">
        <f t="shared" si="132"/>
        <v>22648.5</v>
      </c>
      <c r="Q350" s="46">
        <f t="shared" si="132"/>
        <v>22976.5</v>
      </c>
      <c r="R350" s="46">
        <f t="shared" si="132"/>
        <v>26512.25</v>
      </c>
      <c r="S350" s="46">
        <f t="shared" si="132"/>
        <v>28698.5</v>
      </c>
      <c r="T350" s="46">
        <f t="shared" si="132"/>
        <v>29493</v>
      </c>
      <c r="U350" s="46">
        <f t="shared" si="132"/>
        <v>28826</v>
      </c>
      <c r="V350" s="46">
        <f t="shared" si="132"/>
        <v>27060.25</v>
      </c>
      <c r="W350" s="46">
        <f t="shared" si="132"/>
        <v>25407</v>
      </c>
      <c r="X350" s="46">
        <f t="shared" si="132"/>
        <v>22691.25</v>
      </c>
      <c r="Y350" s="46">
        <f t="shared" si="132"/>
        <v>22636.5</v>
      </c>
      <c r="Z350" s="21" t="s">
        <v>35</v>
      </c>
      <c r="AA350" s="18"/>
    </row>
    <row r="351" spans="1:27">
      <c r="A351" s="40">
        <v>17135037</v>
      </c>
      <c r="B351" s="119" t="s">
        <v>207</v>
      </c>
      <c r="C351" s="31" t="s">
        <v>38</v>
      </c>
      <c r="D351" s="40">
        <v>170000</v>
      </c>
      <c r="E351" s="31" t="s">
        <v>178</v>
      </c>
      <c r="F351" s="41" t="s">
        <v>208</v>
      </c>
      <c r="G351" s="12" t="s">
        <v>92</v>
      </c>
      <c r="H351" s="42" t="s">
        <v>93</v>
      </c>
      <c r="I351" s="40">
        <v>170001</v>
      </c>
      <c r="J351" s="42" t="s">
        <v>42</v>
      </c>
      <c r="K351" s="26">
        <v>2020</v>
      </c>
      <c r="L351" s="20"/>
      <c r="M351" s="20">
        <f t="shared" si="131"/>
        <v>22978.083333333332</v>
      </c>
      <c r="N351" s="25">
        <v>22075</v>
      </c>
      <c r="O351" s="190">
        <v>22643</v>
      </c>
      <c r="P351" s="25">
        <v>19841</v>
      </c>
      <c r="Q351" s="25">
        <v>16751</v>
      </c>
      <c r="R351" s="25">
        <v>23327</v>
      </c>
      <c r="S351" s="25">
        <v>26865</v>
      </c>
      <c r="T351" s="25">
        <v>27603</v>
      </c>
      <c r="U351" s="47">
        <v>27324</v>
      </c>
      <c r="V351" s="25">
        <v>26133</v>
      </c>
      <c r="W351" s="25">
        <v>23684</v>
      </c>
      <c r="X351" s="25">
        <v>19187</v>
      </c>
      <c r="Y351" s="25">
        <v>20304</v>
      </c>
      <c r="Z351" s="23">
        <v>2020</v>
      </c>
      <c r="AA351" s="18"/>
    </row>
    <row r="352" spans="1:27">
      <c r="A352" s="40">
        <v>17135037</v>
      </c>
      <c r="B352" s="119" t="s">
        <v>207</v>
      </c>
      <c r="C352" s="31" t="s">
        <v>38</v>
      </c>
      <c r="D352" s="40">
        <v>170000</v>
      </c>
      <c r="E352" s="31" t="s">
        <v>178</v>
      </c>
      <c r="F352" s="41" t="s">
        <v>208</v>
      </c>
      <c r="G352" s="12" t="s">
        <v>92</v>
      </c>
      <c r="H352" s="42" t="s">
        <v>93</v>
      </c>
      <c r="I352" s="40">
        <v>170000</v>
      </c>
      <c r="J352" s="42" t="s">
        <v>42</v>
      </c>
      <c r="K352" s="22">
        <v>2019</v>
      </c>
      <c r="L352" s="185">
        <v>26066</v>
      </c>
      <c r="M352" s="20">
        <f t="shared" si="131"/>
        <v>26098.036111111112</v>
      </c>
      <c r="N352" s="25">
        <v>21797.433333333334</v>
      </c>
      <c r="O352" s="219">
        <v>22479</v>
      </c>
      <c r="P352" s="25">
        <v>24340</v>
      </c>
      <c r="Q352" s="25">
        <v>25317</v>
      </c>
      <c r="R352" s="25">
        <v>28369</v>
      </c>
      <c r="S352" s="25">
        <v>29576</v>
      </c>
      <c r="T352" s="25">
        <v>31211</v>
      </c>
      <c r="U352" s="25">
        <v>30103</v>
      </c>
      <c r="V352" s="25">
        <v>27600</v>
      </c>
      <c r="W352" s="25">
        <v>26545</v>
      </c>
      <c r="X352" s="25">
        <v>23294</v>
      </c>
      <c r="Y352" s="25">
        <v>22545</v>
      </c>
      <c r="Z352" s="23">
        <v>2019</v>
      </c>
      <c r="AA352" s="18"/>
    </row>
    <row r="353" spans="1:27">
      <c r="A353" s="40">
        <v>17135038</v>
      </c>
      <c r="B353" s="119" t="s">
        <v>209</v>
      </c>
      <c r="C353" s="31" t="s">
        <v>38</v>
      </c>
      <c r="D353" s="40">
        <v>170001</v>
      </c>
      <c r="E353" s="31" t="s">
        <v>178</v>
      </c>
      <c r="F353" s="41" t="s">
        <v>208</v>
      </c>
      <c r="G353" s="12" t="s">
        <v>92</v>
      </c>
      <c r="H353" s="42" t="s">
        <v>93</v>
      </c>
      <c r="I353" s="40">
        <v>170000</v>
      </c>
      <c r="J353" s="42" t="s">
        <v>42</v>
      </c>
      <c r="K353" s="26">
        <v>2018</v>
      </c>
      <c r="L353" s="43">
        <v>25319</v>
      </c>
      <c r="M353" s="20">
        <f t="shared" si="131"/>
        <v>25319.166666666668</v>
      </c>
      <c r="N353" s="44">
        <v>21412</v>
      </c>
      <c r="O353" s="193">
        <v>21905</v>
      </c>
      <c r="P353" s="44">
        <v>23136</v>
      </c>
      <c r="Q353" s="44">
        <v>24864</v>
      </c>
      <c r="R353" s="78">
        <v>27119</v>
      </c>
      <c r="S353" s="78">
        <v>29085</v>
      </c>
      <c r="T353" s="78">
        <v>29493</v>
      </c>
      <c r="U353" s="44">
        <v>28835</v>
      </c>
      <c r="V353" s="44">
        <v>27492</v>
      </c>
      <c r="W353" s="44">
        <v>25988</v>
      </c>
      <c r="X353" s="44">
        <v>22544</v>
      </c>
      <c r="Y353" s="44">
        <v>21957</v>
      </c>
      <c r="Z353" s="23">
        <v>2018</v>
      </c>
      <c r="AA353" s="29"/>
    </row>
    <row r="354" spans="1:27">
      <c r="A354" s="40">
        <v>17135037</v>
      </c>
      <c r="B354" s="119" t="s">
        <v>207</v>
      </c>
      <c r="C354" s="31" t="s">
        <v>38</v>
      </c>
      <c r="D354" s="40">
        <v>170000</v>
      </c>
      <c r="E354" s="31" t="s">
        <v>178</v>
      </c>
      <c r="F354" s="41" t="s">
        <v>208</v>
      </c>
      <c r="G354" s="12" t="s">
        <v>92</v>
      </c>
      <c r="H354" s="42" t="s">
        <v>93</v>
      </c>
      <c r="I354" s="40">
        <v>170000</v>
      </c>
      <c r="J354" s="42" t="s">
        <v>42</v>
      </c>
      <c r="K354" s="30">
        <v>2017</v>
      </c>
      <c r="L354" s="40">
        <v>25746</v>
      </c>
      <c r="M354" s="20">
        <f t="shared" si="131"/>
        <v>25745.666666666668</v>
      </c>
      <c r="N354" s="25">
        <v>20016</v>
      </c>
      <c r="O354" s="219">
        <v>21565</v>
      </c>
      <c r="P354" s="45">
        <v>23277</v>
      </c>
      <c r="Q354" s="45">
        <v>24974</v>
      </c>
      <c r="R354" s="45">
        <v>27234</v>
      </c>
      <c r="S354" s="45">
        <v>29268</v>
      </c>
      <c r="T354" s="45">
        <v>29665</v>
      </c>
      <c r="U354" s="45">
        <v>29042</v>
      </c>
      <c r="V354" s="45">
        <v>27016</v>
      </c>
      <c r="W354" s="45">
        <v>25411</v>
      </c>
      <c r="X354" s="45">
        <v>25740</v>
      </c>
      <c r="Y354" s="45">
        <v>25740</v>
      </c>
      <c r="Z354" s="23">
        <v>2017</v>
      </c>
      <c r="AA354" s="29"/>
    </row>
    <row r="355" spans="1:27">
      <c r="A355" s="36">
        <v>18000037</v>
      </c>
      <c r="B355" s="188" t="s">
        <v>210</v>
      </c>
      <c r="C355" s="32" t="s">
        <v>211</v>
      </c>
      <c r="D355" s="36">
        <v>80000</v>
      </c>
      <c r="E355" s="32" t="s">
        <v>212</v>
      </c>
      <c r="F355" s="33" t="s">
        <v>213</v>
      </c>
      <c r="G355" s="34" t="s">
        <v>31</v>
      </c>
      <c r="H355" s="35" t="s">
        <v>68</v>
      </c>
      <c r="I355" s="36">
        <v>80000</v>
      </c>
      <c r="J355" s="35" t="s">
        <v>211</v>
      </c>
      <c r="K355" s="37" t="s">
        <v>33</v>
      </c>
      <c r="L355" s="33"/>
      <c r="M355" s="162">
        <f>AVERAGE(N355:Y355)</f>
        <v>-84.857295989258148</v>
      </c>
      <c r="N355" s="111">
        <f>N356/N357*100-100</f>
        <v>-8.7127801816000101</v>
      </c>
      <c r="O355" s="192">
        <f>O356/O357*100-100</f>
        <v>-9.5747716894977231</v>
      </c>
      <c r="P355" s="111">
        <f t="shared" ref="P355:Y355" si="133">P356/P357*100-100</f>
        <v>-100</v>
      </c>
      <c r="Q355" s="111">
        <f t="shared" si="133"/>
        <v>-100</v>
      </c>
      <c r="R355" s="111">
        <f t="shared" si="133"/>
        <v>-100</v>
      </c>
      <c r="S355" s="111">
        <f t="shared" si="133"/>
        <v>-100</v>
      </c>
      <c r="T355" s="111">
        <f t="shared" si="133"/>
        <v>-100</v>
      </c>
      <c r="U355" s="111">
        <f t="shared" si="133"/>
        <v>-100</v>
      </c>
      <c r="V355" s="111">
        <f t="shared" si="133"/>
        <v>-100</v>
      </c>
      <c r="W355" s="111">
        <f t="shared" si="133"/>
        <v>-100</v>
      </c>
      <c r="X355" s="111">
        <f t="shared" si="133"/>
        <v>-100</v>
      </c>
      <c r="Y355" s="111">
        <f t="shared" si="133"/>
        <v>-100</v>
      </c>
      <c r="Z355" s="79"/>
      <c r="AA355" s="39"/>
    </row>
    <row r="356" spans="1:27">
      <c r="A356" s="40">
        <v>18000037</v>
      </c>
      <c r="B356" s="119" t="s">
        <v>210</v>
      </c>
      <c r="C356" s="31" t="s">
        <v>211</v>
      </c>
      <c r="D356" s="40">
        <v>80000</v>
      </c>
      <c r="E356" s="10" t="s">
        <v>212</v>
      </c>
      <c r="F356" s="41" t="s">
        <v>213</v>
      </c>
      <c r="G356" s="12" t="s">
        <v>31</v>
      </c>
      <c r="H356" s="42" t="s">
        <v>68</v>
      </c>
      <c r="I356" s="40">
        <v>80000</v>
      </c>
      <c r="J356" s="42" t="s">
        <v>211</v>
      </c>
      <c r="K356" s="14" t="s">
        <v>34</v>
      </c>
      <c r="L356" s="15"/>
      <c r="M356" s="138">
        <f>AVERAGE(N356:Y356)</f>
        <v>6297.5</v>
      </c>
      <c r="N356" s="216">
        <v>6258</v>
      </c>
      <c r="O356" s="212">
        <v>6337</v>
      </c>
      <c r="P356" s="213"/>
      <c r="Q356" s="213"/>
      <c r="R356" s="213"/>
      <c r="S356" s="213"/>
      <c r="T356" s="213"/>
      <c r="U356" s="213"/>
      <c r="V356" s="213"/>
      <c r="W356" s="213"/>
      <c r="X356" s="213"/>
      <c r="Y356" s="213"/>
      <c r="Z356" s="6"/>
      <c r="AA356" s="18"/>
    </row>
    <row r="357" spans="1:27">
      <c r="A357" s="40">
        <v>18000037</v>
      </c>
      <c r="B357" s="119" t="s">
        <v>210</v>
      </c>
      <c r="C357" s="31" t="s">
        <v>211</v>
      </c>
      <c r="D357" s="40">
        <v>80000</v>
      </c>
      <c r="E357" s="10" t="s">
        <v>212</v>
      </c>
      <c r="F357" s="41" t="s">
        <v>213</v>
      </c>
      <c r="G357" s="12" t="s">
        <v>31</v>
      </c>
      <c r="H357" s="42" t="s">
        <v>68</v>
      </c>
      <c r="I357" s="40">
        <v>80000</v>
      </c>
      <c r="J357" s="42" t="s">
        <v>211</v>
      </c>
      <c r="K357" s="19" t="s">
        <v>35</v>
      </c>
      <c r="L357" s="20"/>
      <c r="M357" s="20">
        <f t="shared" ref="M357:M362" si="134">AVERAGE(N357:Y357)</f>
        <v>8044.8405000000012</v>
      </c>
      <c r="N357" s="46">
        <f>AVERAGE(N358:N363)</f>
        <v>6855.2860000000001</v>
      </c>
      <c r="O357" s="189">
        <f t="shared" ref="O357:Y357" si="135">AVERAGE(O358:O363)</f>
        <v>7008</v>
      </c>
      <c r="P357" s="46">
        <f t="shared" si="135"/>
        <v>7479.4</v>
      </c>
      <c r="Q357" s="46">
        <f t="shared" si="135"/>
        <v>8676.4</v>
      </c>
      <c r="R357" s="46">
        <f t="shared" si="135"/>
        <v>8742.5</v>
      </c>
      <c r="S357" s="46">
        <f t="shared" si="135"/>
        <v>8483.5</v>
      </c>
      <c r="T357" s="46">
        <f t="shared" si="135"/>
        <v>8288.5</v>
      </c>
      <c r="U357" s="46">
        <f t="shared" si="135"/>
        <v>8882.5</v>
      </c>
      <c r="V357" s="46">
        <f t="shared" si="135"/>
        <v>8386.4</v>
      </c>
      <c r="W357" s="46">
        <f t="shared" si="135"/>
        <v>8993.2000000000007</v>
      </c>
      <c r="X357" s="46">
        <f t="shared" si="135"/>
        <v>7746.8</v>
      </c>
      <c r="Y357" s="46">
        <f t="shared" si="135"/>
        <v>6995.6</v>
      </c>
      <c r="Z357" s="21" t="s">
        <v>35</v>
      </c>
      <c r="AA357" s="18"/>
    </row>
    <row r="358" spans="1:27">
      <c r="A358" s="40">
        <v>18000037</v>
      </c>
      <c r="B358" s="119" t="s">
        <v>210</v>
      </c>
      <c r="C358" s="31" t="s">
        <v>211</v>
      </c>
      <c r="D358" s="40">
        <v>80000</v>
      </c>
      <c r="E358" s="10" t="s">
        <v>212</v>
      </c>
      <c r="F358" s="41" t="s">
        <v>213</v>
      </c>
      <c r="G358" s="12" t="s">
        <v>31</v>
      </c>
      <c r="H358" s="42" t="s">
        <v>68</v>
      </c>
      <c r="I358" s="40">
        <v>80001</v>
      </c>
      <c r="J358" s="42" t="s">
        <v>211</v>
      </c>
      <c r="K358" s="26">
        <v>2020</v>
      </c>
      <c r="L358" s="20"/>
      <c r="M358" s="20">
        <f t="shared" si="134"/>
        <v>7114.5</v>
      </c>
      <c r="N358" s="25" t="s">
        <v>43</v>
      </c>
      <c r="O358" s="222" t="s">
        <v>43</v>
      </c>
      <c r="P358" s="174" t="s">
        <v>43</v>
      </c>
      <c r="Q358" s="174" t="s">
        <v>43</v>
      </c>
      <c r="R358" s="174" t="s">
        <v>43</v>
      </c>
      <c r="S358" s="174" t="s">
        <v>43</v>
      </c>
      <c r="T358" s="174" t="s">
        <v>43</v>
      </c>
      <c r="U358" s="175" t="s">
        <v>43</v>
      </c>
      <c r="V358" s="25">
        <v>7577</v>
      </c>
      <c r="W358" s="25">
        <v>7549</v>
      </c>
      <c r="X358" s="25">
        <v>6640</v>
      </c>
      <c r="Y358" s="174">
        <v>6692</v>
      </c>
      <c r="Z358" s="23">
        <v>2020</v>
      </c>
      <c r="AA358" s="18"/>
    </row>
    <row r="359" spans="1:27">
      <c r="A359" s="40">
        <v>18000037</v>
      </c>
      <c r="B359" s="119" t="s">
        <v>210</v>
      </c>
      <c r="C359" s="31" t="s">
        <v>211</v>
      </c>
      <c r="D359" s="40">
        <v>80000</v>
      </c>
      <c r="E359" s="10" t="s">
        <v>212</v>
      </c>
      <c r="F359" s="41" t="s">
        <v>213</v>
      </c>
      <c r="G359" s="12" t="s">
        <v>31</v>
      </c>
      <c r="H359" s="42" t="s">
        <v>68</v>
      </c>
      <c r="I359" s="40">
        <v>80000</v>
      </c>
      <c r="J359" s="42" t="s">
        <v>211</v>
      </c>
      <c r="K359" s="22">
        <v>2019</v>
      </c>
      <c r="L359" s="185" t="s">
        <v>43</v>
      </c>
      <c r="M359" s="20">
        <f t="shared" si="134"/>
        <v>7763.3575000000001</v>
      </c>
      <c r="N359" s="25">
        <v>7140.43</v>
      </c>
      <c r="O359" s="219">
        <v>7395</v>
      </c>
      <c r="P359" s="45">
        <v>7665</v>
      </c>
      <c r="Q359" s="25">
        <v>8853</v>
      </c>
      <c r="R359" s="45" t="s">
        <v>156</v>
      </c>
      <c r="S359" s="45" t="s">
        <v>156</v>
      </c>
      <c r="T359" s="45" t="s">
        <v>156</v>
      </c>
      <c r="U359" s="45" t="s">
        <v>156</v>
      </c>
      <c r="V359" s="45" t="s">
        <v>156</v>
      </c>
      <c r="W359" s="45" t="s">
        <v>156</v>
      </c>
      <c r="X359" s="45" t="s">
        <v>43</v>
      </c>
      <c r="Y359" s="45" t="s">
        <v>43</v>
      </c>
      <c r="Z359" s="23">
        <v>2019</v>
      </c>
      <c r="AA359" s="18"/>
    </row>
    <row r="360" spans="1:27">
      <c r="A360" s="40">
        <v>18000037</v>
      </c>
      <c r="B360" s="119" t="s">
        <v>210</v>
      </c>
      <c r="C360" s="31" t="s">
        <v>211</v>
      </c>
      <c r="D360" s="40">
        <v>80000</v>
      </c>
      <c r="E360" s="10" t="s">
        <v>212</v>
      </c>
      <c r="F360" s="41" t="s">
        <v>213</v>
      </c>
      <c r="G360" s="12" t="s">
        <v>31</v>
      </c>
      <c r="H360" s="42" t="s">
        <v>68</v>
      </c>
      <c r="I360" s="40">
        <v>80000</v>
      </c>
      <c r="J360" s="42" t="s">
        <v>211</v>
      </c>
      <c r="K360" s="26">
        <v>2018</v>
      </c>
      <c r="L360" s="43">
        <v>8425</v>
      </c>
      <c r="M360" s="20">
        <f t="shared" si="134"/>
        <v>8425.4166666666661</v>
      </c>
      <c r="N360" s="44">
        <v>7230</v>
      </c>
      <c r="O360" s="193">
        <v>7441</v>
      </c>
      <c r="P360" s="44">
        <v>7458</v>
      </c>
      <c r="Q360" s="44">
        <v>8683</v>
      </c>
      <c r="R360" s="78">
        <v>8930</v>
      </c>
      <c r="S360" s="78">
        <v>8884</v>
      </c>
      <c r="T360" s="78">
        <v>8706</v>
      </c>
      <c r="U360" s="44">
        <v>9166</v>
      </c>
      <c r="V360" s="44">
        <v>9039</v>
      </c>
      <c r="W360" s="44">
        <v>9557</v>
      </c>
      <c r="X360" s="44">
        <v>8453</v>
      </c>
      <c r="Y360" s="44">
        <v>7558</v>
      </c>
      <c r="Z360" s="23">
        <v>2018</v>
      </c>
      <c r="AA360" s="29"/>
    </row>
    <row r="361" spans="1:27">
      <c r="A361" s="40">
        <v>18000037</v>
      </c>
      <c r="B361" s="119" t="s">
        <v>210</v>
      </c>
      <c r="C361" s="31" t="s">
        <v>211</v>
      </c>
      <c r="D361" s="40">
        <v>80000</v>
      </c>
      <c r="E361" s="10" t="s">
        <v>212</v>
      </c>
      <c r="F361" s="41" t="s">
        <v>213</v>
      </c>
      <c r="G361" s="12" t="s">
        <v>31</v>
      </c>
      <c r="H361" s="42" t="s">
        <v>68</v>
      </c>
      <c r="I361" s="40">
        <v>80000</v>
      </c>
      <c r="J361" s="42" t="s">
        <v>211</v>
      </c>
      <c r="K361" s="30">
        <v>2017</v>
      </c>
      <c r="L361" s="40">
        <v>7852</v>
      </c>
      <c r="M361" s="20">
        <f t="shared" si="134"/>
        <v>7851.833333333333</v>
      </c>
      <c r="N361" s="25">
        <v>6582</v>
      </c>
      <c r="O361" s="219">
        <v>5865</v>
      </c>
      <c r="P361" s="45">
        <v>6666</v>
      </c>
      <c r="Q361" s="45">
        <v>8301</v>
      </c>
      <c r="R361" s="45">
        <v>8692</v>
      </c>
      <c r="S361" s="45">
        <v>8266</v>
      </c>
      <c r="T361" s="45">
        <v>8041</v>
      </c>
      <c r="U361" s="45">
        <v>8709</v>
      </c>
      <c r="V361" s="45">
        <v>8460</v>
      </c>
      <c r="W361" s="45">
        <v>9087</v>
      </c>
      <c r="X361" s="45">
        <v>8095</v>
      </c>
      <c r="Y361" s="45">
        <v>7458</v>
      </c>
      <c r="Z361" s="23">
        <v>2017</v>
      </c>
      <c r="AA361" s="29"/>
    </row>
    <row r="362" spans="1:27">
      <c r="A362" s="40">
        <v>18000038</v>
      </c>
      <c r="B362" s="119" t="s">
        <v>214</v>
      </c>
      <c r="C362" s="31" t="s">
        <v>211</v>
      </c>
      <c r="D362" s="40">
        <v>80001</v>
      </c>
      <c r="E362" s="10" t="s">
        <v>212</v>
      </c>
      <c r="F362" s="41" t="s">
        <v>213</v>
      </c>
      <c r="G362" s="12" t="s">
        <v>31</v>
      </c>
      <c r="H362" s="42" t="s">
        <v>68</v>
      </c>
      <c r="I362" s="40">
        <v>80000</v>
      </c>
      <c r="J362" s="42" t="s">
        <v>211</v>
      </c>
      <c r="K362" s="30">
        <v>2016</v>
      </c>
      <c r="L362" s="40">
        <v>7932</v>
      </c>
      <c r="M362" s="20">
        <f t="shared" si="134"/>
        <v>7931.833333333333</v>
      </c>
      <c r="N362" s="25">
        <v>6352</v>
      </c>
      <c r="O362" s="219">
        <v>6971</v>
      </c>
      <c r="P362" s="45">
        <v>7415</v>
      </c>
      <c r="Q362" s="45">
        <v>8873</v>
      </c>
      <c r="R362" s="45">
        <v>8633</v>
      </c>
      <c r="S362" s="45">
        <v>8126</v>
      </c>
      <c r="T362" s="45">
        <v>8124</v>
      </c>
      <c r="U362" s="45">
        <v>8751</v>
      </c>
      <c r="V362" s="45">
        <v>8284</v>
      </c>
      <c r="W362" s="45">
        <v>9334</v>
      </c>
      <c r="X362" s="45">
        <v>7751</v>
      </c>
      <c r="Y362" s="45">
        <v>6568</v>
      </c>
      <c r="Z362" s="23">
        <v>2016</v>
      </c>
      <c r="AA362" s="2"/>
    </row>
    <row r="363" spans="1:27">
      <c r="A363" s="40">
        <v>18000037</v>
      </c>
      <c r="B363" s="119" t="s">
        <v>210</v>
      </c>
      <c r="C363" s="31" t="s">
        <v>211</v>
      </c>
      <c r="D363" s="40">
        <v>80000</v>
      </c>
      <c r="E363" s="10" t="s">
        <v>212</v>
      </c>
      <c r="F363" s="41" t="s">
        <v>213</v>
      </c>
      <c r="G363" s="12" t="s">
        <v>31</v>
      </c>
      <c r="H363" s="42" t="s">
        <v>68</v>
      </c>
      <c r="I363" s="40">
        <v>80000</v>
      </c>
      <c r="J363" s="42" t="s">
        <v>211</v>
      </c>
      <c r="K363" s="30">
        <v>2015</v>
      </c>
      <c r="L363" s="40">
        <v>8189</v>
      </c>
      <c r="M363" s="20">
        <f>AVERAGE(N363:Y363)</f>
        <v>8189.416666666667</v>
      </c>
      <c r="N363" s="25">
        <v>6972</v>
      </c>
      <c r="O363" s="219">
        <v>7368</v>
      </c>
      <c r="P363" s="45">
        <v>8193</v>
      </c>
      <c r="Q363" s="45">
        <v>8672</v>
      </c>
      <c r="R363" s="45">
        <v>8715</v>
      </c>
      <c r="S363" s="45">
        <v>8658</v>
      </c>
      <c r="T363" s="45">
        <v>8283</v>
      </c>
      <c r="U363" s="45">
        <v>8904</v>
      </c>
      <c r="V363" s="45">
        <v>8572</v>
      </c>
      <c r="W363" s="45">
        <v>9439</v>
      </c>
      <c r="X363" s="45">
        <v>7795</v>
      </c>
      <c r="Y363" s="45">
        <v>6702</v>
      </c>
      <c r="Z363" s="23">
        <v>2015</v>
      </c>
      <c r="AA363" s="2"/>
    </row>
    <row r="364" spans="1:27">
      <c r="A364" s="36">
        <v>51015037</v>
      </c>
      <c r="B364" s="188" t="s">
        <v>215</v>
      </c>
      <c r="C364" s="32" t="s">
        <v>49</v>
      </c>
      <c r="D364" s="36">
        <v>110000</v>
      </c>
      <c r="E364" s="32" t="s">
        <v>50</v>
      </c>
      <c r="F364" s="33" t="s">
        <v>216</v>
      </c>
      <c r="G364" s="34" t="s">
        <v>31</v>
      </c>
      <c r="H364" s="35" t="s">
        <v>52</v>
      </c>
      <c r="I364" s="36">
        <v>110000</v>
      </c>
      <c r="J364" s="35" t="s">
        <v>53</v>
      </c>
      <c r="K364" s="37" t="s">
        <v>33</v>
      </c>
      <c r="L364" s="33"/>
      <c r="M364" s="162">
        <f>AVERAGE(N364:Y364)</f>
        <v>-84.536142469580028</v>
      </c>
      <c r="N364" s="111">
        <f>N365/N366*100-100</f>
        <v>-7.9027150845516303</v>
      </c>
      <c r="O364" s="192">
        <f>O365/O366*100-100</f>
        <v>-6.530994550408721</v>
      </c>
      <c r="P364" s="111">
        <f t="shared" ref="P364:Y364" si="136">P365/P366*100-100</f>
        <v>-100</v>
      </c>
      <c r="Q364" s="111">
        <f t="shared" si="136"/>
        <v>-100</v>
      </c>
      <c r="R364" s="111">
        <f t="shared" si="136"/>
        <v>-100</v>
      </c>
      <c r="S364" s="111">
        <f t="shared" si="136"/>
        <v>-100</v>
      </c>
      <c r="T364" s="111">
        <f t="shared" si="136"/>
        <v>-100</v>
      </c>
      <c r="U364" s="111">
        <f t="shared" si="136"/>
        <v>-100</v>
      </c>
      <c r="V364" s="111">
        <f t="shared" si="136"/>
        <v>-100</v>
      </c>
      <c r="W364" s="111">
        <f t="shared" si="136"/>
        <v>-100</v>
      </c>
      <c r="X364" s="111">
        <f t="shared" si="136"/>
        <v>-100</v>
      </c>
      <c r="Y364" s="111">
        <f t="shared" si="136"/>
        <v>-100</v>
      </c>
      <c r="Z364" s="38"/>
      <c r="AA364" s="39"/>
    </row>
    <row r="365" spans="1:27">
      <c r="A365" s="9">
        <v>51015037</v>
      </c>
      <c r="B365" s="118" t="s">
        <v>215</v>
      </c>
      <c r="C365" s="31" t="s">
        <v>49</v>
      </c>
      <c r="D365" s="40">
        <v>110000</v>
      </c>
      <c r="E365" s="31" t="s">
        <v>50</v>
      </c>
      <c r="F365" s="41" t="s">
        <v>216</v>
      </c>
      <c r="G365" s="12" t="s">
        <v>31</v>
      </c>
      <c r="H365" s="42" t="s">
        <v>52</v>
      </c>
      <c r="I365" s="40">
        <v>110000</v>
      </c>
      <c r="J365" s="42" t="s">
        <v>53</v>
      </c>
      <c r="K365" s="14" t="s">
        <v>34</v>
      </c>
      <c r="L365" s="15"/>
      <c r="M365" s="138">
        <f>AVERAGE(N365:Y365)</f>
        <v>7076.5</v>
      </c>
      <c r="N365" s="216">
        <v>6835</v>
      </c>
      <c r="O365" s="212">
        <v>7318</v>
      </c>
      <c r="P365" s="213"/>
      <c r="Q365" s="213"/>
      <c r="R365" s="213"/>
      <c r="S365" s="213"/>
      <c r="T365" s="213"/>
      <c r="U365" s="213"/>
      <c r="V365" s="213"/>
      <c r="W365" s="213"/>
      <c r="X365" s="213"/>
      <c r="Y365" s="213"/>
      <c r="Z365" s="6"/>
      <c r="AA365" s="18"/>
    </row>
    <row r="366" spans="1:27">
      <c r="A366" s="9">
        <v>51015037</v>
      </c>
      <c r="B366" s="118" t="s">
        <v>215</v>
      </c>
      <c r="C366" s="31" t="s">
        <v>49</v>
      </c>
      <c r="D366" s="40">
        <v>110000</v>
      </c>
      <c r="E366" s="31" t="s">
        <v>50</v>
      </c>
      <c r="F366" s="41" t="s">
        <v>216</v>
      </c>
      <c r="G366" s="12" t="s">
        <v>31</v>
      </c>
      <c r="H366" s="42" t="s">
        <v>52</v>
      </c>
      <c r="I366" s="40">
        <v>110000</v>
      </c>
      <c r="J366" s="42" t="s">
        <v>53</v>
      </c>
      <c r="K366" s="19" t="s">
        <v>35</v>
      </c>
      <c r="L366" s="20"/>
      <c r="M366" s="20">
        <f t="shared" ref="M366:M371" si="137">AVERAGE(N366:Y366)</f>
        <v>9532.1249999999982</v>
      </c>
      <c r="N366" s="46">
        <f>AVERAGE(N367:N372)</f>
        <v>7421.5</v>
      </c>
      <c r="O366" s="189">
        <f t="shared" ref="O366:Y366" si="138">AVERAGE(O367:O372)</f>
        <v>7829.333333333333</v>
      </c>
      <c r="P366" s="46">
        <f t="shared" si="138"/>
        <v>8430.8333333333339</v>
      </c>
      <c r="Q366" s="46">
        <f t="shared" si="138"/>
        <v>9440</v>
      </c>
      <c r="R366" s="46">
        <f t="shared" si="138"/>
        <v>10746.833333333334</v>
      </c>
      <c r="S366" s="46">
        <f t="shared" si="138"/>
        <v>11764</v>
      </c>
      <c r="T366" s="46">
        <f t="shared" si="138"/>
        <v>12875.333333333334</v>
      </c>
      <c r="U366" s="46">
        <f t="shared" si="138"/>
        <v>11784.333333333334</v>
      </c>
      <c r="V366" s="46">
        <f t="shared" si="138"/>
        <v>9892.5</v>
      </c>
      <c r="W366" s="46">
        <f t="shared" si="138"/>
        <v>8745</v>
      </c>
      <c r="X366" s="46">
        <f t="shared" si="138"/>
        <v>7884.833333333333</v>
      </c>
      <c r="Y366" s="46">
        <f t="shared" si="138"/>
        <v>7571</v>
      </c>
      <c r="Z366" s="21" t="s">
        <v>35</v>
      </c>
      <c r="AA366" s="18"/>
    </row>
    <row r="367" spans="1:27">
      <c r="A367" s="9">
        <v>51015037</v>
      </c>
      <c r="B367" s="118" t="s">
        <v>215</v>
      </c>
      <c r="C367" s="31" t="s">
        <v>49</v>
      </c>
      <c r="D367" s="40">
        <v>110000</v>
      </c>
      <c r="E367" s="31" t="s">
        <v>50</v>
      </c>
      <c r="F367" s="41" t="s">
        <v>216</v>
      </c>
      <c r="G367" s="12" t="s">
        <v>31</v>
      </c>
      <c r="H367" s="42" t="s">
        <v>52</v>
      </c>
      <c r="I367" s="40">
        <v>110001</v>
      </c>
      <c r="J367" s="42" t="s">
        <v>53</v>
      </c>
      <c r="K367" s="26">
        <v>2020</v>
      </c>
      <c r="L367" s="20"/>
      <c r="M367" s="20">
        <f t="shared" si="137"/>
        <v>8885.454545454546</v>
      </c>
      <c r="N367" s="25">
        <v>6661</v>
      </c>
      <c r="O367" s="190">
        <v>7074</v>
      </c>
      <c r="P367" s="25">
        <v>7417</v>
      </c>
      <c r="Q367" s="25" t="s">
        <v>43</v>
      </c>
      <c r="R367" s="25">
        <v>10315</v>
      </c>
      <c r="S367" s="25">
        <v>12181</v>
      </c>
      <c r="T367" s="25">
        <v>12132</v>
      </c>
      <c r="U367" s="47">
        <v>10456</v>
      </c>
      <c r="V367" s="25">
        <v>9340</v>
      </c>
      <c r="W367" s="25">
        <v>8203</v>
      </c>
      <c r="X367" s="25">
        <v>7034</v>
      </c>
      <c r="Y367" s="25">
        <v>6927</v>
      </c>
      <c r="Z367" s="23">
        <v>2020</v>
      </c>
      <c r="AA367" s="18"/>
    </row>
    <row r="368" spans="1:27">
      <c r="A368" s="9">
        <v>51015037</v>
      </c>
      <c r="B368" s="118" t="s">
        <v>215</v>
      </c>
      <c r="C368" s="31" t="s">
        <v>49</v>
      </c>
      <c r="D368" s="40">
        <v>110000</v>
      </c>
      <c r="E368" s="31" t="s">
        <v>50</v>
      </c>
      <c r="F368" s="41" t="s">
        <v>216</v>
      </c>
      <c r="G368" s="12" t="s">
        <v>31</v>
      </c>
      <c r="H368" s="42" t="s">
        <v>52</v>
      </c>
      <c r="I368" s="40">
        <v>110000</v>
      </c>
      <c r="J368" s="42" t="s">
        <v>53</v>
      </c>
      <c r="K368" s="22">
        <v>2019</v>
      </c>
      <c r="L368" s="185">
        <v>9221</v>
      </c>
      <c r="M368" s="20">
        <f t="shared" si="137"/>
        <v>9244.5</v>
      </c>
      <c r="N368" s="25">
        <v>7574</v>
      </c>
      <c r="O368" s="219">
        <v>7827</v>
      </c>
      <c r="P368" s="45">
        <v>8440</v>
      </c>
      <c r="Q368" s="25">
        <v>9427</v>
      </c>
      <c r="R368" s="25">
        <v>10878</v>
      </c>
      <c r="S368" s="45">
        <v>11922</v>
      </c>
      <c r="T368" s="45">
        <v>11541</v>
      </c>
      <c r="U368" s="45">
        <v>10901</v>
      </c>
      <c r="V368" s="45">
        <v>9096</v>
      </c>
      <c r="W368" s="45">
        <v>8551</v>
      </c>
      <c r="X368" s="45">
        <v>7696</v>
      </c>
      <c r="Y368" s="45">
        <v>7081</v>
      </c>
      <c r="Z368" s="23">
        <v>2019</v>
      </c>
      <c r="AA368" s="18"/>
    </row>
    <row r="369" spans="1:27">
      <c r="A369" s="9">
        <v>51015037</v>
      </c>
      <c r="B369" s="118" t="s">
        <v>215</v>
      </c>
      <c r="C369" s="31" t="s">
        <v>49</v>
      </c>
      <c r="D369" s="40">
        <v>110000</v>
      </c>
      <c r="E369" s="31" t="s">
        <v>50</v>
      </c>
      <c r="F369" s="41" t="s">
        <v>216</v>
      </c>
      <c r="G369" s="12" t="s">
        <v>31</v>
      </c>
      <c r="H369" s="42" t="s">
        <v>52</v>
      </c>
      <c r="I369" s="40">
        <v>110000</v>
      </c>
      <c r="J369" s="42" t="s">
        <v>53</v>
      </c>
      <c r="K369" s="26">
        <v>2018</v>
      </c>
      <c r="L369" s="43">
        <v>9476</v>
      </c>
      <c r="M369" s="20">
        <f t="shared" si="137"/>
        <v>9476.25</v>
      </c>
      <c r="N369" s="44">
        <v>7739</v>
      </c>
      <c r="O369" s="193">
        <v>8044</v>
      </c>
      <c r="P369" s="44">
        <v>8572</v>
      </c>
      <c r="Q369" s="44">
        <v>9510</v>
      </c>
      <c r="R369" s="78">
        <v>9309</v>
      </c>
      <c r="S369" s="78">
        <v>9309</v>
      </c>
      <c r="T369" s="78">
        <v>13581</v>
      </c>
      <c r="U369" s="44">
        <v>12449</v>
      </c>
      <c r="V369" s="44">
        <v>10407</v>
      </c>
      <c r="W369" s="44">
        <v>8851</v>
      </c>
      <c r="X369" s="44">
        <v>8209</v>
      </c>
      <c r="Y369" s="44">
        <v>7735</v>
      </c>
      <c r="Z369" s="23">
        <v>2018</v>
      </c>
      <c r="AA369" s="29"/>
    </row>
    <row r="370" spans="1:27">
      <c r="A370" s="9">
        <v>51015037</v>
      </c>
      <c r="B370" s="118" t="s">
        <v>215</v>
      </c>
      <c r="C370" s="31" t="s">
        <v>49</v>
      </c>
      <c r="D370" s="40">
        <v>110000</v>
      </c>
      <c r="E370" s="31" t="s">
        <v>50</v>
      </c>
      <c r="F370" s="41" t="s">
        <v>216</v>
      </c>
      <c r="G370" s="12" t="s">
        <v>31</v>
      </c>
      <c r="H370" s="42" t="s">
        <v>52</v>
      </c>
      <c r="I370" s="40">
        <v>110000</v>
      </c>
      <c r="J370" s="42" t="s">
        <v>53</v>
      </c>
      <c r="K370" s="30">
        <v>2017</v>
      </c>
      <c r="L370" s="40">
        <v>9999</v>
      </c>
      <c r="M370" s="20">
        <f t="shared" si="137"/>
        <v>9999.0833333333339</v>
      </c>
      <c r="N370" s="25">
        <v>7677</v>
      </c>
      <c r="O370" s="219">
        <v>8093</v>
      </c>
      <c r="P370" s="45">
        <v>8768</v>
      </c>
      <c r="Q370" s="45">
        <v>9724</v>
      </c>
      <c r="R370" s="45">
        <v>11613</v>
      </c>
      <c r="S370" s="45">
        <v>12714</v>
      </c>
      <c r="T370" s="45">
        <v>13591</v>
      </c>
      <c r="U370" s="45">
        <v>12322</v>
      </c>
      <c r="V370" s="45">
        <v>10300</v>
      </c>
      <c r="W370" s="45">
        <v>8895</v>
      </c>
      <c r="X370" s="45">
        <v>8245</v>
      </c>
      <c r="Y370" s="45">
        <v>8047</v>
      </c>
      <c r="Z370" s="23">
        <v>2017</v>
      </c>
      <c r="AA370" s="29"/>
    </row>
    <row r="371" spans="1:27">
      <c r="A371" s="9">
        <v>51015038</v>
      </c>
      <c r="B371" s="118" t="s">
        <v>217</v>
      </c>
      <c r="C371" s="31" t="s">
        <v>49</v>
      </c>
      <c r="D371" s="40">
        <v>110001</v>
      </c>
      <c r="E371" s="31" t="s">
        <v>50</v>
      </c>
      <c r="F371" s="41" t="s">
        <v>216</v>
      </c>
      <c r="G371" s="12" t="s">
        <v>31</v>
      </c>
      <c r="H371" s="42" t="s">
        <v>52</v>
      </c>
      <c r="I371" s="40">
        <v>110000</v>
      </c>
      <c r="J371" s="42" t="s">
        <v>53</v>
      </c>
      <c r="K371" s="30">
        <v>2016</v>
      </c>
      <c r="L371" s="40">
        <v>10040</v>
      </c>
      <c r="M371" s="20">
        <f t="shared" si="137"/>
        <v>10040.083333333334</v>
      </c>
      <c r="N371" s="25">
        <v>7717</v>
      </c>
      <c r="O371" s="219">
        <v>8251</v>
      </c>
      <c r="P371" s="45">
        <v>9007</v>
      </c>
      <c r="Q371" s="45">
        <v>9707</v>
      </c>
      <c r="R371" s="45">
        <v>11447</v>
      </c>
      <c r="S371" s="45">
        <v>12551</v>
      </c>
      <c r="T371" s="45">
        <v>13623</v>
      </c>
      <c r="U371" s="45">
        <v>12561</v>
      </c>
      <c r="V371" s="45">
        <v>10323</v>
      </c>
      <c r="W371" s="45">
        <v>9096</v>
      </c>
      <c r="X371" s="45">
        <v>8211</v>
      </c>
      <c r="Y371" s="45">
        <v>7987</v>
      </c>
      <c r="Z371" s="23">
        <v>2016</v>
      </c>
      <c r="AA371" s="2"/>
    </row>
    <row r="372" spans="1:27">
      <c r="A372" s="9">
        <v>51015037</v>
      </c>
      <c r="B372" s="118" t="s">
        <v>215</v>
      </c>
      <c r="C372" s="31" t="s">
        <v>49</v>
      </c>
      <c r="D372" s="40">
        <v>110000</v>
      </c>
      <c r="E372" s="31" t="s">
        <v>50</v>
      </c>
      <c r="F372" s="41" t="s">
        <v>216</v>
      </c>
      <c r="G372" s="12" t="s">
        <v>31</v>
      </c>
      <c r="H372" s="42" t="s">
        <v>52</v>
      </c>
      <c r="I372" s="40">
        <v>110000</v>
      </c>
      <c r="J372" s="42" t="s">
        <v>53</v>
      </c>
      <c r="K372" s="30">
        <v>2015</v>
      </c>
      <c r="L372" s="40">
        <v>9501</v>
      </c>
      <c r="M372" s="20">
        <f>AVERAGE(N372:Y372)</f>
        <v>9501.1666666666661</v>
      </c>
      <c r="N372" s="25">
        <v>7161</v>
      </c>
      <c r="O372" s="219">
        <v>7687</v>
      </c>
      <c r="P372" s="45">
        <v>8381</v>
      </c>
      <c r="Q372" s="45">
        <v>8832</v>
      </c>
      <c r="R372" s="45">
        <v>10919</v>
      </c>
      <c r="S372" s="45">
        <v>11907</v>
      </c>
      <c r="T372" s="45">
        <v>12784</v>
      </c>
      <c r="U372" s="45">
        <v>12017</v>
      </c>
      <c r="V372" s="45">
        <v>9889</v>
      </c>
      <c r="W372" s="45">
        <v>8874</v>
      </c>
      <c r="X372" s="45">
        <v>7914</v>
      </c>
      <c r="Y372" s="45">
        <v>7649</v>
      </c>
      <c r="Z372" s="23">
        <v>2015</v>
      </c>
      <c r="AA372" s="2"/>
    </row>
    <row r="373" spans="1:27">
      <c r="A373" s="125">
        <v>51180000</v>
      </c>
      <c r="B373" s="117" t="s">
        <v>218</v>
      </c>
      <c r="C373" s="32" t="s">
        <v>49</v>
      </c>
      <c r="D373" s="36">
        <v>110000</v>
      </c>
      <c r="E373" s="32" t="s">
        <v>50</v>
      </c>
      <c r="F373" s="33" t="s">
        <v>219</v>
      </c>
      <c r="G373" s="34" t="s">
        <v>31</v>
      </c>
      <c r="H373" s="35" t="s">
        <v>32</v>
      </c>
      <c r="I373" s="36">
        <v>110000</v>
      </c>
      <c r="J373" s="35" t="s">
        <v>220</v>
      </c>
      <c r="K373" s="37" t="s">
        <v>33</v>
      </c>
      <c r="L373" s="33"/>
      <c r="M373" s="163">
        <f>AVERAGE(N373:Y373)</f>
        <v>-82.939586369802541</v>
      </c>
      <c r="N373" s="111">
        <f>N374/N375*100-100</f>
        <v>2.3377945955660238</v>
      </c>
      <c r="O373" s="192">
        <f>O374/O375*100-100</f>
        <v>2.3871689668034151</v>
      </c>
      <c r="P373" s="111">
        <f t="shared" ref="P373:Y373" si="139">P374/P375*100-100</f>
        <v>-100</v>
      </c>
      <c r="Q373" s="111">
        <f t="shared" si="139"/>
        <v>-100</v>
      </c>
      <c r="R373" s="111">
        <f t="shared" si="139"/>
        <v>-100</v>
      </c>
      <c r="S373" s="111">
        <f t="shared" si="139"/>
        <v>-100</v>
      </c>
      <c r="T373" s="111">
        <f t="shared" si="139"/>
        <v>-100</v>
      </c>
      <c r="U373" s="111">
        <f t="shared" si="139"/>
        <v>-100</v>
      </c>
      <c r="V373" s="111">
        <f t="shared" si="139"/>
        <v>-100</v>
      </c>
      <c r="W373" s="111">
        <f t="shared" si="139"/>
        <v>-100</v>
      </c>
      <c r="X373" s="111">
        <f t="shared" si="139"/>
        <v>-100</v>
      </c>
      <c r="Y373" s="111">
        <f t="shared" si="139"/>
        <v>-100</v>
      </c>
      <c r="Z373" s="159"/>
      <c r="AA373" s="39"/>
    </row>
    <row r="374" spans="1:27">
      <c r="A374" s="9">
        <v>51180000</v>
      </c>
      <c r="B374" s="118" t="s">
        <v>218</v>
      </c>
      <c r="C374" s="31" t="s">
        <v>49</v>
      </c>
      <c r="D374" s="40">
        <v>110000</v>
      </c>
      <c r="E374" s="31" t="s">
        <v>50</v>
      </c>
      <c r="F374" s="41" t="s">
        <v>219</v>
      </c>
      <c r="G374" s="12" t="s">
        <v>31</v>
      </c>
      <c r="H374" s="42" t="s">
        <v>32</v>
      </c>
      <c r="I374" s="40">
        <v>110000</v>
      </c>
      <c r="J374" s="42" t="s">
        <v>220</v>
      </c>
      <c r="K374" s="14" t="s">
        <v>34</v>
      </c>
      <c r="L374" s="15"/>
      <c r="M374" s="138">
        <f>AVERAGE(N374:Y374)</f>
        <v>2123</v>
      </c>
      <c r="N374" s="216">
        <v>2050</v>
      </c>
      <c r="O374" s="212">
        <v>2196</v>
      </c>
      <c r="P374" s="213"/>
      <c r="Q374" s="213"/>
      <c r="R374" s="213"/>
      <c r="S374" s="213"/>
      <c r="T374" s="213"/>
      <c r="U374" s="213"/>
      <c r="V374" s="213"/>
      <c r="W374" s="213"/>
      <c r="X374" s="213"/>
      <c r="Y374" s="213"/>
      <c r="Z374" s="6"/>
      <c r="AA374" s="18"/>
    </row>
    <row r="375" spans="1:27">
      <c r="A375" s="9">
        <v>51180000</v>
      </c>
      <c r="B375" s="118" t="s">
        <v>218</v>
      </c>
      <c r="C375" s="31" t="s">
        <v>49</v>
      </c>
      <c r="D375" s="40">
        <v>110000</v>
      </c>
      <c r="E375" s="31" t="s">
        <v>50</v>
      </c>
      <c r="F375" s="41" t="s">
        <v>219</v>
      </c>
      <c r="G375" s="12" t="s">
        <v>31</v>
      </c>
      <c r="H375" s="42" t="s">
        <v>32</v>
      </c>
      <c r="I375" s="40">
        <v>110000</v>
      </c>
      <c r="J375" s="42" t="s">
        <v>220</v>
      </c>
      <c r="K375" s="19" t="s">
        <v>35</v>
      </c>
      <c r="L375" s="20"/>
      <c r="M375" s="20">
        <f t="shared" ref="M375:M380" si="140">AVERAGE(N375:Y375)</f>
        <v>3791.6600000000003</v>
      </c>
      <c r="N375" s="46">
        <f>AVERAGE(N376:N380)</f>
        <v>2003.17</v>
      </c>
      <c r="O375" s="189">
        <f t="shared" ref="O375:Y375" si="141">AVERAGE(O376:O380)</f>
        <v>2144.8000000000002</v>
      </c>
      <c r="P375" s="46">
        <f t="shared" si="141"/>
        <v>2494.6</v>
      </c>
      <c r="Q375" s="46">
        <f t="shared" si="141"/>
        <v>2833.4</v>
      </c>
      <c r="R375" s="46">
        <f t="shared" si="141"/>
        <v>4286.6000000000004</v>
      </c>
      <c r="S375" s="46">
        <f t="shared" si="141"/>
        <v>5691.75</v>
      </c>
      <c r="T375" s="46">
        <f t="shared" si="141"/>
        <v>8309.25</v>
      </c>
      <c r="U375" s="46">
        <f t="shared" si="141"/>
        <v>5929.75</v>
      </c>
      <c r="V375" s="46">
        <f t="shared" si="141"/>
        <v>4412</v>
      </c>
      <c r="W375" s="46">
        <f t="shared" si="141"/>
        <v>3069.4</v>
      </c>
      <c r="X375" s="46">
        <f t="shared" si="141"/>
        <v>2289.4</v>
      </c>
      <c r="Y375" s="46">
        <f t="shared" si="141"/>
        <v>2035.8</v>
      </c>
      <c r="Z375" s="21" t="s">
        <v>35</v>
      </c>
      <c r="AA375" s="18"/>
    </row>
    <row r="376" spans="1:27">
      <c r="A376" s="9">
        <v>51180000</v>
      </c>
      <c r="B376" s="118" t="s">
        <v>218</v>
      </c>
      <c r="C376" s="10" t="s">
        <v>49</v>
      </c>
      <c r="D376" s="9">
        <v>110000</v>
      </c>
      <c r="E376" s="10" t="s">
        <v>50</v>
      </c>
      <c r="F376" s="41" t="s">
        <v>219</v>
      </c>
      <c r="G376" s="12" t="s">
        <v>31</v>
      </c>
      <c r="H376" s="42" t="s">
        <v>32</v>
      </c>
      <c r="I376" s="40">
        <v>110001</v>
      </c>
      <c r="J376" s="42" t="s">
        <v>220</v>
      </c>
      <c r="K376" s="26">
        <v>2020</v>
      </c>
      <c r="L376" s="20"/>
      <c r="M376" s="20">
        <f t="shared" si="140"/>
        <v>3446.25</v>
      </c>
      <c r="N376" s="25">
        <v>1923</v>
      </c>
      <c r="O376" s="190">
        <v>2041</v>
      </c>
      <c r="P376" s="25">
        <v>1981</v>
      </c>
      <c r="Q376" s="25">
        <v>2015</v>
      </c>
      <c r="R376" s="25">
        <v>4316</v>
      </c>
      <c r="S376" s="25">
        <v>4842</v>
      </c>
      <c r="T376" s="25">
        <v>7511</v>
      </c>
      <c r="U376" s="47">
        <v>5441</v>
      </c>
      <c r="V376" s="25">
        <v>4205</v>
      </c>
      <c r="W376" s="25">
        <v>2921</v>
      </c>
      <c r="X376" s="25">
        <v>2122</v>
      </c>
      <c r="Y376" s="25">
        <v>2037</v>
      </c>
      <c r="Z376" s="23">
        <v>2020</v>
      </c>
      <c r="AA376" s="18"/>
    </row>
    <row r="377" spans="1:27">
      <c r="A377" s="9">
        <v>51180000</v>
      </c>
      <c r="B377" s="118" t="s">
        <v>218</v>
      </c>
      <c r="C377" s="31" t="s">
        <v>49</v>
      </c>
      <c r="D377" s="40">
        <v>110000</v>
      </c>
      <c r="E377" s="31" t="s">
        <v>50</v>
      </c>
      <c r="F377" s="41" t="s">
        <v>219</v>
      </c>
      <c r="G377" s="12" t="s">
        <v>31</v>
      </c>
      <c r="H377" s="13" t="s">
        <v>32</v>
      </c>
      <c r="I377" s="9">
        <v>110000</v>
      </c>
      <c r="J377" s="13" t="s">
        <v>220</v>
      </c>
      <c r="K377" s="22">
        <v>2019</v>
      </c>
      <c r="L377" s="185">
        <v>3842</v>
      </c>
      <c r="M377" s="20">
        <f t="shared" si="140"/>
        <v>3848.6541666666667</v>
      </c>
      <c r="N377" s="25">
        <v>1994.85</v>
      </c>
      <c r="O377" s="219">
        <v>2151</v>
      </c>
      <c r="P377" s="45">
        <v>2837</v>
      </c>
      <c r="Q377" s="25">
        <v>3074</v>
      </c>
      <c r="R377" s="25">
        <v>4156</v>
      </c>
      <c r="S377" s="45">
        <v>6003</v>
      </c>
      <c r="T377" s="45">
        <v>8095</v>
      </c>
      <c r="U377" s="45">
        <v>5901</v>
      </c>
      <c r="V377" s="45">
        <v>4517</v>
      </c>
      <c r="W377" s="45">
        <v>3167</v>
      </c>
      <c r="X377" s="45">
        <v>2357</v>
      </c>
      <c r="Y377" s="45">
        <v>1931</v>
      </c>
      <c r="Z377" s="23">
        <v>2019</v>
      </c>
      <c r="AA377" s="18"/>
    </row>
    <row r="378" spans="1:27">
      <c r="A378" s="9">
        <v>51180000</v>
      </c>
      <c r="B378" s="118" t="s">
        <v>218</v>
      </c>
      <c r="C378" s="31" t="s">
        <v>49</v>
      </c>
      <c r="D378" s="40">
        <v>110000</v>
      </c>
      <c r="E378" s="31" t="s">
        <v>50</v>
      </c>
      <c r="F378" s="41" t="s">
        <v>219</v>
      </c>
      <c r="G378" s="12" t="s">
        <v>31</v>
      </c>
      <c r="H378" s="42" t="s">
        <v>32</v>
      </c>
      <c r="I378" s="40">
        <v>110000</v>
      </c>
      <c r="J378" s="42" t="s">
        <v>220</v>
      </c>
      <c r="K378" s="26">
        <v>2018</v>
      </c>
      <c r="L378" s="9" t="s">
        <v>43</v>
      </c>
      <c r="M378" s="20">
        <f t="shared" si="140"/>
        <v>2661.625</v>
      </c>
      <c r="N378" s="47">
        <v>2018</v>
      </c>
      <c r="O378" s="195">
        <v>2130</v>
      </c>
      <c r="P378" s="47">
        <v>2495</v>
      </c>
      <c r="Q378" s="47">
        <v>3047</v>
      </c>
      <c r="R378" s="25">
        <v>4358</v>
      </c>
      <c r="S378" s="25" t="s">
        <v>43</v>
      </c>
      <c r="T378" s="25" t="s">
        <v>43</v>
      </c>
      <c r="U378" s="47" t="s">
        <v>43</v>
      </c>
      <c r="V378" s="47" t="s">
        <v>43</v>
      </c>
      <c r="W378" s="47">
        <v>2961</v>
      </c>
      <c r="X378" s="47">
        <v>2318</v>
      </c>
      <c r="Y378" s="47">
        <v>1966</v>
      </c>
      <c r="Z378" s="23">
        <v>2018</v>
      </c>
      <c r="AA378" s="29"/>
    </row>
    <row r="379" spans="1:27">
      <c r="A379" s="9">
        <v>51180001</v>
      </c>
      <c r="B379" s="118" t="s">
        <v>221</v>
      </c>
      <c r="C379" s="31" t="s">
        <v>49</v>
      </c>
      <c r="D379" s="40">
        <v>110001</v>
      </c>
      <c r="E379" s="31" t="s">
        <v>50</v>
      </c>
      <c r="F379" s="41" t="s">
        <v>219</v>
      </c>
      <c r="G379" s="12" t="s">
        <v>31</v>
      </c>
      <c r="H379" s="42" t="s">
        <v>32</v>
      </c>
      <c r="I379" s="40">
        <v>110000</v>
      </c>
      <c r="J379" s="42" t="s">
        <v>220</v>
      </c>
      <c r="K379" s="30">
        <v>2017</v>
      </c>
      <c r="L379" s="40">
        <v>3945</v>
      </c>
      <c r="M379" s="20">
        <f t="shared" si="140"/>
        <v>3945.3333333333335</v>
      </c>
      <c r="N379" s="25">
        <v>2021</v>
      </c>
      <c r="O379" s="219">
        <v>2134</v>
      </c>
      <c r="P379" s="45">
        <v>2507</v>
      </c>
      <c r="Q379" s="45">
        <v>2938</v>
      </c>
      <c r="R379" s="45">
        <v>4325</v>
      </c>
      <c r="S379" s="45">
        <v>6056</v>
      </c>
      <c r="T379" s="45">
        <v>8848</v>
      </c>
      <c r="U379" s="45">
        <v>6317</v>
      </c>
      <c r="V379" s="45">
        <v>4494</v>
      </c>
      <c r="W379" s="45">
        <v>3266</v>
      </c>
      <c r="X379" s="45">
        <v>2340</v>
      </c>
      <c r="Y379" s="45">
        <v>2098</v>
      </c>
      <c r="Z379" s="23">
        <v>2017</v>
      </c>
      <c r="AA379" s="29"/>
    </row>
    <row r="380" spans="1:27">
      <c r="A380" s="9">
        <v>51180000</v>
      </c>
      <c r="B380" s="118" t="s">
        <v>218</v>
      </c>
      <c r="C380" s="31" t="s">
        <v>49</v>
      </c>
      <c r="D380" s="40">
        <v>110000</v>
      </c>
      <c r="E380" s="31" t="s">
        <v>50</v>
      </c>
      <c r="F380" s="41" t="s">
        <v>219</v>
      </c>
      <c r="G380" s="12" t="s">
        <v>31</v>
      </c>
      <c r="H380" s="42" t="s">
        <v>32</v>
      </c>
      <c r="I380" s="40">
        <v>110000</v>
      </c>
      <c r="J380" s="42" t="s">
        <v>220</v>
      </c>
      <c r="K380" s="30">
        <v>2016</v>
      </c>
      <c r="L380" s="40">
        <v>3915</v>
      </c>
      <c r="M380" s="20">
        <f t="shared" si="140"/>
        <v>3915.0833333333335</v>
      </c>
      <c r="N380" s="25">
        <v>2059</v>
      </c>
      <c r="O380" s="219">
        <v>2268</v>
      </c>
      <c r="P380" s="45">
        <v>2653</v>
      </c>
      <c r="Q380" s="45">
        <v>3093</v>
      </c>
      <c r="R380" s="45">
        <v>4278</v>
      </c>
      <c r="S380" s="45">
        <v>5866</v>
      </c>
      <c r="T380" s="45">
        <v>8783</v>
      </c>
      <c r="U380" s="45">
        <v>6060</v>
      </c>
      <c r="V380" s="45">
        <v>4432</v>
      </c>
      <c r="W380" s="45">
        <v>3032</v>
      </c>
      <c r="X380" s="45">
        <v>2310</v>
      </c>
      <c r="Y380" s="45">
        <v>2147</v>
      </c>
      <c r="Z380" s="23">
        <v>2016</v>
      </c>
      <c r="AA380" s="2"/>
    </row>
    <row r="381" spans="1:27">
      <c r="A381" s="125">
        <v>51864000</v>
      </c>
      <c r="B381" s="117" t="s">
        <v>222</v>
      </c>
      <c r="C381" s="32" t="s">
        <v>49</v>
      </c>
      <c r="D381" s="36">
        <v>117790</v>
      </c>
      <c r="E381" s="32" t="s">
        <v>223</v>
      </c>
      <c r="F381" s="33" t="s">
        <v>224</v>
      </c>
      <c r="G381" s="34" t="s">
        <v>31</v>
      </c>
      <c r="H381" s="35" t="s">
        <v>68</v>
      </c>
      <c r="I381" s="36">
        <v>117790</v>
      </c>
      <c r="J381" s="35" t="s">
        <v>110</v>
      </c>
      <c r="K381" s="37" t="s">
        <v>33</v>
      </c>
      <c r="L381" s="33"/>
      <c r="M381" s="163">
        <f>AVERAGE(N381:Y381)</f>
        <v>-84.040516834686741</v>
      </c>
      <c r="N381" s="111">
        <f>N382/N383*100-100</f>
        <v>-4.3560996014295625</v>
      </c>
      <c r="O381" s="192">
        <f>O382/O383*100-100</f>
        <v>-4.1301024148114038</v>
      </c>
      <c r="P381" s="111">
        <f t="shared" ref="P381:Y381" si="142">P382/P383*100-100</f>
        <v>-100</v>
      </c>
      <c r="Q381" s="111">
        <f t="shared" si="142"/>
        <v>-100</v>
      </c>
      <c r="R381" s="111">
        <f t="shared" si="142"/>
        <v>-100</v>
      </c>
      <c r="S381" s="111">
        <f t="shared" si="142"/>
        <v>-100</v>
      </c>
      <c r="T381" s="111">
        <f t="shared" si="142"/>
        <v>-100</v>
      </c>
      <c r="U381" s="111">
        <f t="shared" si="142"/>
        <v>-100</v>
      </c>
      <c r="V381" s="111">
        <f t="shared" si="142"/>
        <v>-100</v>
      </c>
      <c r="W381" s="111">
        <f t="shared" si="142"/>
        <v>-100</v>
      </c>
      <c r="X381" s="111">
        <f t="shared" si="142"/>
        <v>-100</v>
      </c>
      <c r="Y381" s="111">
        <f t="shared" si="142"/>
        <v>-100</v>
      </c>
      <c r="Z381" s="38"/>
      <c r="AA381" s="39"/>
    </row>
    <row r="382" spans="1:27">
      <c r="A382" s="9">
        <v>51864000</v>
      </c>
      <c r="B382" s="118" t="s">
        <v>222</v>
      </c>
      <c r="C382" s="31" t="s">
        <v>49</v>
      </c>
      <c r="D382" s="40">
        <v>117790</v>
      </c>
      <c r="E382" s="31" t="s">
        <v>225</v>
      </c>
      <c r="F382" s="41" t="s">
        <v>224</v>
      </c>
      <c r="G382" s="12" t="s">
        <v>31</v>
      </c>
      <c r="H382" s="42" t="s">
        <v>68</v>
      </c>
      <c r="I382" s="40">
        <v>117790</v>
      </c>
      <c r="J382" s="42" t="s">
        <v>110</v>
      </c>
      <c r="K382" s="14" t="s">
        <v>34</v>
      </c>
      <c r="L382" s="15"/>
      <c r="M382" s="138">
        <f>AVERAGE(N382:Y382)</f>
        <v>8990.5</v>
      </c>
      <c r="N382" s="216">
        <v>8826</v>
      </c>
      <c r="O382" s="212">
        <v>9155</v>
      </c>
      <c r="P382" s="213"/>
      <c r="Q382" s="213"/>
      <c r="R382" s="213"/>
      <c r="S382" s="213"/>
      <c r="T382" s="213"/>
      <c r="U382" s="213"/>
      <c r="V382" s="213"/>
      <c r="W382" s="213"/>
      <c r="X382" s="213"/>
      <c r="Y382" s="213"/>
      <c r="Z382" s="6"/>
      <c r="AA382" s="18"/>
    </row>
    <row r="383" spans="1:27">
      <c r="A383" s="9">
        <v>51864000</v>
      </c>
      <c r="B383" s="118" t="s">
        <v>222</v>
      </c>
      <c r="C383" s="31" t="s">
        <v>49</v>
      </c>
      <c r="D383" s="40">
        <v>117790</v>
      </c>
      <c r="E383" s="31" t="s">
        <v>225</v>
      </c>
      <c r="F383" s="41" t="s">
        <v>224</v>
      </c>
      <c r="G383" s="12" t="s">
        <v>31</v>
      </c>
      <c r="H383" s="42" t="s">
        <v>68</v>
      </c>
      <c r="I383" s="40">
        <v>117790</v>
      </c>
      <c r="J383" s="42" t="s">
        <v>110</v>
      </c>
      <c r="K383" s="19" t="s">
        <v>35</v>
      </c>
      <c r="L383" s="20"/>
      <c r="M383" s="20">
        <f t="shared" ref="M383:M388" si="143">AVERAGE(N383:Y383)</f>
        <v>10845.648333333333</v>
      </c>
      <c r="N383" s="46">
        <f>AVERAGE(N384:N388)</f>
        <v>9227.98</v>
      </c>
      <c r="O383" s="189">
        <f t="shared" ref="O383:Y383" si="144">AVERAGE(O384:O388)</f>
        <v>9549.4</v>
      </c>
      <c r="P383" s="46">
        <f t="shared" si="144"/>
        <v>9496.4</v>
      </c>
      <c r="Q383" s="46">
        <f t="shared" si="144"/>
        <v>10390.4</v>
      </c>
      <c r="R383" s="46">
        <f t="shared" si="144"/>
        <v>11500.8</v>
      </c>
      <c r="S383" s="46">
        <f t="shared" si="144"/>
        <v>12257.4</v>
      </c>
      <c r="T383" s="46">
        <f t="shared" si="144"/>
        <v>14123.4</v>
      </c>
      <c r="U383" s="46">
        <f t="shared" si="144"/>
        <v>12216.8</v>
      </c>
      <c r="V383" s="46">
        <f t="shared" si="144"/>
        <v>11408.4</v>
      </c>
      <c r="W383" s="46">
        <f t="shared" si="144"/>
        <v>10904.2</v>
      </c>
      <c r="X383" s="46">
        <f t="shared" si="144"/>
        <v>9739.6</v>
      </c>
      <c r="Y383" s="46">
        <f t="shared" si="144"/>
        <v>9333</v>
      </c>
      <c r="Z383" s="21" t="s">
        <v>35</v>
      </c>
      <c r="AA383" s="18"/>
    </row>
    <row r="384" spans="1:27">
      <c r="A384" s="9">
        <v>51864000</v>
      </c>
      <c r="B384" s="118" t="s">
        <v>222</v>
      </c>
      <c r="C384" s="31" t="s">
        <v>49</v>
      </c>
      <c r="D384" s="40">
        <v>117790</v>
      </c>
      <c r="E384" s="31" t="s">
        <v>225</v>
      </c>
      <c r="F384" s="41" t="s">
        <v>224</v>
      </c>
      <c r="G384" s="12" t="s">
        <v>31</v>
      </c>
      <c r="H384" s="42" t="s">
        <v>68</v>
      </c>
      <c r="I384" s="40">
        <v>117791</v>
      </c>
      <c r="J384" s="42" t="s">
        <v>110</v>
      </c>
      <c r="K384" s="26">
        <v>2020</v>
      </c>
      <c r="L384" s="20"/>
      <c r="M384" s="20">
        <f t="shared" si="143"/>
        <v>10022.75</v>
      </c>
      <c r="N384" s="25">
        <v>9564</v>
      </c>
      <c r="O384" s="190">
        <v>9668</v>
      </c>
      <c r="P384" s="25">
        <v>8309</v>
      </c>
      <c r="Q384" s="25">
        <v>7532</v>
      </c>
      <c r="R384" s="25">
        <v>10310</v>
      </c>
      <c r="S384" s="25">
        <v>11607</v>
      </c>
      <c r="T384" s="25">
        <v>13050</v>
      </c>
      <c r="U384" s="47">
        <v>11478</v>
      </c>
      <c r="V384" s="25">
        <v>11109</v>
      </c>
      <c r="W384" s="25">
        <v>10437</v>
      </c>
      <c r="X384" s="25">
        <v>8574</v>
      </c>
      <c r="Y384" s="25">
        <v>8635</v>
      </c>
      <c r="Z384" s="23">
        <v>2020</v>
      </c>
      <c r="AA384" s="18"/>
    </row>
    <row r="385" spans="1:27">
      <c r="A385" s="9">
        <v>51864000</v>
      </c>
      <c r="B385" s="118" t="s">
        <v>222</v>
      </c>
      <c r="C385" s="31" t="s">
        <v>49</v>
      </c>
      <c r="D385" s="40">
        <v>117790</v>
      </c>
      <c r="E385" s="31" t="s">
        <v>225</v>
      </c>
      <c r="F385" s="41" t="s">
        <v>224</v>
      </c>
      <c r="G385" s="12" t="s">
        <v>31</v>
      </c>
      <c r="H385" s="42" t="s">
        <v>68</v>
      </c>
      <c r="I385" s="40">
        <v>117790</v>
      </c>
      <c r="J385" s="42" t="s">
        <v>110</v>
      </c>
      <c r="K385" s="22">
        <v>2019</v>
      </c>
      <c r="L385" s="185">
        <v>11246</v>
      </c>
      <c r="M385" s="20">
        <f t="shared" si="143"/>
        <v>11239.824999999999</v>
      </c>
      <c r="N385" s="25">
        <v>9184.9</v>
      </c>
      <c r="O385" s="219">
        <v>9551</v>
      </c>
      <c r="P385" s="45">
        <v>9600</v>
      </c>
      <c r="Q385" s="25">
        <v>11627</v>
      </c>
      <c r="R385" s="25">
        <v>11935</v>
      </c>
      <c r="S385" s="45">
        <v>12343</v>
      </c>
      <c r="T385" s="45">
        <v>14319</v>
      </c>
      <c r="U385" s="45">
        <v>13000</v>
      </c>
      <c r="V385" s="45">
        <v>11854</v>
      </c>
      <c r="W385" s="45">
        <v>11505</v>
      </c>
      <c r="X385" s="45">
        <v>10317</v>
      </c>
      <c r="Y385" s="45">
        <v>9642</v>
      </c>
      <c r="Z385" s="23">
        <v>2019</v>
      </c>
      <c r="AA385" s="18"/>
    </row>
    <row r="386" spans="1:27">
      <c r="A386" s="9">
        <v>51864000</v>
      </c>
      <c r="B386" s="118" t="s">
        <v>222</v>
      </c>
      <c r="C386" s="31" t="s">
        <v>49</v>
      </c>
      <c r="D386" s="40">
        <v>117790</v>
      </c>
      <c r="E386" s="31" t="s">
        <v>225</v>
      </c>
      <c r="F386" s="41" t="s">
        <v>224</v>
      </c>
      <c r="G386" s="12" t="s">
        <v>31</v>
      </c>
      <c r="H386" s="42" t="s">
        <v>68</v>
      </c>
      <c r="I386" s="40">
        <v>117790</v>
      </c>
      <c r="J386" s="42" t="s">
        <v>110</v>
      </c>
      <c r="K386" s="26">
        <v>2018</v>
      </c>
      <c r="L386" s="43">
        <v>10953</v>
      </c>
      <c r="M386" s="20">
        <f t="shared" si="143"/>
        <v>10952.916666666666</v>
      </c>
      <c r="N386" s="44">
        <v>9038</v>
      </c>
      <c r="O386" s="193">
        <v>9353</v>
      </c>
      <c r="P386" s="44">
        <v>9740</v>
      </c>
      <c r="Q386" s="44">
        <v>10791</v>
      </c>
      <c r="R386" s="78">
        <v>11628</v>
      </c>
      <c r="S386" s="78">
        <v>12252</v>
      </c>
      <c r="T386" s="78">
        <v>14061</v>
      </c>
      <c r="U386" s="44">
        <v>12092</v>
      </c>
      <c r="V386" s="44">
        <v>11542</v>
      </c>
      <c r="W386" s="44">
        <v>11039</v>
      </c>
      <c r="X386" s="44">
        <v>10277</v>
      </c>
      <c r="Y386" s="44">
        <v>9622</v>
      </c>
      <c r="Z386" s="23">
        <v>2018</v>
      </c>
      <c r="AA386" s="29"/>
    </row>
    <row r="387" spans="1:27">
      <c r="A387" s="9">
        <v>51864001</v>
      </c>
      <c r="B387" s="118" t="s">
        <v>55</v>
      </c>
      <c r="C387" s="31" t="s">
        <v>49</v>
      </c>
      <c r="D387" s="40">
        <v>117791</v>
      </c>
      <c r="E387" s="31" t="s">
        <v>225</v>
      </c>
      <c r="F387" s="41" t="s">
        <v>224</v>
      </c>
      <c r="G387" s="12" t="s">
        <v>31</v>
      </c>
      <c r="H387" s="42" t="s">
        <v>68</v>
      </c>
      <c r="I387" s="40">
        <v>117790</v>
      </c>
      <c r="J387" s="42" t="s">
        <v>110</v>
      </c>
      <c r="K387" s="30">
        <v>2017</v>
      </c>
      <c r="L387" s="40">
        <v>10929</v>
      </c>
      <c r="M387" s="20">
        <f t="shared" si="143"/>
        <v>10928.75</v>
      </c>
      <c r="N387" s="25">
        <v>9070</v>
      </c>
      <c r="O387" s="219">
        <v>9445</v>
      </c>
      <c r="P387" s="45">
        <v>9847</v>
      </c>
      <c r="Q387" s="45">
        <v>10894</v>
      </c>
      <c r="R387" s="45">
        <v>11647</v>
      </c>
      <c r="S387" s="45">
        <v>12333</v>
      </c>
      <c r="T387" s="45">
        <v>14533</v>
      </c>
      <c r="U387" s="45">
        <v>12200</v>
      </c>
      <c r="V387" s="45">
        <v>11180</v>
      </c>
      <c r="W387" s="45">
        <v>10691</v>
      </c>
      <c r="X387" s="45">
        <v>9861</v>
      </c>
      <c r="Y387" s="45">
        <v>9444</v>
      </c>
      <c r="Z387" s="23">
        <v>2017</v>
      </c>
      <c r="AA387" s="29"/>
    </row>
    <row r="388" spans="1:27">
      <c r="A388" s="9">
        <v>51864000</v>
      </c>
      <c r="B388" s="118" t="s">
        <v>222</v>
      </c>
      <c r="C388" s="31" t="s">
        <v>49</v>
      </c>
      <c r="D388" s="40">
        <v>117790</v>
      </c>
      <c r="E388" s="31" t="s">
        <v>225</v>
      </c>
      <c r="F388" s="41" t="s">
        <v>224</v>
      </c>
      <c r="G388" s="12" t="s">
        <v>31</v>
      </c>
      <c r="H388" s="42" t="s">
        <v>68</v>
      </c>
      <c r="I388" s="40">
        <v>117790</v>
      </c>
      <c r="J388" s="42" t="s">
        <v>110</v>
      </c>
      <c r="K388" s="30">
        <v>2016</v>
      </c>
      <c r="L388" s="40">
        <v>11084</v>
      </c>
      <c r="M388" s="20">
        <f t="shared" si="143"/>
        <v>11084</v>
      </c>
      <c r="N388" s="25">
        <v>9283</v>
      </c>
      <c r="O388" s="219">
        <v>9730</v>
      </c>
      <c r="P388" s="45">
        <v>9986</v>
      </c>
      <c r="Q388" s="45">
        <v>11108</v>
      </c>
      <c r="R388" s="45">
        <v>11984</v>
      </c>
      <c r="S388" s="45">
        <v>12752</v>
      </c>
      <c r="T388" s="45">
        <v>14654</v>
      </c>
      <c r="U388" s="45">
        <v>12314</v>
      </c>
      <c r="V388" s="45">
        <v>11357</v>
      </c>
      <c r="W388" s="45">
        <v>10849</v>
      </c>
      <c r="X388" s="45">
        <v>9669</v>
      </c>
      <c r="Y388" s="45">
        <v>9322</v>
      </c>
      <c r="Z388" s="23">
        <v>2016</v>
      </c>
      <c r="AA388" s="2"/>
    </row>
    <row r="389" spans="1:27">
      <c r="A389" s="125">
        <v>52321000</v>
      </c>
      <c r="B389" s="117" t="s">
        <v>226</v>
      </c>
      <c r="C389" s="32" t="s">
        <v>28</v>
      </c>
      <c r="D389" s="36">
        <v>130000</v>
      </c>
      <c r="E389" s="32" t="s">
        <v>56</v>
      </c>
      <c r="F389" s="33" t="s">
        <v>227</v>
      </c>
      <c r="G389" s="34" t="s">
        <v>31</v>
      </c>
      <c r="H389" s="35" t="s">
        <v>93</v>
      </c>
      <c r="I389" s="36">
        <v>130000</v>
      </c>
      <c r="J389" s="35" t="s">
        <v>28</v>
      </c>
      <c r="K389" s="37" t="s">
        <v>33</v>
      </c>
      <c r="L389" s="33"/>
      <c r="M389" s="163">
        <f>AVERAGE(N389:Y389)</f>
        <v>-86.217616494075273</v>
      </c>
      <c r="N389" s="215">
        <f>N390/N391*100-100</f>
        <v>-20.082130225858123</v>
      </c>
      <c r="O389" s="224">
        <f>O390/O391*100-100</f>
        <v>-14.529267703045022</v>
      </c>
      <c r="P389" s="111">
        <f t="shared" ref="P389:Y389" si="145">P390/P391*100-100</f>
        <v>-100</v>
      </c>
      <c r="Q389" s="111">
        <f t="shared" si="145"/>
        <v>-100</v>
      </c>
      <c r="R389" s="111">
        <f t="shared" si="145"/>
        <v>-100</v>
      </c>
      <c r="S389" s="111">
        <f t="shared" si="145"/>
        <v>-100</v>
      </c>
      <c r="T389" s="111">
        <f t="shared" si="145"/>
        <v>-100</v>
      </c>
      <c r="U389" s="111">
        <f t="shared" si="145"/>
        <v>-100</v>
      </c>
      <c r="V389" s="111">
        <f t="shared" si="145"/>
        <v>-100</v>
      </c>
      <c r="W389" s="111">
        <f t="shared" si="145"/>
        <v>-100</v>
      </c>
      <c r="X389" s="111">
        <f t="shared" si="145"/>
        <v>-100</v>
      </c>
      <c r="Y389" s="111">
        <f t="shared" si="145"/>
        <v>-100</v>
      </c>
      <c r="Z389" s="159"/>
      <c r="AA389" s="39"/>
    </row>
    <row r="390" spans="1:27">
      <c r="A390" s="9">
        <v>52321000</v>
      </c>
      <c r="B390" s="118" t="s">
        <v>226</v>
      </c>
      <c r="C390" s="31" t="s">
        <v>28</v>
      </c>
      <c r="D390" s="40">
        <v>130000</v>
      </c>
      <c r="E390" s="31" t="s">
        <v>56</v>
      </c>
      <c r="F390" s="41" t="s">
        <v>227</v>
      </c>
      <c r="G390" s="12" t="s">
        <v>31</v>
      </c>
      <c r="H390" s="13" t="s">
        <v>93</v>
      </c>
      <c r="I390" s="9">
        <v>130000</v>
      </c>
      <c r="J390" s="13" t="s">
        <v>28</v>
      </c>
      <c r="K390" s="14" t="s">
        <v>34</v>
      </c>
      <c r="L390" s="15"/>
      <c r="M390" s="138">
        <f>AVERAGE(N390:Y390)</f>
        <v>38914.5</v>
      </c>
      <c r="N390" s="216">
        <v>37171</v>
      </c>
      <c r="O390" s="212">
        <v>40658</v>
      </c>
      <c r="P390" s="213"/>
      <c r="Q390" s="213"/>
      <c r="R390" s="213"/>
      <c r="S390" s="213"/>
      <c r="T390" s="213"/>
      <c r="U390" s="213"/>
      <c r="V390" s="213"/>
      <c r="W390" s="213"/>
      <c r="X390" s="213"/>
      <c r="Y390" s="213"/>
      <c r="Z390" s="6"/>
      <c r="AA390" s="18"/>
    </row>
    <row r="391" spans="1:27">
      <c r="A391" s="9">
        <v>52321000</v>
      </c>
      <c r="B391" s="118" t="s">
        <v>226</v>
      </c>
      <c r="C391" s="31" t="s">
        <v>28</v>
      </c>
      <c r="D391" s="40">
        <v>130000</v>
      </c>
      <c r="E391" s="31" t="s">
        <v>56</v>
      </c>
      <c r="F391" s="41" t="s">
        <v>227</v>
      </c>
      <c r="G391" s="12" t="s">
        <v>31</v>
      </c>
      <c r="H391" s="13" t="s">
        <v>93</v>
      </c>
      <c r="I391" s="9">
        <v>130000</v>
      </c>
      <c r="J391" s="13" t="s">
        <v>28</v>
      </c>
      <c r="K391" s="19" t="s">
        <v>35</v>
      </c>
      <c r="L391" s="20"/>
      <c r="M391" s="20">
        <f>AVERAGE(N391:Y391)</f>
        <v>46838.041666666664</v>
      </c>
      <c r="N391" s="46">
        <f>AVERAGE(N392:N393)</f>
        <v>46511.5</v>
      </c>
      <c r="O391" s="189">
        <f t="shared" ref="O391:Y391" si="146">AVERAGE(O392:O393)</f>
        <v>47569.5</v>
      </c>
      <c r="P391" s="46">
        <f t="shared" si="146"/>
        <v>42928.5</v>
      </c>
      <c r="Q391" s="46">
        <f t="shared" si="146"/>
        <v>41516.5</v>
      </c>
      <c r="R391" s="46">
        <f t="shared" si="146"/>
        <v>48292</v>
      </c>
      <c r="S391" s="46">
        <f t="shared" si="146"/>
        <v>50936</v>
      </c>
      <c r="T391" s="46">
        <f t="shared" si="146"/>
        <v>51374</v>
      </c>
      <c r="U391" s="46">
        <f t="shared" si="146"/>
        <v>50493.5</v>
      </c>
      <c r="V391" s="46">
        <f t="shared" si="146"/>
        <v>49839</v>
      </c>
      <c r="W391" s="46">
        <f t="shared" si="146"/>
        <v>48812</v>
      </c>
      <c r="X391" s="46">
        <f t="shared" si="146"/>
        <v>42242.5</v>
      </c>
      <c r="Y391" s="46">
        <f t="shared" si="146"/>
        <v>41541.5</v>
      </c>
      <c r="Z391" s="21" t="s">
        <v>35</v>
      </c>
      <c r="AA391" s="18"/>
    </row>
    <row r="392" spans="1:27">
      <c r="A392" s="9">
        <v>52321001</v>
      </c>
      <c r="B392" s="118" t="s">
        <v>228</v>
      </c>
      <c r="C392" s="31" t="s">
        <v>28</v>
      </c>
      <c r="D392" s="40">
        <v>130001</v>
      </c>
      <c r="E392" s="31" t="s">
        <v>56</v>
      </c>
      <c r="F392" s="41" t="s">
        <v>227</v>
      </c>
      <c r="G392" s="12" t="s">
        <v>31</v>
      </c>
      <c r="H392" s="13" t="s">
        <v>93</v>
      </c>
      <c r="I392" s="9">
        <v>130001</v>
      </c>
      <c r="J392" s="13" t="s">
        <v>28</v>
      </c>
      <c r="K392" s="26">
        <v>2020</v>
      </c>
      <c r="L392" s="20"/>
      <c r="M392" s="20">
        <f>AVERAGE(N392:Y392)</f>
        <v>41541.666666666664</v>
      </c>
      <c r="N392" s="25">
        <v>47660</v>
      </c>
      <c r="O392" s="190">
        <v>47457</v>
      </c>
      <c r="P392" s="25">
        <v>37038</v>
      </c>
      <c r="Q392" s="25">
        <v>29192</v>
      </c>
      <c r="R392" s="25">
        <v>40798</v>
      </c>
      <c r="S392" s="25">
        <v>46551</v>
      </c>
      <c r="T392" s="25">
        <v>46033</v>
      </c>
      <c r="U392" s="47">
        <v>44293</v>
      </c>
      <c r="V392" s="25">
        <v>44556</v>
      </c>
      <c r="W392" s="25">
        <v>43047</v>
      </c>
      <c r="X392" s="25">
        <v>35609</v>
      </c>
      <c r="Y392" s="25">
        <v>36266</v>
      </c>
      <c r="Z392" s="23">
        <v>2020</v>
      </c>
      <c r="AA392" s="18"/>
    </row>
    <row r="393" spans="1:27">
      <c r="A393" s="9">
        <v>52321000</v>
      </c>
      <c r="B393" s="118" t="s">
        <v>226</v>
      </c>
      <c r="C393" s="31" t="s">
        <v>28</v>
      </c>
      <c r="D393" s="40">
        <v>130000</v>
      </c>
      <c r="E393" s="31" t="s">
        <v>56</v>
      </c>
      <c r="F393" s="41" t="s">
        <v>227</v>
      </c>
      <c r="G393" s="12" t="s">
        <v>31</v>
      </c>
      <c r="H393" s="13" t="s">
        <v>93</v>
      </c>
      <c r="I393" s="9">
        <v>130000</v>
      </c>
      <c r="J393" s="13" t="s">
        <v>28</v>
      </c>
      <c r="K393" s="22">
        <v>2019</v>
      </c>
      <c r="L393" s="185">
        <v>52278</v>
      </c>
      <c r="M393" s="20">
        <f t="shared" ref="M393" si="147">AVERAGE(N393:Y393)</f>
        <v>52134.416666666664</v>
      </c>
      <c r="N393" s="25">
        <v>45363</v>
      </c>
      <c r="O393" s="190">
        <v>47682</v>
      </c>
      <c r="P393" s="45">
        <v>48819</v>
      </c>
      <c r="Q393" s="25">
        <v>53841</v>
      </c>
      <c r="R393" s="25">
        <v>55786</v>
      </c>
      <c r="S393" s="45">
        <v>55321</v>
      </c>
      <c r="T393" s="45">
        <v>56715</v>
      </c>
      <c r="U393" s="45">
        <v>56694</v>
      </c>
      <c r="V393" s="45">
        <v>55122</v>
      </c>
      <c r="W393" s="45">
        <v>54577</v>
      </c>
      <c r="X393" s="45">
        <v>48876</v>
      </c>
      <c r="Y393" s="45">
        <v>46817</v>
      </c>
      <c r="Z393" s="23">
        <v>2019</v>
      </c>
      <c r="AA393" s="18"/>
    </row>
    <row r="394" spans="1:27">
      <c r="A394" s="125">
        <v>52525000</v>
      </c>
      <c r="B394" s="117" t="s">
        <v>229</v>
      </c>
      <c r="C394" s="32" t="s">
        <v>28</v>
      </c>
      <c r="D394" s="36">
        <v>135000</v>
      </c>
      <c r="E394" s="32" t="s">
        <v>29</v>
      </c>
      <c r="F394" s="33" t="s">
        <v>230</v>
      </c>
      <c r="G394" s="34" t="s">
        <v>31</v>
      </c>
      <c r="H394" s="35" t="s">
        <v>32</v>
      </c>
      <c r="I394" s="36">
        <v>135000</v>
      </c>
      <c r="J394" s="35" t="s">
        <v>231</v>
      </c>
      <c r="K394" s="37" t="s">
        <v>33</v>
      </c>
      <c r="L394" s="33"/>
      <c r="M394" s="163">
        <f>AVERAGE(N394:Y394)</f>
        <v>-84.027304324444856</v>
      </c>
      <c r="N394" s="111">
        <f>N395/N396*100-100</f>
        <v>-6.674843798666771</v>
      </c>
      <c r="O394" s="192">
        <f>O395/O396*100-100</f>
        <v>-1.6528080946714425</v>
      </c>
      <c r="P394" s="111">
        <f t="shared" ref="P394:Y394" si="148">P395/P396*100-100</f>
        <v>-100</v>
      </c>
      <c r="Q394" s="111">
        <f t="shared" si="148"/>
        <v>-100</v>
      </c>
      <c r="R394" s="111">
        <f t="shared" si="148"/>
        <v>-100</v>
      </c>
      <c r="S394" s="111">
        <f t="shared" si="148"/>
        <v>-100</v>
      </c>
      <c r="T394" s="111">
        <f t="shared" si="148"/>
        <v>-100</v>
      </c>
      <c r="U394" s="111">
        <f t="shared" si="148"/>
        <v>-100</v>
      </c>
      <c r="V394" s="111">
        <f t="shared" si="148"/>
        <v>-100</v>
      </c>
      <c r="W394" s="111">
        <f t="shared" si="148"/>
        <v>-100</v>
      </c>
      <c r="X394" s="111">
        <f t="shared" si="148"/>
        <v>-100</v>
      </c>
      <c r="Y394" s="111">
        <f t="shared" si="148"/>
        <v>-100</v>
      </c>
      <c r="Z394" s="159"/>
      <c r="AA394" s="39"/>
    </row>
    <row r="395" spans="1:27">
      <c r="A395" s="9">
        <v>52525000</v>
      </c>
      <c r="B395" s="118" t="s">
        <v>229</v>
      </c>
      <c r="C395" s="31" t="s">
        <v>28</v>
      </c>
      <c r="D395" s="40">
        <v>135000</v>
      </c>
      <c r="E395" s="31" t="s">
        <v>29</v>
      </c>
      <c r="F395" s="41" t="s">
        <v>230</v>
      </c>
      <c r="G395" s="12" t="s">
        <v>31</v>
      </c>
      <c r="H395" s="42" t="s">
        <v>32</v>
      </c>
      <c r="I395" s="40">
        <v>135000</v>
      </c>
      <c r="J395" s="42" t="s">
        <v>231</v>
      </c>
      <c r="K395" s="14" t="s">
        <v>34</v>
      </c>
      <c r="L395" s="15"/>
      <c r="M395" s="138">
        <f>AVERAGE(N395:Y395)</f>
        <v>26044</v>
      </c>
      <c r="N395" s="216">
        <v>25145</v>
      </c>
      <c r="O395" s="212">
        <v>26943</v>
      </c>
      <c r="P395" s="213"/>
      <c r="Q395" s="213"/>
      <c r="R395" s="213"/>
      <c r="S395" s="213"/>
      <c r="T395" s="213"/>
      <c r="U395" s="213"/>
      <c r="V395" s="213"/>
      <c r="W395" s="213"/>
      <c r="X395" s="213"/>
      <c r="Y395" s="213"/>
      <c r="Z395" s="6"/>
      <c r="AA395" s="18"/>
    </row>
    <row r="396" spans="1:27">
      <c r="A396" s="9">
        <v>52525000</v>
      </c>
      <c r="B396" s="118" t="s">
        <v>229</v>
      </c>
      <c r="C396" s="31" t="s">
        <v>28</v>
      </c>
      <c r="D396" s="40">
        <v>135000</v>
      </c>
      <c r="E396" s="31" t="s">
        <v>29</v>
      </c>
      <c r="F396" s="41" t="s">
        <v>230</v>
      </c>
      <c r="G396" s="12" t="s">
        <v>31</v>
      </c>
      <c r="H396" s="42" t="s">
        <v>32</v>
      </c>
      <c r="I396" s="40">
        <v>135000</v>
      </c>
      <c r="J396" s="42" t="s">
        <v>231</v>
      </c>
      <c r="K396" s="19" t="s">
        <v>35</v>
      </c>
      <c r="L396" s="20"/>
      <c r="M396" s="20">
        <f t="shared" ref="M396:M401" si="149">AVERAGE(N396:Y396)</f>
        <v>32494.986000000004</v>
      </c>
      <c r="N396" s="46">
        <f>AVERAGE(N397:N401)</f>
        <v>26943.432000000001</v>
      </c>
      <c r="O396" s="189">
        <f t="shared" ref="O396:Y396" si="150">AVERAGE(O397:O401)</f>
        <v>27395.8</v>
      </c>
      <c r="P396" s="46">
        <f t="shared" si="150"/>
        <v>29253</v>
      </c>
      <c r="Q396" s="46">
        <f t="shared" si="150"/>
        <v>30447.4</v>
      </c>
      <c r="R396" s="46">
        <f t="shared" si="150"/>
        <v>34691.800000000003</v>
      </c>
      <c r="S396" s="46">
        <f t="shared" si="150"/>
        <v>37962.199999999997</v>
      </c>
      <c r="T396" s="46">
        <f t="shared" si="150"/>
        <v>38623.800000000003</v>
      </c>
      <c r="U396" s="46">
        <f t="shared" si="150"/>
        <v>39357.800000000003</v>
      </c>
      <c r="V396" s="46">
        <f t="shared" si="150"/>
        <v>35891</v>
      </c>
      <c r="W396" s="46">
        <f t="shared" si="150"/>
        <v>32538.400000000001</v>
      </c>
      <c r="X396" s="46">
        <f t="shared" si="150"/>
        <v>28261.4</v>
      </c>
      <c r="Y396" s="46">
        <f t="shared" si="150"/>
        <v>28573.8</v>
      </c>
      <c r="Z396" s="21" t="s">
        <v>35</v>
      </c>
      <c r="AA396" s="18"/>
    </row>
    <row r="397" spans="1:27">
      <c r="A397" s="9">
        <v>52525000</v>
      </c>
      <c r="B397" s="118" t="s">
        <v>229</v>
      </c>
      <c r="C397" s="31" t="s">
        <v>28</v>
      </c>
      <c r="D397" s="40">
        <v>135000</v>
      </c>
      <c r="E397" s="31" t="s">
        <v>29</v>
      </c>
      <c r="F397" s="41" t="s">
        <v>230</v>
      </c>
      <c r="G397" s="12" t="s">
        <v>31</v>
      </c>
      <c r="H397" s="42" t="s">
        <v>32</v>
      </c>
      <c r="I397" s="40">
        <v>135001</v>
      </c>
      <c r="J397" s="42" t="s">
        <v>231</v>
      </c>
      <c r="K397" s="26">
        <v>2020</v>
      </c>
      <c r="L397" s="20"/>
      <c r="M397" s="20">
        <f t="shared" si="149"/>
        <v>29261.916666666668</v>
      </c>
      <c r="N397" s="25">
        <v>27515</v>
      </c>
      <c r="O397" s="190">
        <v>28270</v>
      </c>
      <c r="P397" s="25">
        <v>24604</v>
      </c>
      <c r="Q397" s="25">
        <v>21088</v>
      </c>
      <c r="R397" s="25">
        <v>30077</v>
      </c>
      <c r="S397" s="25">
        <v>34505</v>
      </c>
      <c r="T397" s="25">
        <v>35906</v>
      </c>
      <c r="U397" s="47">
        <v>35683</v>
      </c>
      <c r="V397" s="25">
        <v>33849</v>
      </c>
      <c r="W397" s="25">
        <v>30166</v>
      </c>
      <c r="X397" s="25">
        <v>24102</v>
      </c>
      <c r="Y397" s="25">
        <v>25378</v>
      </c>
      <c r="Z397" s="23">
        <v>2020</v>
      </c>
      <c r="AA397" s="18"/>
    </row>
    <row r="398" spans="1:27">
      <c r="A398" s="9">
        <v>52525000</v>
      </c>
      <c r="B398" s="118" t="s">
        <v>229</v>
      </c>
      <c r="C398" s="31" t="s">
        <v>28</v>
      </c>
      <c r="D398" s="40">
        <v>135000</v>
      </c>
      <c r="E398" s="31" t="s">
        <v>29</v>
      </c>
      <c r="F398" s="41" t="s">
        <v>230</v>
      </c>
      <c r="G398" s="12" t="s">
        <v>31</v>
      </c>
      <c r="H398" s="42" t="s">
        <v>32</v>
      </c>
      <c r="I398" s="40">
        <v>135000</v>
      </c>
      <c r="J398" s="42" t="s">
        <v>231</v>
      </c>
      <c r="K398" s="22">
        <v>2019</v>
      </c>
      <c r="L398" s="185">
        <v>33422</v>
      </c>
      <c r="M398" s="20">
        <f t="shared" si="149"/>
        <v>33365.18</v>
      </c>
      <c r="N398" s="25">
        <v>27976.16</v>
      </c>
      <c r="O398" s="219">
        <v>28525</v>
      </c>
      <c r="P398" s="45">
        <v>30895</v>
      </c>
      <c r="Q398" s="25">
        <v>32778</v>
      </c>
      <c r="R398" s="25">
        <v>36182</v>
      </c>
      <c r="S398" s="45">
        <v>38405</v>
      </c>
      <c r="T398" s="45">
        <v>39419</v>
      </c>
      <c r="U398" s="45">
        <v>39667</v>
      </c>
      <c r="V398" s="45">
        <v>35347</v>
      </c>
      <c r="W398" s="45">
        <v>33523</v>
      </c>
      <c r="X398" s="45">
        <v>29201</v>
      </c>
      <c r="Y398" s="45">
        <v>28464</v>
      </c>
      <c r="Z398" s="23">
        <v>2019</v>
      </c>
      <c r="AA398" s="18"/>
    </row>
    <row r="399" spans="1:27">
      <c r="A399" s="9">
        <v>52525000</v>
      </c>
      <c r="B399" s="118" t="s">
        <v>229</v>
      </c>
      <c r="C399" s="31" t="s">
        <v>28</v>
      </c>
      <c r="D399" s="40">
        <v>135000</v>
      </c>
      <c r="E399" s="31" t="s">
        <v>29</v>
      </c>
      <c r="F399" s="41" t="s">
        <v>230</v>
      </c>
      <c r="G399" s="12" t="s">
        <v>31</v>
      </c>
      <c r="H399" s="42" t="s">
        <v>32</v>
      </c>
      <c r="I399" s="40">
        <v>135000</v>
      </c>
      <c r="J399" s="42" t="s">
        <v>231</v>
      </c>
      <c r="K399" s="26">
        <v>2018</v>
      </c>
      <c r="L399" s="43">
        <v>33125</v>
      </c>
      <c r="M399" s="20">
        <f t="shared" si="149"/>
        <v>33124.75</v>
      </c>
      <c r="N399" s="44">
        <v>27603</v>
      </c>
      <c r="O399" s="193">
        <v>27930</v>
      </c>
      <c r="P399" s="44">
        <v>29796</v>
      </c>
      <c r="Q399" s="44">
        <v>32267</v>
      </c>
      <c r="R399" s="78">
        <v>35453</v>
      </c>
      <c r="S399" s="78">
        <v>38640</v>
      </c>
      <c r="T399" s="78">
        <v>39267</v>
      </c>
      <c r="U399" s="44">
        <v>40538</v>
      </c>
      <c r="V399" s="44">
        <v>35952</v>
      </c>
      <c r="W399" s="44">
        <v>32948</v>
      </c>
      <c r="X399" s="44">
        <v>28989</v>
      </c>
      <c r="Y399" s="44">
        <v>28114</v>
      </c>
      <c r="Z399" s="23">
        <v>2018</v>
      </c>
      <c r="AA399" s="29"/>
    </row>
    <row r="400" spans="1:27">
      <c r="A400" s="9">
        <v>52525001</v>
      </c>
      <c r="B400" s="118" t="s">
        <v>232</v>
      </c>
      <c r="C400" s="31" t="s">
        <v>28</v>
      </c>
      <c r="D400" s="40">
        <v>135001</v>
      </c>
      <c r="E400" s="31" t="s">
        <v>29</v>
      </c>
      <c r="F400" s="41" t="s">
        <v>230</v>
      </c>
      <c r="G400" s="12" t="s">
        <v>31</v>
      </c>
      <c r="H400" s="42" t="s">
        <v>32</v>
      </c>
      <c r="I400" s="40">
        <v>135000</v>
      </c>
      <c r="J400" s="42" t="s">
        <v>231</v>
      </c>
      <c r="K400" s="30">
        <v>2017</v>
      </c>
      <c r="L400" s="40">
        <v>33708</v>
      </c>
      <c r="M400" s="20">
        <f t="shared" si="149"/>
        <v>33708.166666666664</v>
      </c>
      <c r="N400" s="25">
        <v>26273</v>
      </c>
      <c r="O400" s="219">
        <v>27924</v>
      </c>
      <c r="P400" s="45">
        <v>30284</v>
      </c>
      <c r="Q400" s="45">
        <v>32675</v>
      </c>
      <c r="R400" s="45">
        <v>35644</v>
      </c>
      <c r="S400" s="45">
        <v>38741</v>
      </c>
      <c r="T400" s="45">
        <v>39591</v>
      </c>
      <c r="U400" s="45">
        <v>40741</v>
      </c>
      <c r="V400" s="45">
        <v>37488</v>
      </c>
      <c r="W400" s="45">
        <v>33005</v>
      </c>
      <c r="X400" s="45">
        <v>29412</v>
      </c>
      <c r="Y400" s="45">
        <v>32720</v>
      </c>
      <c r="Z400" s="23">
        <v>2017</v>
      </c>
      <c r="AA400" s="29"/>
    </row>
    <row r="401" spans="1:27">
      <c r="A401" s="9">
        <v>52525000</v>
      </c>
      <c r="B401" s="118" t="s">
        <v>229</v>
      </c>
      <c r="C401" s="31" t="s">
        <v>28</v>
      </c>
      <c r="D401" s="40">
        <v>135000</v>
      </c>
      <c r="E401" s="31" t="s">
        <v>29</v>
      </c>
      <c r="F401" s="41" t="s">
        <v>230</v>
      </c>
      <c r="G401" s="12" t="s">
        <v>31</v>
      </c>
      <c r="H401" s="42" t="s">
        <v>32</v>
      </c>
      <c r="I401" s="40">
        <v>135000</v>
      </c>
      <c r="J401" s="42" t="s">
        <v>231</v>
      </c>
      <c r="K401" s="30">
        <v>2016</v>
      </c>
      <c r="L401" s="40">
        <v>33015</v>
      </c>
      <c r="M401" s="20">
        <f t="shared" si="149"/>
        <v>33014.916666666664</v>
      </c>
      <c r="N401" s="25">
        <v>25350</v>
      </c>
      <c r="O401" s="219">
        <v>24330</v>
      </c>
      <c r="P401" s="45">
        <v>30686</v>
      </c>
      <c r="Q401" s="45">
        <v>33429</v>
      </c>
      <c r="R401" s="45">
        <v>36103</v>
      </c>
      <c r="S401" s="45">
        <v>39520</v>
      </c>
      <c r="T401" s="45">
        <v>38936</v>
      </c>
      <c r="U401" s="45">
        <v>40160</v>
      </c>
      <c r="V401" s="45">
        <v>36819</v>
      </c>
      <c r="W401" s="45">
        <v>33050</v>
      </c>
      <c r="X401" s="45">
        <v>29603</v>
      </c>
      <c r="Y401" s="45">
        <v>28193</v>
      </c>
      <c r="Z401" s="23">
        <v>2016</v>
      </c>
      <c r="AA401" s="2"/>
    </row>
    <row r="402" spans="1:27">
      <c r="A402" s="125">
        <v>52544000</v>
      </c>
      <c r="B402" s="117" t="s">
        <v>228</v>
      </c>
      <c r="C402" s="32" t="s">
        <v>38</v>
      </c>
      <c r="D402" s="36">
        <v>135000</v>
      </c>
      <c r="E402" s="32" t="s">
        <v>29</v>
      </c>
      <c r="F402" s="33" t="s">
        <v>233</v>
      </c>
      <c r="G402" s="34" t="s">
        <v>31</v>
      </c>
      <c r="H402" s="35" t="s">
        <v>93</v>
      </c>
      <c r="I402" s="36">
        <v>135000</v>
      </c>
      <c r="J402" s="35" t="s">
        <v>42</v>
      </c>
      <c r="K402" s="37" t="s">
        <v>33</v>
      </c>
      <c r="L402" s="33"/>
      <c r="M402" s="163">
        <f>AVERAGE(N402:Y402)</f>
        <v>-83.978981325770079</v>
      </c>
      <c r="N402" s="111">
        <f>N403/N404*100-100</f>
        <v>-5.3511104003837886</v>
      </c>
      <c r="O402" s="192">
        <f>O403/O404*100-100</f>
        <v>-2.3966655088572395</v>
      </c>
      <c r="P402" s="111">
        <f t="shared" ref="P402:Y402" si="151">P403/P404*100-100</f>
        <v>-100</v>
      </c>
      <c r="Q402" s="111">
        <f t="shared" si="151"/>
        <v>-100</v>
      </c>
      <c r="R402" s="111">
        <f t="shared" si="151"/>
        <v>-100</v>
      </c>
      <c r="S402" s="111">
        <f t="shared" si="151"/>
        <v>-100</v>
      </c>
      <c r="T402" s="111">
        <f t="shared" si="151"/>
        <v>-100</v>
      </c>
      <c r="U402" s="111">
        <f t="shared" si="151"/>
        <v>-100</v>
      </c>
      <c r="V402" s="111">
        <f t="shared" si="151"/>
        <v>-100</v>
      </c>
      <c r="W402" s="111">
        <f t="shared" si="151"/>
        <v>-100</v>
      </c>
      <c r="X402" s="111">
        <f t="shared" si="151"/>
        <v>-100</v>
      </c>
      <c r="Y402" s="111">
        <f t="shared" si="151"/>
        <v>-100</v>
      </c>
      <c r="Z402" s="159"/>
      <c r="AA402" s="39"/>
    </row>
    <row r="403" spans="1:27">
      <c r="A403" s="9">
        <v>52544000</v>
      </c>
      <c r="B403" s="118" t="s">
        <v>228</v>
      </c>
      <c r="C403" s="31" t="s">
        <v>38</v>
      </c>
      <c r="D403" s="40">
        <v>135000</v>
      </c>
      <c r="E403" s="31" t="s">
        <v>29</v>
      </c>
      <c r="F403" s="41" t="s">
        <v>233</v>
      </c>
      <c r="G403" s="12" t="s">
        <v>31</v>
      </c>
      <c r="H403" s="42" t="s">
        <v>93</v>
      </c>
      <c r="I403" s="40">
        <v>135000</v>
      </c>
      <c r="J403" s="42" t="s">
        <v>42</v>
      </c>
      <c r="K403" s="14" t="s">
        <v>34</v>
      </c>
      <c r="L403" s="15"/>
      <c r="M403" s="138">
        <f>AVERAGE(N403:Y403)</f>
        <v>9793</v>
      </c>
      <c r="N403" s="216">
        <v>9470</v>
      </c>
      <c r="O403" s="212">
        <v>10116</v>
      </c>
      <c r="P403" s="213"/>
      <c r="Q403" s="213"/>
      <c r="R403" s="213"/>
      <c r="S403" s="213"/>
      <c r="T403" s="213"/>
      <c r="U403" s="213"/>
      <c r="V403" s="213"/>
      <c r="W403" s="213"/>
      <c r="X403" s="213"/>
      <c r="Y403" s="213"/>
      <c r="Z403" s="6"/>
      <c r="AA403" s="18"/>
    </row>
    <row r="404" spans="1:27">
      <c r="A404" s="9">
        <v>52544000</v>
      </c>
      <c r="B404" s="118" t="s">
        <v>228</v>
      </c>
      <c r="C404" s="31" t="s">
        <v>38</v>
      </c>
      <c r="D404" s="40">
        <v>135000</v>
      </c>
      <c r="E404" s="31" t="s">
        <v>29</v>
      </c>
      <c r="F404" s="41" t="s">
        <v>233</v>
      </c>
      <c r="G404" s="12" t="s">
        <v>31</v>
      </c>
      <c r="H404" s="42" t="s">
        <v>93</v>
      </c>
      <c r="I404" s="40">
        <v>135000</v>
      </c>
      <c r="J404" s="42" t="s">
        <v>42</v>
      </c>
      <c r="K404" s="19" t="s">
        <v>35</v>
      </c>
      <c r="L404" s="20"/>
      <c r="M404" s="20">
        <f t="shared" ref="M404:M409" si="152">AVERAGE(N404:Y404)</f>
        <v>11831.283333333333</v>
      </c>
      <c r="N404" s="46">
        <f>AVERAGE(N405:N409)</f>
        <v>10005.4</v>
      </c>
      <c r="O404" s="189">
        <f t="shared" ref="O404:Y404" si="153">AVERAGE(O405:O409)</f>
        <v>10364.4</v>
      </c>
      <c r="P404" s="46">
        <f t="shared" si="153"/>
        <v>10486.4</v>
      </c>
      <c r="Q404" s="46">
        <f t="shared" si="153"/>
        <v>11170.6</v>
      </c>
      <c r="R404" s="46">
        <f t="shared" si="153"/>
        <v>12720</v>
      </c>
      <c r="S404" s="46">
        <f t="shared" si="153"/>
        <v>13714.8</v>
      </c>
      <c r="T404" s="46">
        <f t="shared" si="153"/>
        <v>13492.2</v>
      </c>
      <c r="U404" s="46">
        <f t="shared" si="153"/>
        <v>14581.2</v>
      </c>
      <c r="V404" s="46">
        <f t="shared" si="153"/>
        <v>13047.4</v>
      </c>
      <c r="W404" s="46">
        <f t="shared" si="153"/>
        <v>11729.4</v>
      </c>
      <c r="X404" s="46">
        <f t="shared" si="153"/>
        <v>10644.4</v>
      </c>
      <c r="Y404" s="46">
        <f t="shared" si="153"/>
        <v>10019.200000000001</v>
      </c>
      <c r="Z404" s="21" t="s">
        <v>35</v>
      </c>
      <c r="AA404" s="18"/>
    </row>
    <row r="405" spans="1:27">
      <c r="A405" s="9">
        <v>52544000</v>
      </c>
      <c r="B405" s="118" t="s">
        <v>228</v>
      </c>
      <c r="C405" s="31" t="s">
        <v>38</v>
      </c>
      <c r="D405" s="40">
        <v>135000</v>
      </c>
      <c r="E405" s="31" t="s">
        <v>29</v>
      </c>
      <c r="F405" s="41" t="s">
        <v>233</v>
      </c>
      <c r="G405" s="12" t="s">
        <v>31</v>
      </c>
      <c r="H405" s="42" t="s">
        <v>93</v>
      </c>
      <c r="I405" s="40">
        <v>135001</v>
      </c>
      <c r="J405" s="42" t="s">
        <v>42</v>
      </c>
      <c r="K405" s="26">
        <v>2020</v>
      </c>
      <c r="L405" s="20"/>
      <c r="M405" s="20">
        <f t="shared" si="152"/>
        <v>10899.166666666666</v>
      </c>
      <c r="N405" s="25">
        <v>9666</v>
      </c>
      <c r="O405" s="190">
        <v>10046</v>
      </c>
      <c r="P405" s="25">
        <v>8488</v>
      </c>
      <c r="Q405" s="25">
        <v>7455</v>
      </c>
      <c r="R405" s="25">
        <v>10940</v>
      </c>
      <c r="S405" s="25">
        <v>12761</v>
      </c>
      <c r="T405" s="25">
        <v>13474</v>
      </c>
      <c r="U405" s="47">
        <v>14014</v>
      </c>
      <c r="V405" s="25">
        <v>13432</v>
      </c>
      <c r="W405" s="25">
        <v>11623</v>
      </c>
      <c r="X405" s="25">
        <v>9170</v>
      </c>
      <c r="Y405" s="25">
        <v>9721</v>
      </c>
      <c r="Z405" s="23">
        <v>2020</v>
      </c>
      <c r="AA405" s="18"/>
    </row>
    <row r="406" spans="1:27">
      <c r="A406" s="9">
        <v>52544000</v>
      </c>
      <c r="B406" s="118" t="s">
        <v>228</v>
      </c>
      <c r="C406" s="31" t="s">
        <v>38</v>
      </c>
      <c r="D406" s="40">
        <v>135000</v>
      </c>
      <c r="E406" s="31" t="s">
        <v>29</v>
      </c>
      <c r="F406" s="41" t="s">
        <v>233</v>
      </c>
      <c r="G406" s="12" t="s">
        <v>31</v>
      </c>
      <c r="H406" s="42" t="s">
        <v>93</v>
      </c>
      <c r="I406" s="40">
        <v>135000</v>
      </c>
      <c r="J406" s="42" t="s">
        <v>42</v>
      </c>
      <c r="K406" s="22">
        <v>2019</v>
      </c>
      <c r="L406" s="185">
        <v>11839</v>
      </c>
      <c r="M406" s="20">
        <f t="shared" si="152"/>
        <v>11739.583333333334</v>
      </c>
      <c r="N406" s="25">
        <v>9616</v>
      </c>
      <c r="O406" s="219">
        <v>9907</v>
      </c>
      <c r="P406" s="45">
        <v>10411</v>
      </c>
      <c r="Q406" s="25">
        <v>11923</v>
      </c>
      <c r="R406" s="25">
        <v>13603</v>
      </c>
      <c r="S406" s="45">
        <v>14321</v>
      </c>
      <c r="T406" s="45">
        <v>14154</v>
      </c>
      <c r="U406" s="45">
        <v>13662</v>
      </c>
      <c r="V406" s="45">
        <v>11522</v>
      </c>
      <c r="W406" s="45">
        <v>11216</v>
      </c>
      <c r="X406" s="45">
        <v>10493</v>
      </c>
      <c r="Y406" s="45">
        <v>10047</v>
      </c>
      <c r="Z406" s="23">
        <v>2019</v>
      </c>
      <c r="AA406" s="18"/>
    </row>
    <row r="407" spans="1:27">
      <c r="A407" s="9">
        <v>52544000</v>
      </c>
      <c r="B407" s="118" t="s">
        <v>228</v>
      </c>
      <c r="C407" s="31" t="s">
        <v>38</v>
      </c>
      <c r="D407" s="40">
        <v>135000</v>
      </c>
      <c r="E407" s="31" t="s">
        <v>29</v>
      </c>
      <c r="F407" s="41" t="s">
        <v>233</v>
      </c>
      <c r="G407" s="12" t="s">
        <v>31</v>
      </c>
      <c r="H407" s="42" t="s">
        <v>93</v>
      </c>
      <c r="I407" s="40">
        <v>135000</v>
      </c>
      <c r="J407" s="42" t="s">
        <v>42</v>
      </c>
      <c r="K407" s="26">
        <v>2018</v>
      </c>
      <c r="L407" s="43">
        <v>12205</v>
      </c>
      <c r="M407" s="20">
        <f t="shared" si="152"/>
        <v>12205.333333333334</v>
      </c>
      <c r="N407" s="44">
        <v>9698</v>
      </c>
      <c r="O407" s="193">
        <v>9912</v>
      </c>
      <c r="P407" s="44">
        <v>10656</v>
      </c>
      <c r="Q407" s="44">
        <v>11810</v>
      </c>
      <c r="R407" s="78">
        <v>13138</v>
      </c>
      <c r="S407" s="78">
        <v>14057</v>
      </c>
      <c r="T407" s="78">
        <v>14104</v>
      </c>
      <c r="U407" s="44">
        <v>15639</v>
      </c>
      <c r="V407" s="44">
        <v>12871</v>
      </c>
      <c r="W407" s="44">
        <v>12147</v>
      </c>
      <c r="X407" s="44">
        <v>12296</v>
      </c>
      <c r="Y407" s="44">
        <v>10136</v>
      </c>
      <c r="Z407" s="23">
        <v>2018</v>
      </c>
      <c r="AA407" s="29"/>
    </row>
    <row r="408" spans="1:27">
      <c r="A408" s="9">
        <v>52544001</v>
      </c>
      <c r="B408" s="118" t="s">
        <v>234</v>
      </c>
      <c r="C408" s="31" t="s">
        <v>38</v>
      </c>
      <c r="D408" s="40">
        <v>135001</v>
      </c>
      <c r="E408" s="31" t="s">
        <v>29</v>
      </c>
      <c r="F408" s="41" t="s">
        <v>233</v>
      </c>
      <c r="G408" s="12" t="s">
        <v>31</v>
      </c>
      <c r="H408" s="42" t="s">
        <v>93</v>
      </c>
      <c r="I408" s="40">
        <v>135000</v>
      </c>
      <c r="J408" s="42" t="s">
        <v>42</v>
      </c>
      <c r="K408" s="30">
        <v>2017</v>
      </c>
      <c r="L408" s="40">
        <v>12163</v>
      </c>
      <c r="M408" s="20">
        <f t="shared" si="152"/>
        <v>12163.083333333334</v>
      </c>
      <c r="N408" s="25">
        <v>9540</v>
      </c>
      <c r="O408" s="219">
        <v>10182</v>
      </c>
      <c r="P408" s="45">
        <v>10885</v>
      </c>
      <c r="Q408" s="45">
        <v>12092</v>
      </c>
      <c r="R408" s="45">
        <v>13143</v>
      </c>
      <c r="S408" s="45">
        <v>13921</v>
      </c>
      <c r="T408" s="45">
        <v>13764</v>
      </c>
      <c r="U408" s="45">
        <v>15396</v>
      </c>
      <c r="V408" s="45">
        <v>13974</v>
      </c>
      <c r="W408" s="45">
        <v>12116</v>
      </c>
      <c r="X408" s="45">
        <v>10681</v>
      </c>
      <c r="Y408" s="45">
        <v>10263</v>
      </c>
      <c r="Z408" s="23">
        <v>2017</v>
      </c>
      <c r="AA408" s="29"/>
    </row>
    <row r="409" spans="1:27">
      <c r="A409" s="9">
        <v>52544000</v>
      </c>
      <c r="B409" s="118" t="s">
        <v>228</v>
      </c>
      <c r="C409" s="31" t="s">
        <v>38</v>
      </c>
      <c r="D409" s="40">
        <v>135000</v>
      </c>
      <c r="E409" s="31" t="s">
        <v>29</v>
      </c>
      <c r="F409" s="41" t="s">
        <v>233</v>
      </c>
      <c r="G409" s="12" t="s">
        <v>31</v>
      </c>
      <c r="H409" s="42" t="s">
        <v>93</v>
      </c>
      <c r="I409" s="40">
        <v>135000</v>
      </c>
      <c r="J409" s="42" t="s">
        <v>42</v>
      </c>
      <c r="K409" s="30">
        <v>2016</v>
      </c>
      <c r="L409" s="40">
        <v>12149</v>
      </c>
      <c r="M409" s="20">
        <f t="shared" si="152"/>
        <v>12149.25</v>
      </c>
      <c r="N409" s="25">
        <v>11507</v>
      </c>
      <c r="O409" s="219">
        <v>11775</v>
      </c>
      <c r="P409" s="45">
        <v>11992</v>
      </c>
      <c r="Q409" s="45">
        <v>12573</v>
      </c>
      <c r="R409" s="45">
        <v>12776</v>
      </c>
      <c r="S409" s="45">
        <v>13514</v>
      </c>
      <c r="T409" s="45">
        <v>11965</v>
      </c>
      <c r="U409" s="45">
        <v>14195</v>
      </c>
      <c r="V409" s="45">
        <v>13438</v>
      </c>
      <c r="W409" s="45">
        <v>11545</v>
      </c>
      <c r="X409" s="45">
        <v>10582</v>
      </c>
      <c r="Y409" s="45">
        <v>9929</v>
      </c>
      <c r="Z409" s="23">
        <v>2016</v>
      </c>
      <c r="AA409" s="2"/>
    </row>
    <row r="410" spans="1:27">
      <c r="A410" s="125">
        <v>52952000</v>
      </c>
      <c r="B410" s="117" t="s">
        <v>235</v>
      </c>
      <c r="C410" s="32" t="s">
        <v>28</v>
      </c>
      <c r="D410" s="36">
        <v>133200</v>
      </c>
      <c r="E410" s="32" t="s">
        <v>236</v>
      </c>
      <c r="F410" s="33" t="s">
        <v>237</v>
      </c>
      <c r="G410" s="34" t="s">
        <v>31</v>
      </c>
      <c r="H410" s="35" t="s">
        <v>41</v>
      </c>
      <c r="I410" s="36">
        <v>133200</v>
      </c>
      <c r="J410" s="35" t="s">
        <v>28</v>
      </c>
      <c r="K410" s="37" t="s">
        <v>33</v>
      </c>
      <c r="L410" s="33"/>
      <c r="M410" s="163">
        <f>AVERAGE(N410:Y410)</f>
        <v>-84.236109220532455</v>
      </c>
      <c r="N410" s="111">
        <f>N411/N412*100-100</f>
        <v>-7.2446852262022787</v>
      </c>
      <c r="O410" s="192">
        <f>O411/O412*100-100</f>
        <v>-3.5886254201871566</v>
      </c>
      <c r="P410" s="111">
        <f t="shared" ref="P410:Y410" si="154">P411/P412*100-100</f>
        <v>-100</v>
      </c>
      <c r="Q410" s="111">
        <f t="shared" si="154"/>
        <v>-100</v>
      </c>
      <c r="R410" s="111">
        <f t="shared" si="154"/>
        <v>-100</v>
      </c>
      <c r="S410" s="111">
        <f t="shared" si="154"/>
        <v>-100</v>
      </c>
      <c r="T410" s="111">
        <f t="shared" si="154"/>
        <v>-100</v>
      </c>
      <c r="U410" s="111">
        <f t="shared" si="154"/>
        <v>-100</v>
      </c>
      <c r="V410" s="111">
        <f t="shared" si="154"/>
        <v>-100</v>
      </c>
      <c r="W410" s="111">
        <f t="shared" si="154"/>
        <v>-100</v>
      </c>
      <c r="X410" s="111">
        <f t="shared" si="154"/>
        <v>-100</v>
      </c>
      <c r="Y410" s="111">
        <f t="shared" si="154"/>
        <v>-100</v>
      </c>
      <c r="Z410" s="159"/>
      <c r="AA410" s="39"/>
    </row>
    <row r="411" spans="1:27">
      <c r="A411" s="9">
        <v>52952000</v>
      </c>
      <c r="B411" s="118" t="s">
        <v>235</v>
      </c>
      <c r="C411" s="31" t="s">
        <v>28</v>
      </c>
      <c r="D411" s="40">
        <v>133200</v>
      </c>
      <c r="E411" s="31" t="s">
        <v>236</v>
      </c>
      <c r="F411" s="41" t="s">
        <v>237</v>
      </c>
      <c r="G411" s="12" t="s">
        <v>31</v>
      </c>
      <c r="H411" s="42" t="s">
        <v>41</v>
      </c>
      <c r="I411" s="40">
        <v>133200</v>
      </c>
      <c r="J411" s="42" t="s">
        <v>28</v>
      </c>
      <c r="K411" s="14" t="s">
        <v>34</v>
      </c>
      <c r="L411" s="15"/>
      <c r="M411" s="138">
        <f>AVERAGE(N411:Y411)</f>
        <v>15561.5</v>
      </c>
      <c r="N411" s="216">
        <v>15205</v>
      </c>
      <c r="O411" s="212">
        <v>15918</v>
      </c>
      <c r="P411" s="213"/>
      <c r="Q411" s="213"/>
      <c r="R411" s="213"/>
      <c r="S411" s="213"/>
      <c r="T411" s="213"/>
      <c r="U411" s="213"/>
      <c r="V411" s="213"/>
      <c r="W411" s="213"/>
      <c r="X411" s="213"/>
      <c r="Y411" s="213"/>
      <c r="Z411" s="6"/>
      <c r="AA411" s="18"/>
    </row>
    <row r="412" spans="1:27">
      <c r="A412" s="9">
        <v>52952000</v>
      </c>
      <c r="B412" s="118" t="s">
        <v>235</v>
      </c>
      <c r="C412" s="31" t="s">
        <v>28</v>
      </c>
      <c r="D412" s="40">
        <v>133200</v>
      </c>
      <c r="E412" s="31" t="s">
        <v>236</v>
      </c>
      <c r="F412" s="41" t="s">
        <v>237</v>
      </c>
      <c r="G412" s="12" t="s">
        <v>31</v>
      </c>
      <c r="H412" s="42" t="s">
        <v>41</v>
      </c>
      <c r="I412" s="40">
        <v>133200</v>
      </c>
      <c r="J412" s="42" t="s">
        <v>28</v>
      </c>
      <c r="K412" s="19" t="s">
        <v>35</v>
      </c>
      <c r="L412" s="20"/>
      <c r="M412" s="20">
        <f t="shared" ref="M412:M416" si="155">AVERAGE(N412:Y412)</f>
        <v>18276.757638888888</v>
      </c>
      <c r="N412" s="46">
        <f>AVERAGE(N413:N416)</f>
        <v>16392.591666666667</v>
      </c>
      <c r="O412" s="189">
        <f t="shared" ref="O412:Y412" si="156">AVERAGE(O413:O416)</f>
        <v>16510.5</v>
      </c>
      <c r="P412" s="46">
        <f t="shared" si="156"/>
        <v>16883</v>
      </c>
      <c r="Q412" s="46">
        <f t="shared" si="156"/>
        <v>17294</v>
      </c>
      <c r="R412" s="46">
        <f t="shared" si="156"/>
        <v>19224</v>
      </c>
      <c r="S412" s="46">
        <f t="shared" si="156"/>
        <v>20001.75</v>
      </c>
      <c r="T412" s="46">
        <f t="shared" si="156"/>
        <v>19370</v>
      </c>
      <c r="U412" s="46">
        <f t="shared" si="156"/>
        <v>19835.25</v>
      </c>
      <c r="V412" s="46">
        <f t="shared" si="156"/>
        <v>18985.25</v>
      </c>
      <c r="W412" s="46">
        <f t="shared" si="156"/>
        <v>19161</v>
      </c>
      <c r="X412" s="46">
        <f t="shared" si="156"/>
        <v>17480.75</v>
      </c>
      <c r="Y412" s="46">
        <f t="shared" si="156"/>
        <v>18183</v>
      </c>
      <c r="Z412" s="21" t="s">
        <v>35</v>
      </c>
      <c r="AA412" s="18"/>
    </row>
    <row r="413" spans="1:27">
      <c r="A413" s="9">
        <v>52952000</v>
      </c>
      <c r="B413" s="118" t="s">
        <v>235</v>
      </c>
      <c r="C413" s="31" t="s">
        <v>28</v>
      </c>
      <c r="D413" s="40">
        <v>133200</v>
      </c>
      <c r="E413" s="31" t="s">
        <v>236</v>
      </c>
      <c r="F413" s="41" t="s">
        <v>237</v>
      </c>
      <c r="G413" s="12" t="s">
        <v>31</v>
      </c>
      <c r="H413" s="42" t="s">
        <v>41</v>
      </c>
      <c r="I413" s="40">
        <v>133201</v>
      </c>
      <c r="J413" s="42" t="s">
        <v>28</v>
      </c>
      <c r="K413" s="26">
        <v>2020</v>
      </c>
      <c r="L413" s="20"/>
      <c r="M413" s="20">
        <f t="shared" si="155"/>
        <v>16820.166666666668</v>
      </c>
      <c r="N413" s="25">
        <v>16465</v>
      </c>
      <c r="O413" s="190">
        <v>16888</v>
      </c>
      <c r="P413" s="25">
        <v>14621</v>
      </c>
      <c r="Q413" s="25">
        <v>12635</v>
      </c>
      <c r="R413" s="25">
        <v>17757</v>
      </c>
      <c r="S413" s="25">
        <v>19109</v>
      </c>
      <c r="T413" s="25">
        <v>18833</v>
      </c>
      <c r="U413" s="47">
        <v>18163</v>
      </c>
      <c r="V413" s="25">
        <v>17955</v>
      </c>
      <c r="W413" s="25">
        <v>17612</v>
      </c>
      <c r="X413" s="25">
        <v>15601</v>
      </c>
      <c r="Y413" s="25">
        <v>16203</v>
      </c>
      <c r="Z413" s="23">
        <v>2020</v>
      </c>
      <c r="AA413" s="18"/>
    </row>
    <row r="414" spans="1:27">
      <c r="A414" s="9">
        <v>52952000</v>
      </c>
      <c r="B414" s="118" t="s">
        <v>235</v>
      </c>
      <c r="C414" s="31" t="s">
        <v>28</v>
      </c>
      <c r="D414" s="40">
        <v>133200</v>
      </c>
      <c r="E414" s="31" t="s">
        <v>236</v>
      </c>
      <c r="F414" s="41" t="s">
        <v>237</v>
      </c>
      <c r="G414" s="12" t="s">
        <v>31</v>
      </c>
      <c r="H414" s="42" t="s">
        <v>41</v>
      </c>
      <c r="I414" s="40">
        <v>133200</v>
      </c>
      <c r="J414" s="42" t="s">
        <v>28</v>
      </c>
      <c r="K414" s="22">
        <v>2019</v>
      </c>
      <c r="L414" s="185">
        <v>18929</v>
      </c>
      <c r="M414" s="20">
        <f t="shared" si="155"/>
        <v>18983.447222222221</v>
      </c>
      <c r="N414" s="25">
        <v>16990.366666666665</v>
      </c>
      <c r="O414" s="219">
        <v>17013</v>
      </c>
      <c r="P414" s="50">
        <v>18191</v>
      </c>
      <c r="Q414" s="25">
        <v>19297</v>
      </c>
      <c r="R414" s="25">
        <v>20151</v>
      </c>
      <c r="S414" s="45">
        <v>20025</v>
      </c>
      <c r="T414" s="45">
        <v>19781</v>
      </c>
      <c r="U414" s="45">
        <v>20194</v>
      </c>
      <c r="V414" s="45">
        <v>19339</v>
      </c>
      <c r="W414" s="45">
        <v>19652</v>
      </c>
      <c r="X414" s="45">
        <v>18434</v>
      </c>
      <c r="Y414" s="45">
        <v>18734</v>
      </c>
      <c r="Z414" s="23">
        <v>2019</v>
      </c>
      <c r="AA414" s="18"/>
    </row>
    <row r="415" spans="1:27">
      <c r="A415" s="9">
        <v>52952001</v>
      </c>
      <c r="B415" s="118" t="s">
        <v>238</v>
      </c>
      <c r="C415" s="31" t="s">
        <v>28</v>
      </c>
      <c r="D415" s="40">
        <v>133201</v>
      </c>
      <c r="E415" s="31" t="s">
        <v>236</v>
      </c>
      <c r="F415" s="41" t="s">
        <v>237</v>
      </c>
      <c r="G415" s="12" t="s">
        <v>31</v>
      </c>
      <c r="H415" s="42" t="s">
        <v>41</v>
      </c>
      <c r="I415" s="40">
        <v>133200</v>
      </c>
      <c r="J415" s="42" t="s">
        <v>28</v>
      </c>
      <c r="K415" s="26">
        <v>2018</v>
      </c>
      <c r="L415" s="43">
        <v>18561</v>
      </c>
      <c r="M415" s="20">
        <f t="shared" si="155"/>
        <v>18560.666666666668</v>
      </c>
      <c r="N415" s="44">
        <v>16402</v>
      </c>
      <c r="O415" s="193">
        <v>15870</v>
      </c>
      <c r="P415" s="44">
        <v>17459</v>
      </c>
      <c r="Q415" s="44">
        <v>18663</v>
      </c>
      <c r="R415" s="78">
        <v>19141</v>
      </c>
      <c r="S415" s="78">
        <v>20626</v>
      </c>
      <c r="T415" s="78">
        <v>18733</v>
      </c>
      <c r="U415" s="44">
        <v>19958</v>
      </c>
      <c r="V415" s="44">
        <v>18993</v>
      </c>
      <c r="W415" s="44">
        <v>19540</v>
      </c>
      <c r="X415" s="44">
        <v>18129</v>
      </c>
      <c r="Y415" s="44">
        <v>19214</v>
      </c>
      <c r="Z415" s="23">
        <v>2018</v>
      </c>
      <c r="AA415" s="29"/>
    </row>
    <row r="416" spans="1:27">
      <c r="A416" s="9">
        <v>52952000</v>
      </c>
      <c r="B416" s="118" t="s">
        <v>235</v>
      </c>
      <c r="C416" s="31" t="s">
        <v>28</v>
      </c>
      <c r="D416" s="40">
        <v>133200</v>
      </c>
      <c r="E416" s="31" t="s">
        <v>236</v>
      </c>
      <c r="F416" s="41" t="s">
        <v>237</v>
      </c>
      <c r="G416" s="12" t="s">
        <v>31</v>
      </c>
      <c r="H416" s="42" t="s">
        <v>41</v>
      </c>
      <c r="I416" s="40">
        <v>133200</v>
      </c>
      <c r="J416" s="42" t="s">
        <v>28</v>
      </c>
      <c r="K416" s="30">
        <v>2017</v>
      </c>
      <c r="L416" s="40">
        <v>18743</v>
      </c>
      <c r="M416" s="20">
        <f t="shared" si="155"/>
        <v>18742.75</v>
      </c>
      <c r="N416" s="25">
        <v>15713</v>
      </c>
      <c r="O416" s="219">
        <v>16271</v>
      </c>
      <c r="P416" s="50">
        <v>17261</v>
      </c>
      <c r="Q416" s="45">
        <v>18581</v>
      </c>
      <c r="R416" s="45">
        <v>19847</v>
      </c>
      <c r="S416" s="45">
        <v>20247</v>
      </c>
      <c r="T416" s="45">
        <v>20133</v>
      </c>
      <c r="U416" s="45">
        <v>21026</v>
      </c>
      <c r="V416" s="45">
        <v>19654</v>
      </c>
      <c r="W416" s="45">
        <v>19840</v>
      </c>
      <c r="X416" s="45">
        <v>17759</v>
      </c>
      <c r="Y416" s="45">
        <v>18581</v>
      </c>
      <c r="Z416" s="23">
        <v>2017</v>
      </c>
      <c r="AA416" s="29"/>
    </row>
    <row r="417" spans="1:28">
      <c r="A417" s="171">
        <v>55182000</v>
      </c>
      <c r="B417" s="186" t="s">
        <v>239</v>
      </c>
      <c r="C417" s="187" t="s">
        <v>28</v>
      </c>
      <c r="D417" s="171">
        <v>134500</v>
      </c>
      <c r="E417" s="187" t="s">
        <v>240</v>
      </c>
      <c r="F417" s="168" t="s">
        <v>241</v>
      </c>
      <c r="G417" s="169" t="s">
        <v>31</v>
      </c>
      <c r="H417" s="170" t="s">
        <v>41</v>
      </c>
      <c r="I417" s="171">
        <v>134500</v>
      </c>
      <c r="J417" s="170" t="s">
        <v>28</v>
      </c>
      <c r="K417" s="37" t="s">
        <v>33</v>
      </c>
      <c r="L417" s="168"/>
      <c r="M417" s="172">
        <f>AVERAGE(N417:Y417)</f>
        <v>-86.395547150689183</v>
      </c>
      <c r="N417" s="215">
        <f>N418/N419*100-100</f>
        <v>-19.501277928831769</v>
      </c>
      <c r="O417" s="224">
        <f>O418/O419*100-100</f>
        <v>-17.245287879438422</v>
      </c>
      <c r="P417" s="111">
        <f t="shared" ref="P417:Y417" si="157">P418/P419*100-100</f>
        <v>-100</v>
      </c>
      <c r="Q417" s="111">
        <f t="shared" si="157"/>
        <v>-100</v>
      </c>
      <c r="R417" s="111">
        <f t="shared" si="157"/>
        <v>-100</v>
      </c>
      <c r="S417" s="111">
        <f t="shared" si="157"/>
        <v>-100</v>
      </c>
      <c r="T417" s="111">
        <f t="shared" si="157"/>
        <v>-100</v>
      </c>
      <c r="U417" s="111">
        <f t="shared" si="157"/>
        <v>-100</v>
      </c>
      <c r="V417" s="111">
        <f t="shared" si="157"/>
        <v>-100</v>
      </c>
      <c r="W417" s="111">
        <f t="shared" si="157"/>
        <v>-100</v>
      </c>
      <c r="X417" s="111">
        <f t="shared" si="157"/>
        <v>-100</v>
      </c>
      <c r="Y417" s="111">
        <f t="shared" si="157"/>
        <v>-100</v>
      </c>
      <c r="Z417" s="168"/>
      <c r="AA417" s="173"/>
    </row>
    <row r="418" spans="1:28">
      <c r="A418" s="9">
        <v>55182000</v>
      </c>
      <c r="B418" s="118" t="s">
        <v>239</v>
      </c>
      <c r="C418" s="31" t="s">
        <v>28</v>
      </c>
      <c r="D418" s="40">
        <v>134500</v>
      </c>
      <c r="E418" s="31" t="s">
        <v>240</v>
      </c>
      <c r="F418" s="41" t="s">
        <v>241</v>
      </c>
      <c r="G418" s="12" t="s">
        <v>31</v>
      </c>
      <c r="H418" s="42" t="s">
        <v>41</v>
      </c>
      <c r="I418" s="40">
        <v>134500</v>
      </c>
      <c r="J418" s="42" t="s">
        <v>28</v>
      </c>
      <c r="K418" s="14" t="s">
        <v>34</v>
      </c>
      <c r="L418" s="15"/>
      <c r="M418" s="138">
        <f>AVERAGE(N418:Y418)</f>
        <v>15488.5</v>
      </c>
      <c r="N418" s="216">
        <v>14915</v>
      </c>
      <c r="O418" s="212">
        <v>16062</v>
      </c>
      <c r="P418" s="213"/>
      <c r="Q418" s="213"/>
      <c r="R418" s="213"/>
      <c r="S418" s="213"/>
      <c r="T418" s="213"/>
      <c r="U418" s="213"/>
      <c r="V418" s="213"/>
      <c r="W418" s="213"/>
      <c r="X418" s="213"/>
      <c r="Y418" s="213"/>
      <c r="Z418" s="6"/>
      <c r="AA418" s="18"/>
    </row>
    <row r="419" spans="1:28">
      <c r="A419" s="9">
        <v>55182000</v>
      </c>
      <c r="B419" s="118" t="s">
        <v>239</v>
      </c>
      <c r="C419" s="31" t="s">
        <v>28</v>
      </c>
      <c r="D419" s="40">
        <v>134500</v>
      </c>
      <c r="E419" s="31" t="s">
        <v>240</v>
      </c>
      <c r="F419" s="41" t="s">
        <v>241</v>
      </c>
      <c r="G419" s="12" t="s">
        <v>31</v>
      </c>
      <c r="H419" s="42" t="s">
        <v>41</v>
      </c>
      <c r="I419" s="40">
        <v>134500</v>
      </c>
      <c r="J419" s="42" t="s">
        <v>28</v>
      </c>
      <c r="K419" s="19" t="s">
        <v>35</v>
      </c>
      <c r="L419" s="20"/>
      <c r="M419" s="20">
        <f t="shared" ref="M419:M424" si="158">AVERAGE(N419:Y419)</f>
        <v>20278.842592592595</v>
      </c>
      <c r="N419" s="46">
        <f>AVERAGE(N420:N425)</f>
        <v>18528.244444444445</v>
      </c>
      <c r="O419" s="189">
        <f t="shared" ref="O419:Y419" si="159">AVERAGE(O420:O425)</f>
        <v>19409.166666666668</v>
      </c>
      <c r="P419" s="46">
        <f t="shared" si="159"/>
        <v>19047.833333333332</v>
      </c>
      <c r="Q419" s="46">
        <f t="shared" si="159"/>
        <v>19819.166666666668</v>
      </c>
      <c r="R419" s="46">
        <f t="shared" si="159"/>
        <v>21606.166666666668</v>
      </c>
      <c r="S419" s="46">
        <f t="shared" si="159"/>
        <v>21629.666666666668</v>
      </c>
      <c r="T419" s="46">
        <f t="shared" si="159"/>
        <v>21611.200000000001</v>
      </c>
      <c r="U419" s="46">
        <f t="shared" si="159"/>
        <v>21687.166666666668</v>
      </c>
      <c r="V419" s="46">
        <f t="shared" si="159"/>
        <v>21251.5</v>
      </c>
      <c r="W419" s="46">
        <f t="shared" si="159"/>
        <v>21413.666666666668</v>
      </c>
      <c r="X419" s="46">
        <f t="shared" si="159"/>
        <v>18979.333333333332</v>
      </c>
      <c r="Y419" s="46">
        <f t="shared" si="159"/>
        <v>18363</v>
      </c>
      <c r="Z419" s="21" t="s">
        <v>35</v>
      </c>
      <c r="AA419" s="18"/>
    </row>
    <row r="420" spans="1:28">
      <c r="A420" s="9">
        <v>55182000</v>
      </c>
      <c r="B420" s="118" t="s">
        <v>239</v>
      </c>
      <c r="C420" s="31" t="s">
        <v>28</v>
      </c>
      <c r="D420" s="40">
        <v>134500</v>
      </c>
      <c r="E420" s="31" t="s">
        <v>240</v>
      </c>
      <c r="F420" s="41" t="s">
        <v>241</v>
      </c>
      <c r="G420" s="12" t="s">
        <v>31</v>
      </c>
      <c r="H420" s="42" t="s">
        <v>41</v>
      </c>
      <c r="I420" s="40">
        <v>134501</v>
      </c>
      <c r="J420" s="42" t="s">
        <v>28</v>
      </c>
      <c r="K420" s="26">
        <v>2020</v>
      </c>
      <c r="L420" s="20"/>
      <c r="M420" s="20">
        <f t="shared" si="158"/>
        <v>16338.363636363636</v>
      </c>
      <c r="N420" s="25">
        <v>17092</v>
      </c>
      <c r="O420" s="190">
        <v>18219</v>
      </c>
      <c r="P420" s="25">
        <v>14228</v>
      </c>
      <c r="Q420" s="25">
        <v>12518</v>
      </c>
      <c r="R420" s="25">
        <v>17180</v>
      </c>
      <c r="S420" s="25">
        <v>18578</v>
      </c>
      <c r="T420" s="25" t="s">
        <v>43</v>
      </c>
      <c r="U420" s="47">
        <v>18714</v>
      </c>
      <c r="V420" s="25">
        <v>18038</v>
      </c>
      <c r="W420" s="25">
        <v>17909</v>
      </c>
      <c r="X420" s="25">
        <v>14455</v>
      </c>
      <c r="Y420" s="25">
        <v>12791</v>
      </c>
      <c r="Z420" s="23">
        <v>2020</v>
      </c>
      <c r="AA420" s="18"/>
    </row>
    <row r="421" spans="1:28">
      <c r="A421" s="9">
        <v>55182000</v>
      </c>
      <c r="B421" s="118" t="s">
        <v>239</v>
      </c>
      <c r="C421" s="31" t="s">
        <v>28</v>
      </c>
      <c r="D421" s="40">
        <v>134500</v>
      </c>
      <c r="E421" s="31" t="s">
        <v>240</v>
      </c>
      <c r="F421" s="41" t="s">
        <v>241</v>
      </c>
      <c r="G421" s="12" t="s">
        <v>31</v>
      </c>
      <c r="H421" s="42" t="s">
        <v>41</v>
      </c>
      <c r="I421" s="40">
        <v>134500</v>
      </c>
      <c r="J421" s="42" t="s">
        <v>28</v>
      </c>
      <c r="K421" s="22">
        <v>2019</v>
      </c>
      <c r="L421" s="185">
        <v>19892</v>
      </c>
      <c r="M421" s="20">
        <f t="shared" si="158"/>
        <v>19901.038888888888</v>
      </c>
      <c r="N421" s="25">
        <v>18244.466666666667</v>
      </c>
      <c r="O421" s="219">
        <v>18972</v>
      </c>
      <c r="P421" s="45">
        <v>19310</v>
      </c>
      <c r="Q421" s="25">
        <v>20558</v>
      </c>
      <c r="R421" s="25">
        <v>21403</v>
      </c>
      <c r="S421" s="45">
        <v>20255</v>
      </c>
      <c r="T421" s="45">
        <v>20381</v>
      </c>
      <c r="U421" s="45">
        <v>20860</v>
      </c>
      <c r="V421" s="45">
        <v>20982</v>
      </c>
      <c r="W421" s="45">
        <v>20832</v>
      </c>
      <c r="X421" s="45">
        <v>19080</v>
      </c>
      <c r="Y421" s="45">
        <v>17935</v>
      </c>
      <c r="Z421" s="23">
        <v>2019</v>
      </c>
      <c r="AA421" s="18"/>
      <c r="AB421" s="53"/>
    </row>
    <row r="422" spans="1:28">
      <c r="A422" s="9">
        <v>55182000</v>
      </c>
      <c r="B422" s="118" t="s">
        <v>239</v>
      </c>
      <c r="C422" s="31" t="s">
        <v>28</v>
      </c>
      <c r="D422" s="40">
        <v>134500</v>
      </c>
      <c r="E422" s="31" t="s">
        <v>240</v>
      </c>
      <c r="F422" s="41" t="s">
        <v>241</v>
      </c>
      <c r="G422" s="12" t="s">
        <v>31</v>
      </c>
      <c r="H422" s="42" t="s">
        <v>41</v>
      </c>
      <c r="I422" s="40">
        <v>134500</v>
      </c>
      <c r="J422" s="42" t="s">
        <v>28</v>
      </c>
      <c r="K422" s="26">
        <v>2018</v>
      </c>
      <c r="L422" s="43">
        <v>20525</v>
      </c>
      <c r="M422" s="20">
        <f t="shared" si="158"/>
        <v>20524.5</v>
      </c>
      <c r="N422" s="44">
        <v>18556</v>
      </c>
      <c r="O422" s="193">
        <v>19162</v>
      </c>
      <c r="P422" s="44">
        <v>19807</v>
      </c>
      <c r="Q422" s="44">
        <v>20600</v>
      </c>
      <c r="R422" s="78">
        <v>21824</v>
      </c>
      <c r="S422" s="78">
        <v>21836</v>
      </c>
      <c r="T422" s="78">
        <v>21144</v>
      </c>
      <c r="U422" s="44">
        <v>21466</v>
      </c>
      <c r="V422" s="44">
        <v>21360</v>
      </c>
      <c r="W422" s="44">
        <v>21206</v>
      </c>
      <c r="X422" s="44">
        <v>19819</v>
      </c>
      <c r="Y422" s="44">
        <v>19514</v>
      </c>
      <c r="Z422" s="23">
        <v>2018</v>
      </c>
      <c r="AA422" s="29"/>
      <c r="AB422" s="53"/>
    </row>
    <row r="423" spans="1:28">
      <c r="A423" s="9">
        <v>55182000</v>
      </c>
      <c r="B423" s="118" t="s">
        <v>239</v>
      </c>
      <c r="C423" s="31" t="s">
        <v>28</v>
      </c>
      <c r="D423" s="40">
        <v>134500</v>
      </c>
      <c r="E423" s="31" t="s">
        <v>240</v>
      </c>
      <c r="F423" s="41" t="s">
        <v>241</v>
      </c>
      <c r="G423" s="12" t="s">
        <v>31</v>
      </c>
      <c r="H423" s="42" t="s">
        <v>41</v>
      </c>
      <c r="I423" s="40">
        <v>134500</v>
      </c>
      <c r="J423" s="42" t="s">
        <v>28</v>
      </c>
      <c r="K423" s="30">
        <v>2017</v>
      </c>
      <c r="L423" s="40">
        <v>21514</v>
      </c>
      <c r="M423" s="20">
        <f t="shared" si="158"/>
        <v>21514.166666666668</v>
      </c>
      <c r="N423" s="25">
        <v>19044</v>
      </c>
      <c r="O423" s="219">
        <v>19853</v>
      </c>
      <c r="P423" s="45">
        <v>20051</v>
      </c>
      <c r="Q423" s="45">
        <v>21511</v>
      </c>
      <c r="R423" s="45">
        <v>23929</v>
      </c>
      <c r="S423" s="45">
        <v>23727</v>
      </c>
      <c r="T423" s="45">
        <v>22664</v>
      </c>
      <c r="U423" s="45">
        <v>23145</v>
      </c>
      <c r="V423" s="45">
        <v>22294</v>
      </c>
      <c r="W423" s="45">
        <v>22152</v>
      </c>
      <c r="X423" s="45">
        <v>19994</v>
      </c>
      <c r="Y423" s="45">
        <v>19806</v>
      </c>
      <c r="Z423" s="23">
        <v>2017</v>
      </c>
      <c r="AA423" s="29"/>
      <c r="AB423" s="53"/>
    </row>
    <row r="424" spans="1:28">
      <c r="A424" s="9">
        <v>55182001</v>
      </c>
      <c r="B424" s="118" t="s">
        <v>242</v>
      </c>
      <c r="C424" s="31" t="s">
        <v>28</v>
      </c>
      <c r="D424" s="40">
        <v>134501</v>
      </c>
      <c r="E424" s="31" t="s">
        <v>240</v>
      </c>
      <c r="F424" s="41" t="s">
        <v>241</v>
      </c>
      <c r="G424" s="12" t="s">
        <v>31</v>
      </c>
      <c r="H424" s="42" t="s">
        <v>41</v>
      </c>
      <c r="I424" s="40">
        <v>134500</v>
      </c>
      <c r="J424" s="42" t="s">
        <v>28</v>
      </c>
      <c r="K424" s="30">
        <v>2016</v>
      </c>
      <c r="L424" s="40">
        <v>21911</v>
      </c>
      <c r="M424" s="20">
        <f t="shared" si="158"/>
        <v>21910.583333333332</v>
      </c>
      <c r="N424" s="25">
        <v>19418</v>
      </c>
      <c r="O424" s="219">
        <v>20510</v>
      </c>
      <c r="P424" s="45">
        <v>20493</v>
      </c>
      <c r="Q424" s="45">
        <v>22215</v>
      </c>
      <c r="R424" s="45">
        <v>22853</v>
      </c>
      <c r="S424" s="45">
        <v>23133</v>
      </c>
      <c r="T424" s="45">
        <v>22564</v>
      </c>
      <c r="U424" s="45">
        <v>23273</v>
      </c>
      <c r="V424" s="45">
        <v>23314</v>
      </c>
      <c r="W424" s="45">
        <v>24272</v>
      </c>
      <c r="X424" s="45">
        <v>20714</v>
      </c>
      <c r="Y424" s="45">
        <v>20168</v>
      </c>
      <c r="Z424" s="23">
        <v>2016</v>
      </c>
      <c r="AA424" s="2"/>
      <c r="AB424" s="53"/>
    </row>
    <row r="425" spans="1:28">
      <c r="A425" s="9">
        <v>55182000</v>
      </c>
      <c r="B425" s="118" t="s">
        <v>239</v>
      </c>
      <c r="C425" s="31" t="s">
        <v>28</v>
      </c>
      <c r="D425" s="40">
        <v>134500</v>
      </c>
      <c r="E425" s="31" t="s">
        <v>240</v>
      </c>
      <c r="F425" s="41" t="s">
        <v>241</v>
      </c>
      <c r="G425" s="12" t="s">
        <v>31</v>
      </c>
      <c r="H425" s="42" t="s">
        <v>41</v>
      </c>
      <c r="I425" s="40">
        <v>134500</v>
      </c>
      <c r="J425" s="42" t="s">
        <v>28</v>
      </c>
      <c r="K425" s="30">
        <v>2015</v>
      </c>
      <c r="L425" s="40">
        <v>21045</v>
      </c>
      <c r="M425" s="20">
        <f>AVERAGE(N425:Y425)</f>
        <v>21045</v>
      </c>
      <c r="N425" s="25">
        <v>18815</v>
      </c>
      <c r="O425" s="219">
        <v>19739</v>
      </c>
      <c r="P425" s="45">
        <v>20398</v>
      </c>
      <c r="Q425" s="45">
        <v>21513</v>
      </c>
      <c r="R425" s="45">
        <v>22448</v>
      </c>
      <c r="S425" s="45">
        <v>22249</v>
      </c>
      <c r="T425" s="45">
        <v>21303</v>
      </c>
      <c r="U425" s="45">
        <v>22665</v>
      </c>
      <c r="V425" s="45">
        <v>21521</v>
      </c>
      <c r="W425" s="45">
        <v>22111</v>
      </c>
      <c r="X425" s="45">
        <v>19814</v>
      </c>
      <c r="Y425" s="45">
        <v>19964</v>
      </c>
      <c r="Z425" s="23">
        <v>2015</v>
      </c>
      <c r="AA425" s="2"/>
      <c r="AB425" s="53"/>
    </row>
    <row r="426" spans="1:28">
      <c r="A426" s="125">
        <v>55794000</v>
      </c>
      <c r="B426" s="117" t="s">
        <v>243</v>
      </c>
      <c r="C426" s="32" t="s">
        <v>28</v>
      </c>
      <c r="D426" s="36">
        <v>135235</v>
      </c>
      <c r="E426" s="32" t="s">
        <v>244</v>
      </c>
      <c r="F426" s="33" t="s">
        <v>245</v>
      </c>
      <c r="G426" s="34" t="s">
        <v>31</v>
      </c>
      <c r="H426" s="35" t="s">
        <v>109</v>
      </c>
      <c r="I426" s="36">
        <v>135235</v>
      </c>
      <c r="J426" s="35" t="s">
        <v>168</v>
      </c>
      <c r="K426" s="37" t="s">
        <v>33</v>
      </c>
      <c r="L426" s="33"/>
      <c r="M426" s="163">
        <f>AVERAGE(N426:Y426)</f>
        <v>-86.289759564569991</v>
      </c>
      <c r="N426" s="215">
        <f>N427/N428*100-100</f>
        <v>-19.404911355591508</v>
      </c>
      <c r="O426" s="224">
        <f>O427/O428*100-100</f>
        <v>-16.072203419248453</v>
      </c>
      <c r="P426" s="111">
        <f t="shared" ref="P426:Y426" si="160">P427/P428*100-100</f>
        <v>-100</v>
      </c>
      <c r="Q426" s="111">
        <f t="shared" si="160"/>
        <v>-100</v>
      </c>
      <c r="R426" s="111">
        <f t="shared" si="160"/>
        <v>-100</v>
      </c>
      <c r="S426" s="111">
        <f t="shared" si="160"/>
        <v>-100</v>
      </c>
      <c r="T426" s="111">
        <f t="shared" si="160"/>
        <v>-100</v>
      </c>
      <c r="U426" s="111">
        <f t="shared" si="160"/>
        <v>-100</v>
      </c>
      <c r="V426" s="111">
        <f t="shared" si="160"/>
        <v>-100</v>
      </c>
      <c r="W426" s="111">
        <f t="shared" si="160"/>
        <v>-100</v>
      </c>
      <c r="X426" s="111">
        <f t="shared" si="160"/>
        <v>-100</v>
      </c>
      <c r="Y426" s="111">
        <f t="shared" si="160"/>
        <v>-100</v>
      </c>
      <c r="Z426" s="159"/>
      <c r="AA426" s="39"/>
      <c r="AB426" s="53"/>
    </row>
    <row r="427" spans="1:28">
      <c r="A427" s="9">
        <v>55794000</v>
      </c>
      <c r="B427" s="118" t="s">
        <v>243</v>
      </c>
      <c r="C427" s="31" t="s">
        <v>28</v>
      </c>
      <c r="D427" s="40">
        <v>135235</v>
      </c>
      <c r="E427" s="31" t="s">
        <v>244</v>
      </c>
      <c r="F427" s="41" t="s">
        <v>245</v>
      </c>
      <c r="G427" s="12" t="s">
        <v>31</v>
      </c>
      <c r="H427" s="42" t="s">
        <v>109</v>
      </c>
      <c r="I427" s="40">
        <v>135235</v>
      </c>
      <c r="J427" s="42" t="s">
        <v>168</v>
      </c>
      <c r="K427" s="14" t="s">
        <v>34</v>
      </c>
      <c r="L427" s="15"/>
      <c r="M427" s="138">
        <f>AVERAGE(N427:Y427)</f>
        <v>9412</v>
      </c>
      <c r="N427" s="216">
        <v>9153</v>
      </c>
      <c r="O427" s="212">
        <v>9671</v>
      </c>
      <c r="P427" s="213"/>
      <c r="Q427" s="213"/>
      <c r="R427" s="213"/>
      <c r="S427" s="213"/>
      <c r="T427" s="213"/>
      <c r="U427" s="213"/>
      <c r="V427" s="213"/>
      <c r="W427" s="213"/>
      <c r="X427" s="213"/>
      <c r="Y427" s="213"/>
      <c r="Z427" s="6"/>
      <c r="AA427" s="18"/>
      <c r="AB427" s="53"/>
    </row>
    <row r="428" spans="1:28">
      <c r="A428" s="9">
        <v>55794000</v>
      </c>
      <c r="B428" s="118" t="s">
        <v>243</v>
      </c>
      <c r="C428" s="31" t="s">
        <v>28</v>
      </c>
      <c r="D428" s="40">
        <v>135235</v>
      </c>
      <c r="E428" s="31" t="s">
        <v>244</v>
      </c>
      <c r="F428" s="41" t="s">
        <v>245</v>
      </c>
      <c r="G428" s="12" t="s">
        <v>31</v>
      </c>
      <c r="H428" s="42" t="s">
        <v>109</v>
      </c>
      <c r="I428" s="40">
        <v>135235</v>
      </c>
      <c r="J428" s="42" t="s">
        <v>168</v>
      </c>
      <c r="K428" s="19" t="s">
        <v>35</v>
      </c>
      <c r="L428" s="20"/>
      <c r="M428" s="20">
        <f t="shared" ref="M428:M433" si="161">AVERAGE(N428:Y428)</f>
        <v>12073.564285714287</v>
      </c>
      <c r="N428" s="46">
        <f>AVERAGE(N429:N433)</f>
        <v>11356.771428571428</v>
      </c>
      <c r="O428" s="189">
        <f t="shared" ref="O428:Y428" si="162">AVERAGE(O429:O433)</f>
        <v>11523</v>
      </c>
      <c r="P428" s="46">
        <f t="shared" si="162"/>
        <v>11327.4</v>
      </c>
      <c r="Q428" s="46">
        <f t="shared" si="162"/>
        <v>11922.6</v>
      </c>
      <c r="R428" s="46">
        <f t="shared" si="162"/>
        <v>13068</v>
      </c>
      <c r="S428" s="46">
        <f t="shared" si="162"/>
        <v>12960.8</v>
      </c>
      <c r="T428" s="46">
        <f t="shared" si="162"/>
        <v>12711.4</v>
      </c>
      <c r="U428" s="46">
        <f t="shared" si="162"/>
        <v>12869.8</v>
      </c>
      <c r="V428" s="46">
        <f t="shared" si="162"/>
        <v>13040.4</v>
      </c>
      <c r="W428" s="46">
        <f t="shared" si="162"/>
        <v>12348.8</v>
      </c>
      <c r="X428" s="46">
        <f t="shared" si="162"/>
        <v>11259.6</v>
      </c>
      <c r="Y428" s="46">
        <f t="shared" si="162"/>
        <v>10494.2</v>
      </c>
      <c r="Z428" s="21" t="s">
        <v>35</v>
      </c>
      <c r="AA428" s="18"/>
      <c r="AB428" s="53"/>
    </row>
    <row r="429" spans="1:28">
      <c r="A429" s="9">
        <v>55794000</v>
      </c>
      <c r="B429" s="118" t="s">
        <v>243</v>
      </c>
      <c r="C429" s="31" t="s">
        <v>28</v>
      </c>
      <c r="D429" s="40">
        <v>135235</v>
      </c>
      <c r="E429" s="31" t="s">
        <v>244</v>
      </c>
      <c r="F429" s="41" t="s">
        <v>245</v>
      </c>
      <c r="G429" s="12" t="s">
        <v>31</v>
      </c>
      <c r="H429" s="42" t="s">
        <v>109</v>
      </c>
      <c r="I429" s="40">
        <v>135236</v>
      </c>
      <c r="J429" s="42" t="s">
        <v>168</v>
      </c>
      <c r="K429" s="26">
        <v>2020</v>
      </c>
      <c r="L429" s="20"/>
      <c r="M429" s="20">
        <f t="shared" si="161"/>
        <v>10926.833333333334</v>
      </c>
      <c r="N429" s="25">
        <v>11035</v>
      </c>
      <c r="O429" s="190">
        <v>11212</v>
      </c>
      <c r="P429" s="25">
        <v>9080</v>
      </c>
      <c r="Q429" s="25">
        <v>7660</v>
      </c>
      <c r="R429" s="25">
        <v>12000</v>
      </c>
      <c r="S429" s="25">
        <v>13504</v>
      </c>
      <c r="T429" s="25">
        <v>12786</v>
      </c>
      <c r="U429" s="47">
        <v>12443</v>
      </c>
      <c r="V429" s="25">
        <v>12717</v>
      </c>
      <c r="W429" s="25">
        <v>10726</v>
      </c>
      <c r="X429" s="25">
        <v>8820</v>
      </c>
      <c r="Y429" s="25">
        <v>9139</v>
      </c>
      <c r="Z429" s="23">
        <v>2020</v>
      </c>
      <c r="AA429" s="18"/>
      <c r="AB429" s="53"/>
    </row>
    <row r="430" spans="1:28">
      <c r="A430" s="9">
        <v>55794000</v>
      </c>
      <c r="B430" s="118" t="s">
        <v>243</v>
      </c>
      <c r="C430" s="31" t="s">
        <v>28</v>
      </c>
      <c r="D430" s="40">
        <v>135235</v>
      </c>
      <c r="E430" s="31" t="s">
        <v>244</v>
      </c>
      <c r="F430" s="41" t="s">
        <v>245</v>
      </c>
      <c r="G430" s="12" t="s">
        <v>31</v>
      </c>
      <c r="H430" s="42" t="s">
        <v>109</v>
      </c>
      <c r="I430" s="40">
        <v>135235</v>
      </c>
      <c r="J430" s="42" t="s">
        <v>168</v>
      </c>
      <c r="K430" s="22">
        <v>2019</v>
      </c>
      <c r="L430" s="185">
        <v>12317</v>
      </c>
      <c r="M430" s="20">
        <f t="shared" si="161"/>
        <v>12240.571428571429</v>
      </c>
      <c r="N430" s="25">
        <v>11007.857142857143</v>
      </c>
      <c r="O430" s="219">
        <v>10956</v>
      </c>
      <c r="P430" s="45">
        <v>11554</v>
      </c>
      <c r="Q430" s="25">
        <v>12786</v>
      </c>
      <c r="R430" s="25">
        <v>13480</v>
      </c>
      <c r="S430" s="45">
        <v>12747</v>
      </c>
      <c r="T430" s="45">
        <v>12811</v>
      </c>
      <c r="U430" s="45">
        <v>13377</v>
      </c>
      <c r="V430" s="45">
        <v>13165</v>
      </c>
      <c r="W430" s="45">
        <v>12687</v>
      </c>
      <c r="X430" s="45">
        <v>11601</v>
      </c>
      <c r="Y430" s="45">
        <v>10715</v>
      </c>
      <c r="Z430" s="23">
        <v>2019</v>
      </c>
      <c r="AA430" s="18"/>
      <c r="AB430" s="53"/>
    </row>
    <row r="431" spans="1:28">
      <c r="A431" s="9">
        <v>55794000</v>
      </c>
      <c r="B431" s="118" t="s">
        <v>243</v>
      </c>
      <c r="C431" s="31" t="s">
        <v>28</v>
      </c>
      <c r="D431" s="40">
        <v>135235</v>
      </c>
      <c r="E431" s="31" t="s">
        <v>244</v>
      </c>
      <c r="F431" s="41" t="s">
        <v>245</v>
      </c>
      <c r="G431" s="12" t="s">
        <v>31</v>
      </c>
      <c r="H431" s="42" t="s">
        <v>109</v>
      </c>
      <c r="I431" s="40">
        <v>135235</v>
      </c>
      <c r="J431" s="42" t="s">
        <v>168</v>
      </c>
      <c r="K431" s="26">
        <v>2018</v>
      </c>
      <c r="L431" s="43">
        <v>12171</v>
      </c>
      <c r="M431" s="20">
        <f t="shared" si="161"/>
        <v>12171.083333333334</v>
      </c>
      <c r="N431" s="44">
        <v>11085</v>
      </c>
      <c r="O431" s="193">
        <v>11244</v>
      </c>
      <c r="P431" s="44">
        <v>11271</v>
      </c>
      <c r="Q431" s="44">
        <v>12359</v>
      </c>
      <c r="R431" s="78">
        <v>12893</v>
      </c>
      <c r="S431" s="78">
        <v>12750</v>
      </c>
      <c r="T431" s="78">
        <v>12306</v>
      </c>
      <c r="U431" s="44">
        <v>12216</v>
      </c>
      <c r="V431" s="44">
        <v>13554</v>
      </c>
      <c r="W431" s="44">
        <v>13152</v>
      </c>
      <c r="X431" s="44">
        <v>12010</v>
      </c>
      <c r="Y431" s="44">
        <v>11213</v>
      </c>
      <c r="Z431" s="23">
        <v>2018</v>
      </c>
      <c r="AA431" s="29"/>
      <c r="AB431" s="53"/>
    </row>
    <row r="432" spans="1:28">
      <c r="A432" s="9">
        <v>55794001</v>
      </c>
      <c r="B432" s="118" t="s">
        <v>246</v>
      </c>
      <c r="C432" s="31" t="s">
        <v>28</v>
      </c>
      <c r="D432" s="40">
        <v>135236</v>
      </c>
      <c r="E432" s="31" t="s">
        <v>244</v>
      </c>
      <c r="F432" s="41" t="s">
        <v>245</v>
      </c>
      <c r="G432" s="12" t="s">
        <v>31</v>
      </c>
      <c r="H432" s="42" t="s">
        <v>109</v>
      </c>
      <c r="I432" s="40">
        <v>135235</v>
      </c>
      <c r="J432" s="42" t="s">
        <v>168</v>
      </c>
      <c r="K432" s="30">
        <v>2017</v>
      </c>
      <c r="L432" s="40">
        <v>12463</v>
      </c>
      <c r="M432" s="20">
        <f t="shared" si="161"/>
        <v>12462.916666666666</v>
      </c>
      <c r="N432" s="25">
        <v>11724</v>
      </c>
      <c r="O432" s="219">
        <v>12166</v>
      </c>
      <c r="P432" s="45">
        <v>12284</v>
      </c>
      <c r="Q432" s="45">
        <v>13308</v>
      </c>
      <c r="R432" s="45">
        <v>13570</v>
      </c>
      <c r="S432" s="45">
        <v>12780</v>
      </c>
      <c r="T432" s="45">
        <v>12774</v>
      </c>
      <c r="U432" s="45">
        <v>13026</v>
      </c>
      <c r="V432" s="45">
        <v>12547</v>
      </c>
      <c r="W432" s="45">
        <v>12273</v>
      </c>
      <c r="X432" s="45">
        <v>11714</v>
      </c>
      <c r="Y432" s="45">
        <v>11389</v>
      </c>
      <c r="Z432" s="23">
        <v>2017</v>
      </c>
      <c r="AA432" s="29"/>
      <c r="AB432" s="53"/>
    </row>
    <row r="433" spans="1:28">
      <c r="A433" s="9">
        <v>55794000</v>
      </c>
      <c r="B433" s="118" t="s">
        <v>243</v>
      </c>
      <c r="C433" s="31" t="s">
        <v>28</v>
      </c>
      <c r="D433" s="40">
        <v>135235</v>
      </c>
      <c r="E433" s="31" t="s">
        <v>244</v>
      </c>
      <c r="F433" s="41" t="s">
        <v>245</v>
      </c>
      <c r="G433" s="12" t="s">
        <v>31</v>
      </c>
      <c r="H433" s="42" t="s">
        <v>109</v>
      </c>
      <c r="I433" s="40">
        <v>135235</v>
      </c>
      <c r="J433" s="42" t="s">
        <v>168</v>
      </c>
      <c r="K433" s="30">
        <v>2016</v>
      </c>
      <c r="L433" s="40">
        <v>12715</v>
      </c>
      <c r="M433" s="20">
        <f t="shared" si="161"/>
        <v>12566.416666666666</v>
      </c>
      <c r="N433" s="25">
        <v>11932</v>
      </c>
      <c r="O433" s="219">
        <v>12037</v>
      </c>
      <c r="P433" s="45">
        <v>12448</v>
      </c>
      <c r="Q433" s="45">
        <v>13500</v>
      </c>
      <c r="R433" s="45">
        <v>13397</v>
      </c>
      <c r="S433" s="45">
        <v>13023</v>
      </c>
      <c r="T433" s="45">
        <v>12880</v>
      </c>
      <c r="U433" s="45">
        <v>13287</v>
      </c>
      <c r="V433" s="45">
        <v>13219</v>
      </c>
      <c r="W433" s="45">
        <v>12906</v>
      </c>
      <c r="X433" s="45">
        <v>12153</v>
      </c>
      <c r="Y433" s="45">
        <v>10015</v>
      </c>
      <c r="Z433" s="23">
        <v>2016</v>
      </c>
      <c r="AA433" s="2"/>
      <c r="AB433" s="53"/>
    </row>
    <row r="434" spans="1:28">
      <c r="A434" s="125">
        <v>56682000</v>
      </c>
      <c r="B434" s="117" t="s">
        <v>247</v>
      </c>
      <c r="C434" s="150" t="s">
        <v>38</v>
      </c>
      <c r="D434" s="125"/>
      <c r="E434" s="150" t="s">
        <v>248</v>
      </c>
      <c r="F434" s="154" t="s">
        <v>249</v>
      </c>
      <c r="G434" s="151" t="s">
        <v>31</v>
      </c>
      <c r="H434" s="152" t="s">
        <v>250</v>
      </c>
      <c r="I434" s="125">
        <v>137000</v>
      </c>
      <c r="J434" s="152" t="s">
        <v>180</v>
      </c>
      <c r="K434" s="37" t="s">
        <v>33</v>
      </c>
      <c r="L434" s="125"/>
      <c r="M434" s="163">
        <f>AVERAGE(N434:Y434)</f>
        <v>-70.741968311799297</v>
      </c>
      <c r="N434" s="215">
        <f>N435/N436*100-100</f>
        <v>53.941908713692953</v>
      </c>
      <c r="O434" s="224">
        <f>O435/O436*100-100</f>
        <v>97.154471544715449</v>
      </c>
      <c r="P434" s="111">
        <f t="shared" ref="P434:Y434" si="163">P435/P436*100-100</f>
        <v>-100</v>
      </c>
      <c r="Q434" s="111">
        <f t="shared" si="163"/>
        <v>-100</v>
      </c>
      <c r="R434" s="111">
        <f t="shared" si="163"/>
        <v>-100</v>
      </c>
      <c r="S434" s="111">
        <f t="shared" si="163"/>
        <v>-100</v>
      </c>
      <c r="T434" s="111">
        <f t="shared" si="163"/>
        <v>-100</v>
      </c>
      <c r="U434" s="111">
        <f t="shared" si="163"/>
        <v>-100</v>
      </c>
      <c r="V434" s="111">
        <f t="shared" si="163"/>
        <v>-100</v>
      </c>
      <c r="W434" s="111">
        <f t="shared" si="163"/>
        <v>-100</v>
      </c>
      <c r="X434" s="111">
        <f t="shared" si="163"/>
        <v>-100</v>
      </c>
      <c r="Y434" s="111">
        <f t="shared" si="163"/>
        <v>-100</v>
      </c>
      <c r="Z434" s="158"/>
      <c r="AA434" s="153"/>
      <c r="AB434" s="53"/>
    </row>
    <row r="435" spans="1:28">
      <c r="A435" s="9">
        <v>56682000</v>
      </c>
      <c r="B435" s="118" t="s">
        <v>247</v>
      </c>
      <c r="C435" s="31" t="s">
        <v>38</v>
      </c>
      <c r="D435" s="40"/>
      <c r="E435" s="31" t="s">
        <v>248</v>
      </c>
      <c r="F435" s="41" t="s">
        <v>249</v>
      </c>
      <c r="G435" s="12" t="s">
        <v>31</v>
      </c>
      <c r="H435" s="42" t="s">
        <v>250</v>
      </c>
      <c r="I435" s="40">
        <v>137000</v>
      </c>
      <c r="J435" s="42" t="s">
        <v>180</v>
      </c>
      <c r="K435" s="14" t="s">
        <v>34</v>
      </c>
      <c r="L435" s="40"/>
      <c r="M435" s="138">
        <f>AVERAGE(N435:Y435)</f>
        <v>856</v>
      </c>
      <c r="N435" s="216">
        <v>742</v>
      </c>
      <c r="O435" s="212">
        <v>970</v>
      </c>
      <c r="P435" s="213"/>
      <c r="Q435" s="213"/>
      <c r="R435" s="213"/>
      <c r="S435" s="213"/>
      <c r="T435" s="213"/>
      <c r="U435" s="213"/>
      <c r="V435" s="213"/>
      <c r="W435" s="213"/>
      <c r="X435" s="213"/>
      <c r="Y435" s="213"/>
      <c r="Z435" s="23"/>
      <c r="AA435" s="2"/>
      <c r="AB435" s="53"/>
    </row>
    <row r="436" spans="1:28">
      <c r="A436" s="9">
        <v>56682000</v>
      </c>
      <c r="B436" s="118" t="s">
        <v>247</v>
      </c>
      <c r="C436" s="31" t="s">
        <v>38</v>
      </c>
      <c r="D436" s="40"/>
      <c r="E436" s="31" t="s">
        <v>248</v>
      </c>
      <c r="F436" s="41" t="s">
        <v>249</v>
      </c>
      <c r="G436" s="12" t="s">
        <v>31</v>
      </c>
      <c r="H436" s="42" t="s">
        <v>250</v>
      </c>
      <c r="I436" s="40">
        <v>137000</v>
      </c>
      <c r="J436" s="42" t="s">
        <v>180</v>
      </c>
      <c r="K436" s="19" t="s">
        <v>35</v>
      </c>
      <c r="L436" s="40"/>
      <c r="M436" s="20">
        <f t="shared" ref="M436:M437" si="164">AVERAGE(N436:Y436)</f>
        <v>1008</v>
      </c>
      <c r="N436" s="80">
        <f t="shared" ref="N436:Y436" si="165">AVERAGE(N438,N437)</f>
        <v>482</v>
      </c>
      <c r="O436" s="197">
        <f t="shared" si="165"/>
        <v>492</v>
      </c>
      <c r="P436" s="20">
        <f t="shared" si="165"/>
        <v>728</v>
      </c>
      <c r="Q436" s="20">
        <f t="shared" si="165"/>
        <v>898</v>
      </c>
      <c r="R436" s="20">
        <f t="shared" si="165"/>
        <v>899</v>
      </c>
      <c r="S436" s="20">
        <f t="shared" si="165"/>
        <v>1256</v>
      </c>
      <c r="T436" s="20">
        <f t="shared" si="165"/>
        <v>1773</v>
      </c>
      <c r="U436" s="20">
        <f t="shared" si="165"/>
        <v>1930</v>
      </c>
      <c r="V436" s="20">
        <f t="shared" si="165"/>
        <v>1493</v>
      </c>
      <c r="W436" s="80">
        <f t="shared" si="165"/>
        <v>733.5</v>
      </c>
      <c r="X436" s="80">
        <f t="shared" si="165"/>
        <v>686.5</v>
      </c>
      <c r="Y436" s="80">
        <f t="shared" si="165"/>
        <v>725</v>
      </c>
      <c r="Z436" s="21" t="s">
        <v>35</v>
      </c>
      <c r="AA436" s="2"/>
      <c r="AB436" s="53"/>
    </row>
    <row r="437" spans="1:28">
      <c r="A437" s="9">
        <v>56682001</v>
      </c>
      <c r="B437" s="118" t="s">
        <v>251</v>
      </c>
      <c r="C437" s="31" t="s">
        <v>38</v>
      </c>
      <c r="D437" s="40"/>
      <c r="E437" s="31" t="s">
        <v>248</v>
      </c>
      <c r="F437" s="41" t="s">
        <v>249</v>
      </c>
      <c r="G437" s="12" t="s">
        <v>31</v>
      </c>
      <c r="H437" s="42" t="s">
        <v>250</v>
      </c>
      <c r="I437" s="40">
        <v>137001</v>
      </c>
      <c r="J437" s="42" t="s">
        <v>180</v>
      </c>
      <c r="K437" s="26">
        <v>2020</v>
      </c>
      <c r="L437" s="40"/>
      <c r="M437" s="20">
        <f t="shared" si="164"/>
        <v>1024.1666666666667</v>
      </c>
      <c r="N437" s="25">
        <v>482</v>
      </c>
      <c r="O437" s="219">
        <v>492</v>
      </c>
      <c r="P437" s="45">
        <v>728</v>
      </c>
      <c r="Q437" s="45">
        <v>898</v>
      </c>
      <c r="R437" s="45">
        <v>899</v>
      </c>
      <c r="S437" s="45">
        <v>1256</v>
      </c>
      <c r="T437" s="45">
        <v>1773</v>
      </c>
      <c r="U437" s="45">
        <v>1930</v>
      </c>
      <c r="V437" s="45">
        <v>1493</v>
      </c>
      <c r="W437" s="45">
        <v>819</v>
      </c>
      <c r="X437" s="45">
        <v>729</v>
      </c>
      <c r="Y437" s="45">
        <v>791</v>
      </c>
      <c r="Z437" s="23">
        <v>2020</v>
      </c>
      <c r="AA437" s="2"/>
      <c r="AB437" s="53"/>
    </row>
    <row r="438" spans="1:28">
      <c r="A438" s="9">
        <v>56682000</v>
      </c>
      <c r="B438" s="118" t="s">
        <v>247</v>
      </c>
      <c r="C438" s="31" t="s">
        <v>38</v>
      </c>
      <c r="D438" s="40"/>
      <c r="E438" s="31" t="s">
        <v>248</v>
      </c>
      <c r="F438" s="41" t="s">
        <v>249</v>
      </c>
      <c r="G438" s="12" t="s">
        <v>31</v>
      </c>
      <c r="H438" s="42" t="s">
        <v>250</v>
      </c>
      <c r="I438" s="40">
        <v>137000</v>
      </c>
      <c r="J438" s="42" t="s">
        <v>180</v>
      </c>
      <c r="K438" s="30">
        <v>2019</v>
      </c>
      <c r="L438" s="40"/>
      <c r="M438" s="20">
        <v>966</v>
      </c>
      <c r="N438" s="25" t="s">
        <v>43</v>
      </c>
      <c r="O438" s="219" t="s">
        <v>43</v>
      </c>
      <c r="P438" s="45" t="s">
        <v>43</v>
      </c>
      <c r="Q438" s="45" t="s">
        <v>43</v>
      </c>
      <c r="R438" s="45" t="s">
        <v>43</v>
      </c>
      <c r="S438" s="45" t="s">
        <v>43</v>
      </c>
      <c r="T438" s="45" t="s">
        <v>43</v>
      </c>
      <c r="U438" s="45" t="s">
        <v>43</v>
      </c>
      <c r="V438" s="45" t="s">
        <v>43</v>
      </c>
      <c r="W438" s="45">
        <v>648</v>
      </c>
      <c r="X438" s="45">
        <v>644</v>
      </c>
      <c r="Y438" s="45">
        <v>659</v>
      </c>
      <c r="Z438" s="23">
        <v>2019</v>
      </c>
      <c r="AA438" s="2"/>
      <c r="AB438" s="53"/>
    </row>
    <row r="439" spans="1:28">
      <c r="A439" s="125" t="s">
        <v>252</v>
      </c>
      <c r="B439" s="117" t="s">
        <v>80</v>
      </c>
      <c r="C439" s="32" t="s">
        <v>28</v>
      </c>
      <c r="D439" s="36">
        <v>133800</v>
      </c>
      <c r="E439" s="32" t="s">
        <v>253</v>
      </c>
      <c r="F439" s="33" t="s">
        <v>254</v>
      </c>
      <c r="G439" s="34" t="s">
        <v>31</v>
      </c>
      <c r="H439" s="35" t="s">
        <v>41</v>
      </c>
      <c r="I439" s="36">
        <v>133800</v>
      </c>
      <c r="J439" s="35" t="s">
        <v>28</v>
      </c>
      <c r="K439" s="37" t="s">
        <v>33</v>
      </c>
      <c r="L439" s="33"/>
      <c r="M439" s="163">
        <f>AVERAGE(N439:Y439)</f>
        <v>-88.180673314382275</v>
      </c>
      <c r="N439" s="215">
        <f>N440/N441*100-100</f>
        <v>-29.983010089552636</v>
      </c>
      <c r="O439" s="224">
        <f>O440/O441*100-100</f>
        <v>-28.185069683034698</v>
      </c>
      <c r="P439" s="111">
        <f t="shared" ref="P439:Y439" si="166">P440/P441*100-100</f>
        <v>-100</v>
      </c>
      <c r="Q439" s="111">
        <f t="shared" si="166"/>
        <v>-100</v>
      </c>
      <c r="R439" s="111">
        <f t="shared" si="166"/>
        <v>-100</v>
      </c>
      <c r="S439" s="111">
        <f t="shared" si="166"/>
        <v>-100</v>
      </c>
      <c r="T439" s="111">
        <f t="shared" si="166"/>
        <v>-100</v>
      </c>
      <c r="U439" s="111">
        <f t="shared" si="166"/>
        <v>-100</v>
      </c>
      <c r="V439" s="111">
        <f t="shared" si="166"/>
        <v>-100</v>
      </c>
      <c r="W439" s="111">
        <f t="shared" si="166"/>
        <v>-100</v>
      </c>
      <c r="X439" s="111">
        <f t="shared" si="166"/>
        <v>-100</v>
      </c>
      <c r="Y439" s="111">
        <f t="shared" si="166"/>
        <v>-100</v>
      </c>
      <c r="Z439" s="159"/>
      <c r="AA439" s="39"/>
      <c r="AB439" s="53"/>
    </row>
    <row r="440" spans="1:28">
      <c r="A440" s="9" t="s">
        <v>252</v>
      </c>
      <c r="B440" s="118" t="s">
        <v>80</v>
      </c>
      <c r="C440" s="31" t="s">
        <v>28</v>
      </c>
      <c r="D440" s="40">
        <v>133800</v>
      </c>
      <c r="E440" s="31" t="s">
        <v>253</v>
      </c>
      <c r="F440" s="41" t="s">
        <v>254</v>
      </c>
      <c r="G440" s="12" t="s">
        <v>31</v>
      </c>
      <c r="H440" s="42" t="s">
        <v>41</v>
      </c>
      <c r="I440" s="40">
        <v>133800</v>
      </c>
      <c r="J440" s="42" t="s">
        <v>28</v>
      </c>
      <c r="K440" s="14" t="s">
        <v>34</v>
      </c>
      <c r="L440" s="15"/>
      <c r="M440" s="138">
        <f>AVERAGE(N440:Y440)</f>
        <v>7899</v>
      </c>
      <c r="N440" s="216">
        <v>7646</v>
      </c>
      <c r="O440" s="212">
        <v>8152</v>
      </c>
      <c r="P440" s="213"/>
      <c r="Q440" s="213"/>
      <c r="R440" s="213"/>
      <c r="S440" s="213"/>
      <c r="T440" s="213"/>
      <c r="U440" s="213"/>
      <c r="V440" s="213"/>
      <c r="W440" s="213"/>
      <c r="X440" s="213"/>
      <c r="Y440" s="213"/>
      <c r="Z440" s="6"/>
      <c r="AA440" s="18"/>
      <c r="AB440" s="53"/>
    </row>
    <row r="441" spans="1:28">
      <c r="A441" s="9" t="s">
        <v>252</v>
      </c>
      <c r="B441" s="118" t="s">
        <v>80</v>
      </c>
      <c r="C441" s="31" t="s">
        <v>28</v>
      </c>
      <c r="D441" s="40">
        <v>133800</v>
      </c>
      <c r="E441" s="31" t="s">
        <v>253</v>
      </c>
      <c r="F441" s="41" t="s">
        <v>254</v>
      </c>
      <c r="G441" s="12" t="s">
        <v>31</v>
      </c>
      <c r="H441" s="42" t="s">
        <v>41</v>
      </c>
      <c r="I441" s="40">
        <v>133800</v>
      </c>
      <c r="J441" s="42" t="s">
        <v>28</v>
      </c>
      <c r="K441" s="19" t="s">
        <v>35</v>
      </c>
      <c r="L441" s="20"/>
      <c r="M441" s="20">
        <f t="shared" ref="M441:M446" si="167">AVERAGE(N441:Y441)</f>
        <v>11773.167222222224</v>
      </c>
      <c r="N441" s="46">
        <f>AVERAGE(N442:N446)</f>
        <v>10920.206666666667</v>
      </c>
      <c r="O441" s="189">
        <f t="shared" ref="O441:Y441" si="168">AVERAGE(O442:O446)</f>
        <v>11351.4</v>
      </c>
      <c r="P441" s="46">
        <f t="shared" si="168"/>
        <v>11478</v>
      </c>
      <c r="Q441" s="46">
        <f t="shared" si="168"/>
        <v>11583.2</v>
      </c>
      <c r="R441" s="46">
        <f t="shared" si="168"/>
        <v>12271.6</v>
      </c>
      <c r="S441" s="46">
        <f t="shared" si="168"/>
        <v>12625</v>
      </c>
      <c r="T441" s="46">
        <f t="shared" si="168"/>
        <v>12942.6</v>
      </c>
      <c r="U441" s="46">
        <f t="shared" si="168"/>
        <v>12669.6</v>
      </c>
      <c r="V441" s="46">
        <f t="shared" si="168"/>
        <v>12151.8</v>
      </c>
      <c r="W441" s="46">
        <f t="shared" si="168"/>
        <v>12110.8</v>
      </c>
      <c r="X441" s="46">
        <f t="shared" si="168"/>
        <v>10778</v>
      </c>
      <c r="Y441" s="46">
        <f t="shared" si="168"/>
        <v>10395.799999999999</v>
      </c>
      <c r="Z441" s="21" t="s">
        <v>35</v>
      </c>
      <c r="AA441" s="18"/>
      <c r="AB441" s="53"/>
    </row>
    <row r="442" spans="1:28">
      <c r="A442" s="9" t="s">
        <v>252</v>
      </c>
      <c r="B442" s="118" t="s">
        <v>80</v>
      </c>
      <c r="C442" s="31" t="s">
        <v>28</v>
      </c>
      <c r="D442" s="40">
        <v>133800</v>
      </c>
      <c r="E442" s="31" t="s">
        <v>253</v>
      </c>
      <c r="F442" s="41" t="s">
        <v>254</v>
      </c>
      <c r="G442" s="12" t="s">
        <v>31</v>
      </c>
      <c r="H442" s="42" t="s">
        <v>41</v>
      </c>
      <c r="I442" s="40">
        <v>133801</v>
      </c>
      <c r="J442" s="42" t="s">
        <v>28</v>
      </c>
      <c r="K442" s="26">
        <v>2020</v>
      </c>
      <c r="L442" s="20"/>
      <c r="M442" s="20">
        <f t="shared" si="167"/>
        <v>9134</v>
      </c>
      <c r="N442" s="25">
        <v>10369</v>
      </c>
      <c r="O442" s="190">
        <v>10577</v>
      </c>
      <c r="P442" s="25">
        <v>8988</v>
      </c>
      <c r="Q442" s="25">
        <v>6999</v>
      </c>
      <c r="R442" s="25">
        <v>9006</v>
      </c>
      <c r="S442" s="25">
        <v>10283</v>
      </c>
      <c r="T442" s="25">
        <v>10184</v>
      </c>
      <c r="U442" s="47">
        <v>9615</v>
      </c>
      <c r="V442" s="25">
        <v>9670</v>
      </c>
      <c r="W442" s="25">
        <v>9721</v>
      </c>
      <c r="X442" s="25">
        <v>7665</v>
      </c>
      <c r="Y442" s="25">
        <v>6531</v>
      </c>
      <c r="Z442" s="23">
        <v>2020</v>
      </c>
      <c r="AA442" s="18"/>
      <c r="AB442" s="53"/>
    </row>
    <row r="443" spans="1:28">
      <c r="A443" s="9" t="s">
        <v>252</v>
      </c>
      <c r="B443" s="118" t="s">
        <v>80</v>
      </c>
      <c r="C443" s="31" t="s">
        <v>28</v>
      </c>
      <c r="D443" s="40">
        <v>133800</v>
      </c>
      <c r="E443" s="31" t="s">
        <v>253</v>
      </c>
      <c r="F443" s="41" t="s">
        <v>254</v>
      </c>
      <c r="G443" s="12" t="s">
        <v>31</v>
      </c>
      <c r="H443" s="42" t="s">
        <v>41</v>
      </c>
      <c r="I443" s="40">
        <v>133800</v>
      </c>
      <c r="J443" s="42" t="s">
        <v>28</v>
      </c>
      <c r="K443" s="22">
        <v>2019</v>
      </c>
      <c r="L443" s="185">
        <v>12047</v>
      </c>
      <c r="M443" s="20">
        <f t="shared" si="167"/>
        <v>12185.919444444444</v>
      </c>
      <c r="N443" s="25">
        <v>11237.033333333333</v>
      </c>
      <c r="O443" s="219">
        <v>11762</v>
      </c>
      <c r="P443" s="45">
        <v>11535</v>
      </c>
      <c r="Q443" s="25">
        <v>12586</v>
      </c>
      <c r="R443" s="25">
        <v>13196</v>
      </c>
      <c r="S443" s="45">
        <v>12742</v>
      </c>
      <c r="T443" s="45">
        <v>13425</v>
      </c>
      <c r="U443" s="45">
        <v>13377</v>
      </c>
      <c r="V443" s="45">
        <v>12616</v>
      </c>
      <c r="W443" s="45">
        <v>12286</v>
      </c>
      <c r="X443" s="45">
        <v>10912</v>
      </c>
      <c r="Y443" s="45">
        <v>10557</v>
      </c>
      <c r="Z443" s="23">
        <v>2019</v>
      </c>
      <c r="AA443" s="18"/>
      <c r="AB443" s="53"/>
    </row>
    <row r="444" spans="1:28">
      <c r="A444" s="9" t="s">
        <v>252</v>
      </c>
      <c r="B444" s="118" t="s">
        <v>80</v>
      </c>
      <c r="C444" s="31" t="s">
        <v>28</v>
      </c>
      <c r="D444" s="40">
        <v>133800</v>
      </c>
      <c r="E444" s="31" t="s">
        <v>253</v>
      </c>
      <c r="F444" s="41" t="s">
        <v>254</v>
      </c>
      <c r="G444" s="12" t="s">
        <v>31</v>
      </c>
      <c r="H444" s="42" t="s">
        <v>41</v>
      </c>
      <c r="I444" s="40">
        <v>133800</v>
      </c>
      <c r="J444" s="42" t="s">
        <v>28</v>
      </c>
      <c r="K444" s="26">
        <v>2018</v>
      </c>
      <c r="L444" s="43">
        <v>12212</v>
      </c>
      <c r="M444" s="20">
        <f t="shared" si="167"/>
        <v>12212.083333333334</v>
      </c>
      <c r="N444" s="44">
        <v>9676</v>
      </c>
      <c r="O444" s="193">
        <v>10723</v>
      </c>
      <c r="P444" s="44">
        <v>11745</v>
      </c>
      <c r="Q444" s="44">
        <v>12399</v>
      </c>
      <c r="R444" s="78">
        <v>12837</v>
      </c>
      <c r="S444" s="78">
        <v>13050</v>
      </c>
      <c r="T444" s="78">
        <v>12979</v>
      </c>
      <c r="U444" s="44">
        <v>13426</v>
      </c>
      <c r="V444" s="44">
        <v>12938</v>
      </c>
      <c r="W444" s="44">
        <v>12864</v>
      </c>
      <c r="X444" s="44">
        <v>11995</v>
      </c>
      <c r="Y444" s="44">
        <v>11913</v>
      </c>
      <c r="Z444" s="23">
        <v>2018</v>
      </c>
      <c r="AA444" s="29"/>
      <c r="AB444" s="53"/>
    </row>
    <row r="445" spans="1:28">
      <c r="A445" s="9" t="s">
        <v>252</v>
      </c>
      <c r="B445" s="118" t="s">
        <v>255</v>
      </c>
      <c r="C445" s="31" t="s">
        <v>28</v>
      </c>
      <c r="D445" s="40">
        <v>133801</v>
      </c>
      <c r="E445" s="31" t="s">
        <v>253</v>
      </c>
      <c r="F445" s="41" t="s">
        <v>254</v>
      </c>
      <c r="G445" s="12" t="s">
        <v>31</v>
      </c>
      <c r="H445" s="42" t="s">
        <v>41</v>
      </c>
      <c r="I445" s="40">
        <v>133800</v>
      </c>
      <c r="J445" s="42" t="s">
        <v>28</v>
      </c>
      <c r="K445" s="30">
        <v>2017</v>
      </c>
      <c r="L445" s="40">
        <v>12332</v>
      </c>
      <c r="M445" s="20">
        <f t="shared" si="167"/>
        <v>12332.416666666666</v>
      </c>
      <c r="N445" s="25">
        <v>10357</v>
      </c>
      <c r="O445" s="219">
        <v>10733</v>
      </c>
      <c r="P445" s="45">
        <v>12160</v>
      </c>
      <c r="Q445" s="45">
        <v>12970</v>
      </c>
      <c r="R445" s="45">
        <v>13584</v>
      </c>
      <c r="S445" s="45">
        <v>13109</v>
      </c>
      <c r="T445" s="45">
        <v>13339</v>
      </c>
      <c r="U445" s="45">
        <v>13327</v>
      </c>
      <c r="V445" s="45">
        <v>12448</v>
      </c>
      <c r="W445" s="45">
        <v>12873</v>
      </c>
      <c r="X445" s="45">
        <v>11559</v>
      </c>
      <c r="Y445" s="45">
        <v>11530</v>
      </c>
      <c r="Z445" s="23">
        <v>2017</v>
      </c>
      <c r="AA445" s="29"/>
      <c r="AB445" s="53"/>
    </row>
    <row r="446" spans="1:28">
      <c r="A446" s="9" t="s">
        <v>252</v>
      </c>
      <c r="B446" s="118" t="s">
        <v>80</v>
      </c>
      <c r="C446" s="31" t="s">
        <v>28</v>
      </c>
      <c r="D446" s="40">
        <v>133800</v>
      </c>
      <c r="E446" s="31" t="s">
        <v>253</v>
      </c>
      <c r="F446" s="41" t="s">
        <v>254</v>
      </c>
      <c r="G446" s="12" t="s">
        <v>31</v>
      </c>
      <c r="H446" s="42" t="s">
        <v>41</v>
      </c>
      <c r="I446" s="40">
        <v>133800</v>
      </c>
      <c r="J446" s="42" t="s">
        <v>28</v>
      </c>
      <c r="K446" s="30">
        <v>2016</v>
      </c>
      <c r="L446" s="40">
        <v>13001</v>
      </c>
      <c r="M446" s="20">
        <f t="shared" si="167"/>
        <v>13001.416666666666</v>
      </c>
      <c r="N446" s="25">
        <v>12962</v>
      </c>
      <c r="O446" s="219">
        <v>12962</v>
      </c>
      <c r="P446" s="45">
        <v>12962</v>
      </c>
      <c r="Q446" s="45">
        <v>12962</v>
      </c>
      <c r="R446" s="45">
        <v>12735</v>
      </c>
      <c r="S446" s="45">
        <v>13941</v>
      </c>
      <c r="T446" s="45">
        <v>14786</v>
      </c>
      <c r="U446" s="45">
        <v>13603</v>
      </c>
      <c r="V446" s="45">
        <v>13087</v>
      </c>
      <c r="W446" s="45">
        <v>12810</v>
      </c>
      <c r="X446" s="45">
        <v>11759</v>
      </c>
      <c r="Y446" s="45">
        <v>11448</v>
      </c>
      <c r="Z446" s="23">
        <v>2016</v>
      </c>
      <c r="AA446" s="2"/>
      <c r="AB446" s="53"/>
    </row>
    <row r="447" spans="1:28">
      <c r="A447" s="125" t="s">
        <v>256</v>
      </c>
      <c r="B447" s="117" t="s">
        <v>255</v>
      </c>
      <c r="C447" s="32" t="s">
        <v>28</v>
      </c>
      <c r="D447" s="36">
        <v>134750</v>
      </c>
      <c r="E447" s="32" t="s">
        <v>159</v>
      </c>
      <c r="F447" s="33" t="s">
        <v>257</v>
      </c>
      <c r="G447" s="34" t="s">
        <v>31</v>
      </c>
      <c r="H447" s="35" t="s">
        <v>41</v>
      </c>
      <c r="I447" s="36">
        <v>134750</v>
      </c>
      <c r="J447" s="35" t="s">
        <v>28</v>
      </c>
      <c r="K447" s="37" t="s">
        <v>33</v>
      </c>
      <c r="L447" s="33"/>
      <c r="M447" s="163">
        <f>AVERAGE(N447:Y447)</f>
        <v>-86.885959275660596</v>
      </c>
      <c r="N447" s="215">
        <f>N448/N449*100-100</f>
        <v>-23.325584411697207</v>
      </c>
      <c r="O447" s="224">
        <f>O448/O449*100-100</f>
        <v>-19.305926896229963</v>
      </c>
      <c r="P447" s="111">
        <f t="shared" ref="P447:Y447" si="169">P448/P449*100-100</f>
        <v>-100</v>
      </c>
      <c r="Q447" s="111">
        <f t="shared" si="169"/>
        <v>-100</v>
      </c>
      <c r="R447" s="111">
        <f t="shared" si="169"/>
        <v>-100</v>
      </c>
      <c r="S447" s="111">
        <f t="shared" si="169"/>
        <v>-100</v>
      </c>
      <c r="T447" s="111">
        <f t="shared" si="169"/>
        <v>-100</v>
      </c>
      <c r="U447" s="111">
        <f t="shared" si="169"/>
        <v>-100</v>
      </c>
      <c r="V447" s="111">
        <f t="shared" si="169"/>
        <v>-100</v>
      </c>
      <c r="W447" s="111">
        <f t="shared" si="169"/>
        <v>-100</v>
      </c>
      <c r="X447" s="111">
        <f t="shared" si="169"/>
        <v>-100</v>
      </c>
      <c r="Y447" s="111">
        <f t="shared" si="169"/>
        <v>-100</v>
      </c>
      <c r="Z447" s="159"/>
      <c r="AA447" s="39"/>
      <c r="AB447" s="53"/>
    </row>
    <row r="448" spans="1:28">
      <c r="A448" s="9" t="s">
        <v>256</v>
      </c>
      <c r="B448" s="118" t="s">
        <v>255</v>
      </c>
      <c r="C448" s="31" t="s">
        <v>28</v>
      </c>
      <c r="D448" s="40">
        <v>134750</v>
      </c>
      <c r="E448" s="31" t="s">
        <v>159</v>
      </c>
      <c r="F448" s="41" t="s">
        <v>257</v>
      </c>
      <c r="G448" s="12" t="s">
        <v>31</v>
      </c>
      <c r="H448" s="42" t="s">
        <v>41</v>
      </c>
      <c r="I448" s="40">
        <v>134750</v>
      </c>
      <c r="J448" s="42" t="s">
        <v>28</v>
      </c>
      <c r="K448" s="14" t="s">
        <v>34</v>
      </c>
      <c r="L448" s="15"/>
      <c r="M448" s="138">
        <f>AVERAGE(N448:Y448)</f>
        <v>17447.5</v>
      </c>
      <c r="N448" s="216">
        <v>16907</v>
      </c>
      <c r="O448" s="212">
        <v>17988</v>
      </c>
      <c r="P448" s="213"/>
      <c r="Q448" s="213"/>
      <c r="R448" s="213"/>
      <c r="S448" s="213"/>
      <c r="T448" s="213"/>
      <c r="U448" s="213"/>
      <c r="V448" s="213"/>
      <c r="W448" s="213"/>
      <c r="X448" s="213"/>
      <c r="Y448" s="213"/>
      <c r="Z448" s="6"/>
      <c r="AA448" s="18"/>
      <c r="AB448" s="53"/>
    </row>
    <row r="449" spans="1:28">
      <c r="A449" s="9" t="s">
        <v>256</v>
      </c>
      <c r="B449" s="118" t="s">
        <v>255</v>
      </c>
      <c r="C449" s="31" t="s">
        <v>28</v>
      </c>
      <c r="D449" s="40">
        <v>134750</v>
      </c>
      <c r="E449" s="31" t="s">
        <v>159</v>
      </c>
      <c r="F449" s="41" t="s">
        <v>257</v>
      </c>
      <c r="G449" s="12" t="s">
        <v>31</v>
      </c>
      <c r="H449" s="42" t="s">
        <v>41</v>
      </c>
      <c r="I449" s="40">
        <v>134750</v>
      </c>
      <c r="J449" s="42" t="s">
        <v>28</v>
      </c>
      <c r="K449" s="19" t="s">
        <v>35</v>
      </c>
      <c r="L449" s="20"/>
      <c r="M449" s="20">
        <f t="shared" ref="M449:M454" si="170">AVERAGE(N449:Y449)</f>
        <v>22771.115000000002</v>
      </c>
      <c r="N449" s="46">
        <f>AVERAGE(N450:N454)</f>
        <v>22050.379999999997</v>
      </c>
      <c r="O449" s="189">
        <f t="shared" ref="O449:Y449" si="171">AVERAGE(O450:O454)</f>
        <v>22291.599999999999</v>
      </c>
      <c r="P449" s="46">
        <f t="shared" si="171"/>
        <v>21825</v>
      </c>
      <c r="Q449" s="46">
        <f t="shared" si="171"/>
        <v>22601.4</v>
      </c>
      <c r="R449" s="46">
        <f t="shared" si="171"/>
        <v>23930.400000000001</v>
      </c>
      <c r="S449" s="46">
        <f t="shared" si="171"/>
        <v>23884</v>
      </c>
      <c r="T449" s="46">
        <f t="shared" si="171"/>
        <v>23369.4</v>
      </c>
      <c r="U449" s="46">
        <f t="shared" si="171"/>
        <v>23662</v>
      </c>
      <c r="V449" s="46">
        <f t="shared" si="171"/>
        <v>23363.200000000001</v>
      </c>
      <c r="W449" s="46">
        <f t="shared" si="171"/>
        <v>23053.8</v>
      </c>
      <c r="X449" s="46">
        <f t="shared" si="171"/>
        <v>20919.8</v>
      </c>
      <c r="Y449" s="46">
        <f t="shared" si="171"/>
        <v>22302.400000000001</v>
      </c>
      <c r="Z449" s="21" t="s">
        <v>35</v>
      </c>
      <c r="AA449" s="18"/>
      <c r="AB449" s="53"/>
    </row>
    <row r="450" spans="1:28">
      <c r="A450" s="9" t="s">
        <v>256</v>
      </c>
      <c r="B450" s="118" t="s">
        <v>255</v>
      </c>
      <c r="C450" s="31" t="s">
        <v>28</v>
      </c>
      <c r="D450" s="40">
        <v>134750</v>
      </c>
      <c r="E450" s="31" t="s">
        <v>159</v>
      </c>
      <c r="F450" s="41" t="s">
        <v>257</v>
      </c>
      <c r="G450" s="12" t="s">
        <v>31</v>
      </c>
      <c r="H450" s="42" t="s">
        <v>41</v>
      </c>
      <c r="I450" s="40">
        <v>134751</v>
      </c>
      <c r="J450" s="42" t="s">
        <v>28</v>
      </c>
      <c r="K450" s="26">
        <v>2020</v>
      </c>
      <c r="L450" s="20"/>
      <c r="M450" s="20">
        <f t="shared" si="170"/>
        <v>19067</v>
      </c>
      <c r="N450" s="25">
        <v>20559</v>
      </c>
      <c r="O450" s="190">
        <v>20209</v>
      </c>
      <c r="P450" s="25">
        <v>17186</v>
      </c>
      <c r="Q450" s="25">
        <v>15644</v>
      </c>
      <c r="R450" s="25">
        <v>19470</v>
      </c>
      <c r="S450" s="25">
        <v>21068</v>
      </c>
      <c r="T450" s="25">
        <v>20587</v>
      </c>
      <c r="U450" s="47">
        <v>20318</v>
      </c>
      <c r="V450" s="25">
        <v>20080</v>
      </c>
      <c r="W450" s="25">
        <v>19627</v>
      </c>
      <c r="X450" s="25">
        <v>16888</v>
      </c>
      <c r="Y450" s="25">
        <v>17168</v>
      </c>
      <c r="Z450" s="23">
        <v>2020</v>
      </c>
      <c r="AA450" s="18"/>
      <c r="AB450" s="53"/>
    </row>
    <row r="451" spans="1:28">
      <c r="A451" s="9" t="s">
        <v>256</v>
      </c>
      <c r="B451" s="118" t="s">
        <v>255</v>
      </c>
      <c r="C451" s="31" t="s">
        <v>28</v>
      </c>
      <c r="D451" s="40">
        <v>134750</v>
      </c>
      <c r="E451" s="31" t="s">
        <v>159</v>
      </c>
      <c r="F451" s="41" t="s">
        <v>257</v>
      </c>
      <c r="G451" s="12" t="s">
        <v>31</v>
      </c>
      <c r="H451" s="42" t="s">
        <v>41</v>
      </c>
      <c r="I451" s="40">
        <v>134750</v>
      </c>
      <c r="J451" s="42" t="s">
        <v>28</v>
      </c>
      <c r="K451" s="22">
        <v>2019</v>
      </c>
      <c r="L451" s="185">
        <v>23534</v>
      </c>
      <c r="M451" s="20">
        <f t="shared" si="170"/>
        <v>23781.241666666669</v>
      </c>
      <c r="N451" s="25">
        <v>23149.9</v>
      </c>
      <c r="O451" s="219">
        <v>24223</v>
      </c>
      <c r="P451" s="45">
        <v>23234</v>
      </c>
      <c r="Q451" s="25">
        <v>24396</v>
      </c>
      <c r="R451" s="25">
        <v>24763</v>
      </c>
      <c r="S451" s="45">
        <v>23852</v>
      </c>
      <c r="T451" s="45">
        <v>23660</v>
      </c>
      <c r="U451" s="45">
        <v>24057</v>
      </c>
      <c r="V451" s="45">
        <v>23424</v>
      </c>
      <c r="W451" s="45">
        <v>23091</v>
      </c>
      <c r="X451" s="45">
        <v>21241</v>
      </c>
      <c r="Y451" s="45">
        <v>26284</v>
      </c>
      <c r="Z451" s="23">
        <v>2019</v>
      </c>
      <c r="AA451" s="18"/>
      <c r="AB451" s="53"/>
    </row>
    <row r="452" spans="1:28">
      <c r="A452" s="9" t="s">
        <v>256</v>
      </c>
      <c r="B452" s="118" t="s">
        <v>255</v>
      </c>
      <c r="C452" s="31" t="s">
        <v>28</v>
      </c>
      <c r="D452" s="40">
        <v>134750</v>
      </c>
      <c r="E452" s="31" t="s">
        <v>159</v>
      </c>
      <c r="F452" s="41" t="s">
        <v>257</v>
      </c>
      <c r="G452" s="12" t="s">
        <v>31</v>
      </c>
      <c r="H452" s="42" t="s">
        <v>41</v>
      </c>
      <c r="I452" s="40">
        <v>134750</v>
      </c>
      <c r="J452" s="42" t="s">
        <v>28</v>
      </c>
      <c r="K452" s="26">
        <v>2018</v>
      </c>
      <c r="L452" s="43">
        <v>25407</v>
      </c>
      <c r="M452" s="20">
        <f t="shared" si="170"/>
        <v>25407.083333333332</v>
      </c>
      <c r="N452" s="44">
        <v>25442</v>
      </c>
      <c r="O452" s="193">
        <v>24414</v>
      </c>
      <c r="P452" s="44">
        <v>25134</v>
      </c>
      <c r="Q452" s="44">
        <v>25366</v>
      </c>
      <c r="R452" s="78">
        <v>26773</v>
      </c>
      <c r="S452" s="78">
        <v>26322</v>
      </c>
      <c r="T452" s="78">
        <v>25665</v>
      </c>
      <c r="U452" s="44">
        <v>25976</v>
      </c>
      <c r="V452" s="44">
        <v>26230</v>
      </c>
      <c r="W452" s="44">
        <v>25604</v>
      </c>
      <c r="X452" s="44">
        <v>23781</v>
      </c>
      <c r="Y452" s="44">
        <v>24178</v>
      </c>
      <c r="Z452" s="23">
        <v>2018</v>
      </c>
      <c r="AA452" s="29"/>
      <c r="AB452" s="53"/>
    </row>
    <row r="453" spans="1:28">
      <c r="A453" s="9" t="s">
        <v>256</v>
      </c>
      <c r="B453" s="118" t="s">
        <v>258</v>
      </c>
      <c r="C453" s="31" t="s">
        <v>28</v>
      </c>
      <c r="D453" s="40">
        <v>134751</v>
      </c>
      <c r="E453" s="31" t="s">
        <v>159</v>
      </c>
      <c r="F453" s="41" t="s">
        <v>257</v>
      </c>
      <c r="G453" s="12" t="s">
        <v>31</v>
      </c>
      <c r="H453" s="42" t="s">
        <v>41</v>
      </c>
      <c r="I453" s="40">
        <v>134750</v>
      </c>
      <c r="J453" s="42" t="s">
        <v>28</v>
      </c>
      <c r="K453" s="30">
        <v>2017</v>
      </c>
      <c r="L453" s="40">
        <v>22710</v>
      </c>
      <c r="M453" s="20">
        <f t="shared" si="170"/>
        <v>22710.333333333332</v>
      </c>
      <c r="N453" s="25">
        <v>20099</v>
      </c>
      <c r="O453" s="219">
        <v>20839</v>
      </c>
      <c r="P453" s="45">
        <v>21480</v>
      </c>
      <c r="Q453" s="45">
        <v>23528</v>
      </c>
      <c r="R453" s="45">
        <v>24156</v>
      </c>
      <c r="S453" s="45">
        <v>24034</v>
      </c>
      <c r="T453" s="45">
        <v>23454</v>
      </c>
      <c r="U453" s="45">
        <v>23949</v>
      </c>
      <c r="V453" s="45">
        <v>23538</v>
      </c>
      <c r="W453" s="45">
        <v>23668</v>
      </c>
      <c r="X453" s="45">
        <v>21185</v>
      </c>
      <c r="Y453" s="45">
        <v>22594</v>
      </c>
      <c r="Z453" s="23">
        <v>2017</v>
      </c>
      <c r="AA453" s="29"/>
      <c r="AB453" s="53"/>
    </row>
    <row r="454" spans="1:28">
      <c r="A454" s="9" t="s">
        <v>256</v>
      </c>
      <c r="B454" s="118" t="s">
        <v>255</v>
      </c>
      <c r="C454" s="31" t="s">
        <v>28</v>
      </c>
      <c r="D454" s="40">
        <v>134750</v>
      </c>
      <c r="E454" s="31" t="s">
        <v>159</v>
      </c>
      <c r="F454" s="41" t="s">
        <v>257</v>
      </c>
      <c r="G454" s="12" t="s">
        <v>31</v>
      </c>
      <c r="H454" s="42" t="s">
        <v>41</v>
      </c>
      <c r="I454" s="40">
        <v>134750</v>
      </c>
      <c r="J454" s="42" t="s">
        <v>28</v>
      </c>
      <c r="K454" s="30">
        <v>2016</v>
      </c>
      <c r="L454" s="40">
        <v>22890</v>
      </c>
      <c r="M454" s="20">
        <f t="shared" si="170"/>
        <v>22889.916666666668</v>
      </c>
      <c r="N454" s="25">
        <v>21002</v>
      </c>
      <c r="O454" s="219">
        <v>21773</v>
      </c>
      <c r="P454" s="45">
        <v>22091</v>
      </c>
      <c r="Q454" s="45">
        <v>24073</v>
      </c>
      <c r="R454" s="45">
        <v>24490</v>
      </c>
      <c r="S454" s="45">
        <v>24144</v>
      </c>
      <c r="T454" s="45">
        <v>23481</v>
      </c>
      <c r="U454" s="45">
        <v>24010</v>
      </c>
      <c r="V454" s="45">
        <v>23544</v>
      </c>
      <c r="W454" s="45">
        <v>23279</v>
      </c>
      <c r="X454" s="45">
        <v>21504</v>
      </c>
      <c r="Y454" s="45">
        <v>21288</v>
      </c>
      <c r="Z454" s="23">
        <v>2016</v>
      </c>
      <c r="AA454" s="2"/>
      <c r="AB454" s="53"/>
    </row>
    <row r="455" spans="1:28">
      <c r="A455" s="125" t="s">
        <v>259</v>
      </c>
      <c r="B455" s="117" t="s">
        <v>86</v>
      </c>
      <c r="C455" s="32" t="s">
        <v>28</v>
      </c>
      <c r="D455" s="36">
        <v>130000</v>
      </c>
      <c r="E455" s="32" t="s">
        <v>260</v>
      </c>
      <c r="F455" s="33" t="s">
        <v>261</v>
      </c>
      <c r="G455" s="34" t="s">
        <v>31</v>
      </c>
      <c r="H455" s="35" t="s">
        <v>93</v>
      </c>
      <c r="I455" s="36">
        <v>130000</v>
      </c>
      <c r="J455" s="35" t="s">
        <v>28</v>
      </c>
      <c r="K455" s="37" t="s">
        <v>33</v>
      </c>
      <c r="L455" s="33"/>
      <c r="M455" s="163">
        <f>AVERAGE(N455:Y455)</f>
        <v>-86.252702323359188</v>
      </c>
      <c r="N455" s="215">
        <f>N456/N457*100-100</f>
        <v>-20.47357462455146</v>
      </c>
      <c r="O455" s="224">
        <f>O456/O457*100-100</f>
        <v>-14.558853255758763</v>
      </c>
      <c r="P455" s="111">
        <f t="shared" ref="P455:Y455" si="172">P456/P457*100-100</f>
        <v>-100</v>
      </c>
      <c r="Q455" s="111">
        <f t="shared" si="172"/>
        <v>-100</v>
      </c>
      <c r="R455" s="111">
        <f t="shared" si="172"/>
        <v>-100</v>
      </c>
      <c r="S455" s="111">
        <f t="shared" si="172"/>
        <v>-100</v>
      </c>
      <c r="T455" s="111">
        <f t="shared" si="172"/>
        <v>-100</v>
      </c>
      <c r="U455" s="111">
        <f t="shared" si="172"/>
        <v>-100</v>
      </c>
      <c r="V455" s="111">
        <f t="shared" si="172"/>
        <v>-100</v>
      </c>
      <c r="W455" s="111">
        <f t="shared" si="172"/>
        <v>-100</v>
      </c>
      <c r="X455" s="111">
        <f t="shared" si="172"/>
        <v>-100</v>
      </c>
      <c r="Y455" s="111">
        <f t="shared" si="172"/>
        <v>-100</v>
      </c>
      <c r="Z455" s="159"/>
      <c r="AA455" s="39"/>
      <c r="AB455" s="53"/>
    </row>
    <row r="456" spans="1:28">
      <c r="A456" s="9" t="s">
        <v>259</v>
      </c>
      <c r="B456" s="118" t="s">
        <v>86</v>
      </c>
      <c r="C456" s="31" t="s">
        <v>28</v>
      </c>
      <c r="D456" s="40">
        <v>130000</v>
      </c>
      <c r="E456" s="31" t="s">
        <v>260</v>
      </c>
      <c r="F456" s="41" t="s">
        <v>261</v>
      </c>
      <c r="G456" s="12" t="s">
        <v>31</v>
      </c>
      <c r="H456" s="42" t="s">
        <v>93</v>
      </c>
      <c r="I456" s="40">
        <v>130000</v>
      </c>
      <c r="J456" s="42" t="s">
        <v>28</v>
      </c>
      <c r="K456" s="14" t="s">
        <v>34</v>
      </c>
      <c r="L456" s="15"/>
      <c r="M456" s="138">
        <f>AVERAGE(N456:Y456)</f>
        <v>37395</v>
      </c>
      <c r="N456" s="216">
        <v>35903</v>
      </c>
      <c r="O456" s="212">
        <v>38887</v>
      </c>
      <c r="P456" s="213"/>
      <c r="Q456" s="213"/>
      <c r="R456" s="213"/>
      <c r="S456" s="213"/>
      <c r="T456" s="213"/>
      <c r="U456" s="213"/>
      <c r="V456" s="213"/>
      <c r="W456" s="213"/>
      <c r="X456" s="213"/>
      <c r="Y456" s="213"/>
      <c r="Z456" s="6"/>
      <c r="AA456" s="18"/>
      <c r="AB456" s="53"/>
    </row>
    <row r="457" spans="1:28">
      <c r="A457" s="9" t="s">
        <v>259</v>
      </c>
      <c r="B457" s="118" t="s">
        <v>86</v>
      </c>
      <c r="C457" s="31" t="s">
        <v>28</v>
      </c>
      <c r="D457" s="40">
        <v>130000</v>
      </c>
      <c r="E457" s="31" t="s">
        <v>260</v>
      </c>
      <c r="F457" s="41" t="s">
        <v>261</v>
      </c>
      <c r="G457" s="12" t="s">
        <v>31</v>
      </c>
      <c r="H457" s="42" t="s">
        <v>93</v>
      </c>
      <c r="I457" s="40">
        <v>130000</v>
      </c>
      <c r="J457" s="42" t="s">
        <v>28</v>
      </c>
      <c r="K457" s="19" t="s">
        <v>35</v>
      </c>
      <c r="L457" s="20"/>
      <c r="M457" s="20">
        <f t="shared" ref="M457:M462" si="173">AVERAGE(N457:Y457)</f>
        <v>47491.35</v>
      </c>
      <c r="N457" s="46">
        <f>AVERAGE(N458:N462)</f>
        <v>45146</v>
      </c>
      <c r="O457" s="189">
        <f t="shared" ref="O457:Y457" si="174">AVERAGE(O458:O462)</f>
        <v>45513.2</v>
      </c>
      <c r="P457" s="46">
        <f t="shared" si="174"/>
        <v>46009.2</v>
      </c>
      <c r="Q457" s="46">
        <f t="shared" si="174"/>
        <v>46806.8</v>
      </c>
      <c r="R457" s="46">
        <f t="shared" si="174"/>
        <v>49858.8</v>
      </c>
      <c r="S457" s="46">
        <f t="shared" si="174"/>
        <v>51689.2</v>
      </c>
      <c r="T457" s="46">
        <f t="shared" si="174"/>
        <v>51100.800000000003</v>
      </c>
      <c r="U457" s="46">
        <f t="shared" si="174"/>
        <v>50048.800000000003</v>
      </c>
      <c r="V457" s="46">
        <f t="shared" si="174"/>
        <v>48612.6</v>
      </c>
      <c r="W457" s="46">
        <f t="shared" si="174"/>
        <v>48432.4</v>
      </c>
      <c r="X457" s="46">
        <f t="shared" si="174"/>
        <v>43724.800000000003</v>
      </c>
      <c r="Y457" s="46">
        <f t="shared" si="174"/>
        <v>42953.599999999999</v>
      </c>
      <c r="Z457" s="21" t="s">
        <v>35</v>
      </c>
      <c r="AA457" s="18"/>
      <c r="AB457" s="53"/>
    </row>
    <row r="458" spans="1:28">
      <c r="A458" s="9" t="s">
        <v>259</v>
      </c>
      <c r="B458" s="118" t="s">
        <v>86</v>
      </c>
      <c r="C458" s="31" t="s">
        <v>28</v>
      </c>
      <c r="D458" s="40">
        <v>130000</v>
      </c>
      <c r="E458" s="31" t="s">
        <v>260</v>
      </c>
      <c r="F458" s="41" t="s">
        <v>261</v>
      </c>
      <c r="G458" s="12" t="s">
        <v>31</v>
      </c>
      <c r="H458" s="42" t="s">
        <v>93</v>
      </c>
      <c r="I458" s="40">
        <v>130001</v>
      </c>
      <c r="J458" s="42" t="s">
        <v>28</v>
      </c>
      <c r="K458" s="26">
        <v>2020</v>
      </c>
      <c r="L458" s="20"/>
      <c r="M458" s="20">
        <f t="shared" si="173"/>
        <v>39741.5</v>
      </c>
      <c r="N458" s="25">
        <v>40487</v>
      </c>
      <c r="O458" s="190">
        <v>42991</v>
      </c>
      <c r="P458" s="25">
        <v>39234</v>
      </c>
      <c r="Q458" s="25">
        <v>29892</v>
      </c>
      <c r="R458" s="25">
        <v>39015</v>
      </c>
      <c r="S458" s="25">
        <v>44040</v>
      </c>
      <c r="T458" s="25">
        <v>43838</v>
      </c>
      <c r="U458" s="47">
        <v>41422</v>
      </c>
      <c r="V458" s="25">
        <v>42563</v>
      </c>
      <c r="W458" s="25">
        <v>41930</v>
      </c>
      <c r="X458" s="25">
        <v>35589</v>
      </c>
      <c r="Y458" s="25">
        <v>35897</v>
      </c>
      <c r="Z458" s="23">
        <v>2020</v>
      </c>
      <c r="AA458" s="18"/>
    </row>
    <row r="459" spans="1:28">
      <c r="A459" s="9" t="s">
        <v>259</v>
      </c>
      <c r="B459" s="118" t="s">
        <v>86</v>
      </c>
      <c r="C459" s="31" t="s">
        <v>28</v>
      </c>
      <c r="D459" s="40">
        <v>130000</v>
      </c>
      <c r="E459" s="31" t="s">
        <v>260</v>
      </c>
      <c r="F459" s="41" t="s">
        <v>261</v>
      </c>
      <c r="G459" s="12" t="s">
        <v>31</v>
      </c>
      <c r="H459" s="42" t="s">
        <v>93</v>
      </c>
      <c r="I459" s="40">
        <v>130000</v>
      </c>
      <c r="J459" s="42" t="s">
        <v>28</v>
      </c>
      <c r="K459" s="22">
        <v>2019</v>
      </c>
      <c r="L459" s="185">
        <v>48503</v>
      </c>
      <c r="M459" s="20">
        <f t="shared" si="173"/>
        <v>48538.583333333336</v>
      </c>
      <c r="N459" s="25">
        <v>41823</v>
      </c>
      <c r="O459" s="219">
        <v>45053</v>
      </c>
      <c r="P459" s="45">
        <v>46117</v>
      </c>
      <c r="Q459" s="25">
        <v>50410</v>
      </c>
      <c r="R459" s="25">
        <v>53299</v>
      </c>
      <c r="S459" s="45">
        <v>52058</v>
      </c>
      <c r="T459" s="45">
        <v>52761</v>
      </c>
      <c r="U459" s="45">
        <v>52914</v>
      </c>
      <c r="V459" s="45">
        <v>49761</v>
      </c>
      <c r="W459" s="45">
        <v>49480</v>
      </c>
      <c r="X459" s="45">
        <v>45010</v>
      </c>
      <c r="Y459" s="45">
        <v>43777</v>
      </c>
      <c r="Z459" s="23">
        <v>2019</v>
      </c>
      <c r="AA459" s="18"/>
    </row>
    <row r="460" spans="1:28">
      <c r="A460" s="9" t="s">
        <v>259</v>
      </c>
      <c r="B460" s="118" t="s">
        <v>86</v>
      </c>
      <c r="C460" s="31" t="s">
        <v>28</v>
      </c>
      <c r="D460" s="40">
        <v>130000</v>
      </c>
      <c r="E460" s="31" t="s">
        <v>260</v>
      </c>
      <c r="F460" s="41" t="s">
        <v>261</v>
      </c>
      <c r="G460" s="12" t="s">
        <v>31</v>
      </c>
      <c r="H460" s="42" t="s">
        <v>93</v>
      </c>
      <c r="I460" s="40">
        <v>130000</v>
      </c>
      <c r="J460" s="42" t="s">
        <v>28</v>
      </c>
      <c r="K460" s="26">
        <v>2018</v>
      </c>
      <c r="L460" s="43">
        <v>48606</v>
      </c>
      <c r="M460" s="20">
        <f t="shared" si="173"/>
        <v>48605.75</v>
      </c>
      <c r="N460" s="44">
        <v>48609</v>
      </c>
      <c r="O460" s="193">
        <v>44138</v>
      </c>
      <c r="P460" s="44">
        <v>46615</v>
      </c>
      <c r="Q460" s="44">
        <v>49762</v>
      </c>
      <c r="R460" s="78">
        <v>51341</v>
      </c>
      <c r="S460" s="78">
        <v>53061</v>
      </c>
      <c r="T460" s="78">
        <v>52145</v>
      </c>
      <c r="U460" s="44">
        <v>49220</v>
      </c>
      <c r="V460" s="44">
        <v>50114</v>
      </c>
      <c r="W460" s="44">
        <v>49206</v>
      </c>
      <c r="X460" s="44">
        <v>45672</v>
      </c>
      <c r="Y460" s="44">
        <v>43386</v>
      </c>
      <c r="Z460" s="23">
        <v>2018</v>
      </c>
      <c r="AA460" s="29"/>
    </row>
    <row r="461" spans="1:28">
      <c r="A461" s="9" t="s">
        <v>259</v>
      </c>
      <c r="B461" s="118" t="s">
        <v>87</v>
      </c>
      <c r="C461" s="31" t="s">
        <v>28</v>
      </c>
      <c r="D461" s="40">
        <v>130001</v>
      </c>
      <c r="E461" s="31" t="s">
        <v>260</v>
      </c>
      <c r="F461" s="41" t="s">
        <v>261</v>
      </c>
      <c r="G461" s="12" t="s">
        <v>31</v>
      </c>
      <c r="H461" s="42" t="s">
        <v>93</v>
      </c>
      <c r="I461" s="40">
        <v>130000</v>
      </c>
      <c r="J461" s="42" t="s">
        <v>28</v>
      </c>
      <c r="K461" s="30">
        <v>2017</v>
      </c>
      <c r="L461" s="40">
        <v>49075</v>
      </c>
      <c r="M461" s="20">
        <f t="shared" si="173"/>
        <v>49125.333333333336</v>
      </c>
      <c r="N461" s="47">
        <v>43413</v>
      </c>
      <c r="O461" s="219">
        <v>46007</v>
      </c>
      <c r="P461" s="45">
        <v>48206</v>
      </c>
      <c r="Q461" s="45">
        <v>50935</v>
      </c>
      <c r="R461" s="45">
        <v>52504</v>
      </c>
      <c r="S461" s="45">
        <v>53876</v>
      </c>
      <c r="T461" s="45">
        <v>52768</v>
      </c>
      <c r="U461" s="45">
        <v>52429</v>
      </c>
      <c r="V461" s="45">
        <v>49227</v>
      </c>
      <c r="W461" s="45">
        <v>49387</v>
      </c>
      <c r="X461" s="45">
        <v>45279</v>
      </c>
      <c r="Y461" s="45">
        <v>45473</v>
      </c>
      <c r="Z461" s="23">
        <v>2017</v>
      </c>
      <c r="AA461" s="29"/>
    </row>
    <row r="462" spans="1:28">
      <c r="A462" s="9" t="s">
        <v>259</v>
      </c>
      <c r="B462" s="118" t="s">
        <v>86</v>
      </c>
      <c r="C462" s="31" t="s">
        <v>28</v>
      </c>
      <c r="D462" s="40">
        <v>130000</v>
      </c>
      <c r="E462" s="31" t="s">
        <v>260</v>
      </c>
      <c r="F462" s="41" t="s">
        <v>261</v>
      </c>
      <c r="G462" s="12" t="s">
        <v>31</v>
      </c>
      <c r="H462" s="42" t="s">
        <v>93</v>
      </c>
      <c r="I462" s="40">
        <v>130000</v>
      </c>
      <c r="J462" s="42" t="s">
        <v>28</v>
      </c>
      <c r="K462" s="30">
        <v>2016</v>
      </c>
      <c r="L462" s="40">
        <v>51446</v>
      </c>
      <c r="M462" s="20">
        <f t="shared" si="173"/>
        <v>51445.583333333336</v>
      </c>
      <c r="N462" s="25">
        <v>51398</v>
      </c>
      <c r="O462" s="219">
        <v>49377</v>
      </c>
      <c r="P462" s="45">
        <v>49874</v>
      </c>
      <c r="Q462" s="45">
        <v>53035</v>
      </c>
      <c r="R462" s="45">
        <v>53135</v>
      </c>
      <c r="S462" s="45">
        <v>55411</v>
      </c>
      <c r="T462" s="45">
        <v>53992</v>
      </c>
      <c r="U462" s="45">
        <v>54259</v>
      </c>
      <c r="V462" s="45">
        <v>51398</v>
      </c>
      <c r="W462" s="45">
        <v>52159</v>
      </c>
      <c r="X462" s="45">
        <v>47074</v>
      </c>
      <c r="Y462" s="45">
        <v>46235</v>
      </c>
      <c r="Z462" s="23">
        <v>2016</v>
      </c>
      <c r="AA462" s="2"/>
    </row>
    <row r="463" spans="1:28">
      <c r="A463" s="171" t="s">
        <v>262</v>
      </c>
      <c r="B463" s="186" t="s">
        <v>263</v>
      </c>
      <c r="C463" s="187" t="s">
        <v>28</v>
      </c>
      <c r="D463" s="171">
        <v>134300</v>
      </c>
      <c r="E463" s="187" t="s">
        <v>143</v>
      </c>
      <c r="F463" s="168" t="s">
        <v>264</v>
      </c>
      <c r="G463" s="169" t="s">
        <v>31</v>
      </c>
      <c r="H463" s="170" t="s">
        <v>41</v>
      </c>
      <c r="I463" s="171">
        <v>134300</v>
      </c>
      <c r="J463" s="170" t="s">
        <v>28</v>
      </c>
      <c r="K463" s="37" t="s">
        <v>33</v>
      </c>
      <c r="L463" s="168"/>
      <c r="M463" s="172">
        <f>AVERAGE(N463:Y463)</f>
        <v>-88.136370956581402</v>
      </c>
      <c r="N463" s="215">
        <f>N464/N465*100-100</f>
        <v>-29.81224407860104</v>
      </c>
      <c r="O463" s="224">
        <f>O464/O465*100-100</f>
        <v>-27.824207400375855</v>
      </c>
      <c r="P463" s="111">
        <f t="shared" ref="P463:Y463" si="175">P464/P465*100-100</f>
        <v>-100</v>
      </c>
      <c r="Q463" s="111">
        <f t="shared" si="175"/>
        <v>-100</v>
      </c>
      <c r="R463" s="111">
        <f t="shared" si="175"/>
        <v>-100</v>
      </c>
      <c r="S463" s="111">
        <f t="shared" si="175"/>
        <v>-100</v>
      </c>
      <c r="T463" s="111">
        <f t="shared" si="175"/>
        <v>-100</v>
      </c>
      <c r="U463" s="111">
        <f t="shared" si="175"/>
        <v>-100</v>
      </c>
      <c r="V463" s="111">
        <f t="shared" si="175"/>
        <v>-100</v>
      </c>
      <c r="W463" s="111">
        <f t="shared" si="175"/>
        <v>-100</v>
      </c>
      <c r="X463" s="111">
        <f t="shared" si="175"/>
        <v>-100</v>
      </c>
      <c r="Y463" s="111">
        <f t="shared" si="175"/>
        <v>-100</v>
      </c>
      <c r="Z463" s="168"/>
      <c r="AA463" s="173"/>
    </row>
    <row r="464" spans="1:28">
      <c r="A464" s="40" t="s">
        <v>262</v>
      </c>
      <c r="B464" s="119" t="s">
        <v>263</v>
      </c>
      <c r="C464" s="31" t="s">
        <v>28</v>
      </c>
      <c r="D464" s="40">
        <v>134300</v>
      </c>
      <c r="E464" s="31" t="s">
        <v>143</v>
      </c>
      <c r="F464" s="41" t="s">
        <v>264</v>
      </c>
      <c r="G464" s="12" t="s">
        <v>31</v>
      </c>
      <c r="H464" s="42" t="s">
        <v>41</v>
      </c>
      <c r="I464" s="40">
        <v>134300</v>
      </c>
      <c r="J464" s="42" t="s">
        <v>28</v>
      </c>
      <c r="K464" s="14" t="s">
        <v>34</v>
      </c>
      <c r="L464" s="15"/>
      <c r="M464" s="138">
        <f>AVERAGE(N464:Y464)</f>
        <v>21796</v>
      </c>
      <c r="N464" s="216">
        <v>21086</v>
      </c>
      <c r="O464" s="212">
        <v>22506</v>
      </c>
      <c r="P464" s="213"/>
      <c r="Q464" s="213"/>
      <c r="R464" s="213"/>
      <c r="S464" s="213"/>
      <c r="T464" s="213"/>
      <c r="U464" s="213"/>
      <c r="V464" s="213"/>
      <c r="W464" s="213"/>
      <c r="X464" s="213"/>
      <c r="Y464" s="213"/>
      <c r="Z464" s="6"/>
      <c r="AA464" s="18"/>
    </row>
    <row r="465" spans="1:27">
      <c r="A465" s="40" t="s">
        <v>262</v>
      </c>
      <c r="B465" s="119" t="s">
        <v>263</v>
      </c>
      <c r="C465" s="31" t="s">
        <v>28</v>
      </c>
      <c r="D465" s="40">
        <v>134300</v>
      </c>
      <c r="E465" s="31" t="s">
        <v>143</v>
      </c>
      <c r="F465" s="41" t="s">
        <v>264</v>
      </c>
      <c r="G465" s="12" t="s">
        <v>31</v>
      </c>
      <c r="H465" s="42" t="s">
        <v>41</v>
      </c>
      <c r="I465" s="40">
        <v>134300</v>
      </c>
      <c r="J465" s="42" t="s">
        <v>28</v>
      </c>
      <c r="K465" s="19" t="s">
        <v>35</v>
      </c>
      <c r="L465" s="20"/>
      <c r="M465" s="20">
        <f t="shared" ref="M465:M470" si="176">AVERAGE(N465:Y465)</f>
        <v>32389.923076923082</v>
      </c>
      <c r="N465" s="46">
        <f>AVERAGE(N466:N470)</f>
        <v>30042.276923076926</v>
      </c>
      <c r="O465" s="189">
        <f t="shared" ref="O465:Y465" si="177">AVERAGE(O466:O470)</f>
        <v>31182.2</v>
      </c>
      <c r="P465" s="46">
        <f t="shared" si="177"/>
        <v>30556.799999999999</v>
      </c>
      <c r="Q465" s="46">
        <f t="shared" si="177"/>
        <v>30726.400000000001</v>
      </c>
      <c r="R465" s="46">
        <f t="shared" si="177"/>
        <v>33515.800000000003</v>
      </c>
      <c r="S465" s="46">
        <f t="shared" si="177"/>
        <v>35675.199999999997</v>
      </c>
      <c r="T465" s="46">
        <f t="shared" si="177"/>
        <v>35321.199999999997</v>
      </c>
      <c r="U465" s="46">
        <f t="shared" si="177"/>
        <v>37162.25</v>
      </c>
      <c r="V465" s="46">
        <f t="shared" si="177"/>
        <v>34796.75</v>
      </c>
      <c r="W465" s="46">
        <f t="shared" si="177"/>
        <v>31865.599999999999</v>
      </c>
      <c r="X465" s="46">
        <f t="shared" si="177"/>
        <v>28893.200000000001</v>
      </c>
      <c r="Y465" s="46">
        <f t="shared" si="177"/>
        <v>28941.4</v>
      </c>
      <c r="Z465" s="21" t="s">
        <v>35</v>
      </c>
      <c r="AA465" s="18"/>
    </row>
    <row r="466" spans="1:27">
      <c r="A466" s="40" t="s">
        <v>262</v>
      </c>
      <c r="B466" s="119" t="s">
        <v>263</v>
      </c>
      <c r="C466" s="31" t="s">
        <v>28</v>
      </c>
      <c r="D466" s="40">
        <v>134300</v>
      </c>
      <c r="E466" s="31" t="s">
        <v>143</v>
      </c>
      <c r="F466" s="41" t="s">
        <v>264</v>
      </c>
      <c r="G466" s="12" t="s">
        <v>31</v>
      </c>
      <c r="H466" s="42" t="s">
        <v>41</v>
      </c>
      <c r="I466" s="40">
        <v>134301</v>
      </c>
      <c r="J466" s="42" t="s">
        <v>28</v>
      </c>
      <c r="K466" s="26">
        <v>2020</v>
      </c>
      <c r="L466" s="20"/>
      <c r="M466" s="20">
        <f t="shared" si="176"/>
        <v>23750.400000000001</v>
      </c>
      <c r="N466" s="25">
        <v>27720</v>
      </c>
      <c r="O466" s="190">
        <v>28445</v>
      </c>
      <c r="P466" s="25">
        <v>23031</v>
      </c>
      <c r="Q466" s="25">
        <v>17249</v>
      </c>
      <c r="R466" s="25">
        <v>22105</v>
      </c>
      <c r="S466" s="25">
        <v>26407</v>
      </c>
      <c r="T466" s="25">
        <v>27179</v>
      </c>
      <c r="U466" s="47" t="s">
        <v>265</v>
      </c>
      <c r="V466" s="25" t="s">
        <v>43</v>
      </c>
      <c r="W466" s="25">
        <v>24256</v>
      </c>
      <c r="X466" s="25">
        <v>20232</v>
      </c>
      <c r="Y466" s="25">
        <v>20880</v>
      </c>
      <c r="Z466" s="23">
        <v>2020</v>
      </c>
      <c r="AA466" s="18"/>
    </row>
    <row r="467" spans="1:27">
      <c r="A467" s="40" t="s">
        <v>262</v>
      </c>
      <c r="B467" s="119" t="s">
        <v>263</v>
      </c>
      <c r="C467" s="31" t="s">
        <v>28</v>
      </c>
      <c r="D467" s="40">
        <v>134300</v>
      </c>
      <c r="E467" s="31" t="s">
        <v>143</v>
      </c>
      <c r="F467" s="41" t="s">
        <v>264</v>
      </c>
      <c r="G467" s="12" t="s">
        <v>31</v>
      </c>
      <c r="H467" s="42" t="s">
        <v>41</v>
      </c>
      <c r="I467" s="40">
        <v>134300</v>
      </c>
      <c r="J467" s="42" t="s">
        <v>28</v>
      </c>
      <c r="K467" s="22">
        <v>2019</v>
      </c>
      <c r="L467" s="185">
        <v>32523</v>
      </c>
      <c r="M467" s="20">
        <f t="shared" si="176"/>
        <v>32584.948717948719</v>
      </c>
      <c r="N467" s="25">
        <v>31041.384615384617</v>
      </c>
      <c r="O467" s="219">
        <v>32102</v>
      </c>
      <c r="P467" s="45">
        <v>30941</v>
      </c>
      <c r="Q467" s="25">
        <v>32357</v>
      </c>
      <c r="R467" s="25">
        <v>35291</v>
      </c>
      <c r="S467" s="45">
        <v>35487</v>
      </c>
      <c r="T467" s="45">
        <v>36204</v>
      </c>
      <c r="U467" s="45">
        <v>35524</v>
      </c>
      <c r="V467" s="45">
        <v>32460</v>
      </c>
      <c r="W467" s="45">
        <v>31447</v>
      </c>
      <c r="X467" s="45">
        <v>29140</v>
      </c>
      <c r="Y467" s="45">
        <v>29025</v>
      </c>
      <c r="Z467" s="23">
        <v>2019</v>
      </c>
      <c r="AA467" s="18"/>
    </row>
    <row r="468" spans="1:27">
      <c r="A468" s="40" t="s">
        <v>262</v>
      </c>
      <c r="B468" s="119" t="s">
        <v>263</v>
      </c>
      <c r="C468" s="31" t="s">
        <v>28</v>
      </c>
      <c r="D468" s="40">
        <v>134300</v>
      </c>
      <c r="E468" s="31" t="s">
        <v>143</v>
      </c>
      <c r="F468" s="41" t="s">
        <v>264</v>
      </c>
      <c r="G468" s="12" t="s">
        <v>31</v>
      </c>
      <c r="H468" s="42" t="s">
        <v>41</v>
      </c>
      <c r="I468" s="40">
        <v>134300</v>
      </c>
      <c r="J468" s="42" t="s">
        <v>28</v>
      </c>
      <c r="K468" s="26">
        <v>2018</v>
      </c>
      <c r="L468" s="43">
        <v>33719</v>
      </c>
      <c r="M468" s="20">
        <f t="shared" si="176"/>
        <v>33718.833333333336</v>
      </c>
      <c r="N468" s="44">
        <v>29024</v>
      </c>
      <c r="O468" s="193">
        <v>29724</v>
      </c>
      <c r="P468" s="44">
        <v>31486</v>
      </c>
      <c r="Q468" s="44">
        <v>33175</v>
      </c>
      <c r="R468" s="78">
        <v>35719</v>
      </c>
      <c r="S468" s="78">
        <v>38788</v>
      </c>
      <c r="T468" s="78">
        <v>36431</v>
      </c>
      <c r="U468" s="44">
        <v>36476</v>
      </c>
      <c r="V468" s="44">
        <v>35757</v>
      </c>
      <c r="W468" s="44">
        <v>34109</v>
      </c>
      <c r="X468" s="44">
        <v>32099</v>
      </c>
      <c r="Y468" s="44">
        <v>31838</v>
      </c>
      <c r="Z468" s="23">
        <v>2018</v>
      </c>
      <c r="AA468" s="29"/>
    </row>
    <row r="469" spans="1:27">
      <c r="A469" s="40" t="s">
        <v>262</v>
      </c>
      <c r="B469" s="119" t="s">
        <v>263</v>
      </c>
      <c r="C469" s="31" t="s">
        <v>28</v>
      </c>
      <c r="D469" s="40">
        <v>134300</v>
      </c>
      <c r="E469" s="31" t="s">
        <v>143</v>
      </c>
      <c r="F469" s="41" t="s">
        <v>264</v>
      </c>
      <c r="G469" s="12" t="s">
        <v>31</v>
      </c>
      <c r="H469" s="42" t="s">
        <v>41</v>
      </c>
      <c r="I469" s="40">
        <v>134300</v>
      </c>
      <c r="J469" s="42" t="s">
        <v>28</v>
      </c>
      <c r="K469" s="30">
        <v>2017</v>
      </c>
      <c r="L469" s="40">
        <v>34626</v>
      </c>
      <c r="M469" s="20">
        <f t="shared" si="176"/>
        <v>34626.416666666664</v>
      </c>
      <c r="N469" s="25">
        <v>30654</v>
      </c>
      <c r="O469" s="219">
        <v>32177</v>
      </c>
      <c r="P469" s="45">
        <v>33263</v>
      </c>
      <c r="Q469" s="45">
        <v>34886</v>
      </c>
      <c r="R469" s="45">
        <v>37599</v>
      </c>
      <c r="S469" s="45">
        <v>38627</v>
      </c>
      <c r="T469" s="45">
        <v>38389</v>
      </c>
      <c r="U469" s="45">
        <v>38054</v>
      </c>
      <c r="V469" s="45">
        <v>35427</v>
      </c>
      <c r="W469" s="45">
        <v>34507</v>
      </c>
      <c r="X469" s="45">
        <v>30974</v>
      </c>
      <c r="Y469" s="45">
        <v>30960</v>
      </c>
      <c r="Z469" s="23">
        <v>2017</v>
      </c>
      <c r="AA469" s="29"/>
    </row>
    <row r="470" spans="1:27" ht="15.75" thickBot="1">
      <c r="A470" s="40" t="s">
        <v>262</v>
      </c>
      <c r="B470" s="119" t="s">
        <v>235</v>
      </c>
      <c r="C470" s="31" t="s">
        <v>28</v>
      </c>
      <c r="D470" s="40">
        <v>134301</v>
      </c>
      <c r="E470" s="31" t="s">
        <v>143</v>
      </c>
      <c r="F470" s="41" t="s">
        <v>264</v>
      </c>
      <c r="G470" s="12" t="s">
        <v>31</v>
      </c>
      <c r="H470" s="42" t="s">
        <v>41</v>
      </c>
      <c r="I470" s="40">
        <v>134300</v>
      </c>
      <c r="J470" s="42" t="s">
        <v>28</v>
      </c>
      <c r="K470" s="30">
        <v>2016</v>
      </c>
      <c r="L470" s="40">
        <v>35231</v>
      </c>
      <c r="M470" s="20">
        <f t="shared" si="176"/>
        <v>35230.833333333336</v>
      </c>
      <c r="N470" s="25">
        <v>31772</v>
      </c>
      <c r="O470" s="221">
        <v>33463</v>
      </c>
      <c r="P470" s="45">
        <v>34063</v>
      </c>
      <c r="Q470" s="45">
        <v>35965</v>
      </c>
      <c r="R470" s="45">
        <v>36865</v>
      </c>
      <c r="S470" s="45">
        <v>39067</v>
      </c>
      <c r="T470" s="45">
        <v>38403</v>
      </c>
      <c r="U470" s="45">
        <v>38595</v>
      </c>
      <c r="V470" s="45">
        <v>35543</v>
      </c>
      <c r="W470" s="45">
        <v>35009</v>
      </c>
      <c r="X470" s="45">
        <v>32021</v>
      </c>
      <c r="Y470" s="45">
        <v>32004</v>
      </c>
      <c r="Z470" s="23">
        <v>2016</v>
      </c>
      <c r="AA470" s="2"/>
    </row>
    <row r="471" spans="1:27">
      <c r="P471" s="101"/>
      <c r="Q471" s="101"/>
      <c r="S471" s="129"/>
    </row>
    <row r="473" spans="1:27">
      <c r="A473" s="66"/>
      <c r="B473" s="121"/>
      <c r="C473" s="66"/>
      <c r="D473" s="66"/>
      <c r="E473" s="66"/>
    </row>
    <row r="474" spans="1:27">
      <c r="A474" s="66"/>
      <c r="B474" s="121"/>
      <c r="C474" s="66"/>
      <c r="D474" s="66"/>
      <c r="E474" s="66"/>
      <c r="F474" s="66"/>
      <c r="G474" s="53"/>
      <c r="H474" s="53"/>
      <c r="I474" s="53"/>
      <c r="J474" s="53"/>
      <c r="K474" s="53"/>
      <c r="L474" s="53"/>
      <c r="M474" s="165"/>
      <c r="N474" s="53"/>
      <c r="O474" s="53"/>
      <c r="P474" s="53"/>
      <c r="Q474" s="53"/>
      <c r="R474" s="53"/>
      <c r="S474" s="130"/>
      <c r="T474" s="130"/>
      <c r="U474" s="53"/>
      <c r="V474" s="53"/>
      <c r="W474" s="53"/>
      <c r="X474" s="53"/>
      <c r="Y474" s="53"/>
      <c r="Z474" s="53"/>
      <c r="AA474" s="53"/>
    </row>
    <row r="475" spans="1:27">
      <c r="A475" s="66"/>
      <c r="B475" s="121"/>
      <c r="C475" s="66"/>
      <c r="D475" s="66"/>
      <c r="E475" s="66"/>
      <c r="F475" s="66"/>
      <c r="G475" s="53"/>
      <c r="H475" s="53"/>
      <c r="I475" s="53"/>
      <c r="J475" s="53"/>
      <c r="K475" s="53"/>
      <c r="L475" s="53"/>
      <c r="M475" s="165"/>
      <c r="N475" s="53"/>
      <c r="O475" s="53"/>
      <c r="P475" s="53"/>
      <c r="Q475" s="53"/>
      <c r="R475" s="53"/>
      <c r="S475" s="130"/>
      <c r="T475" s="130"/>
      <c r="U475" s="53"/>
      <c r="V475" s="53"/>
      <c r="W475" s="53"/>
      <c r="X475" s="53"/>
      <c r="Y475" s="53"/>
      <c r="Z475" s="53"/>
      <c r="AA475" s="53"/>
    </row>
    <row r="476" spans="1:27">
      <c r="A476" s="66"/>
      <c r="B476" s="121"/>
      <c r="C476" s="66"/>
      <c r="D476" s="66"/>
      <c r="E476" s="66"/>
      <c r="F476" s="66"/>
      <c r="G476" s="53"/>
      <c r="H476" s="53"/>
      <c r="I476" s="53"/>
      <c r="J476" s="53"/>
      <c r="K476" s="53"/>
      <c r="L476" s="53"/>
      <c r="M476" s="165"/>
      <c r="N476" s="53"/>
      <c r="O476" s="53"/>
      <c r="P476" s="53"/>
      <c r="Q476" s="53"/>
      <c r="R476" s="53"/>
      <c r="S476" s="130"/>
      <c r="T476" s="130"/>
      <c r="U476" s="53"/>
      <c r="V476" s="53"/>
      <c r="W476" s="53"/>
      <c r="X476" s="53"/>
      <c r="Y476" s="53"/>
      <c r="Z476" s="53"/>
      <c r="AA476" s="53"/>
    </row>
    <row r="477" spans="1:27">
      <c r="A477" s="66"/>
      <c r="B477" s="121"/>
      <c r="C477" s="66"/>
      <c r="D477" s="66"/>
      <c r="E477" s="66"/>
      <c r="F477" s="66"/>
      <c r="G477" s="53"/>
      <c r="H477" s="53"/>
      <c r="I477" s="53"/>
      <c r="J477" s="53"/>
      <c r="K477" s="53"/>
      <c r="L477" s="53"/>
      <c r="M477" s="165"/>
      <c r="N477" s="53"/>
      <c r="O477" s="53"/>
      <c r="P477" s="53"/>
      <c r="Q477" s="53"/>
      <c r="R477" s="53"/>
      <c r="S477" s="130"/>
      <c r="T477" s="130"/>
      <c r="U477" s="53"/>
      <c r="V477" s="53"/>
      <c r="W477" s="53"/>
      <c r="X477" s="53"/>
      <c r="Y477" s="53"/>
      <c r="Z477" s="53"/>
      <c r="AA477" s="53"/>
    </row>
    <row r="478" spans="1:27">
      <c r="A478" s="66"/>
      <c r="B478" s="121"/>
      <c r="C478" s="66"/>
      <c r="D478" s="66"/>
      <c r="E478" s="66"/>
      <c r="F478" s="66"/>
      <c r="G478" s="53"/>
      <c r="H478" s="53"/>
      <c r="I478" s="53"/>
      <c r="J478" s="53"/>
      <c r="K478" s="53"/>
      <c r="L478" s="53"/>
      <c r="M478" s="165"/>
      <c r="N478" s="53"/>
      <c r="O478" s="53"/>
      <c r="P478" s="53"/>
      <c r="Q478" s="53"/>
      <c r="R478" s="53"/>
      <c r="S478" s="130"/>
      <c r="T478" s="130"/>
      <c r="U478" s="53"/>
      <c r="V478" s="53"/>
      <c r="W478" s="53"/>
      <c r="X478" s="53"/>
      <c r="Y478" s="53"/>
      <c r="Z478" s="53"/>
      <c r="AA478" s="53"/>
    </row>
    <row r="479" spans="1:27">
      <c r="A479" s="65"/>
      <c r="B479" s="122"/>
      <c r="C479" s="66"/>
      <c r="D479" s="66"/>
      <c r="E479" s="66"/>
      <c r="F479" s="66"/>
      <c r="G479" s="53"/>
      <c r="H479" s="53"/>
      <c r="I479" s="53"/>
      <c r="J479" s="53"/>
      <c r="K479" s="53"/>
      <c r="L479" s="53"/>
      <c r="M479" s="165"/>
      <c r="N479" s="53"/>
      <c r="O479" s="53"/>
      <c r="P479" s="53"/>
      <c r="Q479" s="53"/>
      <c r="R479" s="53"/>
      <c r="S479" s="130"/>
      <c r="T479" s="130"/>
      <c r="U479" s="53"/>
      <c r="V479" s="53"/>
      <c r="W479" s="53"/>
      <c r="X479" s="53"/>
      <c r="Y479" s="53"/>
      <c r="Z479" s="53"/>
      <c r="AA479" s="53"/>
    </row>
    <row r="480" spans="1:27">
      <c r="A480" s="88"/>
      <c r="B480" s="123"/>
      <c r="C480" s="66"/>
      <c r="D480" s="66"/>
      <c r="E480" s="66"/>
      <c r="F480" s="66"/>
      <c r="G480" s="53"/>
      <c r="H480" s="53"/>
      <c r="I480" s="53"/>
      <c r="J480" s="53"/>
      <c r="K480" s="53"/>
      <c r="L480" s="53"/>
      <c r="M480" s="165"/>
      <c r="N480" s="53"/>
      <c r="O480" s="53"/>
      <c r="P480" s="53"/>
      <c r="Q480" s="53"/>
      <c r="R480" s="53"/>
      <c r="S480" s="130"/>
      <c r="T480" s="130"/>
      <c r="U480" s="53"/>
      <c r="V480" s="53"/>
      <c r="W480" s="53"/>
      <c r="X480" s="53"/>
      <c r="Y480" s="53"/>
      <c r="Z480" s="53"/>
      <c r="AA480" s="53"/>
    </row>
    <row r="481" spans="1:27">
      <c r="A481" s="53"/>
      <c r="B481" s="124"/>
      <c r="C481" s="53"/>
      <c r="D481" s="53"/>
      <c r="E481" s="53"/>
      <c r="F481" s="66"/>
      <c r="G481" s="53"/>
      <c r="H481" s="53"/>
      <c r="I481" s="53"/>
      <c r="J481" s="53"/>
      <c r="K481" s="53"/>
      <c r="L481" s="53"/>
      <c r="M481" s="165"/>
      <c r="N481" s="53"/>
      <c r="O481" s="53"/>
      <c r="P481" s="53"/>
      <c r="Q481" s="53"/>
      <c r="R481" s="53"/>
      <c r="S481" s="130"/>
      <c r="T481" s="130"/>
      <c r="U481" s="53"/>
      <c r="V481" s="53"/>
      <c r="W481" s="53"/>
      <c r="X481" s="53"/>
      <c r="Y481" s="53"/>
      <c r="Z481" s="53"/>
      <c r="AA481" s="53"/>
    </row>
    <row r="482" spans="1:27">
      <c r="A482" s="53"/>
      <c r="B482" s="124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165"/>
      <c r="N482" s="53"/>
      <c r="O482" s="53"/>
      <c r="P482" s="53"/>
      <c r="Q482" s="53"/>
      <c r="R482" s="53"/>
      <c r="S482" s="130"/>
      <c r="T482" s="130"/>
      <c r="U482" s="53"/>
      <c r="V482" s="53"/>
      <c r="W482" s="53"/>
      <c r="X482" s="53"/>
      <c r="Y482" s="53"/>
      <c r="Z482" s="53"/>
      <c r="AA482" s="53"/>
    </row>
    <row r="483" spans="1:27">
      <c r="A483" s="53"/>
      <c r="B483" s="124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165"/>
      <c r="N483" s="53"/>
      <c r="O483" s="53"/>
      <c r="P483" s="53"/>
      <c r="Q483" s="53"/>
      <c r="R483" s="53"/>
      <c r="S483" s="130"/>
      <c r="T483" s="130"/>
      <c r="U483" s="53"/>
      <c r="V483" s="53"/>
      <c r="W483" s="53"/>
      <c r="X483" s="53"/>
      <c r="Y483" s="53"/>
      <c r="Z483" s="53"/>
      <c r="AA483" s="53"/>
    </row>
    <row r="484" spans="1:27">
      <c r="A484" s="53"/>
      <c r="B484" s="124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165"/>
      <c r="N484" s="53"/>
      <c r="O484" s="53"/>
      <c r="P484" s="53"/>
      <c r="Q484" s="53"/>
      <c r="R484" s="53"/>
      <c r="S484" s="130"/>
      <c r="T484" s="130"/>
      <c r="U484" s="53"/>
      <c r="V484" s="53"/>
      <c r="W484" s="53"/>
      <c r="X484" s="53"/>
      <c r="Y484" s="53"/>
      <c r="Z484" s="53"/>
      <c r="AA484" s="53"/>
    </row>
    <row r="485" spans="1:27">
      <c r="A485" s="53"/>
      <c r="B485" s="124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165"/>
      <c r="N485" s="53"/>
      <c r="O485" s="53"/>
      <c r="P485" s="53"/>
      <c r="Q485" s="53"/>
      <c r="R485" s="53"/>
      <c r="S485" s="130"/>
      <c r="T485" s="130"/>
      <c r="U485" s="53"/>
      <c r="V485" s="53"/>
      <c r="W485" s="53"/>
      <c r="X485" s="53"/>
      <c r="Y485" s="53"/>
      <c r="Z485" s="53"/>
      <c r="AA485" s="53"/>
    </row>
    <row r="486" spans="1:27">
      <c r="A486" s="53"/>
      <c r="B486" s="124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165"/>
      <c r="N486" s="53"/>
      <c r="O486" s="53"/>
      <c r="P486" s="53"/>
      <c r="Q486" s="53"/>
      <c r="R486" s="53"/>
      <c r="S486" s="130"/>
      <c r="T486" s="130"/>
      <c r="U486" s="53"/>
      <c r="V486" s="53"/>
      <c r="W486" s="53"/>
      <c r="X486" s="53"/>
      <c r="Y486" s="53"/>
      <c r="Z486" s="53"/>
      <c r="AA486" s="53"/>
    </row>
    <row r="487" spans="1:27">
      <c r="A487" s="53"/>
      <c r="B487" s="124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165"/>
      <c r="N487" s="53"/>
      <c r="O487" s="53"/>
      <c r="P487" s="53"/>
      <c r="Q487" s="53"/>
      <c r="R487" s="53"/>
      <c r="S487" s="130"/>
      <c r="T487" s="130"/>
      <c r="U487" s="53"/>
      <c r="V487" s="53"/>
      <c r="W487" s="53"/>
      <c r="X487" s="53"/>
      <c r="Y487" s="53"/>
      <c r="Z487" s="53"/>
      <c r="AA487" s="53"/>
    </row>
    <row r="488" spans="1:27">
      <c r="A488" s="53"/>
      <c r="B488" s="124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165"/>
      <c r="N488" s="53"/>
      <c r="O488" s="53"/>
      <c r="P488" s="53"/>
      <c r="Q488" s="53"/>
      <c r="R488" s="53"/>
      <c r="S488" s="130"/>
      <c r="T488" s="130"/>
      <c r="U488" s="53"/>
      <c r="V488" s="53"/>
      <c r="W488" s="53"/>
      <c r="X488" s="53"/>
      <c r="Y488" s="53"/>
      <c r="Z488" s="53"/>
      <c r="AA488" s="53"/>
    </row>
    <row r="489" spans="1:27">
      <c r="A489" s="53"/>
      <c r="B489" s="124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165"/>
      <c r="N489" s="53"/>
      <c r="O489" s="53"/>
      <c r="P489" s="53"/>
      <c r="Q489" s="53"/>
      <c r="R489" s="53"/>
      <c r="S489" s="130"/>
      <c r="T489" s="130"/>
      <c r="U489" s="53"/>
      <c r="V489" s="53"/>
      <c r="W489" s="53"/>
      <c r="X489" s="53"/>
      <c r="Y489" s="53"/>
      <c r="Z489" s="53"/>
      <c r="AA489" s="53"/>
    </row>
    <row r="490" spans="1:27">
      <c r="A490" s="53"/>
      <c r="B490" s="124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165"/>
      <c r="N490" s="53"/>
      <c r="O490" s="53"/>
      <c r="P490" s="53"/>
      <c r="Q490" s="53"/>
      <c r="R490" s="53"/>
      <c r="S490" s="130"/>
      <c r="T490" s="130"/>
      <c r="U490" s="53"/>
      <c r="V490" s="53"/>
      <c r="W490" s="53"/>
      <c r="X490" s="53"/>
      <c r="Y490" s="53"/>
      <c r="Z490" s="53"/>
      <c r="AA490" s="53"/>
    </row>
    <row r="491" spans="1:27">
      <c r="A491" s="53"/>
      <c r="B491" s="124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165"/>
      <c r="N491" s="53"/>
      <c r="O491" s="53"/>
      <c r="P491" s="53"/>
      <c r="Q491" s="53"/>
      <c r="R491" s="53"/>
      <c r="S491" s="130"/>
      <c r="T491" s="130"/>
      <c r="U491" s="53"/>
      <c r="V491" s="53"/>
      <c r="W491" s="53"/>
      <c r="X491" s="53"/>
      <c r="Y491" s="53"/>
      <c r="Z491" s="53"/>
      <c r="AA491" s="53"/>
    </row>
    <row r="492" spans="1:27">
      <c r="A492" s="9"/>
      <c r="B492" s="118"/>
      <c r="C492" s="10"/>
      <c r="D492" s="9"/>
      <c r="E492" s="10"/>
      <c r="F492" s="53"/>
      <c r="G492" s="53"/>
      <c r="H492" s="53"/>
      <c r="I492" s="53"/>
      <c r="J492" s="53"/>
      <c r="K492" s="53"/>
      <c r="L492" s="53"/>
      <c r="M492" s="165"/>
      <c r="N492" s="53"/>
      <c r="O492" s="53"/>
      <c r="P492" s="53"/>
      <c r="Q492" s="53"/>
      <c r="R492" s="53"/>
      <c r="S492" s="130"/>
      <c r="T492" s="130"/>
      <c r="U492" s="53"/>
      <c r="V492" s="53"/>
      <c r="W492" s="53"/>
      <c r="X492" s="53"/>
      <c r="Y492" s="53"/>
      <c r="Z492" s="53"/>
      <c r="AA492" s="53"/>
    </row>
    <row r="493" spans="1:27">
      <c r="A493" s="9"/>
      <c r="B493" s="118"/>
      <c r="C493" s="10"/>
      <c r="D493" s="9"/>
      <c r="E493" s="10"/>
      <c r="F493" s="15"/>
      <c r="G493" s="12"/>
      <c r="H493" s="13"/>
      <c r="I493" s="9"/>
      <c r="J493" s="13"/>
      <c r="K493" s="14"/>
      <c r="L493" s="15"/>
      <c r="M493" s="166"/>
      <c r="N493" s="17"/>
      <c r="O493" s="6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6"/>
      <c r="AA493" s="18"/>
    </row>
    <row r="494" spans="1:27">
      <c r="A494" s="9"/>
      <c r="B494" s="118"/>
      <c r="C494" s="10"/>
      <c r="D494" s="9"/>
      <c r="E494" s="10"/>
      <c r="F494" s="11"/>
      <c r="G494" s="12"/>
      <c r="H494" s="13"/>
      <c r="I494" s="9"/>
      <c r="J494" s="13"/>
      <c r="K494" s="14"/>
      <c r="L494" s="15"/>
      <c r="M494" s="166"/>
      <c r="N494" s="6"/>
      <c r="O494" s="6"/>
      <c r="P494" s="6"/>
      <c r="Q494" s="6"/>
      <c r="R494" s="6"/>
      <c r="S494" s="6"/>
      <c r="T494" s="6"/>
      <c r="U494" s="16"/>
      <c r="V494" s="6"/>
      <c r="W494" s="6"/>
      <c r="X494" s="17"/>
      <c r="Y494" s="17"/>
      <c r="Z494" s="6"/>
      <c r="AA494" s="18"/>
    </row>
    <row r="495" spans="1:27">
      <c r="A495" s="9"/>
      <c r="B495" s="118"/>
      <c r="C495" s="10"/>
      <c r="D495" s="9"/>
      <c r="E495" s="10"/>
      <c r="F495" s="11"/>
      <c r="G495" s="12"/>
      <c r="H495" s="13"/>
      <c r="I495" s="9"/>
      <c r="J495" s="13"/>
      <c r="K495" s="19"/>
      <c r="L495" s="20"/>
      <c r="M495" s="166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18"/>
    </row>
    <row r="496" spans="1:27">
      <c r="A496" s="9"/>
      <c r="B496" s="118"/>
      <c r="C496" s="10"/>
      <c r="D496" s="9"/>
      <c r="E496" s="10"/>
      <c r="F496" s="11"/>
      <c r="G496" s="12"/>
      <c r="H496" s="13"/>
      <c r="I496" s="9"/>
      <c r="J496" s="13"/>
      <c r="K496" s="83"/>
      <c r="L496" s="20"/>
      <c r="M496" s="166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5"/>
      <c r="Y496" s="25"/>
      <c r="Z496" s="21"/>
      <c r="AA496" s="18"/>
    </row>
    <row r="497" spans="1:27">
      <c r="A497" s="9"/>
      <c r="B497" s="118"/>
      <c r="C497" s="10"/>
      <c r="D497" s="9"/>
      <c r="E497" s="10"/>
      <c r="F497" s="11"/>
      <c r="G497" s="12"/>
      <c r="H497" s="13"/>
      <c r="I497" s="9"/>
      <c r="J497" s="13"/>
      <c r="K497" s="26"/>
      <c r="L497" s="84"/>
      <c r="M497" s="167"/>
      <c r="N497" s="84"/>
      <c r="O497" s="84"/>
      <c r="P497" s="84"/>
      <c r="Q497" s="84"/>
      <c r="R497" s="85"/>
      <c r="S497" s="85"/>
      <c r="T497" s="85"/>
      <c r="U497" s="84"/>
      <c r="V497" s="84"/>
      <c r="W497" s="84"/>
      <c r="X497" s="86"/>
      <c r="Y497" s="86"/>
      <c r="Z497" s="23"/>
      <c r="AA497" s="29"/>
    </row>
    <row r="498" spans="1:27">
      <c r="A498" s="9"/>
      <c r="B498" s="118"/>
      <c r="C498" s="10"/>
      <c r="D498" s="9"/>
      <c r="E498" s="10"/>
      <c r="F498" s="11"/>
      <c r="G498" s="12"/>
      <c r="H498" s="13"/>
      <c r="I498" s="9"/>
      <c r="J498" s="13"/>
      <c r="K498" s="30"/>
      <c r="L498" s="9"/>
      <c r="M498" s="166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5"/>
      <c r="Y498" s="25"/>
      <c r="Z498" s="23"/>
      <c r="AA498" s="29"/>
    </row>
    <row r="499" spans="1:27">
      <c r="A499" s="9"/>
      <c r="B499" s="118"/>
      <c r="C499" s="10"/>
      <c r="D499" s="9"/>
      <c r="E499" s="10"/>
      <c r="F499" s="11"/>
      <c r="G499" s="12"/>
      <c r="H499" s="13"/>
      <c r="I499" s="9"/>
      <c r="J499" s="13"/>
      <c r="K499" s="30"/>
      <c r="L499" s="9"/>
      <c r="M499" s="166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5"/>
      <c r="Y499" s="25"/>
      <c r="Z499" s="23"/>
      <c r="AA499" s="87"/>
    </row>
    <row r="500" spans="1:27">
      <c r="A500" s="9"/>
      <c r="B500" s="118"/>
      <c r="C500" s="10"/>
      <c r="D500" s="9"/>
      <c r="E500" s="10"/>
      <c r="F500" s="15"/>
      <c r="G500" s="12"/>
      <c r="H500" s="13"/>
      <c r="I500" s="9"/>
      <c r="J500" s="13"/>
      <c r="K500" s="14"/>
      <c r="L500" s="15"/>
      <c r="M500" s="166"/>
      <c r="N500" s="17"/>
      <c r="O500" s="6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6"/>
      <c r="AA500" s="18"/>
    </row>
    <row r="501" spans="1:27">
      <c r="A501" s="9"/>
      <c r="B501" s="118"/>
      <c r="C501" s="10"/>
      <c r="D501" s="9"/>
      <c r="E501" s="10"/>
      <c r="F501" s="11"/>
      <c r="G501" s="12"/>
      <c r="H501" s="13"/>
      <c r="I501" s="9"/>
      <c r="J501" s="13"/>
      <c r="K501" s="14"/>
      <c r="L501" s="15"/>
      <c r="M501" s="166"/>
      <c r="N501" s="6"/>
      <c r="O501" s="6"/>
      <c r="P501" s="6"/>
      <c r="Q501" s="6"/>
      <c r="R501" s="6"/>
      <c r="S501" s="6"/>
      <c r="T501" s="6"/>
      <c r="U501" s="16"/>
      <c r="V501" s="6"/>
      <c r="W501" s="6"/>
      <c r="X501" s="17"/>
      <c r="Y501" s="17"/>
      <c r="Z501" s="6"/>
      <c r="AA501" s="18"/>
    </row>
    <row r="502" spans="1:27">
      <c r="A502" s="9"/>
      <c r="B502" s="118"/>
      <c r="C502" s="10"/>
      <c r="D502" s="9"/>
      <c r="E502" s="10"/>
      <c r="F502" s="11"/>
      <c r="G502" s="12"/>
      <c r="H502" s="13"/>
      <c r="I502" s="9"/>
      <c r="J502" s="13"/>
      <c r="K502" s="19"/>
      <c r="L502" s="20"/>
      <c r="M502" s="166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18"/>
    </row>
    <row r="503" spans="1:27">
      <c r="A503" s="9"/>
      <c r="B503" s="118"/>
      <c r="C503" s="10"/>
      <c r="D503" s="9"/>
      <c r="E503" s="10"/>
      <c r="F503" s="11"/>
      <c r="G503" s="12"/>
      <c r="H503" s="13"/>
      <c r="I503" s="9"/>
      <c r="J503" s="13"/>
      <c r="K503" s="83"/>
      <c r="L503" s="20"/>
      <c r="M503" s="166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5"/>
      <c r="Y503" s="25"/>
      <c r="Z503" s="21"/>
      <c r="AA503" s="18"/>
    </row>
    <row r="504" spans="1:27">
      <c r="A504" s="9"/>
      <c r="B504" s="118"/>
      <c r="C504" s="10"/>
      <c r="D504" s="9"/>
      <c r="E504" s="10"/>
      <c r="F504" s="11"/>
      <c r="G504" s="12"/>
      <c r="H504" s="13"/>
      <c r="I504" s="9"/>
      <c r="J504" s="13"/>
      <c r="K504" s="26"/>
      <c r="L504" s="84"/>
      <c r="M504" s="167"/>
      <c r="N504" s="84"/>
      <c r="O504" s="84"/>
      <c r="P504" s="84"/>
      <c r="Q504" s="84"/>
      <c r="R504" s="85"/>
      <c r="S504" s="85"/>
      <c r="T504" s="85"/>
      <c r="U504" s="84"/>
      <c r="V504" s="84"/>
      <c r="W504" s="84"/>
      <c r="X504" s="86"/>
      <c r="Y504" s="86"/>
      <c r="Z504" s="23"/>
      <c r="AA504" s="29"/>
    </row>
    <row r="505" spans="1:27">
      <c r="A505" s="9"/>
      <c r="B505" s="118"/>
      <c r="C505" s="10"/>
      <c r="D505" s="9"/>
      <c r="E505" s="10"/>
      <c r="F505" s="11"/>
      <c r="G505" s="12"/>
      <c r="H505" s="13"/>
      <c r="I505" s="9"/>
      <c r="J505" s="13"/>
      <c r="K505" s="30"/>
      <c r="L505" s="9"/>
      <c r="M505" s="166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5"/>
      <c r="Y505" s="25"/>
      <c r="Z505" s="23"/>
      <c r="AA505" s="29"/>
    </row>
    <row r="506" spans="1:27">
      <c r="A506" s="9"/>
      <c r="B506" s="118"/>
      <c r="C506" s="10"/>
      <c r="D506" s="9"/>
      <c r="E506" s="10"/>
      <c r="F506" s="11"/>
      <c r="G506" s="12"/>
      <c r="H506" s="13"/>
      <c r="I506" s="9"/>
      <c r="J506" s="13"/>
      <c r="K506" s="30"/>
      <c r="L506" s="9"/>
      <c r="M506" s="166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5"/>
      <c r="Y506" s="25"/>
      <c r="Z506" s="23"/>
      <c r="AA506" s="29"/>
    </row>
    <row r="507" spans="1:27">
      <c r="A507" s="53"/>
      <c r="B507" s="124"/>
      <c r="C507" s="53"/>
      <c r="D507" s="53"/>
      <c r="E507" s="53"/>
      <c r="F507" s="11"/>
      <c r="G507" s="12"/>
      <c r="H507" s="13"/>
      <c r="I507" s="9"/>
      <c r="J507" s="13"/>
      <c r="K507" s="30"/>
      <c r="L507" s="9"/>
      <c r="M507" s="166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5"/>
      <c r="Y507" s="25"/>
      <c r="Z507" s="23"/>
      <c r="AA507" s="87"/>
    </row>
    <row r="508" spans="1:27">
      <c r="A508" s="53"/>
      <c r="B508" s="124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165"/>
      <c r="N508" s="53"/>
      <c r="O508" s="53"/>
      <c r="P508" s="53"/>
      <c r="Q508" s="53"/>
      <c r="R508" s="53"/>
      <c r="S508" s="130"/>
      <c r="T508" s="130"/>
      <c r="U508" s="53"/>
      <c r="V508" s="53"/>
      <c r="W508" s="53"/>
      <c r="X508" s="53"/>
      <c r="Y508" s="53"/>
      <c r="Z508" s="53"/>
      <c r="AA508" s="53"/>
    </row>
    <row r="509" spans="1:27">
      <c r="A509" s="53"/>
      <c r="B509" s="124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165"/>
      <c r="N509" s="53"/>
      <c r="O509" s="53"/>
      <c r="P509" s="53"/>
      <c r="Q509" s="53"/>
      <c r="R509" s="53"/>
      <c r="S509" s="130"/>
      <c r="T509" s="130"/>
      <c r="U509" s="53"/>
      <c r="V509" s="53"/>
      <c r="W509" s="53"/>
      <c r="X509" s="53"/>
      <c r="Y509" s="53"/>
      <c r="Z509" s="53"/>
      <c r="AA509" s="53"/>
    </row>
    <row r="510" spans="1:27">
      <c r="F510" s="53"/>
      <c r="G510" s="53"/>
      <c r="H510" s="53"/>
      <c r="I510" s="53"/>
      <c r="J510" s="53"/>
      <c r="K510" s="53"/>
      <c r="L510" s="53"/>
      <c r="M510" s="165"/>
      <c r="N510" s="53"/>
      <c r="O510" s="53"/>
      <c r="P510" s="53"/>
      <c r="Q510" s="53"/>
      <c r="R510" s="53"/>
      <c r="S510" s="130"/>
      <c r="T510" s="130"/>
      <c r="U510" s="53"/>
      <c r="V510" s="53"/>
      <c r="W510" s="53"/>
      <c r="X510" s="53"/>
      <c r="Y510" s="53"/>
      <c r="Z510" s="53"/>
      <c r="AA510" s="53"/>
    </row>
  </sheetData>
  <autoFilter ref="A1:AA470" xr:uid="{00000000-0009-0000-0000-000000000000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0"/>
  <sheetViews>
    <sheetView zoomScale="80" zoomScaleNormal="80" workbookViewId="0">
      <pane ySplit="1" topLeftCell="A14" activePane="bottomLeft" state="frozen"/>
      <selection pane="bottomLeft" activeCell="E60" sqref="E60"/>
      <selection activeCell="D1" sqref="D1"/>
    </sheetView>
  </sheetViews>
  <sheetFormatPr defaultRowHeight="15"/>
  <cols>
    <col min="1" max="1" width="54.140625" customWidth="1"/>
    <col min="2" max="2" width="16.28515625" customWidth="1"/>
    <col min="3" max="3" width="16" customWidth="1"/>
    <col min="4" max="5" width="9.7109375" customWidth="1"/>
    <col min="6" max="6" width="9.7109375" style="57" customWidth="1"/>
    <col min="7" max="7" width="9.7109375" style="54" customWidth="1"/>
    <col min="8" max="8" width="9.7109375" style="56" customWidth="1"/>
    <col min="9" max="9" width="9.7109375" style="55" customWidth="1"/>
    <col min="10" max="10" width="9.7109375" style="54" customWidth="1"/>
    <col min="11" max="13" width="9.7109375" customWidth="1"/>
    <col min="14" max="14" width="9.7109375" style="43" customWidth="1"/>
    <col min="15" max="15" width="9.7109375" customWidth="1"/>
    <col min="16" max="16" width="9.28515625" style="53"/>
  </cols>
  <sheetData>
    <row r="1" spans="1:18">
      <c r="A1" s="4" t="s">
        <v>266</v>
      </c>
      <c r="B1" s="70" t="s">
        <v>267</v>
      </c>
      <c r="C1" s="4" t="s">
        <v>6</v>
      </c>
      <c r="D1" s="142">
        <v>44197</v>
      </c>
      <c r="E1" s="198">
        <v>44228</v>
      </c>
      <c r="F1" s="107">
        <v>44256</v>
      </c>
      <c r="G1" s="107">
        <v>44287</v>
      </c>
      <c r="H1" s="107">
        <v>44317</v>
      </c>
      <c r="I1" s="107">
        <v>44348</v>
      </c>
      <c r="J1" s="107">
        <v>44378</v>
      </c>
      <c r="K1" s="142">
        <v>44409</v>
      </c>
      <c r="L1" s="142">
        <v>44440</v>
      </c>
      <c r="M1" s="142">
        <v>44470</v>
      </c>
      <c r="N1" s="156">
        <v>44501</v>
      </c>
      <c r="O1" s="142">
        <v>44531</v>
      </c>
      <c r="P1" s="69"/>
      <c r="Q1" s="68"/>
      <c r="R1" s="68"/>
    </row>
    <row r="2" spans="1:18">
      <c r="A2" s="147" t="s">
        <v>268</v>
      </c>
      <c r="B2" s="63">
        <v>10100042</v>
      </c>
      <c r="C2" s="12" t="s">
        <v>31</v>
      </c>
      <c r="D2" s="64"/>
      <c r="E2" s="223"/>
      <c r="F2" s="102"/>
      <c r="G2" s="81"/>
      <c r="H2" s="99"/>
      <c r="I2" s="99"/>
      <c r="J2" s="81"/>
      <c r="K2" s="64"/>
      <c r="L2" s="64"/>
      <c r="M2" s="64"/>
      <c r="N2" s="64"/>
      <c r="O2" s="67"/>
      <c r="P2" s="61"/>
      <c r="Q2" s="59"/>
      <c r="R2" s="53"/>
    </row>
    <row r="3" spans="1:18">
      <c r="A3" s="147" t="s">
        <v>269</v>
      </c>
      <c r="B3" s="63">
        <v>10100572</v>
      </c>
      <c r="C3" s="12" t="s">
        <v>31</v>
      </c>
      <c r="D3" s="77">
        <v>0.36</v>
      </c>
      <c r="E3" s="199">
        <v>0.38</v>
      </c>
      <c r="F3" s="62"/>
      <c r="G3" s="62"/>
      <c r="H3" s="62"/>
      <c r="I3" s="62"/>
      <c r="J3" s="62"/>
      <c r="K3" s="66"/>
      <c r="L3" s="65"/>
      <c r="M3" s="86"/>
      <c r="N3" s="65"/>
      <c r="O3" s="77"/>
      <c r="P3" s="61"/>
    </row>
    <row r="4" spans="1:18">
      <c r="A4" s="147" t="s">
        <v>270</v>
      </c>
      <c r="B4" s="43">
        <v>10125449</v>
      </c>
      <c r="C4" s="12" t="s">
        <v>31</v>
      </c>
      <c r="D4" s="77">
        <v>0.23</v>
      </c>
      <c r="E4" s="199">
        <v>0.3</v>
      </c>
      <c r="F4" s="62"/>
      <c r="G4" s="62"/>
      <c r="H4" s="62"/>
      <c r="I4" s="62"/>
      <c r="J4" s="103"/>
      <c r="K4" s="103"/>
      <c r="L4" s="103"/>
      <c r="M4" s="103"/>
      <c r="N4" s="44"/>
      <c r="O4" s="77"/>
      <c r="P4" s="61"/>
    </row>
    <row r="5" spans="1:18">
      <c r="A5" s="147" t="s">
        <v>271</v>
      </c>
      <c r="B5" s="63">
        <v>10300021</v>
      </c>
      <c r="C5" s="12" t="s">
        <v>31</v>
      </c>
      <c r="D5" s="77">
        <v>0.19</v>
      </c>
      <c r="E5" s="199">
        <v>0.18</v>
      </c>
      <c r="F5" s="103"/>
      <c r="G5" s="62"/>
      <c r="H5" s="62"/>
      <c r="I5" s="62"/>
      <c r="J5" s="62"/>
      <c r="K5" s="62"/>
      <c r="L5" s="62"/>
      <c r="M5" s="62"/>
      <c r="N5" s="44"/>
      <c r="O5" s="77"/>
      <c r="P5" s="61"/>
    </row>
    <row r="6" spans="1:18">
      <c r="A6" s="147" t="s">
        <v>272</v>
      </c>
      <c r="B6" s="63">
        <v>10300031</v>
      </c>
      <c r="C6" s="12" t="s">
        <v>31</v>
      </c>
      <c r="D6" s="67"/>
      <c r="E6" s="200"/>
      <c r="F6" s="81"/>
      <c r="G6" s="81"/>
      <c r="H6" s="132"/>
      <c r="I6" s="132"/>
      <c r="J6" s="81"/>
      <c r="K6" s="64"/>
      <c r="L6" s="64"/>
      <c r="M6" s="64"/>
      <c r="N6" s="64"/>
      <c r="O6" s="67"/>
      <c r="P6" s="61"/>
    </row>
    <row r="7" spans="1:18">
      <c r="A7" s="147" t="s">
        <v>273</v>
      </c>
      <c r="B7" s="63">
        <v>11000051</v>
      </c>
      <c r="C7" s="12" t="s">
        <v>31</v>
      </c>
      <c r="D7" s="67"/>
      <c r="E7" s="200"/>
      <c r="F7" s="81"/>
      <c r="G7" s="81"/>
      <c r="H7" s="132"/>
      <c r="I7" s="132"/>
      <c r="J7" s="81"/>
      <c r="K7" s="64"/>
      <c r="L7" s="64"/>
      <c r="M7" s="64"/>
      <c r="N7" s="64"/>
      <c r="O7" s="67"/>
      <c r="P7" s="61"/>
    </row>
    <row r="8" spans="1:18">
      <c r="A8" s="147" t="s">
        <v>274</v>
      </c>
      <c r="B8" s="63">
        <v>11005639</v>
      </c>
      <c r="C8" s="12" t="s">
        <v>31</v>
      </c>
      <c r="D8" s="77">
        <v>0.14000000000000001</v>
      </c>
      <c r="E8" s="199">
        <v>0.15</v>
      </c>
      <c r="F8" s="103"/>
      <c r="G8" s="62"/>
      <c r="H8" s="62"/>
      <c r="I8" s="133"/>
      <c r="J8" s="62"/>
      <c r="K8" s="62"/>
      <c r="L8" s="62"/>
      <c r="M8" s="62"/>
      <c r="N8" s="44"/>
      <c r="O8" s="77"/>
      <c r="P8" s="61"/>
      <c r="R8" t="s">
        <v>275</v>
      </c>
    </row>
    <row r="9" spans="1:18">
      <c r="A9" s="147" t="s">
        <v>276</v>
      </c>
      <c r="B9" s="63">
        <v>11030031</v>
      </c>
      <c r="C9" s="12" t="s">
        <v>31</v>
      </c>
      <c r="D9" s="67"/>
      <c r="E9" s="200"/>
      <c r="F9" s="81"/>
      <c r="G9" s="81"/>
      <c r="H9" s="132"/>
      <c r="I9" s="132"/>
      <c r="J9" s="81"/>
      <c r="K9" s="64"/>
      <c r="L9" s="64"/>
      <c r="M9" s="64"/>
      <c r="N9" s="64"/>
      <c r="O9" s="67"/>
      <c r="P9" s="61"/>
    </row>
    <row r="10" spans="1:18">
      <c r="A10" s="147" t="s">
        <v>277</v>
      </c>
      <c r="B10" s="63">
        <v>11100496</v>
      </c>
      <c r="C10" s="12" t="s">
        <v>31</v>
      </c>
      <c r="D10" s="77">
        <v>0.67</v>
      </c>
      <c r="E10" s="199">
        <v>0.63</v>
      </c>
      <c r="F10" s="103"/>
      <c r="G10" s="62"/>
      <c r="H10" s="62"/>
      <c r="I10" s="62"/>
      <c r="J10" s="62"/>
      <c r="K10" s="62"/>
      <c r="L10" s="62"/>
      <c r="M10" s="62"/>
      <c r="N10" s="44"/>
      <c r="O10" s="77"/>
      <c r="P10" s="61"/>
      <c r="R10" t="s">
        <v>275</v>
      </c>
    </row>
    <row r="11" spans="1:18">
      <c r="A11" s="147" t="s">
        <v>278</v>
      </c>
      <c r="B11" s="63">
        <v>11100512</v>
      </c>
      <c r="C11" s="12" t="s">
        <v>31</v>
      </c>
      <c r="D11" s="77">
        <v>0.05</v>
      </c>
      <c r="E11" s="199">
        <v>0.04</v>
      </c>
      <c r="F11" s="103"/>
      <c r="G11" s="103"/>
      <c r="H11" s="62"/>
      <c r="I11" s="62"/>
      <c r="J11" s="103"/>
      <c r="K11" s="103"/>
      <c r="L11" s="103"/>
      <c r="M11" s="103"/>
      <c r="N11" s="44"/>
      <c r="O11" s="77"/>
      <c r="P11" s="61"/>
    </row>
    <row r="12" spans="1:18">
      <c r="A12" s="147" t="s">
        <v>279</v>
      </c>
      <c r="B12" s="63">
        <v>11105271</v>
      </c>
      <c r="C12" s="12" t="s">
        <v>31</v>
      </c>
      <c r="D12" s="77">
        <v>0.16</v>
      </c>
      <c r="E12" s="199">
        <v>0.18</v>
      </c>
      <c r="F12" s="62"/>
      <c r="G12" s="62"/>
      <c r="H12" s="62"/>
      <c r="I12" s="62"/>
      <c r="J12" s="62"/>
      <c r="K12" s="65"/>
      <c r="L12" s="65"/>
      <c r="M12" s="65"/>
      <c r="N12" s="65"/>
      <c r="O12" s="77"/>
      <c r="P12" s="61"/>
    </row>
    <row r="13" spans="1:18">
      <c r="A13" s="147" t="s">
        <v>280</v>
      </c>
      <c r="B13" s="63">
        <v>11105275</v>
      </c>
      <c r="C13" s="12" t="s">
        <v>31</v>
      </c>
      <c r="D13" s="77">
        <v>0.74</v>
      </c>
      <c r="E13" s="199">
        <v>0.12</v>
      </c>
      <c r="F13" s="62"/>
      <c r="G13" s="62"/>
      <c r="H13" s="62"/>
      <c r="I13" s="62"/>
      <c r="J13" s="62"/>
      <c r="K13" s="103"/>
      <c r="L13" s="103"/>
      <c r="M13" s="103"/>
      <c r="N13" s="44"/>
      <c r="O13" s="77"/>
      <c r="P13" s="61"/>
    </row>
    <row r="14" spans="1:18">
      <c r="A14" s="147" t="s">
        <v>281</v>
      </c>
      <c r="B14" s="63">
        <v>11200520</v>
      </c>
      <c r="C14" s="12" t="s">
        <v>31</v>
      </c>
      <c r="D14" s="77">
        <v>0.2</v>
      </c>
      <c r="E14" s="199">
        <v>0.3</v>
      </c>
      <c r="F14" s="103"/>
      <c r="G14" s="103"/>
      <c r="H14" s="62"/>
      <c r="I14" s="62"/>
      <c r="J14" s="62"/>
      <c r="K14" s="103"/>
      <c r="L14" s="103"/>
      <c r="M14" s="103"/>
      <c r="N14" s="44"/>
      <c r="O14" s="77"/>
      <c r="P14" s="61"/>
    </row>
    <row r="15" spans="1:18">
      <c r="A15" s="147" t="s">
        <v>282</v>
      </c>
      <c r="B15" s="63">
        <v>11300042</v>
      </c>
      <c r="C15" s="12" t="s">
        <v>31</v>
      </c>
      <c r="D15" s="67"/>
      <c r="E15" s="200"/>
      <c r="F15" s="81"/>
      <c r="G15" s="81"/>
      <c r="H15" s="81"/>
      <c r="I15" s="81"/>
      <c r="J15" s="104"/>
      <c r="K15" s="104"/>
      <c r="L15" s="104"/>
      <c r="M15" s="104"/>
      <c r="N15" s="113"/>
      <c r="O15" s="114"/>
      <c r="P15" s="61"/>
      <c r="R15" t="s">
        <v>275</v>
      </c>
    </row>
    <row r="16" spans="1:18">
      <c r="A16" s="147" t="s">
        <v>283</v>
      </c>
      <c r="B16" s="63">
        <v>11313000</v>
      </c>
      <c r="C16" s="12" t="s">
        <v>284</v>
      </c>
      <c r="D16" s="67"/>
      <c r="E16" s="200"/>
      <c r="F16" s="81"/>
      <c r="G16" s="81"/>
      <c r="H16" s="132"/>
      <c r="I16" s="132"/>
      <c r="J16" s="81"/>
      <c r="K16" s="64"/>
      <c r="L16" s="64"/>
      <c r="M16" s="64"/>
      <c r="N16" s="64"/>
      <c r="O16" s="67"/>
      <c r="P16" s="12"/>
    </row>
    <row r="17" spans="1:21">
      <c r="A17" s="147" t="s">
        <v>285</v>
      </c>
      <c r="B17" s="65">
        <v>11353000</v>
      </c>
      <c r="C17" s="12" t="s">
        <v>284</v>
      </c>
      <c r="D17" s="67"/>
      <c r="E17" s="200"/>
      <c r="F17" s="81"/>
      <c r="G17" s="81"/>
      <c r="H17" s="132"/>
      <c r="I17" s="132"/>
      <c r="J17" s="81"/>
      <c r="K17" s="64"/>
      <c r="L17" s="64"/>
      <c r="M17" s="64"/>
      <c r="N17" s="64"/>
      <c r="O17" s="67"/>
      <c r="P17" s="12"/>
      <c r="T17" t="s">
        <v>275</v>
      </c>
    </row>
    <row r="18" spans="1:21">
      <c r="A18" s="147" t="s">
        <v>286</v>
      </c>
      <c r="B18" s="65">
        <v>11393000</v>
      </c>
      <c r="C18" s="12" t="s">
        <v>284</v>
      </c>
      <c r="D18" s="67"/>
      <c r="E18" s="200"/>
      <c r="F18" s="81"/>
      <c r="G18" s="81"/>
      <c r="H18" s="132"/>
      <c r="I18" s="132"/>
      <c r="J18" s="81"/>
      <c r="K18" s="64"/>
      <c r="L18" s="64"/>
      <c r="M18" s="64"/>
      <c r="N18" s="64"/>
      <c r="O18" s="67"/>
      <c r="P18" s="12"/>
    </row>
    <row r="19" spans="1:21">
      <c r="A19" s="147" t="s">
        <v>287</v>
      </c>
      <c r="B19" s="63">
        <v>11410031</v>
      </c>
      <c r="C19" s="12" t="s">
        <v>31</v>
      </c>
      <c r="D19" s="77">
        <v>0.12</v>
      </c>
      <c r="E19" s="199">
        <v>0.12</v>
      </c>
      <c r="F19" s="62"/>
      <c r="G19" s="62"/>
      <c r="H19" s="62"/>
      <c r="I19" s="133"/>
      <c r="J19" s="62"/>
      <c r="K19" s="62"/>
      <c r="L19" s="62"/>
      <c r="M19" s="65"/>
      <c r="N19" s="65"/>
      <c r="O19" s="77"/>
      <c r="P19" s="61"/>
    </row>
    <row r="20" spans="1:21">
      <c r="A20" s="147" t="s">
        <v>288</v>
      </c>
      <c r="B20" s="65">
        <v>11500420</v>
      </c>
      <c r="C20" s="12" t="s">
        <v>284</v>
      </c>
      <c r="D20" s="67"/>
      <c r="E20" s="200"/>
      <c r="F20" s="81"/>
      <c r="G20" s="81"/>
      <c r="H20" s="132"/>
      <c r="I20" s="132"/>
      <c r="J20" s="81"/>
      <c r="K20" s="64"/>
      <c r="L20" s="64"/>
      <c r="M20" s="64"/>
      <c r="N20" s="64"/>
      <c r="O20" s="67"/>
      <c r="P20" s="12"/>
    </row>
    <row r="21" spans="1:21">
      <c r="A21" s="147" t="s">
        <v>289</v>
      </c>
      <c r="B21" s="63">
        <v>11540037</v>
      </c>
      <c r="C21" s="12" t="s">
        <v>31</v>
      </c>
      <c r="D21" s="77">
        <v>0.08</v>
      </c>
      <c r="E21" s="199">
        <v>0.1</v>
      </c>
      <c r="F21" s="103"/>
      <c r="G21" s="103"/>
      <c r="H21" s="62"/>
      <c r="I21" s="62"/>
      <c r="J21" s="103"/>
      <c r="K21" s="103"/>
      <c r="L21" s="103"/>
      <c r="M21" s="103"/>
      <c r="N21" s="44"/>
      <c r="O21" s="77"/>
      <c r="P21" s="61"/>
    </row>
    <row r="22" spans="1:21">
      <c r="A22" s="147" t="s">
        <v>290</v>
      </c>
      <c r="B22" s="63">
        <v>11760021</v>
      </c>
      <c r="C22" s="12" t="s">
        <v>31</v>
      </c>
      <c r="D22" s="77">
        <v>0.04</v>
      </c>
      <c r="E22" s="199">
        <v>0.05</v>
      </c>
      <c r="F22" s="62"/>
      <c r="G22" s="62"/>
      <c r="H22" s="176"/>
      <c r="I22" s="176"/>
      <c r="J22" s="62"/>
      <c r="K22" s="65"/>
      <c r="L22" s="65"/>
      <c r="M22" s="65"/>
      <c r="N22" s="65"/>
      <c r="O22" s="77"/>
      <c r="P22" s="61"/>
    </row>
    <row r="23" spans="1:21">
      <c r="A23" s="147" t="s">
        <v>291</v>
      </c>
      <c r="B23" s="63">
        <v>13000076</v>
      </c>
      <c r="C23" s="12" t="s">
        <v>31</v>
      </c>
      <c r="D23" s="67"/>
      <c r="E23" s="200"/>
      <c r="F23" s="81"/>
      <c r="G23" s="81"/>
      <c r="H23" s="132"/>
      <c r="I23" s="132"/>
      <c r="J23" s="81"/>
      <c r="K23" s="113"/>
      <c r="L23" s="143"/>
      <c r="M23" s="143"/>
      <c r="N23" s="64"/>
      <c r="O23" s="67"/>
      <c r="P23" s="61"/>
    </row>
    <row r="24" spans="1:21">
      <c r="A24" s="147" t="s">
        <v>292</v>
      </c>
      <c r="B24" s="63">
        <v>13300021</v>
      </c>
      <c r="C24" s="12" t="s">
        <v>31</v>
      </c>
      <c r="D24" s="77">
        <v>0.05</v>
      </c>
      <c r="E24" s="199">
        <v>0.05</v>
      </c>
      <c r="F24" s="103"/>
      <c r="G24" s="103"/>
      <c r="H24" s="62"/>
      <c r="I24" s="62"/>
      <c r="J24" s="103"/>
      <c r="K24" s="103"/>
      <c r="L24" s="103"/>
      <c r="M24" s="103"/>
      <c r="N24" s="44"/>
      <c r="O24" s="77"/>
      <c r="P24" s="61"/>
    </row>
    <row r="25" spans="1:21">
      <c r="A25" s="147" t="s">
        <v>293</v>
      </c>
      <c r="B25" s="63">
        <v>13372430</v>
      </c>
      <c r="C25" s="12" t="s">
        <v>31</v>
      </c>
      <c r="D25" s="77">
        <v>0.01</v>
      </c>
      <c r="E25" s="199">
        <v>0.01</v>
      </c>
      <c r="F25" s="103"/>
      <c r="G25" s="103"/>
      <c r="H25" s="62"/>
      <c r="I25" s="62"/>
      <c r="J25" s="103"/>
      <c r="K25" s="103"/>
      <c r="L25" s="103"/>
      <c r="M25" s="103"/>
      <c r="N25" s="44"/>
      <c r="O25" s="77"/>
      <c r="P25" s="61"/>
    </row>
    <row r="26" spans="1:21">
      <c r="A26" s="147" t="s">
        <v>294</v>
      </c>
      <c r="B26" s="63">
        <v>13395037</v>
      </c>
      <c r="C26" s="12" t="s">
        <v>31</v>
      </c>
      <c r="D26" s="67"/>
      <c r="E26" s="200"/>
      <c r="F26" s="81"/>
      <c r="G26" s="81"/>
      <c r="H26" s="132"/>
      <c r="I26" s="132"/>
      <c r="J26" s="81"/>
      <c r="K26" s="64"/>
      <c r="L26" s="64"/>
      <c r="M26" s="64"/>
      <c r="N26" s="64"/>
      <c r="O26" s="67"/>
      <c r="P26" s="61"/>
    </row>
    <row r="27" spans="1:21">
      <c r="A27" s="147" t="s">
        <v>295</v>
      </c>
      <c r="B27" s="63">
        <v>13430915</v>
      </c>
      <c r="C27" s="12" t="s">
        <v>31</v>
      </c>
      <c r="D27" s="67"/>
      <c r="E27" s="200"/>
      <c r="F27" s="81"/>
      <c r="G27" s="81"/>
      <c r="H27" s="132"/>
      <c r="I27" s="132"/>
      <c r="J27" s="81"/>
      <c r="K27" s="64"/>
      <c r="L27" s="64"/>
      <c r="M27" s="64"/>
      <c r="N27" s="64"/>
      <c r="O27" s="67"/>
      <c r="P27" s="61"/>
    </row>
    <row r="28" spans="1:21">
      <c r="A28" s="147" t="s">
        <v>296</v>
      </c>
      <c r="B28" s="63">
        <v>13433015</v>
      </c>
      <c r="C28" s="12" t="s">
        <v>31</v>
      </c>
      <c r="D28" s="77">
        <v>0.15</v>
      </c>
      <c r="E28" s="199">
        <v>0.14000000000000001</v>
      </c>
      <c r="F28" s="62"/>
      <c r="G28" s="103"/>
      <c r="H28" s="62"/>
      <c r="I28" s="62"/>
      <c r="J28" s="103"/>
      <c r="K28" s="103"/>
      <c r="L28" s="103"/>
      <c r="M28" s="103"/>
      <c r="N28" s="44"/>
      <c r="O28" s="77"/>
      <c r="P28" s="61"/>
    </row>
    <row r="29" spans="1:21">
      <c r="A29" s="147" t="s">
        <v>297</v>
      </c>
      <c r="B29" s="63">
        <v>13434015</v>
      </c>
      <c r="C29" s="12" t="s">
        <v>31</v>
      </c>
      <c r="D29" s="77">
        <v>0.8</v>
      </c>
      <c r="E29" s="199">
        <v>0.78</v>
      </c>
      <c r="F29" s="103"/>
      <c r="G29" s="103"/>
      <c r="H29" s="62"/>
      <c r="I29" s="62"/>
      <c r="J29" s="103"/>
      <c r="K29" s="103"/>
      <c r="L29" s="103"/>
      <c r="M29" s="103"/>
      <c r="N29" s="44"/>
      <c r="O29" s="77"/>
      <c r="P29" s="61"/>
    </row>
    <row r="30" spans="1:21">
      <c r="A30" s="147" t="s">
        <v>298</v>
      </c>
      <c r="B30" s="63">
        <v>13435015</v>
      </c>
      <c r="C30" s="12" t="s">
        <v>31</v>
      </c>
      <c r="D30" s="77">
        <v>0.12</v>
      </c>
      <c r="E30" s="199">
        <v>0.15</v>
      </c>
      <c r="F30" s="62"/>
      <c r="G30" s="62"/>
      <c r="H30" s="62"/>
      <c r="I30" s="62"/>
      <c r="J30" s="62"/>
      <c r="K30" s="65"/>
      <c r="L30" s="65"/>
      <c r="M30" s="65"/>
      <c r="N30" s="65"/>
      <c r="O30" s="77"/>
      <c r="P30" s="61"/>
      <c r="U30" s="53"/>
    </row>
    <row r="31" spans="1:21" ht="15.75" customHeight="1">
      <c r="A31" s="147" t="s">
        <v>299</v>
      </c>
      <c r="B31" s="63">
        <v>13475037</v>
      </c>
      <c r="C31" s="12" t="s">
        <v>31</v>
      </c>
      <c r="D31" s="77">
        <v>0.27</v>
      </c>
      <c r="E31" s="201">
        <v>0.32</v>
      </c>
      <c r="F31" s="62"/>
      <c r="G31" s="62"/>
      <c r="H31" s="62"/>
      <c r="I31" s="62"/>
      <c r="J31" s="62"/>
      <c r="K31" s="62"/>
      <c r="L31" s="62"/>
      <c r="M31" s="62"/>
      <c r="N31" s="65"/>
      <c r="O31" s="77"/>
      <c r="P31" s="61"/>
    </row>
    <row r="32" spans="1:21">
      <c r="A32" s="147" t="s">
        <v>300</v>
      </c>
      <c r="B32" s="63">
        <v>13500015</v>
      </c>
      <c r="C32" s="12" t="s">
        <v>31</v>
      </c>
      <c r="D32" s="67"/>
      <c r="E32" s="200"/>
      <c r="F32" s="81"/>
      <c r="G32" s="81"/>
      <c r="H32" s="132"/>
      <c r="I32" s="132"/>
      <c r="J32" s="81"/>
      <c r="K32" s="143"/>
      <c r="L32" s="143"/>
      <c r="M32" s="143"/>
      <c r="N32" s="64"/>
      <c r="O32" s="67"/>
      <c r="P32" s="61"/>
    </row>
    <row r="33" spans="1:16">
      <c r="A33" s="147" t="s">
        <v>301</v>
      </c>
      <c r="B33" s="63">
        <v>13522537</v>
      </c>
      <c r="C33" s="12" t="s">
        <v>31</v>
      </c>
      <c r="D33" s="77">
        <v>0.35</v>
      </c>
      <c r="E33" s="199">
        <v>0.4</v>
      </c>
      <c r="F33" s="62"/>
      <c r="G33" s="62"/>
      <c r="H33" s="62"/>
      <c r="I33" s="62"/>
      <c r="J33" s="103"/>
      <c r="K33" s="103"/>
      <c r="L33" s="103"/>
      <c r="M33" s="103"/>
      <c r="N33" s="65"/>
      <c r="O33" s="77"/>
      <c r="P33" s="61"/>
    </row>
    <row r="34" spans="1:16">
      <c r="A34" s="147" t="s">
        <v>302</v>
      </c>
      <c r="B34" s="63">
        <v>14100043</v>
      </c>
      <c r="C34" s="12" t="s">
        <v>31</v>
      </c>
      <c r="D34" s="62">
        <v>0.37</v>
      </c>
      <c r="E34" s="201">
        <v>0.4</v>
      </c>
      <c r="F34" s="62"/>
      <c r="G34" s="62"/>
      <c r="H34" s="62"/>
      <c r="I34" s="62"/>
      <c r="J34" s="62"/>
      <c r="K34" s="62"/>
      <c r="L34" s="62"/>
      <c r="M34" s="62"/>
      <c r="N34" s="65"/>
      <c r="O34" s="77"/>
      <c r="P34" s="61"/>
    </row>
    <row r="35" spans="1:16">
      <c r="A35" s="147" t="s">
        <v>303</v>
      </c>
      <c r="B35" s="63">
        <v>14100046</v>
      </c>
      <c r="C35" s="12" t="s">
        <v>284</v>
      </c>
      <c r="D35" s="67"/>
      <c r="E35" s="200"/>
      <c r="F35" s="81"/>
      <c r="G35" s="81"/>
      <c r="H35" s="81"/>
      <c r="I35" s="81"/>
      <c r="J35" s="81"/>
      <c r="K35" s="81"/>
      <c r="L35" s="81"/>
      <c r="M35" s="81"/>
      <c r="N35" s="64"/>
      <c r="O35" s="67"/>
      <c r="P35" s="61"/>
    </row>
    <row r="36" spans="1:16">
      <c r="A36" s="147" t="s">
        <v>304</v>
      </c>
      <c r="B36" s="63">
        <v>14100048</v>
      </c>
      <c r="C36" s="12" t="s">
        <v>31</v>
      </c>
      <c r="D36" s="77">
        <v>0.46</v>
      </c>
      <c r="E36" s="199">
        <v>0.45</v>
      </c>
      <c r="F36" s="103"/>
      <c r="G36" s="62"/>
      <c r="H36" s="62"/>
      <c r="I36" s="62"/>
      <c r="J36" s="103"/>
      <c r="K36" s="103"/>
      <c r="L36" s="103"/>
      <c r="M36" s="103"/>
      <c r="N36" s="44"/>
      <c r="O36" s="78"/>
    </row>
    <row r="37" spans="1:16">
      <c r="A37" s="147" t="s">
        <v>305</v>
      </c>
      <c r="B37" s="63">
        <v>14100072</v>
      </c>
      <c r="C37" s="12" t="s">
        <v>31</v>
      </c>
      <c r="D37" s="77">
        <v>0.63</v>
      </c>
      <c r="E37" s="199">
        <v>0.66</v>
      </c>
      <c r="F37" s="103"/>
      <c r="G37" s="62"/>
      <c r="H37" s="62"/>
      <c r="I37" s="62"/>
      <c r="J37" s="103"/>
      <c r="K37" s="103"/>
      <c r="L37" s="103"/>
      <c r="M37" s="103"/>
      <c r="N37" s="44"/>
      <c r="O37" s="77"/>
      <c r="P37" s="61"/>
    </row>
    <row r="38" spans="1:16">
      <c r="A38" s="147" t="s">
        <v>306</v>
      </c>
      <c r="B38" s="63">
        <v>14100088</v>
      </c>
      <c r="C38" s="12" t="s">
        <v>31</v>
      </c>
      <c r="D38" s="77">
        <v>0.1</v>
      </c>
      <c r="E38" s="199">
        <v>0.1</v>
      </c>
      <c r="F38" s="103"/>
      <c r="G38" s="62"/>
      <c r="H38" s="62"/>
      <c r="I38" s="62"/>
      <c r="J38" s="103"/>
      <c r="K38" s="103"/>
      <c r="L38" s="103"/>
      <c r="M38" s="103"/>
      <c r="N38" s="44"/>
      <c r="O38" s="77"/>
      <c r="P38" s="61"/>
    </row>
    <row r="39" spans="1:16">
      <c r="A39" s="147" t="s">
        <v>307</v>
      </c>
      <c r="B39" s="63">
        <v>17000015</v>
      </c>
      <c r="C39" s="12" t="s">
        <v>31</v>
      </c>
      <c r="D39" s="62">
        <v>0.3</v>
      </c>
      <c r="E39" s="199">
        <v>0.28000000000000003</v>
      </c>
      <c r="F39" s="62"/>
      <c r="G39" s="62"/>
      <c r="H39" s="62"/>
      <c r="I39" s="62"/>
      <c r="J39" s="103"/>
      <c r="K39" s="103"/>
      <c r="L39" s="103"/>
      <c r="M39" s="44"/>
      <c r="N39" s="65"/>
      <c r="O39" s="77"/>
      <c r="P39" s="61"/>
    </row>
    <row r="40" spans="1:16">
      <c r="A40" s="147" t="s">
        <v>308</v>
      </c>
      <c r="B40" s="63">
        <v>17000440</v>
      </c>
      <c r="C40" s="12" t="s">
        <v>284</v>
      </c>
      <c r="D40" s="67"/>
      <c r="E40" s="200"/>
      <c r="F40" s="81"/>
      <c r="G40" s="81"/>
      <c r="H40" s="132"/>
      <c r="I40" s="132"/>
      <c r="J40" s="81"/>
      <c r="K40" s="64"/>
      <c r="L40" s="64"/>
      <c r="M40" s="64"/>
      <c r="N40" s="64"/>
      <c r="O40" s="67"/>
      <c r="P40" s="12"/>
    </row>
    <row r="41" spans="1:16">
      <c r="A41" s="147" t="s">
        <v>309</v>
      </c>
      <c r="B41" s="63">
        <v>17000442</v>
      </c>
      <c r="C41" s="12" t="s">
        <v>284</v>
      </c>
      <c r="D41" s="67"/>
      <c r="E41" s="200"/>
      <c r="F41" s="81"/>
      <c r="G41" s="81"/>
      <c r="H41" s="132"/>
      <c r="I41" s="132"/>
      <c r="J41" s="81"/>
      <c r="K41" s="64"/>
      <c r="L41" s="64"/>
      <c r="M41" s="64"/>
      <c r="N41" s="64"/>
      <c r="O41" s="67"/>
      <c r="P41" s="12"/>
    </row>
    <row r="42" spans="1:16">
      <c r="A42" s="147" t="s">
        <v>310</v>
      </c>
      <c r="B42" s="63">
        <v>17004000</v>
      </c>
      <c r="C42" s="12" t="s">
        <v>31</v>
      </c>
      <c r="D42" s="77">
        <v>0.32</v>
      </c>
      <c r="E42" s="199">
        <v>0.54</v>
      </c>
      <c r="F42" s="62"/>
      <c r="G42" s="103"/>
      <c r="H42" s="62"/>
      <c r="I42" s="62"/>
      <c r="J42" s="103"/>
      <c r="K42" s="103"/>
      <c r="L42" s="103"/>
      <c r="M42" s="103"/>
      <c r="N42" s="44"/>
      <c r="O42" s="77"/>
      <c r="P42" s="61"/>
    </row>
    <row r="43" spans="1:16">
      <c r="A43" s="147" t="s">
        <v>311</v>
      </c>
      <c r="B43" s="63">
        <v>17005037</v>
      </c>
      <c r="C43" s="12" t="s">
        <v>31</v>
      </c>
      <c r="D43" s="77">
        <v>0.16</v>
      </c>
      <c r="E43" s="199">
        <v>0.16</v>
      </c>
      <c r="F43" s="103"/>
      <c r="G43" s="103"/>
      <c r="H43" s="62"/>
      <c r="I43" s="62"/>
      <c r="J43" s="103"/>
      <c r="K43" s="103"/>
      <c r="L43" s="103"/>
      <c r="M43" s="103"/>
      <c r="N43" s="44"/>
      <c r="O43" s="77"/>
      <c r="P43" s="61"/>
    </row>
    <row r="44" spans="1:16">
      <c r="A44" s="147" t="s">
        <v>312</v>
      </c>
      <c r="B44" s="63">
        <v>17070000</v>
      </c>
      <c r="C44" s="12" t="s">
        <v>31</v>
      </c>
      <c r="D44" s="67"/>
      <c r="E44" s="200"/>
      <c r="F44" s="81"/>
      <c r="G44" s="81"/>
      <c r="H44" s="81"/>
      <c r="I44" s="81"/>
      <c r="J44" s="81"/>
      <c r="K44" s="81"/>
      <c r="L44" s="81"/>
      <c r="M44" s="81"/>
      <c r="N44" s="64"/>
      <c r="O44" s="177"/>
      <c r="P44" s="61"/>
    </row>
    <row r="45" spans="1:16">
      <c r="A45" s="147" t="s">
        <v>313</v>
      </c>
      <c r="B45" s="65">
        <v>17135037</v>
      </c>
      <c r="C45" s="12" t="s">
        <v>284</v>
      </c>
      <c r="D45" s="67"/>
      <c r="E45" s="200"/>
      <c r="F45" s="81"/>
      <c r="G45" s="81"/>
      <c r="H45" s="67"/>
      <c r="I45" s="67"/>
      <c r="J45" s="81"/>
      <c r="K45" s="64"/>
      <c r="L45" s="64"/>
      <c r="M45" s="64"/>
      <c r="N45" s="64"/>
      <c r="O45" s="67"/>
      <c r="P45" s="12"/>
    </row>
    <row r="46" spans="1:16">
      <c r="A46" s="147" t="s">
        <v>314</v>
      </c>
      <c r="B46" s="63">
        <v>18000037</v>
      </c>
      <c r="C46" s="12" t="s">
        <v>31</v>
      </c>
      <c r="D46" s="67"/>
      <c r="E46" s="200"/>
      <c r="F46" s="81"/>
      <c r="G46" s="81"/>
      <c r="H46" s="67"/>
      <c r="I46" s="67"/>
      <c r="J46" s="81"/>
      <c r="K46" s="64"/>
      <c r="L46" s="64"/>
      <c r="M46" s="64"/>
      <c r="N46" s="64"/>
      <c r="O46" s="67"/>
      <c r="P46" s="61"/>
    </row>
    <row r="47" spans="1:16">
      <c r="A47" s="147" t="s">
        <v>315</v>
      </c>
      <c r="B47" s="63">
        <v>51015037</v>
      </c>
      <c r="C47" s="12" t="s">
        <v>31</v>
      </c>
      <c r="D47" s="62">
        <v>0.2</v>
      </c>
      <c r="E47" s="225">
        <v>0.25</v>
      </c>
      <c r="F47" s="62"/>
      <c r="G47" s="62"/>
      <c r="H47" s="62"/>
      <c r="I47" s="62"/>
      <c r="J47" s="62"/>
      <c r="K47" s="62"/>
      <c r="L47" s="62"/>
      <c r="M47" s="62"/>
      <c r="N47" s="65"/>
      <c r="O47" s="77"/>
      <c r="P47" s="61"/>
    </row>
    <row r="48" spans="1:16">
      <c r="A48" s="147" t="s">
        <v>316</v>
      </c>
      <c r="B48" s="63">
        <v>51180000</v>
      </c>
      <c r="C48" s="12" t="s">
        <v>31</v>
      </c>
      <c r="D48" s="77">
        <v>0.3</v>
      </c>
      <c r="E48" s="199">
        <v>0.27</v>
      </c>
      <c r="F48" s="103"/>
      <c r="G48" s="62"/>
      <c r="H48" s="62"/>
      <c r="I48" s="62"/>
      <c r="J48" s="103"/>
      <c r="K48" s="103"/>
      <c r="L48" s="103"/>
      <c r="M48" s="103"/>
      <c r="N48" s="65"/>
      <c r="O48" s="77"/>
      <c r="P48" s="61"/>
    </row>
    <row r="49" spans="1:16">
      <c r="A49" s="147" t="s">
        <v>317</v>
      </c>
      <c r="B49" s="63">
        <v>51864000</v>
      </c>
      <c r="C49" s="12" t="s">
        <v>31</v>
      </c>
      <c r="D49" s="77">
        <v>0.1</v>
      </c>
      <c r="E49" s="199">
        <v>0.15</v>
      </c>
      <c r="F49" s="103"/>
      <c r="G49" s="62"/>
      <c r="H49" s="62"/>
      <c r="I49" s="62"/>
      <c r="J49" s="103"/>
      <c r="K49" s="103"/>
      <c r="L49" s="103"/>
      <c r="M49" s="103"/>
      <c r="N49" s="44"/>
      <c r="O49" s="77"/>
      <c r="P49" s="61"/>
    </row>
    <row r="50" spans="1:16">
      <c r="A50" s="147" t="s">
        <v>318</v>
      </c>
      <c r="B50" s="63">
        <v>52321000</v>
      </c>
      <c r="C50" s="12" t="s">
        <v>31</v>
      </c>
      <c r="D50" s="62">
        <v>0.2</v>
      </c>
      <c r="E50" s="199">
        <v>0.23</v>
      </c>
      <c r="F50" s="103"/>
      <c r="G50" s="62"/>
      <c r="H50" s="62"/>
      <c r="I50" s="62"/>
      <c r="J50" s="103"/>
      <c r="K50" s="103"/>
      <c r="L50" s="103"/>
      <c r="M50" s="103"/>
      <c r="N50" s="65"/>
      <c r="O50" s="78"/>
    </row>
    <row r="51" spans="1:16">
      <c r="A51" s="147" t="s">
        <v>319</v>
      </c>
      <c r="B51" s="63">
        <v>52525000</v>
      </c>
      <c r="C51" s="12" t="s">
        <v>31</v>
      </c>
      <c r="D51" s="77">
        <v>0.16</v>
      </c>
      <c r="E51" s="199">
        <v>0.19</v>
      </c>
      <c r="F51" s="62"/>
      <c r="G51" s="62"/>
      <c r="H51" s="62"/>
      <c r="I51" s="62"/>
      <c r="J51" s="103"/>
      <c r="K51" s="103"/>
      <c r="L51" s="103"/>
      <c r="M51" s="103"/>
      <c r="N51" s="44"/>
      <c r="O51" s="77"/>
      <c r="P51" s="61"/>
    </row>
    <row r="52" spans="1:16">
      <c r="A52" s="147" t="s">
        <v>320</v>
      </c>
      <c r="B52" s="63">
        <v>52544000</v>
      </c>
      <c r="C52" s="12" t="s">
        <v>31</v>
      </c>
      <c r="D52" s="67"/>
      <c r="E52" s="200"/>
      <c r="F52" s="81"/>
      <c r="G52" s="81"/>
      <c r="H52" s="67"/>
      <c r="I52" s="67"/>
      <c r="J52" s="81"/>
      <c r="K52" s="143"/>
      <c r="L52" s="143"/>
      <c r="M52" s="143"/>
      <c r="N52" s="64"/>
      <c r="O52" s="67"/>
      <c r="P52" s="61"/>
    </row>
    <row r="53" spans="1:16">
      <c r="A53" s="147" t="s">
        <v>321</v>
      </c>
      <c r="B53" s="63">
        <v>52952000</v>
      </c>
      <c r="C53" s="12" t="s">
        <v>31</v>
      </c>
      <c r="D53" s="77">
        <v>0.6</v>
      </c>
      <c r="E53" s="199">
        <v>0.62</v>
      </c>
      <c r="F53" s="103"/>
      <c r="G53" s="62"/>
      <c r="H53" s="62"/>
      <c r="I53" s="62"/>
      <c r="J53" s="103"/>
      <c r="K53" s="103"/>
      <c r="L53" s="103"/>
      <c r="M53" s="103"/>
      <c r="N53" s="44"/>
      <c r="O53" s="77"/>
      <c r="P53" s="61"/>
    </row>
    <row r="54" spans="1:16">
      <c r="A54" s="147" t="s">
        <v>322</v>
      </c>
      <c r="B54" s="63">
        <v>55182000</v>
      </c>
      <c r="C54" s="12" t="s">
        <v>31</v>
      </c>
      <c r="D54" s="77">
        <v>0.3</v>
      </c>
      <c r="E54" s="199">
        <v>0.21</v>
      </c>
      <c r="F54" s="62"/>
      <c r="G54" s="62"/>
      <c r="H54" s="62"/>
      <c r="I54" s="62"/>
      <c r="J54" s="133"/>
      <c r="K54" s="62"/>
      <c r="L54" s="62"/>
      <c r="M54" s="62"/>
      <c r="N54" s="65"/>
      <c r="O54" s="77"/>
      <c r="P54" s="61"/>
    </row>
    <row r="55" spans="1:16">
      <c r="A55" s="147" t="s">
        <v>323</v>
      </c>
      <c r="B55" s="63">
        <v>55794000</v>
      </c>
      <c r="C55" s="12" t="s">
        <v>31</v>
      </c>
      <c r="D55" s="67"/>
      <c r="E55" s="200"/>
      <c r="F55" s="81"/>
      <c r="G55" s="81"/>
      <c r="H55" s="67"/>
      <c r="I55" s="67"/>
      <c r="J55" s="81"/>
      <c r="K55" s="67"/>
      <c r="L55" s="67"/>
      <c r="M55" s="67"/>
      <c r="N55" s="67"/>
      <c r="O55" s="67"/>
      <c r="P55" s="61"/>
    </row>
    <row r="56" spans="1:16">
      <c r="A56" s="147" t="s">
        <v>324</v>
      </c>
      <c r="B56" s="9">
        <v>56682000</v>
      </c>
      <c r="C56" s="12" t="s">
        <v>31</v>
      </c>
      <c r="D56" s="67"/>
      <c r="E56" s="200"/>
      <c r="F56" s="81"/>
      <c r="G56" s="81"/>
      <c r="H56" s="67"/>
      <c r="I56" s="67"/>
      <c r="J56" s="81"/>
      <c r="K56" s="67"/>
      <c r="L56" s="67"/>
      <c r="M56" s="67"/>
      <c r="N56" s="67"/>
      <c r="O56" s="67"/>
      <c r="P56" s="61"/>
    </row>
    <row r="57" spans="1:16">
      <c r="A57" s="147" t="s">
        <v>325</v>
      </c>
      <c r="B57" s="63" t="s">
        <v>252</v>
      </c>
      <c r="C57" s="12" t="s">
        <v>31</v>
      </c>
      <c r="D57" s="62">
        <v>0.1</v>
      </c>
      <c r="E57" s="199">
        <v>0.12</v>
      </c>
      <c r="F57" s="62"/>
      <c r="G57" s="62"/>
      <c r="H57" s="62"/>
      <c r="I57" s="62"/>
      <c r="J57" s="62"/>
      <c r="K57" s="62"/>
      <c r="L57" s="62"/>
      <c r="M57" s="133"/>
      <c r="N57" s="65"/>
      <c r="O57" s="77"/>
      <c r="P57" s="61"/>
    </row>
    <row r="58" spans="1:16">
      <c r="A58" s="147" t="s">
        <v>326</v>
      </c>
      <c r="B58" s="63" t="s">
        <v>256</v>
      </c>
      <c r="C58" s="12" t="s">
        <v>31</v>
      </c>
      <c r="D58" s="67"/>
      <c r="E58" s="200"/>
      <c r="F58" s="81"/>
      <c r="G58" s="81"/>
      <c r="H58" s="67"/>
      <c r="I58" s="67"/>
      <c r="J58" s="81"/>
      <c r="K58" s="64"/>
      <c r="L58" s="64"/>
      <c r="M58" s="64"/>
      <c r="N58" s="64"/>
      <c r="O58" s="67"/>
      <c r="P58" s="12"/>
    </row>
    <row r="59" spans="1:16">
      <c r="A59" s="147" t="s">
        <v>327</v>
      </c>
      <c r="B59" s="63" t="s">
        <v>259</v>
      </c>
      <c r="C59" s="12" t="s">
        <v>31</v>
      </c>
      <c r="D59" s="67"/>
      <c r="E59" s="200"/>
      <c r="F59" s="104"/>
      <c r="G59" s="81"/>
      <c r="H59" s="104"/>
      <c r="I59" s="104"/>
      <c r="J59" s="104"/>
      <c r="K59" s="104"/>
      <c r="L59" s="104"/>
      <c r="M59" s="104"/>
      <c r="N59" s="113"/>
      <c r="O59" s="114"/>
      <c r="P59" s="61"/>
    </row>
    <row r="60" spans="1:16" ht="15.75" thickBot="1">
      <c r="A60" s="147" t="s">
        <v>328</v>
      </c>
      <c r="B60" s="63" t="s">
        <v>262</v>
      </c>
      <c r="C60" s="12" t="s">
        <v>31</v>
      </c>
      <c r="D60" s="133">
        <v>0.2</v>
      </c>
      <c r="E60" s="202">
        <v>0.12</v>
      </c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61"/>
    </row>
    <row r="61" spans="1:16">
      <c r="A61" s="91"/>
      <c r="B61" s="92"/>
      <c r="C61" s="92"/>
      <c r="D61" s="93"/>
      <c r="E61" s="93"/>
      <c r="F61" s="94"/>
      <c r="G61" s="94"/>
      <c r="H61" s="93"/>
      <c r="I61" s="126"/>
      <c r="J61" s="94"/>
      <c r="K61" s="146"/>
      <c r="L61" s="92"/>
      <c r="M61" s="148"/>
      <c r="N61" s="95"/>
      <c r="O61" s="92"/>
    </row>
    <row r="62" spans="1:16">
      <c r="A62" s="91"/>
      <c r="B62" s="92"/>
      <c r="C62" s="92"/>
      <c r="D62" s="95"/>
      <c r="E62" s="95"/>
      <c r="F62" s="94"/>
      <c r="G62" s="94"/>
      <c r="H62" s="95"/>
      <c r="I62" s="126"/>
      <c r="J62" s="94"/>
      <c r="K62" s="146"/>
      <c r="L62" s="92"/>
      <c r="M62" s="92"/>
      <c r="N62" s="95"/>
      <c r="O62" s="92"/>
    </row>
    <row r="65" spans="1:10">
      <c r="A65" s="60"/>
      <c r="B65" s="59" t="s">
        <v>329</v>
      </c>
      <c r="C65" s="53"/>
    </row>
    <row r="66" spans="1:10">
      <c r="J66" s="54" t="s">
        <v>275</v>
      </c>
    </row>
    <row r="67" spans="1:10">
      <c r="B67" s="53"/>
      <c r="C67" s="53"/>
      <c r="G67" s="54" t="s">
        <v>275</v>
      </c>
    </row>
    <row r="69" spans="1:10">
      <c r="B69" s="58"/>
    </row>
    <row r="70" spans="1:10">
      <c r="B70" s="58"/>
    </row>
  </sheetData>
  <autoFilter ref="A1:T59" xr:uid="{00000000-0009-0000-0000-000001000000}">
    <sortState xmlns:xlrd2="http://schemas.microsoft.com/office/spreadsheetml/2017/richdata2" ref="A2:T58">
      <sortCondition ref="B1:B58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8"/>
  <sheetViews>
    <sheetView tabSelected="1" zoomScale="80" zoomScaleNormal="80" workbookViewId="0">
      <pane ySplit="1" topLeftCell="A14" activePane="bottomLeft" state="frozen"/>
      <selection pane="bottomLeft" activeCell="E61" sqref="E61"/>
      <selection activeCell="D1" sqref="D1"/>
    </sheetView>
  </sheetViews>
  <sheetFormatPr defaultRowHeight="15"/>
  <cols>
    <col min="1" max="1" width="53.5703125" customWidth="1"/>
    <col min="2" max="2" width="15.28515625" customWidth="1"/>
    <col min="3" max="3" width="15.7109375" customWidth="1"/>
    <col min="4" max="4" width="9.7109375" customWidth="1"/>
    <col min="5" max="5" width="9.7109375" style="75" customWidth="1"/>
    <col min="6" max="6" width="9.7109375" style="74" customWidth="1"/>
    <col min="7" max="7" width="9.7109375" style="71" customWidth="1"/>
    <col min="8" max="8" width="9.7109375" style="73" customWidth="1"/>
    <col min="9" max="9" width="9.7109375" style="72" customWidth="1"/>
    <col min="10" max="10" width="9.7109375" style="71" customWidth="1"/>
    <col min="11" max="15" width="9.7109375" customWidth="1"/>
  </cols>
  <sheetData>
    <row r="1" spans="1:15">
      <c r="A1" s="4" t="s">
        <v>266</v>
      </c>
      <c r="B1" s="70" t="s">
        <v>267</v>
      </c>
      <c r="C1" s="4" t="s">
        <v>6</v>
      </c>
      <c r="D1" s="142">
        <v>44197</v>
      </c>
      <c r="E1" s="198">
        <v>44228</v>
      </c>
      <c r="F1" s="107">
        <v>44256</v>
      </c>
      <c r="G1" s="107">
        <v>44287</v>
      </c>
      <c r="H1" s="107">
        <v>44317</v>
      </c>
      <c r="I1" s="136">
        <v>44348</v>
      </c>
      <c r="J1" s="107">
        <v>44378</v>
      </c>
      <c r="K1" s="142">
        <v>44409</v>
      </c>
      <c r="L1" s="142">
        <v>44440</v>
      </c>
      <c r="M1" s="142">
        <v>44470</v>
      </c>
      <c r="N1" s="156">
        <v>44501</v>
      </c>
      <c r="O1" s="142">
        <v>44531</v>
      </c>
    </row>
    <row r="2" spans="1:15">
      <c r="A2" s="147" t="s">
        <v>268</v>
      </c>
      <c r="B2" s="63">
        <v>10100042</v>
      </c>
      <c r="C2" s="12" t="s">
        <v>31</v>
      </c>
      <c r="D2" s="140"/>
      <c r="E2" s="204"/>
      <c r="F2" s="180"/>
      <c r="G2" s="131"/>
      <c r="H2" s="134"/>
      <c r="I2" s="134"/>
      <c r="J2" s="131"/>
      <c r="K2" s="140"/>
      <c r="L2" s="140"/>
      <c r="M2" s="140"/>
      <c r="N2" s="140"/>
      <c r="O2" s="157"/>
    </row>
    <row r="3" spans="1:15">
      <c r="A3" s="147" t="s">
        <v>269</v>
      </c>
      <c r="B3" s="63">
        <v>10100572</v>
      </c>
      <c r="C3" s="12" t="s">
        <v>31</v>
      </c>
      <c r="D3" s="127">
        <v>4.3999999999999997E-2</v>
      </c>
      <c r="E3" s="203">
        <v>4.2000000000000003E-2</v>
      </c>
      <c r="F3" s="109"/>
      <c r="G3" s="109"/>
      <c r="H3" s="109"/>
      <c r="I3" s="109"/>
      <c r="J3" s="109"/>
      <c r="K3" s="144"/>
      <c r="L3" s="144"/>
      <c r="M3" s="144"/>
      <c r="N3" s="144"/>
      <c r="O3" s="127"/>
    </row>
    <row r="4" spans="1:15">
      <c r="A4" s="147" t="s">
        <v>270</v>
      </c>
      <c r="B4" s="63">
        <v>10125449</v>
      </c>
      <c r="C4" s="12" t="s">
        <v>31</v>
      </c>
      <c r="D4" s="127">
        <v>2.5999999999999999E-2</v>
      </c>
      <c r="E4" s="203">
        <v>2.5999999999999999E-2</v>
      </c>
      <c r="F4" s="109"/>
      <c r="G4" s="109"/>
      <c r="H4" s="109"/>
      <c r="I4" s="109"/>
      <c r="J4" s="109"/>
      <c r="K4" s="144"/>
      <c r="L4" s="144"/>
      <c r="M4" s="144"/>
      <c r="N4" s="144"/>
      <c r="O4" s="127"/>
    </row>
    <row r="5" spans="1:15">
      <c r="A5" s="147" t="s">
        <v>271</v>
      </c>
      <c r="B5" s="63">
        <v>10300021</v>
      </c>
      <c r="C5" s="12" t="s">
        <v>31</v>
      </c>
      <c r="D5" s="127">
        <v>4.3999999999999997E-2</v>
      </c>
      <c r="E5" s="203">
        <v>5.3999999999999999E-2</v>
      </c>
      <c r="F5" s="109"/>
      <c r="G5" s="109"/>
      <c r="H5" s="109"/>
      <c r="I5" s="109"/>
      <c r="J5" s="109"/>
      <c r="K5" s="144"/>
      <c r="L5" s="144"/>
      <c r="M5" s="144"/>
      <c r="N5" s="144"/>
      <c r="O5" s="127"/>
    </row>
    <row r="6" spans="1:15">
      <c r="A6" s="147" t="s">
        <v>272</v>
      </c>
      <c r="B6" s="63">
        <v>10300031</v>
      </c>
      <c r="C6" s="12" t="s">
        <v>31</v>
      </c>
      <c r="D6" s="157"/>
      <c r="E6" s="204"/>
      <c r="F6" s="131"/>
      <c r="G6" s="131"/>
      <c r="H6" s="131"/>
      <c r="I6" s="131"/>
      <c r="J6" s="131"/>
      <c r="K6" s="140"/>
      <c r="L6" s="140"/>
      <c r="M6" s="140"/>
      <c r="N6" s="140"/>
      <c r="O6" s="157"/>
    </row>
    <row r="7" spans="1:15">
      <c r="A7" s="147" t="s">
        <v>273</v>
      </c>
      <c r="B7" s="63">
        <v>11000051</v>
      </c>
      <c r="C7" s="12" t="s">
        <v>31</v>
      </c>
      <c r="D7" s="157"/>
      <c r="E7" s="204"/>
      <c r="F7" s="131"/>
      <c r="G7" s="131"/>
      <c r="H7" s="131"/>
      <c r="I7" s="131"/>
      <c r="J7" s="131"/>
      <c r="K7" s="140"/>
      <c r="L7" s="140"/>
      <c r="M7" s="140"/>
      <c r="N7" s="140"/>
      <c r="O7" s="157"/>
    </row>
    <row r="8" spans="1:15">
      <c r="A8" s="147" t="s">
        <v>274</v>
      </c>
      <c r="B8" s="63">
        <v>11005639</v>
      </c>
      <c r="C8" s="12" t="s">
        <v>31</v>
      </c>
      <c r="D8" s="127">
        <v>2.5000000000000001E-2</v>
      </c>
      <c r="E8" s="203">
        <v>2.5999999999999999E-2</v>
      </c>
      <c r="F8" s="109"/>
      <c r="G8" s="109"/>
      <c r="H8" s="109"/>
      <c r="I8" s="109"/>
      <c r="J8" s="109"/>
      <c r="K8" s="144"/>
      <c r="L8" s="144"/>
      <c r="M8" s="144"/>
      <c r="N8" s="144"/>
      <c r="O8" s="127"/>
    </row>
    <row r="9" spans="1:15">
      <c r="A9" s="147" t="s">
        <v>276</v>
      </c>
      <c r="B9" s="63">
        <v>11030031</v>
      </c>
      <c r="C9" s="12" t="s">
        <v>31</v>
      </c>
      <c r="D9" s="157"/>
      <c r="E9" s="204"/>
      <c r="F9" s="131"/>
      <c r="G9" s="131"/>
      <c r="H9" s="131"/>
      <c r="I9" s="131"/>
      <c r="J9" s="131"/>
      <c r="K9" s="140"/>
      <c r="L9" s="140"/>
      <c r="M9" s="140"/>
      <c r="N9" s="140"/>
      <c r="O9" s="157"/>
    </row>
    <row r="10" spans="1:15">
      <c r="A10" s="147" t="s">
        <v>277</v>
      </c>
      <c r="B10" s="63">
        <v>11100496</v>
      </c>
      <c r="C10" s="12" t="s">
        <v>31</v>
      </c>
      <c r="D10" s="127">
        <v>9.7000000000000003E-2</v>
      </c>
      <c r="E10" s="203">
        <v>6.5000000000000002E-2</v>
      </c>
      <c r="F10" s="109"/>
      <c r="G10" s="109"/>
      <c r="H10" s="109"/>
      <c r="I10" s="109"/>
      <c r="J10" s="109"/>
      <c r="K10" s="144"/>
      <c r="L10" s="144"/>
      <c r="M10" s="144"/>
      <c r="N10" s="144"/>
      <c r="O10" s="127"/>
    </row>
    <row r="11" spans="1:15">
      <c r="A11" s="147" t="s">
        <v>278</v>
      </c>
      <c r="B11" s="63">
        <v>11100512</v>
      </c>
      <c r="C11" s="12" t="s">
        <v>31</v>
      </c>
      <c r="D11" s="127">
        <v>2.5999999999999999E-2</v>
      </c>
      <c r="E11" s="203">
        <v>2.7E-2</v>
      </c>
      <c r="F11" s="109"/>
      <c r="G11" s="109"/>
      <c r="H11" s="109"/>
      <c r="I11" s="109"/>
      <c r="J11" s="109"/>
      <c r="K11" s="144"/>
      <c r="L11" s="144"/>
      <c r="M11" s="144"/>
      <c r="N11" s="144"/>
      <c r="O11" s="127"/>
    </row>
    <row r="12" spans="1:15">
      <c r="A12" s="147" t="s">
        <v>279</v>
      </c>
      <c r="B12" s="63">
        <v>11105271</v>
      </c>
      <c r="C12" s="12" t="s">
        <v>31</v>
      </c>
      <c r="D12" s="127">
        <v>4.7E-2</v>
      </c>
      <c r="E12" s="203">
        <v>4.8000000000000001E-2</v>
      </c>
      <c r="F12" s="128"/>
      <c r="G12" s="109"/>
      <c r="H12" s="109"/>
      <c r="I12" s="109"/>
      <c r="J12" s="109"/>
      <c r="K12" s="144"/>
      <c r="L12" s="144"/>
      <c r="M12" s="144"/>
      <c r="N12" s="144"/>
      <c r="O12" s="127"/>
    </row>
    <row r="13" spans="1:15">
      <c r="A13" s="147" t="s">
        <v>280</v>
      </c>
      <c r="B13" s="63">
        <v>11105275</v>
      </c>
      <c r="C13" s="12" t="s">
        <v>31</v>
      </c>
      <c r="D13" s="127">
        <v>0.05</v>
      </c>
      <c r="E13" s="203">
        <v>4.2000000000000003E-2</v>
      </c>
      <c r="F13" s="109"/>
      <c r="G13" s="109"/>
      <c r="H13" s="109"/>
      <c r="I13" s="109"/>
      <c r="J13" s="109"/>
      <c r="K13" s="144"/>
      <c r="L13" s="144"/>
      <c r="M13" s="144"/>
      <c r="N13" s="144"/>
      <c r="O13" s="127"/>
    </row>
    <row r="14" spans="1:15">
      <c r="A14" s="147" t="s">
        <v>281</v>
      </c>
      <c r="B14" s="63">
        <v>11200520</v>
      </c>
      <c r="C14" s="12" t="s">
        <v>31</v>
      </c>
      <c r="D14" s="127">
        <v>2.1000000000000001E-2</v>
      </c>
      <c r="E14" s="203">
        <v>2.3E-2</v>
      </c>
      <c r="F14" s="109"/>
      <c r="G14" s="109"/>
      <c r="H14" s="109"/>
      <c r="I14" s="109"/>
      <c r="J14" s="109"/>
      <c r="K14" s="144"/>
      <c r="L14" s="144"/>
      <c r="M14" s="144"/>
      <c r="N14" s="144"/>
      <c r="O14" s="127"/>
    </row>
    <row r="15" spans="1:15">
      <c r="A15" s="147" t="s">
        <v>282</v>
      </c>
      <c r="B15" s="63">
        <v>11300042</v>
      </c>
      <c r="C15" s="12" t="s">
        <v>31</v>
      </c>
      <c r="D15" s="157"/>
      <c r="E15" s="204"/>
      <c r="F15" s="131"/>
      <c r="G15" s="131"/>
      <c r="H15" s="131"/>
      <c r="I15" s="131"/>
      <c r="J15" s="135"/>
      <c r="K15" s="145"/>
      <c r="L15" s="145"/>
      <c r="M15" s="145"/>
      <c r="N15" s="145"/>
      <c r="O15" s="178"/>
    </row>
    <row r="16" spans="1:15">
      <c r="A16" s="147" t="s">
        <v>283</v>
      </c>
      <c r="B16" s="63">
        <v>11313000</v>
      </c>
      <c r="C16" s="12" t="s">
        <v>284</v>
      </c>
      <c r="D16" s="131"/>
      <c r="E16" s="205"/>
      <c r="F16" s="131"/>
      <c r="G16" s="131"/>
      <c r="H16" s="131"/>
      <c r="I16" s="131"/>
      <c r="J16" s="131"/>
      <c r="K16" s="140"/>
      <c r="L16" s="140"/>
      <c r="M16" s="140"/>
      <c r="N16" s="140"/>
      <c r="O16" s="157"/>
    </row>
    <row r="17" spans="1:20">
      <c r="A17" s="147" t="s">
        <v>285</v>
      </c>
      <c r="B17" s="65">
        <v>11353000</v>
      </c>
      <c r="C17" s="12" t="s">
        <v>284</v>
      </c>
      <c r="D17" s="131"/>
      <c r="E17" s="205"/>
      <c r="F17" s="131"/>
      <c r="G17" s="131"/>
      <c r="H17" s="131"/>
      <c r="I17" s="131"/>
      <c r="J17" s="131"/>
      <c r="K17" s="140"/>
      <c r="L17" s="140"/>
      <c r="M17" s="140"/>
      <c r="N17" s="140"/>
      <c r="O17" s="157"/>
    </row>
    <row r="18" spans="1:20">
      <c r="A18" s="147" t="s">
        <v>286</v>
      </c>
      <c r="B18" s="65">
        <v>11393000</v>
      </c>
      <c r="C18" s="12" t="s">
        <v>284</v>
      </c>
      <c r="D18" s="131"/>
      <c r="E18" s="205"/>
      <c r="F18" s="131"/>
      <c r="G18" s="131"/>
      <c r="H18" s="131"/>
      <c r="I18" s="131"/>
      <c r="J18" s="131"/>
      <c r="K18" s="140"/>
      <c r="L18" s="140"/>
      <c r="M18" s="140"/>
      <c r="N18" s="140"/>
      <c r="O18" s="157"/>
    </row>
    <row r="19" spans="1:20">
      <c r="A19" s="147" t="s">
        <v>287</v>
      </c>
      <c r="B19" s="63">
        <v>11410031</v>
      </c>
      <c r="C19" s="12" t="s">
        <v>31</v>
      </c>
      <c r="D19" s="127">
        <v>5.8999999999999997E-2</v>
      </c>
      <c r="E19" s="203">
        <v>6.0999999999999999E-2</v>
      </c>
      <c r="F19" s="109"/>
      <c r="G19" s="109"/>
      <c r="H19" s="109"/>
      <c r="I19" s="179"/>
      <c r="J19" s="109"/>
      <c r="K19" s="144"/>
      <c r="L19" s="144"/>
      <c r="M19" s="144"/>
      <c r="N19" s="144"/>
      <c r="O19" s="127"/>
    </row>
    <row r="20" spans="1:20">
      <c r="A20" s="147" t="s">
        <v>288</v>
      </c>
      <c r="B20" s="65">
        <v>11500420</v>
      </c>
      <c r="C20" s="12" t="s">
        <v>284</v>
      </c>
      <c r="D20" s="181"/>
      <c r="E20" s="206"/>
      <c r="F20" s="182"/>
      <c r="G20" s="183"/>
      <c r="H20" s="131"/>
      <c r="I20" s="131"/>
      <c r="J20" s="131"/>
      <c r="K20" s="140"/>
      <c r="L20" s="140"/>
      <c r="M20" s="140"/>
      <c r="N20" s="140"/>
      <c r="O20" s="157"/>
    </row>
    <row r="21" spans="1:20">
      <c r="A21" s="147" t="s">
        <v>289</v>
      </c>
      <c r="B21" s="63">
        <v>11540037</v>
      </c>
      <c r="C21" s="12" t="s">
        <v>31</v>
      </c>
      <c r="D21" s="127">
        <v>5.0999999999999997E-2</v>
      </c>
      <c r="E21" s="203">
        <v>5.0999999999999997E-2</v>
      </c>
      <c r="F21" s="109"/>
      <c r="G21" s="109"/>
      <c r="H21" s="109"/>
      <c r="I21" s="109"/>
      <c r="J21" s="109"/>
      <c r="K21" s="144"/>
      <c r="L21" s="144"/>
      <c r="M21" s="144"/>
      <c r="N21" s="144"/>
      <c r="O21" s="127"/>
    </row>
    <row r="22" spans="1:20">
      <c r="A22" s="147" t="s">
        <v>290</v>
      </c>
      <c r="B22" s="63">
        <v>11760021</v>
      </c>
      <c r="C22" s="12" t="s">
        <v>31</v>
      </c>
      <c r="D22" s="127">
        <v>4.8000000000000001E-2</v>
      </c>
      <c r="E22" s="203">
        <v>4.7E-2</v>
      </c>
      <c r="F22" s="128"/>
      <c r="G22" s="109"/>
      <c r="H22" s="109"/>
      <c r="I22" s="109"/>
      <c r="J22" s="109"/>
      <c r="K22" s="144"/>
      <c r="L22" s="144"/>
      <c r="M22" s="144"/>
      <c r="N22" s="144"/>
      <c r="O22" s="127"/>
    </row>
    <row r="23" spans="1:20">
      <c r="A23" s="147" t="s">
        <v>291</v>
      </c>
      <c r="B23" s="63">
        <v>13000076</v>
      </c>
      <c r="C23" s="12" t="s">
        <v>31</v>
      </c>
      <c r="D23" s="157"/>
      <c r="E23" s="204"/>
      <c r="F23" s="184"/>
      <c r="G23" s="131"/>
      <c r="H23" s="131"/>
      <c r="I23" s="131"/>
      <c r="J23" s="131"/>
      <c r="K23" s="140"/>
      <c r="L23" s="140"/>
      <c r="M23" s="140"/>
      <c r="N23" s="140"/>
      <c r="O23" s="157"/>
    </row>
    <row r="24" spans="1:20">
      <c r="A24" s="147" t="s">
        <v>292</v>
      </c>
      <c r="B24" s="63">
        <v>13300021</v>
      </c>
      <c r="C24" s="12" t="s">
        <v>31</v>
      </c>
      <c r="D24" s="127">
        <v>2.9000000000000001E-2</v>
      </c>
      <c r="E24" s="203">
        <v>2.7E-2</v>
      </c>
      <c r="F24" s="109"/>
      <c r="G24" s="109"/>
      <c r="H24" s="109"/>
      <c r="I24" s="109"/>
      <c r="J24" s="109"/>
      <c r="K24" s="144"/>
      <c r="L24" s="144"/>
      <c r="M24" s="144"/>
      <c r="N24" s="144"/>
      <c r="O24" s="127"/>
    </row>
    <row r="25" spans="1:20">
      <c r="A25" s="147" t="s">
        <v>293</v>
      </c>
      <c r="B25" s="63">
        <v>13372430</v>
      </c>
      <c r="C25" s="12" t="s">
        <v>31</v>
      </c>
      <c r="D25" s="127">
        <v>1.9E-2</v>
      </c>
      <c r="E25" s="203">
        <v>2.1999999999999999E-2</v>
      </c>
      <c r="F25" s="109"/>
      <c r="G25" s="109"/>
      <c r="H25" s="109"/>
      <c r="I25" s="109"/>
      <c r="J25" s="109"/>
      <c r="K25" s="144"/>
      <c r="L25" s="144"/>
      <c r="M25" s="144"/>
      <c r="N25" s="144"/>
      <c r="O25" s="127"/>
      <c r="T25" t="s">
        <v>275</v>
      </c>
    </row>
    <row r="26" spans="1:20">
      <c r="A26" s="147" t="s">
        <v>294</v>
      </c>
      <c r="B26" s="63">
        <v>13395037</v>
      </c>
      <c r="C26" s="12" t="s">
        <v>31</v>
      </c>
      <c r="D26" s="157"/>
      <c r="E26" s="204"/>
      <c r="F26" s="131"/>
      <c r="G26" s="131"/>
      <c r="H26" s="131"/>
      <c r="I26" s="131"/>
      <c r="J26" s="131"/>
      <c r="K26" s="140"/>
      <c r="L26" s="140"/>
      <c r="M26" s="140"/>
      <c r="N26" s="140"/>
      <c r="O26" s="157"/>
    </row>
    <row r="27" spans="1:20">
      <c r="A27" s="147" t="s">
        <v>295</v>
      </c>
      <c r="B27" s="63">
        <v>13430915</v>
      </c>
      <c r="C27" s="12" t="s">
        <v>31</v>
      </c>
      <c r="D27" s="157"/>
      <c r="E27" s="204"/>
      <c r="F27" s="131"/>
      <c r="G27" s="131"/>
      <c r="H27" s="131"/>
      <c r="I27" s="131"/>
      <c r="J27" s="131"/>
      <c r="K27" s="140"/>
      <c r="L27" s="140"/>
      <c r="M27" s="140"/>
      <c r="N27" s="140"/>
      <c r="O27" s="157"/>
    </row>
    <row r="28" spans="1:20">
      <c r="A28" s="147" t="s">
        <v>296</v>
      </c>
      <c r="B28" s="63">
        <v>13433015</v>
      </c>
      <c r="C28" s="12" t="s">
        <v>31</v>
      </c>
      <c r="D28" s="127">
        <v>3.7999999999999999E-2</v>
      </c>
      <c r="E28" s="203">
        <v>0.04</v>
      </c>
      <c r="F28" s="109"/>
      <c r="G28" s="109"/>
      <c r="H28" s="109"/>
      <c r="I28" s="109"/>
      <c r="J28" s="109"/>
      <c r="K28" s="144"/>
      <c r="L28" s="144"/>
      <c r="M28" s="144"/>
      <c r="N28" s="144"/>
      <c r="O28" s="127"/>
    </row>
    <row r="29" spans="1:20">
      <c r="A29" s="147" t="s">
        <v>297</v>
      </c>
      <c r="B29" s="63">
        <v>13434015</v>
      </c>
      <c r="C29" s="12" t="s">
        <v>31</v>
      </c>
      <c r="D29" s="127">
        <v>2.3E-2</v>
      </c>
      <c r="E29" s="203">
        <v>2.1999999999999999E-2</v>
      </c>
      <c r="F29" s="109"/>
      <c r="G29" s="109"/>
      <c r="H29" s="109"/>
      <c r="I29" s="109"/>
      <c r="J29" s="109"/>
      <c r="K29" s="144"/>
      <c r="L29" s="144"/>
      <c r="M29" s="144"/>
      <c r="N29" s="144"/>
      <c r="O29" s="127"/>
    </row>
    <row r="30" spans="1:20">
      <c r="A30" s="147" t="s">
        <v>298</v>
      </c>
      <c r="B30" s="63">
        <v>13435015</v>
      </c>
      <c r="C30" s="12" t="s">
        <v>31</v>
      </c>
      <c r="D30" s="127">
        <v>2.9000000000000001E-2</v>
      </c>
      <c r="E30" s="203">
        <v>2.9000000000000001E-2</v>
      </c>
      <c r="F30" s="128"/>
      <c r="G30" s="109"/>
      <c r="H30" s="109"/>
      <c r="I30" s="109"/>
      <c r="J30" s="109"/>
      <c r="K30" s="144"/>
      <c r="L30" s="144"/>
      <c r="M30" s="144"/>
      <c r="N30" s="144"/>
      <c r="O30" s="127"/>
    </row>
    <row r="31" spans="1:20">
      <c r="A31" s="147" t="s">
        <v>299</v>
      </c>
      <c r="B31" s="63">
        <v>13475037</v>
      </c>
      <c r="C31" s="12" t="s">
        <v>31</v>
      </c>
      <c r="D31" s="127">
        <v>1.7999999999999999E-2</v>
      </c>
      <c r="E31" s="203">
        <v>1.9E-2</v>
      </c>
      <c r="F31" s="109"/>
      <c r="G31" s="109"/>
      <c r="H31" s="109"/>
      <c r="I31" s="109"/>
      <c r="J31" s="179"/>
      <c r="K31" s="144"/>
      <c r="L31" s="144"/>
      <c r="M31" s="144"/>
      <c r="N31" s="144"/>
      <c r="O31" s="127"/>
      <c r="S31" s="63" t="s">
        <v>275</v>
      </c>
    </row>
    <row r="32" spans="1:20">
      <c r="A32" s="147" t="s">
        <v>300</v>
      </c>
      <c r="B32" s="63">
        <v>13500015</v>
      </c>
      <c r="C32" s="12" t="s">
        <v>31</v>
      </c>
      <c r="D32" s="157"/>
      <c r="E32" s="204"/>
      <c r="F32" s="184"/>
      <c r="G32" s="131"/>
      <c r="H32" s="131"/>
      <c r="I32" s="131"/>
      <c r="J32" s="131"/>
      <c r="K32" s="140"/>
      <c r="L32" s="140"/>
      <c r="M32" s="140"/>
      <c r="N32" s="140"/>
      <c r="O32" s="157"/>
    </row>
    <row r="33" spans="1:15">
      <c r="A33" s="147" t="s">
        <v>301</v>
      </c>
      <c r="B33" s="63">
        <v>13522537</v>
      </c>
      <c r="C33" s="12" t="s">
        <v>31</v>
      </c>
      <c r="D33" s="127">
        <v>3.1E-2</v>
      </c>
      <c r="E33" s="203">
        <v>3.3000000000000002E-2</v>
      </c>
      <c r="F33" s="109"/>
      <c r="G33" s="109"/>
      <c r="H33" s="109"/>
      <c r="I33" s="109"/>
      <c r="J33" s="109"/>
      <c r="K33" s="144"/>
      <c r="L33" s="144"/>
      <c r="M33" s="144"/>
      <c r="N33" s="144"/>
      <c r="O33" s="127"/>
    </row>
    <row r="34" spans="1:15">
      <c r="A34" s="147" t="s">
        <v>302</v>
      </c>
      <c r="B34" s="63">
        <v>14100043</v>
      </c>
      <c r="C34" s="65" t="s">
        <v>31</v>
      </c>
      <c r="D34" s="109">
        <v>0.113</v>
      </c>
      <c r="E34" s="203">
        <v>0.115</v>
      </c>
      <c r="F34" s="109"/>
      <c r="G34" s="109"/>
      <c r="H34" s="109"/>
      <c r="I34" s="109"/>
      <c r="J34" s="109"/>
      <c r="K34" s="144"/>
      <c r="L34" s="144"/>
      <c r="M34" s="144"/>
      <c r="N34" s="144"/>
      <c r="O34" s="127"/>
    </row>
    <row r="35" spans="1:15">
      <c r="A35" s="147" t="s">
        <v>303</v>
      </c>
      <c r="B35" s="63">
        <v>14100046</v>
      </c>
      <c r="C35" s="65" t="s">
        <v>284</v>
      </c>
      <c r="D35" s="157"/>
      <c r="E35" s="204"/>
      <c r="F35" s="131"/>
      <c r="G35" s="131"/>
      <c r="H35" s="131"/>
      <c r="I35" s="131"/>
      <c r="J35" s="131"/>
      <c r="K35" s="140"/>
      <c r="L35" s="140"/>
      <c r="M35" s="140"/>
      <c r="N35" s="140"/>
      <c r="O35" s="157"/>
    </row>
    <row r="36" spans="1:15">
      <c r="A36" s="147" t="s">
        <v>304</v>
      </c>
      <c r="B36" s="63">
        <v>14100048</v>
      </c>
      <c r="C36" s="12" t="s">
        <v>31</v>
      </c>
      <c r="D36" s="127">
        <v>6.5000000000000002E-2</v>
      </c>
      <c r="E36" s="203">
        <v>6.6000000000000003E-2</v>
      </c>
      <c r="F36" s="109"/>
      <c r="G36" s="109"/>
      <c r="H36" s="109"/>
      <c r="I36" s="109"/>
      <c r="J36" s="109"/>
      <c r="K36" s="144"/>
      <c r="L36" s="144"/>
      <c r="M36" s="144"/>
      <c r="N36" s="144"/>
      <c r="O36" s="127"/>
    </row>
    <row r="37" spans="1:15">
      <c r="A37" s="147" t="s">
        <v>305</v>
      </c>
      <c r="B37" s="63">
        <v>14100072</v>
      </c>
      <c r="C37" s="12" t="s">
        <v>31</v>
      </c>
      <c r="D37" s="127">
        <v>0.127</v>
      </c>
      <c r="E37" s="203">
        <v>0.129</v>
      </c>
      <c r="F37" s="109"/>
      <c r="G37" s="109"/>
      <c r="H37" s="109"/>
      <c r="I37" s="109"/>
      <c r="J37" s="109"/>
      <c r="K37" s="144"/>
      <c r="L37" s="144"/>
      <c r="M37" s="144"/>
      <c r="N37" s="144"/>
      <c r="O37" s="127"/>
    </row>
    <row r="38" spans="1:15">
      <c r="A38" s="147" t="s">
        <v>306</v>
      </c>
      <c r="B38" s="63">
        <v>14100088</v>
      </c>
      <c r="C38" s="12" t="s">
        <v>31</v>
      </c>
      <c r="D38" s="127">
        <v>6.9000000000000006E-2</v>
      </c>
      <c r="E38" s="203">
        <v>6.9000000000000006E-2</v>
      </c>
      <c r="F38" s="109"/>
      <c r="G38" s="109"/>
      <c r="H38" s="109"/>
      <c r="I38" s="109"/>
      <c r="J38" s="109"/>
      <c r="K38" s="144"/>
      <c r="L38" s="144"/>
      <c r="M38" s="144"/>
      <c r="N38" s="144"/>
      <c r="O38" s="127"/>
    </row>
    <row r="39" spans="1:15">
      <c r="A39" s="147" t="s">
        <v>307</v>
      </c>
      <c r="B39" s="63">
        <v>17000015</v>
      </c>
      <c r="C39" s="12" t="s">
        <v>31</v>
      </c>
      <c r="D39" s="109">
        <v>0.24099999999999999</v>
      </c>
      <c r="E39" s="203">
        <v>0.246</v>
      </c>
      <c r="F39" s="109"/>
      <c r="G39" s="109"/>
      <c r="H39" s="109"/>
      <c r="I39" s="109"/>
      <c r="J39" s="109"/>
      <c r="K39" s="144"/>
      <c r="L39" s="144"/>
      <c r="M39" s="144"/>
      <c r="N39" s="144"/>
      <c r="O39" s="127"/>
    </row>
    <row r="40" spans="1:15">
      <c r="A40" s="147" t="s">
        <v>308</v>
      </c>
      <c r="B40" s="63">
        <v>17000440</v>
      </c>
      <c r="C40" s="12" t="s">
        <v>284</v>
      </c>
      <c r="D40" s="181"/>
      <c r="E40" s="206"/>
      <c r="F40" s="182"/>
      <c r="G40" s="183"/>
      <c r="H40" s="112"/>
      <c r="I40" s="112"/>
      <c r="J40" s="131"/>
      <c r="K40" s="140"/>
      <c r="L40" s="140"/>
      <c r="M40" s="140"/>
      <c r="N40" s="140"/>
      <c r="O40" s="157"/>
    </row>
    <row r="41" spans="1:15">
      <c r="A41" s="147" t="s">
        <v>309</v>
      </c>
      <c r="B41" s="63">
        <v>17000442</v>
      </c>
      <c r="C41" s="12" t="s">
        <v>284</v>
      </c>
      <c r="D41" s="181"/>
      <c r="E41" s="206"/>
      <c r="F41" s="182"/>
      <c r="G41" s="183"/>
      <c r="H41" s="112"/>
      <c r="I41" s="112"/>
      <c r="J41" s="131"/>
      <c r="K41" s="140"/>
      <c r="L41" s="140"/>
      <c r="M41" s="140"/>
      <c r="N41" s="140"/>
      <c r="O41" s="157"/>
    </row>
    <row r="42" spans="1:15">
      <c r="A42" s="147" t="s">
        <v>310</v>
      </c>
      <c r="B42" s="63">
        <v>17004000</v>
      </c>
      <c r="C42" s="12" t="s">
        <v>31</v>
      </c>
      <c r="D42" s="127">
        <v>6.3E-2</v>
      </c>
      <c r="E42" s="203">
        <v>6.5000000000000002E-2</v>
      </c>
      <c r="F42" s="109"/>
      <c r="G42" s="109"/>
      <c r="H42" s="109"/>
      <c r="I42" s="109"/>
      <c r="J42" s="109"/>
      <c r="K42" s="144"/>
      <c r="L42" s="144"/>
      <c r="M42" s="144"/>
      <c r="N42" s="144"/>
      <c r="O42" s="127"/>
    </row>
    <row r="43" spans="1:15">
      <c r="A43" s="147" t="s">
        <v>311</v>
      </c>
      <c r="B43" s="63">
        <v>17005037</v>
      </c>
      <c r="C43" s="12" t="s">
        <v>31</v>
      </c>
      <c r="D43" s="127">
        <v>5.0999999999999997E-2</v>
      </c>
      <c r="E43" s="203">
        <v>5.0999999999999997E-2</v>
      </c>
      <c r="F43" s="109"/>
      <c r="G43" s="109"/>
      <c r="H43" s="109"/>
      <c r="I43" s="109"/>
      <c r="J43" s="109"/>
      <c r="K43" s="144"/>
      <c r="L43" s="144"/>
      <c r="M43" s="144"/>
      <c r="N43" s="144"/>
      <c r="O43" s="127"/>
    </row>
    <row r="44" spans="1:15">
      <c r="A44" s="147" t="s">
        <v>312</v>
      </c>
      <c r="B44" s="63">
        <v>17070000</v>
      </c>
      <c r="C44" s="12" t="s">
        <v>31</v>
      </c>
      <c r="D44" s="157"/>
      <c r="E44" s="204"/>
      <c r="F44" s="131"/>
      <c r="G44" s="131"/>
      <c r="H44" s="131"/>
      <c r="I44" s="131"/>
      <c r="J44" s="131"/>
      <c r="K44" s="140"/>
      <c r="L44" s="140"/>
      <c r="M44" s="140"/>
      <c r="N44" s="140"/>
      <c r="O44" s="178"/>
    </row>
    <row r="45" spans="1:15">
      <c r="A45" s="147" t="s">
        <v>313</v>
      </c>
      <c r="B45" s="65">
        <v>17135037</v>
      </c>
      <c r="C45" s="12" t="s">
        <v>284</v>
      </c>
      <c r="D45" s="181"/>
      <c r="E45" s="206"/>
      <c r="F45" s="182"/>
      <c r="G45" s="183"/>
      <c r="H45" s="112"/>
      <c r="I45" s="112"/>
      <c r="J45" s="131"/>
      <c r="K45" s="140"/>
      <c r="L45" s="140"/>
      <c r="M45" s="140"/>
      <c r="N45" s="140"/>
      <c r="O45" s="157"/>
    </row>
    <row r="46" spans="1:15">
      <c r="A46" s="147" t="s">
        <v>314</v>
      </c>
      <c r="B46" s="63">
        <v>18000037</v>
      </c>
      <c r="C46" s="12" t="s">
        <v>31</v>
      </c>
      <c r="D46" s="157"/>
      <c r="E46" s="204"/>
      <c r="F46" s="184"/>
      <c r="G46" s="131"/>
      <c r="H46" s="112"/>
      <c r="I46" s="112"/>
      <c r="J46" s="131"/>
      <c r="K46" s="140"/>
      <c r="L46" s="140"/>
      <c r="M46" s="140"/>
      <c r="N46" s="140"/>
      <c r="O46" s="157"/>
    </row>
    <row r="47" spans="1:15">
      <c r="A47" s="147" t="s">
        <v>315</v>
      </c>
      <c r="B47" s="63">
        <v>51015037</v>
      </c>
      <c r="C47" s="12" t="s">
        <v>31</v>
      </c>
      <c r="D47" s="109">
        <v>3.9E-2</v>
      </c>
      <c r="E47" s="226">
        <v>4.2000000000000003E-2</v>
      </c>
      <c r="F47" s="109"/>
      <c r="G47" s="179"/>
      <c r="H47" s="109"/>
      <c r="I47" s="109"/>
      <c r="J47" s="109"/>
      <c r="K47" s="144"/>
      <c r="L47" s="144"/>
      <c r="M47" s="144"/>
      <c r="N47" s="144"/>
      <c r="O47" s="127"/>
    </row>
    <row r="48" spans="1:15">
      <c r="A48" s="147" t="s">
        <v>316</v>
      </c>
      <c r="B48" s="63">
        <v>51180000</v>
      </c>
      <c r="C48" s="12" t="s">
        <v>31</v>
      </c>
      <c r="D48" s="127">
        <v>0.106</v>
      </c>
      <c r="E48" s="203">
        <v>0.112</v>
      </c>
      <c r="F48" s="109"/>
      <c r="G48" s="109"/>
      <c r="H48" s="109"/>
      <c r="I48" s="109"/>
      <c r="J48" s="109"/>
      <c r="K48" s="144"/>
      <c r="L48" s="144"/>
      <c r="M48" s="144"/>
      <c r="N48" s="144"/>
      <c r="O48" s="127"/>
    </row>
    <row r="49" spans="1:18">
      <c r="A49" s="147" t="s">
        <v>317</v>
      </c>
      <c r="B49" s="63">
        <v>51864000</v>
      </c>
      <c r="C49" s="12" t="s">
        <v>31</v>
      </c>
      <c r="D49" s="127">
        <v>5.8000000000000003E-2</v>
      </c>
      <c r="E49" s="203">
        <v>5.6000000000000001E-2</v>
      </c>
      <c r="F49" s="109"/>
      <c r="G49" s="109"/>
      <c r="H49" s="109"/>
      <c r="I49" s="109"/>
      <c r="J49" s="109"/>
      <c r="K49" s="144"/>
      <c r="L49" s="144"/>
      <c r="M49" s="144"/>
      <c r="N49" s="144"/>
      <c r="O49" s="127"/>
    </row>
    <row r="50" spans="1:18">
      <c r="A50" s="147" t="s">
        <v>318</v>
      </c>
      <c r="B50" s="63">
        <v>52321000</v>
      </c>
      <c r="C50" s="12" t="s">
        <v>31</v>
      </c>
      <c r="D50" s="127">
        <v>3.2000000000000001E-2</v>
      </c>
      <c r="E50" s="203">
        <v>3.2000000000000001E-2</v>
      </c>
      <c r="F50" s="109"/>
      <c r="G50" s="109"/>
      <c r="H50" s="109"/>
      <c r="I50" s="109"/>
      <c r="J50" s="109"/>
      <c r="K50" s="144"/>
      <c r="L50" s="144"/>
      <c r="M50" s="144"/>
      <c r="N50" s="144"/>
      <c r="O50" s="127"/>
    </row>
    <row r="51" spans="1:18">
      <c r="A51" s="147" t="s">
        <v>319</v>
      </c>
      <c r="B51" s="63">
        <v>52525000</v>
      </c>
      <c r="C51" s="12" t="s">
        <v>31</v>
      </c>
      <c r="D51" s="127">
        <v>5.8000000000000003E-2</v>
      </c>
      <c r="E51" s="203">
        <v>5.8999999999999997E-2</v>
      </c>
      <c r="F51" s="109"/>
      <c r="G51" s="109"/>
      <c r="H51" s="109"/>
      <c r="I51" s="109"/>
      <c r="J51" s="109"/>
      <c r="K51" s="144"/>
      <c r="L51" s="144"/>
      <c r="M51" s="144"/>
      <c r="N51" s="144"/>
      <c r="O51" s="127"/>
    </row>
    <row r="52" spans="1:18">
      <c r="A52" s="147" t="s">
        <v>320</v>
      </c>
      <c r="B52" s="63">
        <v>52544000</v>
      </c>
      <c r="C52" s="12" t="s">
        <v>31</v>
      </c>
      <c r="D52" s="157"/>
      <c r="E52" s="204"/>
      <c r="F52" s="131"/>
      <c r="G52" s="131"/>
      <c r="H52" s="112"/>
      <c r="I52" s="112"/>
      <c r="J52" s="131"/>
      <c r="K52" s="140"/>
      <c r="L52" s="140"/>
      <c r="M52" s="140"/>
      <c r="N52" s="140"/>
      <c r="O52" s="157"/>
    </row>
    <row r="53" spans="1:18">
      <c r="A53" s="147" t="s">
        <v>321</v>
      </c>
      <c r="B53" s="63">
        <v>52952000</v>
      </c>
      <c r="C53" s="12" t="s">
        <v>31</v>
      </c>
      <c r="D53" s="127">
        <v>3.5000000000000003E-2</v>
      </c>
      <c r="E53" s="203">
        <v>3.5999999999999997E-2</v>
      </c>
      <c r="F53" s="109"/>
      <c r="G53" s="109"/>
      <c r="H53" s="109"/>
      <c r="I53" s="109"/>
      <c r="J53" s="109"/>
      <c r="K53" s="144"/>
      <c r="L53" s="144"/>
      <c r="M53" s="144"/>
      <c r="N53" s="144"/>
      <c r="O53" s="127"/>
    </row>
    <row r="54" spans="1:18">
      <c r="A54" s="147" t="s">
        <v>322</v>
      </c>
      <c r="B54" s="63">
        <v>55182000</v>
      </c>
      <c r="C54" s="12" t="s">
        <v>31</v>
      </c>
      <c r="D54" s="127">
        <v>2.5000000000000001E-2</v>
      </c>
      <c r="E54" s="203">
        <v>2.3E-2</v>
      </c>
      <c r="F54" s="109"/>
      <c r="G54" s="109"/>
      <c r="H54" s="109"/>
      <c r="I54" s="109"/>
      <c r="J54" s="109"/>
      <c r="K54" s="144"/>
      <c r="L54" s="144"/>
      <c r="M54" s="144"/>
      <c r="N54" s="144"/>
      <c r="O54" s="127"/>
    </row>
    <row r="55" spans="1:18">
      <c r="A55" s="147" t="s">
        <v>323</v>
      </c>
      <c r="B55" s="63">
        <v>55794000</v>
      </c>
      <c r="C55" s="12" t="s">
        <v>31</v>
      </c>
      <c r="D55" s="157"/>
      <c r="E55" s="204"/>
      <c r="F55" s="131"/>
      <c r="G55" s="131"/>
      <c r="H55" s="112"/>
      <c r="I55" s="112"/>
      <c r="J55" s="131"/>
      <c r="K55" s="157"/>
      <c r="L55" s="157"/>
      <c r="M55" s="157"/>
      <c r="N55" s="157"/>
      <c r="O55" s="157"/>
    </row>
    <row r="56" spans="1:18">
      <c r="A56" s="147" t="s">
        <v>324</v>
      </c>
      <c r="B56" s="9">
        <v>56682000</v>
      </c>
      <c r="C56" s="12" t="s">
        <v>31</v>
      </c>
      <c r="D56" s="157"/>
      <c r="E56" s="204"/>
      <c r="F56" s="131"/>
      <c r="G56" s="131"/>
      <c r="H56" s="112"/>
      <c r="I56" s="112"/>
      <c r="J56" s="131"/>
      <c r="K56" s="157"/>
      <c r="L56" s="157"/>
      <c r="M56" s="157"/>
      <c r="N56" s="157"/>
      <c r="O56" s="157"/>
    </row>
    <row r="57" spans="1:18">
      <c r="A57" s="147" t="s">
        <v>325</v>
      </c>
      <c r="B57" s="63" t="s">
        <v>252</v>
      </c>
      <c r="C57" s="12" t="s">
        <v>31</v>
      </c>
      <c r="D57" s="109">
        <v>4.7E-2</v>
      </c>
      <c r="E57" s="203">
        <v>4.8000000000000001E-2</v>
      </c>
      <c r="F57" s="109"/>
      <c r="G57" s="109"/>
      <c r="H57" s="109"/>
      <c r="I57" s="109"/>
      <c r="J57" s="109"/>
      <c r="K57" s="144"/>
      <c r="L57" s="144"/>
      <c r="M57" s="144"/>
      <c r="N57" s="144"/>
      <c r="O57" s="127"/>
    </row>
    <row r="58" spans="1:18">
      <c r="A58" s="147" t="s">
        <v>326</v>
      </c>
      <c r="B58" s="63" t="s">
        <v>256</v>
      </c>
      <c r="C58" s="12" t="s">
        <v>31</v>
      </c>
      <c r="D58" s="157"/>
      <c r="E58" s="204"/>
      <c r="F58" s="131"/>
      <c r="G58" s="131"/>
      <c r="H58" s="112"/>
      <c r="I58" s="112"/>
      <c r="J58" s="131"/>
      <c r="K58" s="140"/>
      <c r="L58" s="140"/>
      <c r="M58" s="140"/>
      <c r="N58" s="140"/>
      <c r="O58" s="157"/>
    </row>
    <row r="59" spans="1:18">
      <c r="A59" s="147" t="s">
        <v>327</v>
      </c>
      <c r="B59" s="63" t="s">
        <v>259</v>
      </c>
      <c r="C59" s="12" t="s">
        <v>31</v>
      </c>
      <c r="D59" s="131"/>
      <c r="E59" s="204"/>
      <c r="F59" s="131"/>
      <c r="G59" s="131"/>
      <c r="H59" s="135"/>
      <c r="I59" s="135"/>
      <c r="J59" s="135"/>
      <c r="K59" s="145"/>
      <c r="L59" s="145"/>
      <c r="M59" s="145"/>
      <c r="N59" s="145"/>
      <c r="O59" s="178"/>
      <c r="R59" s="101"/>
    </row>
    <row r="60" spans="1:18" ht="15.75" thickBot="1">
      <c r="A60" s="147" t="s">
        <v>328</v>
      </c>
      <c r="B60" s="63" t="s">
        <v>262</v>
      </c>
      <c r="C60" s="12" t="s">
        <v>31</v>
      </c>
      <c r="D60" s="127">
        <v>2.1000000000000001E-2</v>
      </c>
      <c r="E60" s="207">
        <v>4.2000000000000003E-2</v>
      </c>
      <c r="F60" s="109"/>
      <c r="G60" s="109"/>
      <c r="H60" s="109"/>
      <c r="I60" s="109"/>
      <c r="J60" s="109"/>
      <c r="K60" s="144"/>
      <c r="L60" s="144"/>
      <c r="M60" s="144"/>
      <c r="N60" s="144"/>
      <c r="O60" s="127"/>
    </row>
    <row r="61" spans="1:18">
      <c r="A61" s="96"/>
      <c r="B61" s="97"/>
      <c r="C61" s="97"/>
      <c r="D61" s="76"/>
      <c r="E61" s="76"/>
      <c r="F61" s="94"/>
      <c r="G61" s="94"/>
      <c r="H61" s="76"/>
      <c r="I61" s="94"/>
      <c r="J61" s="94"/>
      <c r="K61" s="94"/>
      <c r="L61" s="97"/>
      <c r="M61" s="97"/>
      <c r="N61" s="97"/>
      <c r="O61" s="97"/>
    </row>
    <row r="62" spans="1:18">
      <c r="A62" s="91"/>
      <c r="B62" s="92"/>
      <c r="C62" s="92"/>
      <c r="D62" s="95"/>
      <c r="E62" s="95"/>
      <c r="F62" s="94"/>
      <c r="G62" s="94"/>
      <c r="H62" s="95"/>
      <c r="I62" s="126"/>
      <c r="J62" s="94"/>
      <c r="K62" s="95"/>
      <c r="L62" s="92"/>
      <c r="M62" s="92"/>
      <c r="N62" s="155"/>
      <c r="O62" s="92"/>
    </row>
    <row r="63" spans="1:18">
      <c r="C63" s="53"/>
      <c r="D63" s="53"/>
      <c r="E63"/>
      <c r="F63" s="43"/>
    </row>
    <row r="64" spans="1:18">
      <c r="C64" s="59"/>
      <c r="D64" s="53"/>
      <c r="E64"/>
      <c r="F64" s="43"/>
      <c r="G64" s="54"/>
    </row>
    <row r="65" spans="1:7">
      <c r="A65" s="89"/>
      <c r="E65"/>
      <c r="F65" s="43"/>
      <c r="G65" s="54"/>
    </row>
    <row r="66" spans="1:7">
      <c r="A66" s="90"/>
      <c r="G66" s="54"/>
    </row>
    <row r="67" spans="1:7">
      <c r="A67" s="82"/>
      <c r="E67"/>
      <c r="F67" s="43"/>
      <c r="G67" s="54"/>
    </row>
    <row r="68" spans="1:7">
      <c r="A68" s="82" t="s">
        <v>330</v>
      </c>
    </row>
  </sheetData>
  <autoFilter ref="A1:O60" xr:uid="{00000000-0009-0000-0000-000002000000}">
    <sortState xmlns:xlrd2="http://schemas.microsoft.com/office/spreadsheetml/2017/richdata2" ref="A2:O58">
      <sortCondition ref="B1:B58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6"/>
  <sheetViews>
    <sheetView zoomScale="70" zoomScaleNormal="70" workbookViewId="0">
      <pane ySplit="1" topLeftCell="A2" activePane="bottomLeft" state="frozen"/>
      <selection pane="bottomLeft" activeCell="T30" sqref="T30"/>
    </sheetView>
  </sheetViews>
  <sheetFormatPr defaultRowHeight="15"/>
  <cols>
    <col min="1" max="1" width="55.7109375" customWidth="1"/>
    <col min="2" max="2" width="15.28515625" bestFit="1" customWidth="1"/>
    <col min="7" max="7" width="9.7109375" bestFit="1" customWidth="1"/>
    <col min="10" max="10" width="9.140625" style="101"/>
  </cols>
  <sheetData>
    <row r="1" spans="1:19">
      <c r="A1" s="4" t="s">
        <v>266</v>
      </c>
      <c r="B1" s="70" t="s">
        <v>267</v>
      </c>
      <c r="C1" s="4" t="s">
        <v>6</v>
      </c>
      <c r="D1" s="142">
        <v>44197</v>
      </c>
      <c r="E1" s="198">
        <v>44228</v>
      </c>
      <c r="F1" s="107">
        <v>44256</v>
      </c>
      <c r="G1" s="107">
        <v>44287</v>
      </c>
      <c r="H1" s="107">
        <v>44317</v>
      </c>
      <c r="I1" s="136">
        <v>44348</v>
      </c>
      <c r="J1" s="107">
        <v>44378</v>
      </c>
      <c r="K1" s="69">
        <v>44409</v>
      </c>
      <c r="L1" s="142">
        <v>44440</v>
      </c>
      <c r="M1" s="142">
        <v>44470</v>
      </c>
      <c r="N1" s="156">
        <v>44501</v>
      </c>
      <c r="O1" s="142">
        <v>44531</v>
      </c>
    </row>
    <row r="2" spans="1:19">
      <c r="A2" s="147" t="s">
        <v>268</v>
      </c>
      <c r="B2" s="63">
        <v>10100042</v>
      </c>
      <c r="C2" s="12" t="s">
        <v>31</v>
      </c>
      <c r="D2" s="64"/>
      <c r="E2" s="200"/>
      <c r="F2" s="105"/>
      <c r="G2" s="81"/>
      <c r="H2" s="81"/>
      <c r="I2" s="81"/>
      <c r="J2" s="81"/>
      <c r="K2" s="81"/>
      <c r="L2" s="81"/>
      <c r="M2" s="64"/>
      <c r="N2" s="64"/>
      <c r="O2" s="64"/>
    </row>
    <row r="3" spans="1:19">
      <c r="A3" s="147" t="s">
        <v>269</v>
      </c>
      <c r="B3" s="63">
        <v>10100572</v>
      </c>
      <c r="C3" s="12" t="s">
        <v>31</v>
      </c>
      <c r="D3" s="25">
        <f>MADT!N11*'Truck%'!D3</f>
        <v>500.71999999999997</v>
      </c>
      <c r="E3" s="190">
        <f>MADT!O11*'Truck%'!E3</f>
        <v>495.64200000000005</v>
      </c>
      <c r="F3" s="25">
        <f>MADT!P11*'Truck%'!F3</f>
        <v>0</v>
      </c>
      <c r="G3" s="25">
        <f>MADT!Q11*'Truck%'!G3</f>
        <v>0</v>
      </c>
      <c r="H3" s="25">
        <f>MADT!R11*'Truck%'!H3</f>
        <v>0</v>
      </c>
      <c r="I3" s="25">
        <f>MADT!S11*'Truck%'!I3</f>
        <v>0</v>
      </c>
      <c r="J3" s="25">
        <f>MADT!T11*'Truck%'!J3</f>
        <v>0</v>
      </c>
      <c r="K3" s="25">
        <f>MADT!U11*'Truck%'!K3</f>
        <v>0</v>
      </c>
      <c r="L3" s="25">
        <f>MADT!V11*'Truck%'!L3</f>
        <v>0</v>
      </c>
      <c r="M3" s="25">
        <f>MADT!W11*'Truck%'!M3</f>
        <v>0</v>
      </c>
      <c r="N3" s="25">
        <f>MADT!X11*'Truck%'!N3</f>
        <v>0</v>
      </c>
      <c r="O3" s="25">
        <f>MADT!Y11*'Truck%'!O3</f>
        <v>0</v>
      </c>
    </row>
    <row r="4" spans="1:19">
      <c r="A4" s="147" t="s">
        <v>270</v>
      </c>
      <c r="B4" s="63">
        <v>10125449</v>
      </c>
      <c r="C4" s="12" t="s">
        <v>31</v>
      </c>
      <c r="D4" s="25">
        <f>MADT!N19*'Truck%'!D4</f>
        <v>598.93599999999992</v>
      </c>
      <c r="E4" s="190">
        <f>MADT!O19*'Truck%'!E4</f>
        <v>631.202</v>
      </c>
      <c r="F4" s="25">
        <f>MADT!P19*'Truck%'!F4</f>
        <v>0</v>
      </c>
      <c r="G4" s="25">
        <f>MADT!Q19*'Truck%'!G4</f>
        <v>0</v>
      </c>
      <c r="H4" s="25">
        <f>MADT!R19*'Truck%'!H4</f>
        <v>0</v>
      </c>
      <c r="I4" s="25">
        <f>MADT!S19*'Truck%'!I4</f>
        <v>0</v>
      </c>
      <c r="J4" s="25">
        <f>MADT!T19*'Truck%'!J4</f>
        <v>0</v>
      </c>
      <c r="K4" s="25">
        <f>MADT!U19*'Truck%'!K4</f>
        <v>0</v>
      </c>
      <c r="L4" s="25">
        <f>MADT!V19*'Truck%'!L4</f>
        <v>0</v>
      </c>
      <c r="M4" s="25">
        <f>MADT!W19*'Truck%'!M4</f>
        <v>0</v>
      </c>
      <c r="N4" s="25">
        <f>MADT!X19*'Truck%'!N4</f>
        <v>0</v>
      </c>
      <c r="O4" s="25">
        <f>MADT!Y19*'Truck%'!O4</f>
        <v>0</v>
      </c>
    </row>
    <row r="5" spans="1:19">
      <c r="A5" s="147" t="s">
        <v>271</v>
      </c>
      <c r="B5" s="63">
        <v>10300021</v>
      </c>
      <c r="C5" s="12" t="s">
        <v>31</v>
      </c>
      <c r="D5" s="25">
        <f>MADT!N28*'Truck%'!D5</f>
        <v>90.463999999999999</v>
      </c>
      <c r="E5" s="190">
        <f>MADT!O28*'Truck%'!E5</f>
        <v>117.17999999999999</v>
      </c>
      <c r="F5" s="25">
        <f>MADT!P28*'Truck%'!F5</f>
        <v>0</v>
      </c>
      <c r="G5" s="25">
        <f>MADT!Q28*'Truck%'!G5</f>
        <v>0</v>
      </c>
      <c r="H5" s="25">
        <f>MADT!R28*'Truck%'!H5</f>
        <v>0</v>
      </c>
      <c r="I5" s="25">
        <f>MADT!S28*'Truck%'!I5</f>
        <v>0</v>
      </c>
      <c r="J5" s="25">
        <f>MADT!T28*'Truck%'!J5</f>
        <v>0</v>
      </c>
      <c r="K5" s="25">
        <f>MADT!U28*'Truck%'!K5</f>
        <v>0</v>
      </c>
      <c r="L5" s="25">
        <f>MADT!V28*'Truck%'!L5</f>
        <v>0</v>
      </c>
      <c r="M5" s="25">
        <f>MADT!W28*'Truck%'!M5</f>
        <v>0</v>
      </c>
      <c r="N5" s="25">
        <f>MADT!X28*'Truck%'!N5</f>
        <v>0</v>
      </c>
      <c r="O5" s="25">
        <f>MADT!Y28*'Truck%'!O5</f>
        <v>0</v>
      </c>
    </row>
    <row r="6" spans="1:19">
      <c r="A6" s="147" t="s">
        <v>272</v>
      </c>
      <c r="B6" s="63">
        <v>10300031</v>
      </c>
      <c r="C6" s="12" t="s">
        <v>31</v>
      </c>
      <c r="D6" s="81"/>
      <c r="E6" s="208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9">
      <c r="A7" s="147" t="s">
        <v>273</v>
      </c>
      <c r="B7" s="63">
        <v>11000051</v>
      </c>
      <c r="C7" s="12" t="s">
        <v>31</v>
      </c>
      <c r="D7" s="81"/>
      <c r="E7" s="208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9">
      <c r="A8" s="147" t="s">
        <v>274</v>
      </c>
      <c r="B8" s="63">
        <v>11005639</v>
      </c>
      <c r="C8" s="12" t="s">
        <v>31</v>
      </c>
      <c r="D8" s="25">
        <f>MADT!N54*'Truck%'!D8</f>
        <v>351.22500000000002</v>
      </c>
      <c r="E8" s="190">
        <f>MADT!O54*'Truck%'!E8</f>
        <v>380.822</v>
      </c>
      <c r="F8" s="25">
        <f>MADT!P54*'Truck%'!F8</f>
        <v>0</v>
      </c>
      <c r="G8" s="25">
        <f>MADT!Q54*'Truck%'!G8</f>
        <v>0</v>
      </c>
      <c r="H8" s="25">
        <f>MADT!R54*'Truck%'!H8</f>
        <v>0</v>
      </c>
      <c r="I8" s="25">
        <f>MADT!S54*'Truck%'!I8</f>
        <v>0</v>
      </c>
      <c r="J8" s="25">
        <f>MADT!T54*'Truck%'!J8</f>
        <v>0</v>
      </c>
      <c r="K8" s="25">
        <f>MADT!U54*'Truck%'!K8</f>
        <v>0</v>
      </c>
      <c r="L8" s="25">
        <f>MADT!V54*'Truck%'!L8</f>
        <v>0</v>
      </c>
      <c r="M8" s="25">
        <f>MADT!W54*'Truck%'!M8</f>
        <v>0</v>
      </c>
      <c r="N8" s="25">
        <f>MADT!X54*'Truck%'!N8</f>
        <v>0</v>
      </c>
      <c r="O8" s="25">
        <f>MADT!Y54*'Truck%'!O8</f>
        <v>0</v>
      </c>
    </row>
    <row r="9" spans="1:19">
      <c r="A9" s="147" t="s">
        <v>276</v>
      </c>
      <c r="B9" s="63">
        <v>11030031</v>
      </c>
      <c r="C9" s="12" t="s">
        <v>31</v>
      </c>
      <c r="D9" s="81"/>
      <c r="E9" s="208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9">
      <c r="A10" s="147" t="s">
        <v>277</v>
      </c>
      <c r="B10" s="63">
        <v>11100496</v>
      </c>
      <c r="C10" s="12" t="s">
        <v>31</v>
      </c>
      <c r="D10" s="25">
        <f>MADT!N72*'Truck%'!D10</f>
        <v>28.906000000000002</v>
      </c>
      <c r="E10" s="190">
        <f>MADT!O72*'Truck%'!E10</f>
        <v>25.805</v>
      </c>
      <c r="F10" s="25">
        <f>MADT!P72*'Truck%'!F10</f>
        <v>0</v>
      </c>
      <c r="G10" s="25">
        <f>MADT!Q72*'Truck%'!G10</f>
        <v>0</v>
      </c>
      <c r="H10" s="25">
        <f>MADT!R72*'Truck%'!H10</f>
        <v>0</v>
      </c>
      <c r="I10" s="25">
        <f>MADT!S72*'Truck%'!I10</f>
        <v>0</v>
      </c>
      <c r="J10" s="25">
        <f>MADT!T72*'Truck%'!J10</f>
        <v>0</v>
      </c>
      <c r="K10" s="25">
        <f>MADT!U72*'Truck%'!K10</f>
        <v>0</v>
      </c>
      <c r="L10" s="25">
        <f>MADT!V72*'Truck%'!L10</f>
        <v>0</v>
      </c>
      <c r="M10" s="25">
        <f>MADT!W72*'Truck%'!M10</f>
        <v>0</v>
      </c>
      <c r="N10" s="25">
        <f>MADT!X72*'Truck%'!N10</f>
        <v>0</v>
      </c>
      <c r="O10" s="25">
        <f>MADT!Y72*'Truck%'!O10</f>
        <v>0</v>
      </c>
      <c r="S10" s="101"/>
    </row>
    <row r="11" spans="1:19">
      <c r="A11" s="147" t="s">
        <v>278</v>
      </c>
      <c r="B11" s="63">
        <v>11100512</v>
      </c>
      <c r="C11" s="12" t="s">
        <v>31</v>
      </c>
      <c r="D11" s="25">
        <f>MADT!N81*'Truck%'!D11</f>
        <v>343.59</v>
      </c>
      <c r="E11" s="190">
        <f>MADT!O81*'Truck%'!E11</f>
        <v>382.40100000000001</v>
      </c>
      <c r="F11" s="25">
        <f>MADT!P81*'Truck%'!F11</f>
        <v>0</v>
      </c>
      <c r="G11" s="25">
        <f>MADT!Q81*'Truck%'!G11</f>
        <v>0</v>
      </c>
      <c r="H11" s="25">
        <f>MADT!R81*'Truck%'!H11</f>
        <v>0</v>
      </c>
      <c r="I11" s="25">
        <f>MADT!S81*'Truck%'!I11</f>
        <v>0</v>
      </c>
      <c r="J11" s="25">
        <f>MADT!T81*'Truck%'!J11</f>
        <v>0</v>
      </c>
      <c r="K11" s="25">
        <f>MADT!U81*'Truck%'!K11</f>
        <v>0</v>
      </c>
      <c r="L11" s="25">
        <f>MADT!V81*'Truck%'!L11</f>
        <v>0</v>
      </c>
      <c r="M11" s="25">
        <f>MADT!W81*'Truck%'!M11</f>
        <v>0</v>
      </c>
      <c r="N11" s="25">
        <f>MADT!X81*'Truck%'!N11</f>
        <v>0</v>
      </c>
      <c r="O11" s="25">
        <f>MADT!Y81*'Truck%'!O11</f>
        <v>0</v>
      </c>
    </row>
    <row r="12" spans="1:19">
      <c r="A12" s="147" t="s">
        <v>279</v>
      </c>
      <c r="B12" s="63">
        <v>11105271</v>
      </c>
      <c r="C12" s="12" t="s">
        <v>31</v>
      </c>
      <c r="D12" s="25">
        <f>MADT!N90*'Truck%'!D12</f>
        <v>443.02199999999999</v>
      </c>
      <c r="E12" s="190">
        <f>MADT!O90*'Truck%'!E12</f>
        <v>493.536</v>
      </c>
      <c r="F12" s="25">
        <f>MADT!P90*'Truck%'!F12</f>
        <v>0</v>
      </c>
      <c r="G12" s="25">
        <f>MADT!Q90*'Truck%'!G12</f>
        <v>0</v>
      </c>
      <c r="H12" s="25">
        <f>MADT!R90*'Truck%'!H12</f>
        <v>0</v>
      </c>
      <c r="I12" s="25">
        <f>MADT!S90*'Truck%'!I12</f>
        <v>0</v>
      </c>
      <c r="J12" s="25">
        <f>MADT!T90*'Truck%'!J12</f>
        <v>0</v>
      </c>
      <c r="K12" s="25">
        <f>MADT!U90*'Truck%'!K12</f>
        <v>0</v>
      </c>
      <c r="L12" s="25">
        <f>MADT!V90*'Truck%'!L12</f>
        <v>0</v>
      </c>
      <c r="M12" s="25">
        <f>MADT!W90*'Truck%'!M12</f>
        <v>0</v>
      </c>
      <c r="N12" s="25">
        <f>MADT!X90*'Truck%'!N12</f>
        <v>0</v>
      </c>
      <c r="O12" s="25">
        <f>MADT!Y90*'Truck%'!O12</f>
        <v>0</v>
      </c>
    </row>
    <row r="13" spans="1:19">
      <c r="A13" s="147" t="s">
        <v>280</v>
      </c>
      <c r="B13" s="63">
        <v>11105275</v>
      </c>
      <c r="C13" s="12" t="s">
        <v>31</v>
      </c>
      <c r="D13" s="25">
        <f>MADT!N98*'Truck%'!D13</f>
        <v>569.70000000000005</v>
      </c>
      <c r="E13" s="190">
        <f>MADT!O98*'Truck%'!E13</f>
        <v>506.77200000000005</v>
      </c>
      <c r="F13" s="25">
        <f>MADT!P98*'Truck%'!F13</f>
        <v>0</v>
      </c>
      <c r="G13" s="25">
        <f>MADT!Q98*'Truck%'!G13</f>
        <v>0</v>
      </c>
      <c r="H13" s="25">
        <f>MADT!R98*'Truck%'!H13</f>
        <v>0</v>
      </c>
      <c r="I13" s="25">
        <f>MADT!S98*'Truck%'!I13</f>
        <v>0</v>
      </c>
      <c r="J13" s="25">
        <f>MADT!T98*'Truck%'!J13</f>
        <v>0</v>
      </c>
      <c r="K13" s="25">
        <f>MADT!U98*'Truck%'!K13</f>
        <v>0</v>
      </c>
      <c r="L13" s="25">
        <f>MADT!V98*'Truck%'!L13</f>
        <v>0</v>
      </c>
      <c r="M13" s="25">
        <f>MADT!W98*'Truck%'!M13</f>
        <v>0</v>
      </c>
      <c r="N13" s="25">
        <f>MADT!X98*'Truck%'!N13</f>
        <v>0</v>
      </c>
      <c r="O13" s="25">
        <f>MADT!Y98*'Truck%'!O13</f>
        <v>0</v>
      </c>
    </row>
    <row r="14" spans="1:19">
      <c r="A14" s="147" t="s">
        <v>281</v>
      </c>
      <c r="B14" s="63">
        <v>11200520</v>
      </c>
      <c r="C14" s="12" t="s">
        <v>31</v>
      </c>
      <c r="D14" s="25">
        <f>MADT!N106*'Truck%'!D14</f>
        <v>442.86900000000003</v>
      </c>
      <c r="E14" s="190">
        <f>MADT!O106*'Truck%'!E14</f>
        <v>505.49399999999997</v>
      </c>
      <c r="F14" s="25">
        <f>MADT!P106*'Truck%'!F14</f>
        <v>0</v>
      </c>
      <c r="G14" s="25">
        <f>MADT!Q106*'Truck%'!G14</f>
        <v>0</v>
      </c>
      <c r="H14" s="25">
        <f>MADT!R106*'Truck%'!H14</f>
        <v>0</v>
      </c>
      <c r="I14" s="25">
        <f>MADT!S106*'Truck%'!I14</f>
        <v>0</v>
      </c>
      <c r="J14" s="25">
        <f>MADT!T106*'Truck%'!J14</f>
        <v>0</v>
      </c>
      <c r="K14" s="25">
        <f>MADT!U106*'Truck%'!K14</f>
        <v>0</v>
      </c>
      <c r="L14" s="25">
        <f>MADT!V106*'Truck%'!L14</f>
        <v>0</v>
      </c>
      <c r="M14" s="25">
        <f>MADT!W106*'Truck%'!M14</f>
        <v>0</v>
      </c>
      <c r="N14" s="25">
        <f>MADT!X106*'Truck%'!N14</f>
        <v>0</v>
      </c>
      <c r="O14" s="25">
        <f>MADT!Y106*'Truck%'!O14</f>
        <v>0</v>
      </c>
    </row>
    <row r="15" spans="1:19">
      <c r="A15" s="147" t="s">
        <v>282</v>
      </c>
      <c r="B15" s="63">
        <v>11300042</v>
      </c>
      <c r="C15" s="12" t="s">
        <v>31</v>
      </c>
      <c r="D15" s="81"/>
      <c r="E15" s="208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9">
      <c r="A16" s="147" t="s">
        <v>283</v>
      </c>
      <c r="B16" s="63">
        <v>11313000</v>
      </c>
      <c r="C16" s="12" t="s">
        <v>284</v>
      </c>
      <c r="D16" s="81"/>
      <c r="E16" s="208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>
      <c r="A17" s="147" t="s">
        <v>285</v>
      </c>
      <c r="B17" s="65">
        <v>11353000</v>
      </c>
      <c r="C17" s="12" t="s">
        <v>284</v>
      </c>
      <c r="D17" s="81"/>
      <c r="E17" s="208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>
      <c r="A18" s="147" t="s">
        <v>286</v>
      </c>
      <c r="B18" s="65">
        <v>11393000</v>
      </c>
      <c r="C18" s="12" t="s">
        <v>284</v>
      </c>
      <c r="D18" s="81"/>
      <c r="E18" s="208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>
      <c r="A19" s="147" t="s">
        <v>287</v>
      </c>
      <c r="B19" s="63">
        <v>11410031</v>
      </c>
      <c r="C19" s="12" t="s">
        <v>31</v>
      </c>
      <c r="D19" s="25">
        <f>MADT!N146*'Truck%'!D19</f>
        <v>360.726</v>
      </c>
      <c r="E19" s="190">
        <f>MADT!O146*'Truck%'!E19</f>
        <v>408.45600000000002</v>
      </c>
      <c r="F19" s="25">
        <f>MADT!P146*'Truck%'!F19</f>
        <v>0</v>
      </c>
      <c r="G19" s="25">
        <f>MADT!Q146*'Truck%'!G19</f>
        <v>0</v>
      </c>
      <c r="H19" s="25">
        <f>MADT!R146*'Truck%'!H19</f>
        <v>0</v>
      </c>
      <c r="I19" s="25" t="e">
        <f>MADT!S146*'Truck%'!I19</f>
        <v>#VALUE!</v>
      </c>
      <c r="J19" s="25" t="e">
        <f>MADT!T146*'Truck%'!J19</f>
        <v>#VALUE!</v>
      </c>
      <c r="K19" s="25">
        <f>MADT!U146*'Truck%'!K19</f>
        <v>0</v>
      </c>
      <c r="L19" s="25">
        <f>MADT!V146*'Truck%'!L19</f>
        <v>0</v>
      </c>
      <c r="M19" s="25">
        <f>MADT!W146*'Truck%'!M19</f>
        <v>0</v>
      </c>
      <c r="N19" s="25">
        <f>MADT!X146*'Truck%'!N19</f>
        <v>0</v>
      </c>
      <c r="O19" s="25">
        <f>MADT!Y146*'Truck%'!O19</f>
        <v>0</v>
      </c>
    </row>
    <row r="20" spans="1:15">
      <c r="A20" s="147" t="s">
        <v>288</v>
      </c>
      <c r="B20" s="65">
        <v>11500420</v>
      </c>
      <c r="C20" s="12" t="s">
        <v>284</v>
      </c>
      <c r="D20" s="108"/>
      <c r="E20" s="209"/>
      <c r="F20" s="108"/>
      <c r="G20" s="108"/>
      <c r="H20" s="108"/>
      <c r="I20" s="108"/>
      <c r="J20" s="108"/>
      <c r="K20" s="108"/>
      <c r="L20" s="108"/>
      <c r="M20" s="108"/>
      <c r="N20" s="108"/>
      <c r="O20" s="108"/>
    </row>
    <row r="21" spans="1:15">
      <c r="A21" s="147" t="s">
        <v>289</v>
      </c>
      <c r="B21" s="63">
        <v>11540037</v>
      </c>
      <c r="C21" s="12" t="s">
        <v>31</v>
      </c>
      <c r="D21" s="25">
        <f>MADT!N164*'Truck%'!D21</f>
        <v>604.452</v>
      </c>
      <c r="E21" s="190">
        <f>MADT!O164*'Truck%'!E21</f>
        <v>602.51400000000001</v>
      </c>
      <c r="F21" s="25">
        <f>MADT!P164*'Truck%'!F21</f>
        <v>0</v>
      </c>
      <c r="G21" s="25">
        <f>MADT!Q164*'Truck%'!G21</f>
        <v>0</v>
      </c>
      <c r="H21" s="25">
        <f>MADT!R164*'Truck%'!H21</f>
        <v>0</v>
      </c>
      <c r="I21" s="25">
        <f>MADT!S164*'Truck%'!I21</f>
        <v>0</v>
      </c>
      <c r="J21" s="25">
        <f>MADT!T164*'Truck%'!J21</f>
        <v>0</v>
      </c>
      <c r="K21" s="25">
        <f>MADT!U164*'Truck%'!K21</f>
        <v>0</v>
      </c>
      <c r="L21" s="25">
        <f>MADT!V164*'Truck%'!L21</f>
        <v>0</v>
      </c>
      <c r="M21" s="25">
        <f>MADT!W164*'Truck%'!M21</f>
        <v>0</v>
      </c>
      <c r="N21" s="25">
        <f>MADT!X164*'Truck%'!N21</f>
        <v>0</v>
      </c>
      <c r="O21" s="25">
        <f>MADT!Y164*'Truck%'!O21</f>
        <v>0</v>
      </c>
    </row>
    <row r="22" spans="1:15">
      <c r="A22" s="147" t="s">
        <v>290</v>
      </c>
      <c r="B22" s="63">
        <v>11760021</v>
      </c>
      <c r="C22" s="12" t="s">
        <v>31</v>
      </c>
      <c r="D22" s="25">
        <f>MADT!N163*'Truck%'!D22</f>
        <v>556.66944000000001</v>
      </c>
      <c r="E22" s="190">
        <f>MADT!O163*'Truck%'!E22</f>
        <v>559.9298</v>
      </c>
      <c r="F22" s="25">
        <f>MADT!P163*'Truck%'!F22</f>
        <v>0</v>
      </c>
      <c r="G22" s="25">
        <f>MADT!Q163*'Truck%'!G22</f>
        <v>0</v>
      </c>
      <c r="H22" s="25">
        <f>MADT!R163*'Truck%'!H22</f>
        <v>0</v>
      </c>
      <c r="I22" s="25">
        <f>MADT!S163*'Truck%'!I22</f>
        <v>0</v>
      </c>
      <c r="J22" s="25">
        <f>MADT!T163*'Truck%'!J22</f>
        <v>0</v>
      </c>
      <c r="K22" s="25">
        <f>MADT!U163*'Truck%'!K22</f>
        <v>0</v>
      </c>
      <c r="L22" s="25">
        <f>MADT!V163*'Truck%'!L22</f>
        <v>0</v>
      </c>
      <c r="M22" s="25">
        <f>MADT!W163*'Truck%'!M22</f>
        <v>0</v>
      </c>
      <c r="N22" s="25">
        <f>MADT!X163*'Truck%'!N22</f>
        <v>0</v>
      </c>
      <c r="O22" s="25">
        <f>MADT!Y163*'Truck%'!O22</f>
        <v>0</v>
      </c>
    </row>
    <row r="23" spans="1:15">
      <c r="A23" s="147" t="s">
        <v>291</v>
      </c>
      <c r="B23" s="63">
        <v>13000076</v>
      </c>
      <c r="C23" s="12" t="s">
        <v>31</v>
      </c>
      <c r="D23" s="81"/>
      <c r="E23" s="208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>
      <c r="A24" s="147" t="s">
        <v>292</v>
      </c>
      <c r="B24" s="63">
        <v>13300021</v>
      </c>
      <c r="C24" s="12" t="s">
        <v>31</v>
      </c>
      <c r="D24" s="25">
        <f>MADT!N190*'Truck%'!D24</f>
        <v>63.307000000000002</v>
      </c>
      <c r="E24" s="190">
        <f>MADT!O190*'Truck%'!E24</f>
        <v>58.238999999999997</v>
      </c>
      <c r="F24" s="25">
        <f>MADT!P190*'Truck%'!F24</f>
        <v>0</v>
      </c>
      <c r="G24" s="25">
        <f>MADT!Q190*'Truck%'!G24</f>
        <v>0</v>
      </c>
      <c r="H24" s="25">
        <f>MADT!R190*'Truck%'!H24</f>
        <v>0</v>
      </c>
      <c r="I24" s="25">
        <f>MADT!S190*'Truck%'!I24</f>
        <v>0</v>
      </c>
      <c r="J24" s="25">
        <f>MADT!T190*'Truck%'!J24</f>
        <v>0</v>
      </c>
      <c r="K24" s="25">
        <f>MADT!U190*'Truck%'!K24</f>
        <v>0</v>
      </c>
      <c r="L24" s="25">
        <f>MADT!V190*'Truck%'!L24</f>
        <v>0</v>
      </c>
      <c r="M24" s="25">
        <f>MADT!W190*'Truck%'!M24</f>
        <v>0</v>
      </c>
      <c r="N24" s="25">
        <f>MADT!X190*'Truck%'!N24</f>
        <v>0</v>
      </c>
      <c r="O24" s="25">
        <f>MADT!Y190*'Truck%'!O24</f>
        <v>0</v>
      </c>
    </row>
    <row r="25" spans="1:15">
      <c r="A25" s="147" t="s">
        <v>293</v>
      </c>
      <c r="B25" s="63">
        <v>13372430</v>
      </c>
      <c r="C25" s="12" t="s">
        <v>31</v>
      </c>
      <c r="D25" s="25">
        <f>MADT!N199*'Truck%'!D25</f>
        <v>228.32300000000001</v>
      </c>
      <c r="E25" s="190">
        <f>MADT!O199*'Truck%'!E25</f>
        <v>265.07799999999997</v>
      </c>
      <c r="F25" s="25">
        <f>MADT!P199*'Truck%'!F25</f>
        <v>0</v>
      </c>
      <c r="G25" s="25">
        <f>MADT!Q199*'Truck%'!G25</f>
        <v>0</v>
      </c>
      <c r="H25" s="25">
        <f>MADT!R199*'Truck%'!H25</f>
        <v>0</v>
      </c>
      <c r="I25" s="25">
        <f>MADT!S199*'Truck%'!I25</f>
        <v>0</v>
      </c>
      <c r="J25" s="25">
        <f>MADT!T199*'Truck%'!J25</f>
        <v>0</v>
      </c>
      <c r="K25" s="25">
        <f>MADT!U199*'Truck%'!K25</f>
        <v>0</v>
      </c>
      <c r="L25" s="25">
        <f>MADT!V199*'Truck%'!L25</f>
        <v>0</v>
      </c>
      <c r="M25" s="25">
        <f>MADT!W199*'Truck%'!M25</f>
        <v>0</v>
      </c>
      <c r="N25" s="25">
        <f>MADT!X199*'Truck%'!N25</f>
        <v>0</v>
      </c>
      <c r="O25" s="25">
        <f>MADT!Y199*'Truck%'!O25</f>
        <v>0</v>
      </c>
    </row>
    <row r="26" spans="1:15">
      <c r="A26" s="147" t="s">
        <v>294</v>
      </c>
      <c r="B26" s="63">
        <v>13395037</v>
      </c>
      <c r="C26" s="12" t="s">
        <v>31</v>
      </c>
      <c r="D26" s="81"/>
      <c r="E26" s="208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>
      <c r="A27" s="147" t="s">
        <v>295</v>
      </c>
      <c r="B27" s="63">
        <v>13430915</v>
      </c>
      <c r="C27" s="12" t="s">
        <v>31</v>
      </c>
      <c r="D27" s="81"/>
      <c r="E27" s="208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>
      <c r="A28" s="147" t="s">
        <v>296</v>
      </c>
      <c r="B28" s="63">
        <v>13433015</v>
      </c>
      <c r="C28" s="12" t="s">
        <v>31</v>
      </c>
      <c r="D28" s="25">
        <f>MADT!N223*'Truck%'!D28</f>
        <v>255.512</v>
      </c>
      <c r="E28" s="190">
        <f>MADT!O223*'Truck%'!E28</f>
        <v>273.39999999999998</v>
      </c>
      <c r="F28" s="25">
        <f>MADT!P223*'Truck%'!F28</f>
        <v>0</v>
      </c>
      <c r="G28" s="25">
        <f>MADT!Q223*'Truck%'!G28</f>
        <v>0</v>
      </c>
      <c r="H28" s="25">
        <f>MADT!R223*'Truck%'!H28</f>
        <v>0</v>
      </c>
      <c r="I28" s="25">
        <f>MADT!S223*'Truck%'!I28</f>
        <v>0</v>
      </c>
      <c r="J28" s="25">
        <f>MADT!T223*'Truck%'!J28</f>
        <v>0</v>
      </c>
      <c r="K28" s="25">
        <f>MADT!U223*'Truck%'!K28</f>
        <v>0</v>
      </c>
      <c r="L28" s="25">
        <f>MADT!V223*'Truck%'!L28</f>
        <v>0</v>
      </c>
      <c r="M28" s="25">
        <f>MADT!W223*'Truck%'!M28</f>
        <v>0</v>
      </c>
      <c r="N28" s="25">
        <f>MADT!X223*'Truck%'!N28</f>
        <v>0</v>
      </c>
      <c r="O28" s="25">
        <f>MADT!Y223*'Truck%'!O28</f>
        <v>0</v>
      </c>
    </row>
    <row r="29" spans="1:15">
      <c r="A29" s="147" t="s">
        <v>297</v>
      </c>
      <c r="B29" s="63">
        <v>13434015</v>
      </c>
      <c r="C29" s="12" t="s">
        <v>31</v>
      </c>
      <c r="D29" s="25">
        <f>MADT!N229*'Truck%'!D29</f>
        <v>458.94200000000001</v>
      </c>
      <c r="E29" s="190">
        <f>MADT!O229*'Truck%'!E29</f>
        <v>477.81799999999998</v>
      </c>
      <c r="F29" s="25">
        <f>MADT!P229*'Truck%'!F29</f>
        <v>0</v>
      </c>
      <c r="G29" s="25">
        <f>MADT!Q229*'Truck%'!G29</f>
        <v>0</v>
      </c>
      <c r="H29" s="25">
        <f>MADT!R229*'Truck%'!H29</f>
        <v>0</v>
      </c>
      <c r="I29" s="25">
        <f>MADT!S229*'Truck%'!I29</f>
        <v>0</v>
      </c>
      <c r="J29" s="25">
        <f>MADT!T229*'Truck%'!J29</f>
        <v>0</v>
      </c>
      <c r="K29" s="25">
        <f>MADT!U229*'Truck%'!K29</f>
        <v>0</v>
      </c>
      <c r="L29" s="25">
        <f>MADT!V229*'Truck%'!L29</f>
        <v>0</v>
      </c>
      <c r="M29" s="25">
        <f>MADT!W229*'Truck%'!M29</f>
        <v>0</v>
      </c>
      <c r="N29" s="25">
        <f>MADT!X229*'Truck%'!N29</f>
        <v>0</v>
      </c>
      <c r="O29" s="25">
        <f>MADT!Y229*'Truck%'!O29</f>
        <v>0</v>
      </c>
    </row>
    <row r="30" spans="1:15">
      <c r="A30" s="147" t="s">
        <v>298</v>
      </c>
      <c r="B30" s="63">
        <v>13435015</v>
      </c>
      <c r="C30" s="12" t="s">
        <v>31</v>
      </c>
      <c r="D30" s="25">
        <f>MADT!N238*'Truck%'!D30</f>
        <v>1084.9770000000001</v>
      </c>
      <c r="E30" s="190">
        <f>MADT!O238*'Truck%'!E30</f>
        <v>1054.3240000000001</v>
      </c>
      <c r="F30" s="25">
        <f>MADT!P238*'Truck%'!F30</f>
        <v>0</v>
      </c>
      <c r="G30" s="25">
        <f>MADT!Q238*'Truck%'!G30</f>
        <v>0</v>
      </c>
      <c r="H30" s="25">
        <f>MADT!R238*'Truck%'!H30</f>
        <v>0</v>
      </c>
      <c r="I30" s="25">
        <f>MADT!S238*'Truck%'!I30</f>
        <v>0</v>
      </c>
      <c r="J30" s="25">
        <f>MADT!T238*'Truck%'!J30</f>
        <v>0</v>
      </c>
      <c r="K30" s="25">
        <f>MADT!U238*'Truck%'!K30</f>
        <v>0</v>
      </c>
      <c r="L30" s="25">
        <f>MADT!V238*'Truck%'!L30</f>
        <v>0</v>
      </c>
      <c r="M30" s="25">
        <f>MADT!W238*'Truck%'!M30</f>
        <v>0</v>
      </c>
      <c r="N30" s="25">
        <f>MADT!X238*'Truck%'!N30</f>
        <v>0</v>
      </c>
      <c r="O30" s="25">
        <f>MADT!Y238*'Truck%'!O30</f>
        <v>0</v>
      </c>
    </row>
    <row r="31" spans="1:15">
      <c r="A31" s="147" t="s">
        <v>299</v>
      </c>
      <c r="B31" s="63">
        <v>13475037</v>
      </c>
      <c r="C31" s="12" t="s">
        <v>31</v>
      </c>
      <c r="D31" s="25">
        <f>MADT!N246*'Truck%'!D31</f>
        <v>545.63400000000001</v>
      </c>
      <c r="E31" s="190">
        <f>MADT!O246*'Truck%'!E31</f>
        <v>586.51099999999997</v>
      </c>
      <c r="F31" s="25">
        <f>MADT!P246*'Truck%'!F31</f>
        <v>0</v>
      </c>
      <c r="G31" s="25">
        <f>MADT!Q246*'Truck%'!G31</f>
        <v>0</v>
      </c>
      <c r="H31" s="25">
        <f>MADT!R246*'Truck%'!H31</f>
        <v>0</v>
      </c>
      <c r="I31" s="25">
        <f>MADT!S246*'Truck%'!I31</f>
        <v>0</v>
      </c>
      <c r="J31" s="25" t="e">
        <f>MADT!T246*'Truck%'!J31</f>
        <v>#VALUE!</v>
      </c>
      <c r="K31" s="25">
        <f>MADT!U246*'Truck%'!K31</f>
        <v>0</v>
      </c>
      <c r="L31" s="25">
        <f>MADT!V246*'Truck%'!L31</f>
        <v>0</v>
      </c>
      <c r="M31" s="25">
        <f>MADT!W246*'Truck%'!M31</f>
        <v>0</v>
      </c>
      <c r="N31" s="25">
        <f>MADT!X246*'Truck%'!N31</f>
        <v>0</v>
      </c>
      <c r="O31" s="25">
        <f>MADT!Y246*'Truck%'!O31</f>
        <v>0</v>
      </c>
    </row>
    <row r="32" spans="1:15">
      <c r="A32" s="147" t="s">
        <v>300</v>
      </c>
      <c r="B32" s="63">
        <v>13500015</v>
      </c>
      <c r="C32" s="12" t="s">
        <v>31</v>
      </c>
      <c r="D32" s="81"/>
      <c r="E32" s="208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1:15">
      <c r="A33" s="147" t="s">
        <v>301</v>
      </c>
      <c r="B33" s="63">
        <v>13522537</v>
      </c>
      <c r="C33" s="12" t="s">
        <v>31</v>
      </c>
      <c r="D33" s="25">
        <f>MADT!N260*'Truck%'!D33</f>
        <v>167.4</v>
      </c>
      <c r="E33" s="190">
        <f>MADT!O260*'Truck%'!E33</f>
        <v>189.51900000000001</v>
      </c>
      <c r="F33" s="25">
        <f>MADT!P260*'Truck%'!F33</f>
        <v>0</v>
      </c>
      <c r="G33" s="25">
        <f>MADT!Q260*'Truck%'!G33</f>
        <v>0</v>
      </c>
      <c r="H33" s="25">
        <f>MADT!R260*'Truck%'!H33</f>
        <v>0</v>
      </c>
      <c r="I33" s="25">
        <f>MADT!S260*'Truck%'!I33</f>
        <v>0</v>
      </c>
      <c r="J33" s="25">
        <f>MADT!T260*'Truck%'!J33</f>
        <v>0</v>
      </c>
      <c r="K33" s="25">
        <f>MADT!U260*'Truck%'!K33</f>
        <v>0</v>
      </c>
      <c r="L33" s="25">
        <f>MADT!V260*'Truck%'!L33</f>
        <v>0</v>
      </c>
      <c r="M33" s="25">
        <f>MADT!W260*'Truck%'!M33</f>
        <v>0</v>
      </c>
      <c r="N33" s="25">
        <f>MADT!X260*'Truck%'!N33</f>
        <v>0</v>
      </c>
      <c r="O33" s="25">
        <f>MADT!Y260*'Truck%'!O33</f>
        <v>0</v>
      </c>
    </row>
    <row r="34" spans="1:15">
      <c r="A34" s="147" t="s">
        <v>302</v>
      </c>
      <c r="B34" s="63">
        <v>14100043</v>
      </c>
      <c r="C34" s="65" t="s">
        <v>31</v>
      </c>
      <c r="D34" s="25">
        <f>MADT!N270*'Truck%'!D34</f>
        <v>147.01300000000001</v>
      </c>
      <c r="E34" s="190">
        <f>MADT!O270*'Truck%'!E34</f>
        <v>173.07500000000002</v>
      </c>
      <c r="F34" s="25">
        <f>MADT!P270*'Truck%'!F34</f>
        <v>0</v>
      </c>
      <c r="G34" s="25">
        <f>MADT!Q270*'Truck%'!G34</f>
        <v>0</v>
      </c>
      <c r="H34" s="25">
        <f>MADT!R270*'Truck%'!H34</f>
        <v>0</v>
      </c>
      <c r="I34" s="25">
        <f>MADT!S270*'Truck%'!I34</f>
        <v>0</v>
      </c>
      <c r="J34" s="25">
        <f>MADT!T270*'Truck%'!J34</f>
        <v>0</v>
      </c>
      <c r="K34" s="25">
        <f>MADT!U270*'Truck%'!K34</f>
        <v>0</v>
      </c>
      <c r="L34" s="25">
        <f>MADT!V270*'Truck%'!L34</f>
        <v>0</v>
      </c>
      <c r="M34" s="25">
        <f>MADT!W270*'Truck%'!M34</f>
        <v>0</v>
      </c>
      <c r="N34" s="25">
        <f>MADT!X270*'Truck%'!N34</f>
        <v>0</v>
      </c>
      <c r="O34" s="25">
        <f>MADT!Y270*'Truck%'!O34</f>
        <v>0</v>
      </c>
    </row>
    <row r="35" spans="1:15">
      <c r="A35" s="147" t="s">
        <v>303</v>
      </c>
      <c r="B35" s="63">
        <v>14100046</v>
      </c>
      <c r="C35" s="65" t="s">
        <v>284</v>
      </c>
      <c r="D35" s="81"/>
      <c r="E35" s="208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1:15">
      <c r="A36" s="147" t="s">
        <v>304</v>
      </c>
      <c r="B36" s="63">
        <v>14100048</v>
      </c>
      <c r="C36" s="12" t="s">
        <v>31</v>
      </c>
      <c r="D36" s="25">
        <f>MADT!N283*'Truck%'!D36</f>
        <v>1030.51</v>
      </c>
      <c r="E36" s="190">
        <f>MADT!O283*'Truck%'!E36</f>
        <v>1081.5420000000001</v>
      </c>
      <c r="F36" s="25">
        <f>MADT!P283*'Truck%'!F36</f>
        <v>0</v>
      </c>
      <c r="G36" s="25">
        <f>MADT!Q283*'Truck%'!G36</f>
        <v>0</v>
      </c>
      <c r="H36" s="25">
        <f>MADT!R283*'Truck%'!H36</f>
        <v>0</v>
      </c>
      <c r="I36" s="25">
        <f>MADT!S283*'Truck%'!I36</f>
        <v>0</v>
      </c>
      <c r="J36" s="25">
        <f>MADT!T283*'Truck%'!J36</f>
        <v>0</v>
      </c>
      <c r="K36" s="25">
        <f>MADT!U283*'Truck%'!K36</f>
        <v>0</v>
      </c>
      <c r="L36" s="25">
        <f>MADT!V283*'Truck%'!L36</f>
        <v>0</v>
      </c>
      <c r="M36" s="25">
        <f>MADT!W283*'Truck%'!M36</f>
        <v>0</v>
      </c>
      <c r="N36" s="25">
        <f>MADT!X283*'Truck%'!N36</f>
        <v>0</v>
      </c>
      <c r="O36" s="25">
        <f>MADT!Y283*'Truck%'!O36</f>
        <v>0</v>
      </c>
    </row>
    <row r="37" spans="1:15">
      <c r="A37" s="147" t="s">
        <v>305</v>
      </c>
      <c r="B37" s="63">
        <v>14100072</v>
      </c>
      <c r="C37" s="12" t="s">
        <v>31</v>
      </c>
      <c r="D37" s="25">
        <f>MADT!N288*'Truck%'!D37</f>
        <v>242.82400000000001</v>
      </c>
      <c r="E37" s="190">
        <f>MADT!O288*'Truck%'!E37</f>
        <v>291.54000000000002</v>
      </c>
      <c r="F37" s="25">
        <f>MADT!P288*'Truck%'!F37</f>
        <v>0</v>
      </c>
      <c r="G37" s="25">
        <f>MADT!Q288*'Truck%'!G37</f>
        <v>0</v>
      </c>
      <c r="H37" s="25">
        <f>MADT!R288*'Truck%'!H37</f>
        <v>0</v>
      </c>
      <c r="I37" s="25">
        <f>MADT!S288*'Truck%'!I37</f>
        <v>0</v>
      </c>
      <c r="J37" s="25">
        <f>MADT!T288*'Truck%'!J37</f>
        <v>0</v>
      </c>
      <c r="K37" s="25">
        <f>MADT!U288*'Truck%'!K37</f>
        <v>0</v>
      </c>
      <c r="L37" s="25">
        <f>MADT!V288*'Truck%'!L37</f>
        <v>0</v>
      </c>
      <c r="M37" s="25">
        <f>MADT!W288*'Truck%'!M37</f>
        <v>0</v>
      </c>
      <c r="N37" s="25">
        <f>MADT!X288*'Truck%'!N37</f>
        <v>0</v>
      </c>
      <c r="O37" s="25">
        <f>MADT!Y288*'Truck%'!O37</f>
        <v>0</v>
      </c>
    </row>
    <row r="38" spans="1:15">
      <c r="A38" s="147" t="s">
        <v>306</v>
      </c>
      <c r="B38" s="63">
        <v>14100088</v>
      </c>
      <c r="C38" s="12" t="s">
        <v>31</v>
      </c>
      <c r="D38" s="25">
        <f>MADT!N297*'Truck%'!D38</f>
        <v>419.65800000000002</v>
      </c>
      <c r="E38" s="190">
        <f>MADT!O297*'Truck%'!E38</f>
        <v>428.90400000000005</v>
      </c>
      <c r="F38" s="25">
        <f>MADT!P297*'Truck%'!F38</f>
        <v>0</v>
      </c>
      <c r="G38" s="25">
        <f>MADT!Q297*'Truck%'!G38</f>
        <v>0</v>
      </c>
      <c r="H38" s="25">
        <f>MADT!R297*'Truck%'!H38</f>
        <v>0</v>
      </c>
      <c r="I38" s="25">
        <f>MADT!S297*'Truck%'!I38</f>
        <v>0</v>
      </c>
      <c r="J38" s="25">
        <f>MADT!T297*'Truck%'!J38</f>
        <v>0</v>
      </c>
      <c r="K38" s="25">
        <f>MADT!U297*'Truck%'!K38</f>
        <v>0</v>
      </c>
      <c r="L38" s="25">
        <f>MADT!V297*'Truck%'!L38</f>
        <v>0</v>
      </c>
      <c r="M38" s="25">
        <f>MADT!W297*'Truck%'!M38</f>
        <v>0</v>
      </c>
      <c r="N38" s="25">
        <f>MADT!X297*'Truck%'!N38</f>
        <v>0</v>
      </c>
      <c r="O38" s="25">
        <f>MADT!Y297*'Truck%'!O38</f>
        <v>0</v>
      </c>
    </row>
    <row r="39" spans="1:15">
      <c r="A39" s="147" t="s">
        <v>307</v>
      </c>
      <c r="B39" s="63">
        <v>17000015</v>
      </c>
      <c r="C39" s="12" t="s">
        <v>31</v>
      </c>
      <c r="D39" s="25">
        <f>MADT!N306*'Truck%'!D39</f>
        <v>125.07899999999999</v>
      </c>
      <c r="E39" s="190">
        <f>MADT!O306*'Truck%'!E39</f>
        <v>155.964</v>
      </c>
      <c r="F39" s="25">
        <f>MADT!P306*'Truck%'!F39</f>
        <v>0</v>
      </c>
      <c r="G39" s="25">
        <f>MADT!Q306*'Truck%'!G39</f>
        <v>0</v>
      </c>
      <c r="H39" s="25">
        <f>MADT!R306*'Truck%'!H39</f>
        <v>0</v>
      </c>
      <c r="I39" s="25">
        <f>MADT!S306*'Truck%'!I39</f>
        <v>0</v>
      </c>
      <c r="J39" s="25">
        <f>MADT!T306*'Truck%'!J39</f>
        <v>0</v>
      </c>
      <c r="K39" s="25">
        <f>MADT!U306*'Truck%'!K39</f>
        <v>0</v>
      </c>
      <c r="L39" s="25">
        <f>MADT!V306*'Truck%'!L39</f>
        <v>0</v>
      </c>
      <c r="M39" s="25">
        <f>MADT!W306*'Truck%'!M39</f>
        <v>0</v>
      </c>
      <c r="N39" s="25">
        <f>MADT!X306*'Truck%'!N39</f>
        <v>0</v>
      </c>
      <c r="O39" s="25">
        <f>MADT!Y306*'Truck%'!O39</f>
        <v>0</v>
      </c>
    </row>
    <row r="40" spans="1:15">
      <c r="A40" s="147" t="s">
        <v>308</v>
      </c>
      <c r="B40" s="63">
        <v>17000440</v>
      </c>
      <c r="C40" s="12" t="s">
        <v>284</v>
      </c>
      <c r="D40" s="108"/>
      <c r="E40" s="209"/>
      <c r="F40" s="108"/>
      <c r="G40" s="108"/>
      <c r="H40" s="108"/>
      <c r="I40" s="108"/>
      <c r="J40" s="108"/>
      <c r="K40" s="108"/>
      <c r="L40" s="108"/>
      <c r="M40" s="108"/>
      <c r="N40" s="108"/>
      <c r="O40" s="108"/>
    </row>
    <row r="41" spans="1:15">
      <c r="A41" s="147" t="s">
        <v>309</v>
      </c>
      <c r="B41" s="63">
        <v>17000442</v>
      </c>
      <c r="C41" s="12" t="s">
        <v>284</v>
      </c>
      <c r="D41" s="108"/>
      <c r="E41" s="209"/>
      <c r="F41" s="108"/>
      <c r="G41" s="108"/>
      <c r="H41" s="108"/>
      <c r="I41" s="108"/>
      <c r="J41" s="108"/>
      <c r="K41" s="108"/>
      <c r="L41" s="108"/>
      <c r="M41" s="108"/>
      <c r="N41" s="108"/>
      <c r="O41" s="108"/>
    </row>
    <row r="42" spans="1:15">
      <c r="A42" s="147" t="s">
        <v>310</v>
      </c>
      <c r="B42" s="63">
        <v>17004000</v>
      </c>
      <c r="C42" s="12" t="s">
        <v>31</v>
      </c>
      <c r="D42" s="25">
        <f>MADT!N326*'Truck%'!D42</f>
        <v>1359.9180000000001</v>
      </c>
      <c r="E42" s="190">
        <f>MADT!O326*'Truck%'!E42</f>
        <v>1408.94</v>
      </c>
      <c r="F42" s="25">
        <f>MADT!P326*'Truck%'!F42</f>
        <v>0</v>
      </c>
      <c r="G42" s="25">
        <f>MADT!Q326*'Truck%'!G42</f>
        <v>0</v>
      </c>
      <c r="H42" s="25">
        <f>MADT!R326*'Truck%'!H42</f>
        <v>0</v>
      </c>
      <c r="I42" s="25">
        <f>MADT!S326*'Truck%'!I42</f>
        <v>0</v>
      </c>
      <c r="J42" s="25">
        <f>MADT!T326*'Truck%'!J42</f>
        <v>0</v>
      </c>
      <c r="K42" s="25">
        <f>MADT!U326*'Truck%'!K42</f>
        <v>0</v>
      </c>
      <c r="L42" s="25">
        <f>MADT!V326*'Truck%'!L42</f>
        <v>0</v>
      </c>
      <c r="M42" s="25">
        <f>MADT!W326*'Truck%'!M42</f>
        <v>0</v>
      </c>
      <c r="N42" s="25">
        <f>MADT!X326*'Truck%'!N42</f>
        <v>0</v>
      </c>
      <c r="O42" s="25">
        <f>MADT!Y326*'Truck%'!O42</f>
        <v>0</v>
      </c>
    </row>
    <row r="43" spans="1:15">
      <c r="A43" s="147" t="s">
        <v>311</v>
      </c>
      <c r="B43" s="63">
        <v>17005037</v>
      </c>
      <c r="C43" s="12" t="s">
        <v>31</v>
      </c>
      <c r="D43" s="25">
        <f>MADT!N336*'Truck%'!D43</f>
        <v>1502.8679999999999</v>
      </c>
      <c r="E43" s="190">
        <f>MADT!O336*'Truck%'!E43</f>
        <v>1553.154</v>
      </c>
      <c r="F43" s="25">
        <f>MADT!P336*'Truck%'!F43</f>
        <v>0</v>
      </c>
      <c r="G43" s="25">
        <f>MADT!Q336*'Truck%'!G43</f>
        <v>0</v>
      </c>
      <c r="H43" s="25">
        <f>MADT!R336*'Truck%'!H43</f>
        <v>0</v>
      </c>
      <c r="I43" s="25">
        <f>MADT!S336*'Truck%'!I43</f>
        <v>0</v>
      </c>
      <c r="J43" s="25">
        <f>MADT!T336*'Truck%'!J43</f>
        <v>0</v>
      </c>
      <c r="K43" s="25">
        <f>MADT!U336*'Truck%'!K43</f>
        <v>0</v>
      </c>
      <c r="L43" s="25">
        <f>MADT!V336*'Truck%'!L43</f>
        <v>0</v>
      </c>
      <c r="M43" s="25">
        <f>MADT!W336*'Truck%'!M43</f>
        <v>0</v>
      </c>
      <c r="N43" s="25">
        <f>MADT!X336*'Truck%'!N43</f>
        <v>0</v>
      </c>
      <c r="O43" s="25">
        <f>MADT!Y336*'Truck%'!O43</f>
        <v>0</v>
      </c>
    </row>
    <row r="44" spans="1:15">
      <c r="A44" s="147" t="s">
        <v>312</v>
      </c>
      <c r="B44" s="63">
        <v>17070000</v>
      </c>
      <c r="C44" s="12" t="s">
        <v>31</v>
      </c>
      <c r="D44" s="149">
        <f>MADT!N342*'Truck%'!D44</f>
        <v>0</v>
      </c>
      <c r="E44" s="210">
        <f>MADT!O342*'Truck%'!E44</f>
        <v>0</v>
      </c>
      <c r="F44" s="149">
        <f>MADT!P342*'Truck%'!F44</f>
        <v>0</v>
      </c>
      <c r="G44" s="149">
        <f>MADT!Q342*'Truck%'!G44</f>
        <v>0</v>
      </c>
      <c r="H44" s="149">
        <f>MADT!R342*'Truck%'!H44</f>
        <v>0</v>
      </c>
      <c r="I44" s="149">
        <f>MADT!S342*'Truck%'!I44</f>
        <v>0</v>
      </c>
      <c r="J44" s="149">
        <f>MADT!T342*'Truck%'!J44</f>
        <v>0</v>
      </c>
      <c r="K44" s="149">
        <f>MADT!U342*'Truck%'!K44</f>
        <v>0</v>
      </c>
      <c r="L44" s="149">
        <f>MADT!V342*'Truck%'!L44</f>
        <v>0</v>
      </c>
      <c r="M44" s="149">
        <f>MADT!W342*'Truck%'!M44</f>
        <v>0</v>
      </c>
      <c r="N44" s="149">
        <f>MADT!X342*'Truck%'!N44</f>
        <v>0</v>
      </c>
      <c r="O44" s="149">
        <f>MADT!Y342*'Truck%'!O44</f>
        <v>0</v>
      </c>
    </row>
    <row r="45" spans="1:15">
      <c r="A45" s="147" t="s">
        <v>313</v>
      </c>
      <c r="B45" s="65">
        <v>17135037</v>
      </c>
      <c r="C45" s="12" t="s">
        <v>284</v>
      </c>
      <c r="D45" s="108"/>
      <c r="E45" s="209"/>
      <c r="F45" s="108"/>
      <c r="G45" s="108"/>
      <c r="H45" s="108"/>
      <c r="I45" s="108"/>
      <c r="J45" s="108"/>
      <c r="K45" s="108"/>
      <c r="L45" s="108"/>
      <c r="M45" s="108"/>
      <c r="N45" s="108"/>
      <c r="O45" s="108"/>
    </row>
    <row r="46" spans="1:15">
      <c r="A46" s="147" t="s">
        <v>314</v>
      </c>
      <c r="B46" s="63">
        <v>18000037</v>
      </c>
      <c r="C46" s="12" t="s">
        <v>31</v>
      </c>
      <c r="D46" s="81"/>
      <c r="E46" s="208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1:15">
      <c r="A47" s="147" t="s">
        <v>315</v>
      </c>
      <c r="B47" s="63">
        <v>51015037</v>
      </c>
      <c r="C47" s="12" t="s">
        <v>31</v>
      </c>
      <c r="D47" s="25">
        <f>MADT!N367*'Truck%'!D47</f>
        <v>259.779</v>
      </c>
      <c r="E47" s="190">
        <f>MADT!O367*'Truck%'!E47</f>
        <v>297.108</v>
      </c>
      <c r="F47" s="25">
        <f>MADT!P367*'Truck%'!F47</f>
        <v>0</v>
      </c>
      <c r="G47" s="25" t="e">
        <f>MADT!Q367*'Truck%'!G47</f>
        <v>#VALUE!</v>
      </c>
      <c r="H47" s="25">
        <f>MADT!R367*'Truck%'!H47</f>
        <v>0</v>
      </c>
      <c r="I47" s="25">
        <f>MADT!S367*'Truck%'!I47</f>
        <v>0</v>
      </c>
      <c r="J47" s="25">
        <f>MADT!T367*'Truck%'!J47</f>
        <v>0</v>
      </c>
      <c r="K47" s="25">
        <f>MADT!U367*'Truck%'!K47</f>
        <v>0</v>
      </c>
      <c r="L47" s="25">
        <f>MADT!V367*'Truck%'!L47</f>
        <v>0</v>
      </c>
      <c r="M47" s="25">
        <f>MADT!W367*'Truck%'!M47</f>
        <v>0</v>
      </c>
      <c r="N47" s="25">
        <f>MADT!X367*'Truck%'!N47</f>
        <v>0</v>
      </c>
      <c r="O47" s="25">
        <f>MADT!Y367*'Truck%'!O47</f>
        <v>0</v>
      </c>
    </row>
    <row r="48" spans="1:15">
      <c r="A48" s="147" t="s">
        <v>316</v>
      </c>
      <c r="B48" s="63">
        <v>51180000</v>
      </c>
      <c r="C48" s="12" t="s">
        <v>31</v>
      </c>
      <c r="D48" s="25">
        <f>MADT!N376*'Truck%'!D48</f>
        <v>203.83799999999999</v>
      </c>
      <c r="E48" s="190">
        <f>MADT!O376*'Truck%'!E48</f>
        <v>228.59200000000001</v>
      </c>
      <c r="F48" s="25">
        <f>MADT!P376*'Truck%'!F48</f>
        <v>0</v>
      </c>
      <c r="G48" s="25">
        <f>MADT!Q376*'Truck%'!G48</f>
        <v>0</v>
      </c>
      <c r="H48" s="25">
        <f>MADT!R376*'Truck%'!H48</f>
        <v>0</v>
      </c>
      <c r="I48" s="25">
        <f>MADT!S376*'Truck%'!I48</f>
        <v>0</v>
      </c>
      <c r="J48" s="25">
        <f>MADT!T376*'Truck%'!J48</f>
        <v>0</v>
      </c>
      <c r="K48" s="25">
        <f>MADT!U376*'Truck%'!K48</f>
        <v>0</v>
      </c>
      <c r="L48" s="25">
        <f>MADT!V376*'Truck%'!L48</f>
        <v>0</v>
      </c>
      <c r="M48" s="25">
        <f>MADT!W376*'Truck%'!M48</f>
        <v>0</v>
      </c>
      <c r="N48" s="25">
        <f>MADT!X376*'Truck%'!N48</f>
        <v>0</v>
      </c>
      <c r="O48" s="25">
        <f>MADT!Y376*'Truck%'!O48</f>
        <v>0</v>
      </c>
    </row>
    <row r="49" spans="1:15">
      <c r="A49" s="147" t="s">
        <v>317</v>
      </c>
      <c r="B49" s="63">
        <v>51864000</v>
      </c>
      <c r="C49" s="12" t="s">
        <v>31</v>
      </c>
      <c r="D49" s="25">
        <f>MADT!N384*'Truck%'!D49</f>
        <v>554.71199999999999</v>
      </c>
      <c r="E49" s="190">
        <f>MADT!O384*'Truck%'!E49</f>
        <v>541.40800000000002</v>
      </c>
      <c r="F49" s="25">
        <f>MADT!P384*'Truck%'!F49</f>
        <v>0</v>
      </c>
      <c r="G49" s="25">
        <f>MADT!Q384*'Truck%'!G49</f>
        <v>0</v>
      </c>
      <c r="H49" s="25">
        <f>MADT!R384*'Truck%'!H49</f>
        <v>0</v>
      </c>
      <c r="I49" s="25">
        <f>MADT!S384*'Truck%'!I49</f>
        <v>0</v>
      </c>
      <c r="J49" s="25">
        <f>MADT!T384*'Truck%'!J49</f>
        <v>0</v>
      </c>
      <c r="K49" s="25">
        <f>MADT!U384*'Truck%'!K49</f>
        <v>0</v>
      </c>
      <c r="L49" s="25">
        <f>MADT!V384*'Truck%'!L49</f>
        <v>0</v>
      </c>
      <c r="M49" s="25">
        <f>MADT!W384*'Truck%'!M49</f>
        <v>0</v>
      </c>
      <c r="N49" s="25">
        <f>MADT!X384*'Truck%'!N49</f>
        <v>0</v>
      </c>
      <c r="O49" s="25">
        <f>MADT!Y384*'Truck%'!O49</f>
        <v>0</v>
      </c>
    </row>
    <row r="50" spans="1:15">
      <c r="A50" s="147" t="s">
        <v>318</v>
      </c>
      <c r="B50" s="63">
        <v>52321000</v>
      </c>
      <c r="C50" s="12" t="s">
        <v>31</v>
      </c>
      <c r="D50" s="25">
        <f>MADT!N392*'Truck%'!D50</f>
        <v>1525.1200000000001</v>
      </c>
      <c r="E50" s="190">
        <f>MADT!O392*'Truck%'!E50</f>
        <v>1518.624</v>
      </c>
      <c r="F50" s="25">
        <f>MADT!P392*'Truck%'!F50</f>
        <v>0</v>
      </c>
      <c r="G50" s="25">
        <f>MADT!Q392*'Truck%'!G50</f>
        <v>0</v>
      </c>
      <c r="H50" s="25">
        <f>MADT!R392*'Truck%'!H50</f>
        <v>0</v>
      </c>
      <c r="I50" s="25">
        <f>MADT!S392*'Truck%'!I50</f>
        <v>0</v>
      </c>
      <c r="J50" s="25">
        <f>MADT!T392*'Truck%'!J50</f>
        <v>0</v>
      </c>
      <c r="K50" s="25">
        <f>MADT!U392*'Truck%'!K50</f>
        <v>0</v>
      </c>
      <c r="L50" s="25">
        <f>MADT!V392*'Truck%'!L50</f>
        <v>0</v>
      </c>
      <c r="M50" s="25">
        <f>MADT!W392*'Truck%'!M50</f>
        <v>0</v>
      </c>
      <c r="N50" s="25">
        <f>MADT!X392*'Truck%'!N50</f>
        <v>0</v>
      </c>
      <c r="O50" s="25">
        <f>MADT!Y392*'Truck%'!O50</f>
        <v>0</v>
      </c>
    </row>
    <row r="51" spans="1:15">
      <c r="A51" s="147" t="s">
        <v>319</v>
      </c>
      <c r="B51" s="63">
        <v>52525000</v>
      </c>
      <c r="C51" s="12" t="s">
        <v>31</v>
      </c>
      <c r="D51" s="25">
        <f>MADT!N397*'Truck%'!D51</f>
        <v>1595.8700000000001</v>
      </c>
      <c r="E51" s="190">
        <f>MADT!O397*'Truck%'!E51</f>
        <v>1667.9299999999998</v>
      </c>
      <c r="F51" s="25">
        <f>MADT!P397*'Truck%'!F51</f>
        <v>0</v>
      </c>
      <c r="G51" s="25">
        <f>MADT!Q397*'Truck%'!G51</f>
        <v>0</v>
      </c>
      <c r="H51" s="25">
        <f>MADT!R397*'Truck%'!H51</f>
        <v>0</v>
      </c>
      <c r="I51" s="25">
        <f>MADT!S397*'Truck%'!I51</f>
        <v>0</v>
      </c>
      <c r="J51" s="25">
        <f>MADT!T397*'Truck%'!J51</f>
        <v>0</v>
      </c>
      <c r="K51" s="25">
        <f>MADT!U397*'Truck%'!K51</f>
        <v>0</v>
      </c>
      <c r="L51" s="25">
        <f>MADT!V397*'Truck%'!L51</f>
        <v>0</v>
      </c>
      <c r="M51" s="25">
        <f>MADT!W397*'Truck%'!M51</f>
        <v>0</v>
      </c>
      <c r="N51" s="25">
        <f>MADT!X397*'Truck%'!N51</f>
        <v>0</v>
      </c>
      <c r="O51" s="25">
        <f>MADT!Y397*'Truck%'!O51</f>
        <v>0</v>
      </c>
    </row>
    <row r="52" spans="1:15">
      <c r="A52" s="147" t="s">
        <v>320</v>
      </c>
      <c r="B52" s="63">
        <v>52544000</v>
      </c>
      <c r="C52" s="12" t="s">
        <v>31</v>
      </c>
      <c r="D52" s="81"/>
      <c r="E52" s="208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1:15">
      <c r="A53" s="147" t="s">
        <v>321</v>
      </c>
      <c r="B53" s="63">
        <v>52952000</v>
      </c>
      <c r="C53" s="12" t="s">
        <v>31</v>
      </c>
      <c r="D53" s="25">
        <f>MADT!N413*'Truck%'!D53</f>
        <v>576.27500000000009</v>
      </c>
      <c r="E53" s="190">
        <f>MADT!O413*'Truck%'!E53</f>
        <v>607.96799999999996</v>
      </c>
      <c r="F53" s="25">
        <f>MADT!P413*'Truck%'!F53</f>
        <v>0</v>
      </c>
      <c r="G53" s="25">
        <f>MADT!Q413*'Truck%'!G53</f>
        <v>0</v>
      </c>
      <c r="H53" s="25">
        <f>MADT!R413*'Truck%'!H53</f>
        <v>0</v>
      </c>
      <c r="I53" s="25">
        <f>MADT!S413*'Truck%'!I53</f>
        <v>0</v>
      </c>
      <c r="J53" s="25">
        <f>MADT!T413*'Truck%'!J53</f>
        <v>0</v>
      </c>
      <c r="K53" s="25">
        <f>MADT!U413*'Truck%'!K53</f>
        <v>0</v>
      </c>
      <c r="L53" s="25">
        <f>MADT!V413*'Truck%'!L53</f>
        <v>0</v>
      </c>
      <c r="M53" s="25">
        <f>MADT!W413*'Truck%'!M53</f>
        <v>0</v>
      </c>
      <c r="N53" s="25">
        <f>MADT!X413*'Truck%'!N53</f>
        <v>0</v>
      </c>
      <c r="O53" s="25">
        <f>MADT!Y413*'Truck%'!O53</f>
        <v>0</v>
      </c>
    </row>
    <row r="54" spans="1:15">
      <c r="A54" s="147" t="s">
        <v>322</v>
      </c>
      <c r="B54" s="63">
        <v>55182000</v>
      </c>
      <c r="C54" s="12" t="s">
        <v>31</v>
      </c>
      <c r="D54" s="25">
        <f>MADT!N420*'Truck%'!D54</f>
        <v>427.3</v>
      </c>
      <c r="E54" s="190">
        <f>MADT!O420*'Truck%'!E54</f>
        <v>419.03699999999998</v>
      </c>
      <c r="F54" s="25">
        <f>MADT!P420*'Truck%'!F54</f>
        <v>0</v>
      </c>
      <c r="G54" s="25">
        <f>MADT!Q420*'Truck%'!G54</f>
        <v>0</v>
      </c>
      <c r="H54" s="25">
        <f>MADT!R420*'Truck%'!H54</f>
        <v>0</v>
      </c>
      <c r="I54" s="25">
        <f>MADT!S420*'Truck%'!I54</f>
        <v>0</v>
      </c>
      <c r="J54" s="25" t="e">
        <f>MADT!T420*'Truck%'!J54</f>
        <v>#VALUE!</v>
      </c>
      <c r="K54" s="25">
        <f>MADT!U420*'Truck%'!K54</f>
        <v>0</v>
      </c>
      <c r="L54" s="25">
        <f>MADT!V420*'Truck%'!L54</f>
        <v>0</v>
      </c>
      <c r="M54" s="25">
        <f>MADT!W420*'Truck%'!M54</f>
        <v>0</v>
      </c>
      <c r="N54" s="25">
        <f>MADT!X420*'Truck%'!N54</f>
        <v>0</v>
      </c>
      <c r="O54" s="25">
        <f>MADT!Y420*'Truck%'!O54</f>
        <v>0</v>
      </c>
    </row>
    <row r="55" spans="1:15">
      <c r="A55" s="147" t="s">
        <v>323</v>
      </c>
      <c r="B55" s="63">
        <v>55794000</v>
      </c>
      <c r="C55" s="12" t="s">
        <v>31</v>
      </c>
      <c r="D55" s="81"/>
      <c r="E55" s="208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1:15">
      <c r="A56" s="147" t="s">
        <v>324</v>
      </c>
      <c r="B56" s="9">
        <v>56682000</v>
      </c>
      <c r="C56" s="12" t="s">
        <v>31</v>
      </c>
      <c r="D56" s="81"/>
      <c r="E56" s="208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1:15">
      <c r="A57" s="147" t="s">
        <v>325</v>
      </c>
      <c r="B57" s="63" t="s">
        <v>252</v>
      </c>
      <c r="C57" s="12" t="s">
        <v>31</v>
      </c>
      <c r="D57" s="25">
        <f>MADT!N442*'Truck%'!D57</f>
        <v>487.34300000000002</v>
      </c>
      <c r="E57" s="190">
        <f>MADT!O442*'Truck%'!E57</f>
        <v>507.69600000000003</v>
      </c>
      <c r="F57" s="25">
        <f>MADT!P442*'Truck%'!F57</f>
        <v>0</v>
      </c>
      <c r="G57" s="25">
        <f>MADT!Q442*'Truck%'!G57</f>
        <v>0</v>
      </c>
      <c r="H57" s="25">
        <f>MADT!R442*'Truck%'!H57</f>
        <v>0</v>
      </c>
      <c r="I57" s="25">
        <f>MADT!S442*'Truck%'!I57</f>
        <v>0</v>
      </c>
      <c r="J57" s="25">
        <f>MADT!T442*'Truck%'!J57</f>
        <v>0</v>
      </c>
      <c r="K57" s="25">
        <f>MADT!U442*'Truck%'!K57</f>
        <v>0</v>
      </c>
      <c r="L57" s="25">
        <f>MADT!V442*'Truck%'!L57</f>
        <v>0</v>
      </c>
      <c r="M57" s="25">
        <f>MADT!W442*'Truck%'!M57</f>
        <v>0</v>
      </c>
      <c r="N57" s="25">
        <f>MADT!X442*'Truck%'!N57</f>
        <v>0</v>
      </c>
      <c r="O57" s="25">
        <f>MADT!Y442*'Truck%'!O57</f>
        <v>0</v>
      </c>
    </row>
    <row r="58" spans="1:15">
      <c r="A58" s="147" t="s">
        <v>326</v>
      </c>
      <c r="B58" s="63" t="s">
        <v>256</v>
      </c>
      <c r="C58" s="12" t="s">
        <v>31</v>
      </c>
      <c r="D58" s="149"/>
      <c r="E58" s="210"/>
      <c r="F58" s="149"/>
      <c r="G58" s="149"/>
      <c r="H58" s="149"/>
      <c r="I58" s="149"/>
      <c r="J58" s="149"/>
      <c r="K58" s="149"/>
      <c r="L58" s="149"/>
      <c r="M58" s="149"/>
      <c r="N58" s="149"/>
      <c r="O58" s="149"/>
    </row>
    <row r="59" spans="1:15">
      <c r="A59" s="147" t="s">
        <v>327</v>
      </c>
      <c r="B59" s="63" t="s">
        <v>259</v>
      </c>
      <c r="C59" s="12" t="s">
        <v>31</v>
      </c>
      <c r="D59" s="149"/>
      <c r="E59" s="210"/>
      <c r="F59" s="149"/>
      <c r="G59" s="149"/>
      <c r="H59" s="149"/>
      <c r="I59" s="149"/>
      <c r="J59" s="149"/>
      <c r="K59" s="149"/>
      <c r="L59" s="149"/>
      <c r="M59" s="149"/>
      <c r="N59" s="149"/>
      <c r="O59" s="149"/>
    </row>
    <row r="60" spans="1:15" ht="15.75" thickBot="1">
      <c r="A60" s="147" t="s">
        <v>328</v>
      </c>
      <c r="B60" s="63" t="s">
        <v>262</v>
      </c>
      <c r="C60" s="12" t="s">
        <v>31</v>
      </c>
      <c r="D60" s="25">
        <f>MADT!N466*'Truck%'!D60</f>
        <v>582.12</v>
      </c>
      <c r="E60" s="196">
        <f>MADT!O466*'Truck%'!E60</f>
        <v>1194.69</v>
      </c>
      <c r="F60" s="25">
        <f>MADT!P466*'Truck%'!F60</f>
        <v>0</v>
      </c>
      <c r="G60" s="25">
        <f>MADT!Q466*'Truck%'!G60</f>
        <v>0</v>
      </c>
      <c r="H60" s="25">
        <f>MADT!R466*'Truck%'!H60</f>
        <v>0</v>
      </c>
      <c r="I60" s="25">
        <f>MADT!S466*'Truck%'!I60</f>
        <v>0</v>
      </c>
      <c r="J60" s="25">
        <f>MADT!T466*'Truck%'!J60</f>
        <v>0</v>
      </c>
      <c r="K60" s="25" t="e">
        <f>MADT!U466*'Truck%'!K60</f>
        <v>#VALUE!</v>
      </c>
      <c r="L60" s="25" t="e">
        <f>MADT!V466*'Truck%'!L60</f>
        <v>#VALUE!</v>
      </c>
      <c r="M60" s="25">
        <f>MADT!W466*'Truck%'!M60</f>
        <v>0</v>
      </c>
      <c r="N60" s="25">
        <f>MADT!X466*'Truck%'!N60</f>
        <v>0</v>
      </c>
      <c r="O60" s="25">
        <f>MADT!Y466*'Truck%'!O60</f>
        <v>0</v>
      </c>
    </row>
    <row r="61" spans="1:15">
      <c r="A61" s="96"/>
      <c r="B61" s="97"/>
      <c r="C61" s="97"/>
      <c r="D61" s="76"/>
      <c r="E61" s="76"/>
      <c r="F61" s="94"/>
      <c r="G61" s="115"/>
      <c r="H61" s="76"/>
      <c r="I61" s="94"/>
      <c r="J61" s="76"/>
      <c r="K61" s="76"/>
      <c r="L61" s="97"/>
      <c r="M61" s="97"/>
      <c r="N61" s="97"/>
      <c r="O61" s="97"/>
    </row>
    <row r="62" spans="1:15">
      <c r="A62" s="91"/>
      <c r="B62" s="92"/>
      <c r="C62" s="92"/>
      <c r="D62" s="95"/>
      <c r="E62" s="95"/>
      <c r="F62" s="94"/>
      <c r="G62" s="94"/>
      <c r="H62" s="95"/>
      <c r="I62" s="126"/>
      <c r="J62" s="76"/>
      <c r="K62" s="93"/>
      <c r="L62" s="92"/>
      <c r="M62" s="92"/>
      <c r="N62" s="155"/>
      <c r="O62" s="92"/>
    </row>
    <row r="63" spans="1:15">
      <c r="C63" s="53"/>
      <c r="D63" s="53"/>
      <c r="F63" s="43"/>
      <c r="G63" s="71"/>
      <c r="H63" s="71"/>
      <c r="I63" s="72"/>
      <c r="J63" s="139"/>
    </row>
    <row r="64" spans="1:15">
      <c r="C64" s="59"/>
      <c r="D64" s="53"/>
      <c r="F64" s="43"/>
      <c r="G64" s="54"/>
      <c r="H64" s="73"/>
      <c r="I64" s="72"/>
      <c r="J64" s="139"/>
    </row>
    <row r="65" spans="1:10">
      <c r="A65" s="89"/>
      <c r="F65" s="43"/>
      <c r="G65" s="54"/>
      <c r="H65" s="73"/>
      <c r="I65" s="72"/>
      <c r="J65" s="139"/>
    </row>
    <row r="66" spans="1:10">
      <c r="A66" s="90"/>
      <c r="E66" s="75"/>
      <c r="F66" s="74"/>
      <c r="G66" s="54"/>
      <c r="H66" s="73"/>
      <c r="I66" s="72"/>
      <c r="J66" s="139"/>
    </row>
  </sheetData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04176F30CF1A4EBC1C8B09DC58653E" ma:contentTypeVersion="9" ma:contentTypeDescription="Create a new document." ma:contentTypeScope="" ma:versionID="dbea3b3ca4b4968f8e3d1d6025909828">
  <xsd:schema xmlns:xsd="http://www.w3.org/2001/XMLSchema" xmlns:xs="http://www.w3.org/2001/XMLSchema" xmlns:p="http://schemas.microsoft.com/office/2006/metadata/properties" xmlns:ns2="614d4e9a-7981-45d0-abda-1838bf8c7bdc" xmlns:ns3="a7eeb985-68a0-41c6-bbcb-4a503061b397" targetNamespace="http://schemas.microsoft.com/office/2006/metadata/properties" ma:root="true" ma:fieldsID="2a3273b477bec3e48f8d7db3d1d7bc30" ns2:_="" ns3:_="">
    <xsd:import namespace="614d4e9a-7981-45d0-abda-1838bf8c7bdc"/>
    <xsd:import namespace="a7eeb985-68a0-41c6-bbcb-4a503061b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4d4e9a-7981-45d0-abda-1838bf8c7b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eeb985-68a0-41c6-bbcb-4a503061b39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A32126-8E3A-4BF7-947B-E3198BA75A6B}"/>
</file>

<file path=customXml/itemProps2.xml><?xml version="1.0" encoding="utf-8"?>
<ds:datastoreItem xmlns:ds="http://schemas.openxmlformats.org/officeDocument/2006/customXml" ds:itemID="{F64355E4-8B53-418D-B967-D366D10EC655}"/>
</file>

<file path=customXml/itemProps3.xml><?xml version="1.0" encoding="utf-8"?>
<ds:datastoreItem xmlns:ds="http://schemas.openxmlformats.org/officeDocument/2006/customXml" ds:itemID="{492D6BD3-409A-467D-B9ED-D6C6124C0F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Hislop, Tyler R (DOT)</dc:creator>
  <cp:keywords/>
  <dc:description/>
  <cp:lastModifiedBy>Hislop, Tyler R (DOT)</cp:lastModifiedBy>
  <cp:revision/>
  <dcterms:created xsi:type="dcterms:W3CDTF">2020-01-03T19:31:40Z</dcterms:created>
  <dcterms:modified xsi:type="dcterms:W3CDTF">2021-03-04T00:00:39Z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0x0101000704176F30CF1A4EBC1C8B09DC58653E</vt:lpwstr>
  </property>
</Properties>
</file>