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ack-light-bom" sheetId="1" state="visible" r:id="rId2"/>
  </sheets>
  <definedNames>
    <definedName function="false" hidden="false" localSheetId="0" name="ExternalData_1" vbProcedure="false">'stack-light-bom'!$A$1:$F$60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<sst xmlns="http://schemas.openxmlformats.org/spreadsheetml/2006/main" count="322" uniqueCount="230">
  <si>
    <t xml:space="preserve">Id</t>
  </si>
  <si>
    <t xml:space="preserve">Designator</t>
  </si>
  <si>
    <t xml:space="preserve">Package</t>
  </si>
  <si>
    <t xml:space="preserve">Quantity</t>
  </si>
  <si>
    <t xml:space="preserve">Designation</t>
  </si>
  <si>
    <t xml:space="preserve">Order Code</t>
  </si>
  <si>
    <t xml:space="preserve">Supplier</t>
  </si>
  <si>
    <t xml:space="preserve">Price</t>
  </si>
  <si>
    <t xml:space="preserve">To order</t>
  </si>
  <si>
    <t xml:space="preserve">Spares</t>
  </si>
  <si>
    <t xml:space="preserve">Subtotal</t>
  </si>
  <si>
    <t xml:space="preserve">Build 2 ?</t>
  </si>
  <si>
    <t xml:space="preserve">Build 2 spares</t>
  </si>
  <si>
    <t xml:space="preserve">In basket</t>
  </si>
  <si>
    <t xml:space="preserve">U5</t>
  </si>
  <si>
    <t xml:space="preserve">ARJM11C7-114-BA</t>
  </si>
  <si>
    <t xml:space="preserve">535-14168-ND</t>
  </si>
  <si>
    <t xml:space="preserve">Digikey</t>
  </si>
  <si>
    <t xml:space="preserve">815-RJM11C7114BAEW2</t>
  </si>
  <si>
    <t xml:space="preserve">J3</t>
  </si>
  <si>
    <t xml:space="preserve">BarrelJack_Horizontal</t>
  </si>
  <si>
    <t xml:space="preserve">Barrel_Jack_Switch</t>
  </si>
  <si>
    <t xml:space="preserve">CP-037A-ND</t>
  </si>
  <si>
    <t xml:space="preserve">C31,C32,C17</t>
  </si>
  <si>
    <t xml:space="preserve">C_0603_1608Metric</t>
  </si>
  <si>
    <t xml:space="preserve">10u</t>
  </si>
  <si>
    <t xml:space="preserve">1276-1119-1-ND</t>
  </si>
  <si>
    <t xml:space="preserve">C29,C26,C23,C21,C16,C14,C12,C18,C13</t>
  </si>
  <si>
    <t xml:space="preserve">100n</t>
  </si>
  <si>
    <t xml:space="preserve">1276-1006-1-ND</t>
  </si>
  <si>
    <t xml:space="preserve">C27</t>
  </si>
  <si>
    <t xml:space="preserve">2u2</t>
  </si>
  <si>
    <t xml:space="preserve">1276-1183-1-ND</t>
  </si>
  <si>
    <t xml:space="preserve">C22,C20</t>
  </si>
  <si>
    <t xml:space="preserve">4u7</t>
  </si>
  <si>
    <t xml:space="preserve">1276-1045-1-ND</t>
  </si>
  <si>
    <t xml:space="preserve">C15,C19,C4</t>
  </si>
  <si>
    <t xml:space="preserve">1u</t>
  </si>
  <si>
    <t xml:space="preserve">1276-1946-1-ND</t>
  </si>
  <si>
    <t xml:space="preserve">C7</t>
  </si>
  <si>
    <t xml:space="preserve">1n</t>
  </si>
  <si>
    <t xml:space="preserve">1276-1131-1-ND</t>
  </si>
  <si>
    <t xml:space="preserve">C30</t>
  </si>
  <si>
    <t xml:space="preserve">C_0805_2012Metric</t>
  </si>
  <si>
    <t xml:space="preserve">587-2189-1-ND</t>
  </si>
  <si>
    <t xml:space="preserve">C28,C11</t>
  </si>
  <si>
    <t xml:space="preserve">22u</t>
  </si>
  <si>
    <t xml:space="preserve">1276-1100-1-ND</t>
  </si>
  <si>
    <t xml:space="preserve">C5</t>
  </si>
  <si>
    <t xml:space="preserve">10n</t>
  </si>
  <si>
    <t xml:space="preserve">490-1652-1-ND</t>
  </si>
  <si>
    <t xml:space="preserve">C1</t>
  </si>
  <si>
    <t xml:space="preserve">C_1206_3216Metric</t>
  </si>
  <si>
    <t xml:space="preserve">490-3364-1-ND</t>
  </si>
  <si>
    <t xml:space="preserve">C3,C24,C25,C2</t>
  </si>
  <si>
    <t xml:space="preserve">C_1210_3225Metric</t>
  </si>
  <si>
    <t xml:space="preserve">1276-3362-1-ND</t>
  </si>
  <si>
    <t xml:space="preserve">C9,C8</t>
  </si>
  <si>
    <t xml:space="preserve">1276-1101-1-ND</t>
  </si>
  <si>
    <t xml:space="preserve">C6</t>
  </si>
  <si>
    <t xml:space="preserve">C_1806_4516Metric</t>
  </si>
  <si>
    <t xml:space="preserve">1000p</t>
  </si>
  <si>
    <t xml:space="preserve">490-8145-1-ND</t>
  </si>
  <si>
    <t xml:space="preserve">C10</t>
  </si>
  <si>
    <t xml:space="preserve">CP_EIA-7343-31_Kemet-D</t>
  </si>
  <si>
    <t xml:space="preserve">220u</t>
  </si>
  <si>
    <t xml:space="preserve">399-10429-1-ND</t>
  </si>
  <si>
    <t xml:space="preserve">D7,D6</t>
  </si>
  <si>
    <t xml:space="preserve">D_PowerDI-5</t>
  </si>
  <si>
    <t xml:space="preserve">SBR8U60P5</t>
  </si>
  <si>
    <t xml:space="preserve">SBR8U60P5DICT-ND</t>
  </si>
  <si>
    <t xml:space="preserve">621-SBR8U60P5-13</t>
  </si>
  <si>
    <t xml:space="preserve">D1</t>
  </si>
  <si>
    <t xml:space="preserve">D_SMA</t>
  </si>
  <si>
    <t xml:space="preserve">SMAJ58A</t>
  </si>
  <si>
    <t xml:space="preserve">SMAJ58ALFCT-ND</t>
  </si>
  <si>
    <t xml:space="preserve">D4</t>
  </si>
  <si>
    <t xml:space="preserve">D_SOD-123</t>
  </si>
  <si>
    <t xml:space="preserve">BAV21</t>
  </si>
  <si>
    <t xml:space="preserve">BAV21W-FDICT-ND</t>
  </si>
  <si>
    <t xml:space="preserve">D5</t>
  </si>
  <si>
    <t xml:space="preserve">D_SOD-323</t>
  </si>
  <si>
    <t xml:space="preserve">1N4148</t>
  </si>
  <si>
    <t xml:space="preserve">1N4148WS-FDICT-ND</t>
  </si>
  <si>
    <t xml:space="preserve">U3</t>
  </si>
  <si>
    <t xml:space="preserve">ESP32-WROOM-32</t>
  </si>
  <si>
    <t xml:space="preserve">ESP32-WROOM-32D</t>
  </si>
  <si>
    <t xml:space="preserve">1965-ESP32-WROOM-32D(4MB)CT-ND</t>
  </si>
  <si>
    <t xml:space="preserve">356-ESPWROOM3200PS3</t>
  </si>
  <si>
    <t xml:space="preserve">L1</t>
  </si>
  <si>
    <t xml:space="preserve">L_0805_2012Metric</t>
  </si>
  <si>
    <t xml:space="preserve">FB</t>
  </si>
  <si>
    <t xml:space="preserve">2184-BBPY00201209601Y00CT-ND</t>
  </si>
  <si>
    <t xml:space="preserve">L2</t>
  </si>
  <si>
    <t xml:space="preserve">L_1008_2520Metric</t>
  </si>
  <si>
    <t xml:space="preserve">587-2189-6-ND</t>
  </si>
  <si>
    <t xml:space="preserve">D9,D8</t>
  </si>
  <si>
    <t xml:space="preserve">LED_0603_1608Metric</t>
  </si>
  <si>
    <t xml:space="preserve">LED</t>
  </si>
  <si>
    <t xml:space="preserve">160-1435-1-ND</t>
  </si>
  <si>
    <t xml:space="preserve">J2</t>
  </si>
  <si>
    <t xml:space="preserve">MD60S</t>
  </si>
  <si>
    <t xml:space="preserve">Mini-DIN-6</t>
  </si>
  <si>
    <t xml:space="preserve">CP-2460-ND</t>
  </si>
  <si>
    <t xml:space="preserve">490-MD-60S</t>
  </si>
  <si>
    <t xml:space="preserve">U8</t>
  </si>
  <si>
    <t xml:space="preserve">QFN-24-1EP_4x4mm_P0.5mm_EP2.6x2.6mm</t>
  </si>
  <si>
    <t xml:space="preserve">CP2102N-A01-GQFN24</t>
  </si>
  <si>
    <t xml:space="preserve">336-5887-ND</t>
  </si>
  <si>
    <t xml:space="preserve">U1</t>
  </si>
  <si>
    <t xml:space="preserve">QFN-28-1EP_4x5mm_P0.5mm_EP2.65x3.65mm</t>
  </si>
  <si>
    <t xml:space="preserve">MP8007</t>
  </si>
  <si>
    <t xml:space="preserve">1589-1727-1-ND</t>
  </si>
  <si>
    <t xml:space="preserve">946-MP8007GV-Z</t>
  </si>
  <si>
    <t xml:space="preserve">U4</t>
  </si>
  <si>
    <t xml:space="preserve">QFN-32-1EP_5x5mm_P0.5mm_EP3.3x3.3mm</t>
  </si>
  <si>
    <t xml:space="preserve">LAN8710A-EZC</t>
  </si>
  <si>
    <t xml:space="preserve">LAN8710A-EZC-ABC-ND</t>
  </si>
  <si>
    <t xml:space="preserve">R21,R27,R24,R31,R26,R25,R20,R9</t>
  </si>
  <si>
    <t xml:space="preserve">R_0603_1608Metric</t>
  </si>
  <si>
    <t xml:space="preserve">10k</t>
  </si>
  <si>
    <t xml:space="preserve">CR0603-FX-1002ELFCT-ND</t>
  </si>
  <si>
    <t xml:space="preserve">R17,R16,R42,R41</t>
  </si>
  <si>
    <t xml:space="preserve">330</t>
  </si>
  <si>
    <t xml:space="preserve">311-330HRCT-ND</t>
  </si>
  <si>
    <t xml:space="preserve">71-CRCW060333R0FKEAC</t>
  </si>
  <si>
    <t xml:space="preserve">R10</t>
  </si>
  <si>
    <t xml:space="preserve">61k9</t>
  </si>
  <si>
    <t xml:space="preserve">P61.9KHCT-ND</t>
  </si>
  <si>
    <t xml:space="preserve">R34</t>
  </si>
  <si>
    <t xml:space="preserve">47k5</t>
  </si>
  <si>
    <t xml:space="preserve">P47.5KHCT-ND</t>
  </si>
  <si>
    <t xml:space="preserve">R33</t>
  </si>
  <si>
    <t xml:space="preserve">22k1</t>
  </si>
  <si>
    <t xml:space="preserve">P22.1KHCT-ND</t>
  </si>
  <si>
    <t xml:space="preserve">R32</t>
  </si>
  <si>
    <t xml:space="preserve">1k</t>
  </si>
  <si>
    <t xml:space="preserve">541-1.00KHCT-ND</t>
  </si>
  <si>
    <t xml:space="preserve">71-CRCW06031K00JNEAC</t>
  </si>
  <si>
    <t xml:space="preserve">R30,R29</t>
  </si>
  <si>
    <t xml:space="preserve">220</t>
  </si>
  <si>
    <t xml:space="preserve">541-220HCT-ND</t>
  </si>
  <si>
    <t xml:space="preserve">R23</t>
  </si>
  <si>
    <t xml:space="preserve">12.1k</t>
  </si>
  <si>
    <t xml:space="preserve">541-CRCW060312K1FKEBCT-ND</t>
  </si>
  <si>
    <t xml:space="preserve">R15,R14,R13,R12</t>
  </si>
  <si>
    <t xml:space="preserve">49.9</t>
  </si>
  <si>
    <t xml:space="preserve">P49.9HCT-ND</t>
  </si>
  <si>
    <t xml:space="preserve">R46,R45,R44,R43,R40,R37</t>
  </si>
  <si>
    <t xml:space="preserve">33</t>
  </si>
  <si>
    <t xml:space="preserve">P33.0HCT-ND</t>
  </si>
  <si>
    <t xml:space="preserve">R39,R38</t>
  </si>
  <si>
    <t xml:space="preserve">5K1</t>
  </si>
  <si>
    <t xml:space="preserve">P5.10KHCT-ND</t>
  </si>
  <si>
    <t xml:space="preserve">71-CRCW06035K10FKEAC</t>
  </si>
  <si>
    <t xml:space="preserve">R7</t>
  </si>
  <si>
    <t xml:space="preserve">1K</t>
  </si>
  <si>
    <t xml:space="preserve">P1.00KHCT-ND</t>
  </si>
  <si>
    <t xml:space="preserve">R6,R11</t>
  </si>
  <si>
    <t xml:space="preserve">20k</t>
  </si>
  <si>
    <t xml:space="preserve">P20.0KHCT-ND</t>
  </si>
  <si>
    <t xml:space="preserve">603-RC0603FR-0720KL</t>
  </si>
  <si>
    <t xml:space="preserve">R5</t>
  </si>
  <si>
    <t xml:space="preserve">105k</t>
  </si>
  <si>
    <t xml:space="preserve">P105KHCT-ND</t>
  </si>
  <si>
    <t xml:space="preserve">R3</t>
  </si>
  <si>
    <t xml:space="preserve">52K3</t>
  </si>
  <si>
    <t xml:space="preserve">P52.3KHCT-ND</t>
  </si>
  <si>
    <t xml:space="preserve">R2</t>
  </si>
  <si>
    <t xml:space="preserve">24K9</t>
  </si>
  <si>
    <t xml:space="preserve">P24.9KHCT-ND</t>
  </si>
  <si>
    <t xml:space="preserve">R1</t>
  </si>
  <si>
    <t xml:space="preserve">41R2</t>
  </si>
  <si>
    <t xml:space="preserve">P41.2HCT-ND</t>
  </si>
  <si>
    <t xml:space="preserve">R8</t>
  </si>
  <si>
    <t xml:space="preserve">R_0805_2012Metric</t>
  </si>
  <si>
    <t xml:space="preserve">20</t>
  </si>
  <si>
    <t xml:space="preserve">RMCF0805FT20R0CT-ND</t>
  </si>
  <si>
    <t xml:space="preserve">R4</t>
  </si>
  <si>
    <t xml:space="preserve">R_1206_3216Metric</t>
  </si>
  <si>
    <t xml:space="preserve">R18</t>
  </si>
  <si>
    <t xml:space="preserve">R_1210_3225Metric</t>
  </si>
  <si>
    <t xml:space="preserve">RN2,RN1</t>
  </si>
  <si>
    <t xml:space="preserve">R_Array_Convex_4x0603</t>
  </si>
  <si>
    <t xml:space="preserve">2k2</t>
  </si>
  <si>
    <t xml:space="preserve">Y9222CT-ND</t>
  </si>
  <si>
    <t xml:space="preserve">H6,H5</t>
  </si>
  <si>
    <t xml:space="preserve">SLP3-150-150-R</t>
  </si>
  <si>
    <t xml:space="preserve">MountingHole</t>
  </si>
  <si>
    <t xml:space="preserve">492-2516-ND</t>
  </si>
  <si>
    <t xml:space="preserve">749-SLP3150150R</t>
  </si>
  <si>
    <t xml:space="preserve">U11,U10,U9</t>
  </si>
  <si>
    <t xml:space="preserve">SOT-223-3_TabPin2</t>
  </si>
  <si>
    <t xml:space="preserve">AMS1117</t>
  </si>
  <si>
    <t xml:space="preserve">AZ1117CH-ADJTRG1DICT-ND</t>
  </si>
  <si>
    <t xml:space="preserve">621-AZ1117CH-ADJTRG1</t>
  </si>
  <si>
    <t xml:space="preserve">Q7,Q6</t>
  </si>
  <si>
    <t xml:space="preserve">SOT-23</t>
  </si>
  <si>
    <t xml:space="preserve">BC817-40</t>
  </si>
  <si>
    <t xml:space="preserve">1727-2919-1-ND</t>
  </si>
  <si>
    <t xml:space="preserve">Q5,Q4,Q3,Q2,Q1</t>
  </si>
  <si>
    <t xml:space="preserve">2N7002</t>
  </si>
  <si>
    <t xml:space="preserve">1727-8643-1-ND</t>
  </si>
  <si>
    <t xml:space="preserve">U7</t>
  </si>
  <si>
    <t xml:space="preserve">SOT-23-5</t>
  </si>
  <si>
    <t xml:space="preserve">TPS560200</t>
  </si>
  <si>
    <t xml:space="preserve">296-39566-1-ND</t>
  </si>
  <si>
    <t xml:space="preserve">595-TPS560200DBVT</t>
  </si>
  <si>
    <t xml:space="preserve">U6</t>
  </si>
  <si>
    <t xml:space="preserve">SOT-23-6</t>
  </si>
  <si>
    <t xml:space="preserve">USBLC6-2SC6</t>
  </si>
  <si>
    <t xml:space="preserve">497-5235-1-ND</t>
  </si>
  <si>
    <t xml:space="preserve">D3,D2</t>
  </si>
  <si>
    <t xml:space="preserve">TO-269AA</t>
  </si>
  <si>
    <t xml:space="preserve">MB4S</t>
  </si>
  <si>
    <t xml:space="preserve">MB4S-TPMSCT-ND</t>
  </si>
  <si>
    <t xml:space="preserve">833-MB4S-TP</t>
  </si>
  <si>
    <t xml:space="preserve">U2</t>
  </si>
  <si>
    <t xml:space="preserve">Transformer_Coilcraft_POE70P</t>
  </si>
  <si>
    <t xml:space="preserve">POE70P-12L</t>
  </si>
  <si>
    <t xml:space="preserve">994-POE70P-12LD</t>
  </si>
  <si>
    <t xml:space="preserve">Mouser</t>
  </si>
  <si>
    <t xml:space="preserve">J4</t>
  </si>
  <si>
    <t xml:space="preserve">USB_C_Receptacle_GCT_USB4085</t>
  </si>
  <si>
    <t xml:space="preserve">USB_C_Receptacle_USB2.0</t>
  </si>
  <si>
    <t xml:space="preserve">2073-USB4085-GF-ACT-ND</t>
  </si>
  <si>
    <t xml:space="preserve">Case</t>
  </si>
  <si>
    <t xml:space="preserve">1593LBK</t>
  </si>
  <si>
    <t xml:space="preserve">HM962-ND</t>
  </si>
  <si>
    <t xml:space="preserve">546-1593LBK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</si>
</sst>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9C000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stack_light_bom" displayName="stack_light_bom" ref="A1:N60" headerRowCount="1" totalsRowCount="0" totalsRowShown="0">
  <autoFilter ref="A1:N60"/>
  <tableColumns count="14">
    <tableColumn id="1" name="Id"/>
    <tableColumn id="2" name="Designator"/>
    <tableColumn id="3" name="Package"/>
    <tableColumn id="4" name="Quantity"/>
    <tableColumn id="5" name="Designation"/>
    <tableColumn id="6" name="Order Code"/>
    <tableColumn id="7" name="Supplier"/>
    <tableColumn id="8" name="Price"/>
    <tableColumn id="9" name="To order"/>
    <tableColumn id="10" name="Spares"/>
    <tableColumn id="11" name="Subtotal"/>
    <tableColumn id="12" name="Build 2 ?"/>
    <tableColumn id="13" name="Build 2 spares"/>
    <tableColumn id="14" name="In baske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0" activeCellId="0" sqref="H50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5.01"/>
    <col collapsed="false" customWidth="true" hidden="false" outlineLevel="0" max="2" min="2" style="0" width="34"/>
    <col collapsed="false" customWidth="true" hidden="false" outlineLevel="0" max="3" min="3" style="0" width="45.99"/>
    <col collapsed="false" customWidth="true" hidden="false" outlineLevel="0" max="4" min="4" style="0" width="10.99"/>
    <col collapsed="false" customWidth="true" hidden="false" outlineLevel="0" max="5" min="5" style="0" width="24.71"/>
    <col collapsed="false" customWidth="true" hidden="false" outlineLevel="0" max="6" min="6" style="0" width="17.58"/>
    <col collapsed="false" customWidth="true" hidden="false" outlineLevel="0" max="7" min="7" style="0" width="10.71"/>
    <col collapsed="false" customWidth="true" hidden="false" outlineLevel="0" max="9" min="9" style="0" width="10.71"/>
    <col collapsed="false" customWidth="true" hidden="false" outlineLevel="0" max="13" min="13" style="0" width="15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5" hidden="false" customHeight="false" outlineLevel="0" collapsed="false">
      <c r="A2" s="0" t="n">
        <v>50</v>
      </c>
      <c r="B2" s="2" t="s">
        <v>14</v>
      </c>
      <c r="C2" s="2" t="s">
        <v>15</v>
      </c>
      <c r="D2" s="0" t="n">
        <v>1</v>
      </c>
      <c r="E2" s="2" t="s">
        <v>15</v>
      </c>
      <c r="F2" s="2" t="s">
        <v>16</v>
      </c>
      <c r="G2" s="2" t="s">
        <v>17</v>
      </c>
      <c r="H2" s="2" t="n">
        <v>2.41</v>
      </c>
      <c r="I2" s="2" t="n">
        <v>2</v>
      </c>
      <c r="J2" s="2" t="n">
        <f aca="false">stack_light_bom[[#This Row],[To order]]-stack_light_bom[[#This Row],[Quantity]]</f>
        <v>1</v>
      </c>
      <c r="K2" s="2" t="n">
        <f aca="false">stack_light_bom[[#This Row],[To order]]*stack_light_bom[[#This Row],[Price]]</f>
        <v>4.82</v>
      </c>
      <c r="L2" s="2" t="n">
        <f aca="false">IF((stack_light_bom[[#This Row],[To order]]&gt;=(stack_light_bom[[#This Row],[Quantity]]*2)),1,0)</f>
        <v>1</v>
      </c>
      <c r="M2" s="2" t="n">
        <f aca="false">stack_light_bom[[#This Row],[To order]]-stack_light_bom[[#This Row],[Quantity]]*2</f>
        <v>0</v>
      </c>
      <c r="N2" s="2"/>
      <c r="P2" s="0" t="s">
        <v>18</v>
      </c>
    </row>
    <row r="3" customFormat="false" ht="15" hidden="false" customHeight="false" outlineLevel="0" collapsed="false">
      <c r="A3" s="0" t="n">
        <v>60</v>
      </c>
      <c r="B3" s="2" t="s">
        <v>19</v>
      </c>
      <c r="C3" s="2" t="s">
        <v>20</v>
      </c>
      <c r="D3" s="0" t="n">
        <v>1</v>
      </c>
      <c r="E3" s="2" t="s">
        <v>21</v>
      </c>
      <c r="F3" s="2" t="s">
        <v>22</v>
      </c>
      <c r="G3" s="2" t="s">
        <v>17</v>
      </c>
      <c r="H3" s="2" t="n">
        <v>0.042</v>
      </c>
      <c r="I3" s="2" t="n">
        <v>2</v>
      </c>
      <c r="J3" s="2" t="n">
        <f aca="false">stack_light_bom[[#This Row],[To order]]-stack_light_bom[[#This Row],[Quantity]]</f>
        <v>1</v>
      </c>
      <c r="K3" s="2" t="n">
        <f aca="false">stack_light_bom[[#This Row],[To order]]*stack_light_bom[[#This Row],[Price]]</f>
        <v>0.084</v>
      </c>
      <c r="L3" s="2" t="n">
        <f aca="false">IF((stack_light_bom[[#This Row],[To order]]&gt;=(stack_light_bom[[#This Row],[Quantity]]*2)),1,0)</f>
        <v>1</v>
      </c>
      <c r="M3" s="2" t="n">
        <f aca="false">stack_light_bom[[#This Row],[To order]]-stack_light_bom[[#This Row],[Quantity]]*2</f>
        <v>0</v>
      </c>
      <c r="N3" s="2"/>
    </row>
    <row r="4" customFormat="false" ht="15" hidden="false" customHeight="false" outlineLevel="0" collapsed="false">
      <c r="A4" s="0" t="n">
        <v>9</v>
      </c>
      <c r="B4" s="2" t="s">
        <v>23</v>
      </c>
      <c r="C4" s="2" t="s">
        <v>24</v>
      </c>
      <c r="D4" s="0" t="n">
        <v>3</v>
      </c>
      <c r="E4" s="2" t="s">
        <v>25</v>
      </c>
      <c r="F4" s="2" t="s">
        <v>26</v>
      </c>
      <c r="G4" s="2" t="s">
        <v>17</v>
      </c>
      <c r="H4" s="2" t="n">
        <v>0.056</v>
      </c>
      <c r="I4" s="2" t="n">
        <v>10</v>
      </c>
      <c r="J4" s="2" t="n">
        <f aca="false">stack_light_bom[[#This Row],[To order]]-stack_light_bom[[#This Row],[Quantity]]</f>
        <v>7</v>
      </c>
      <c r="K4" s="2" t="n">
        <f aca="false">stack_light_bom[[#This Row],[To order]]*stack_light_bom[[#This Row],[Price]]</f>
        <v>0.56</v>
      </c>
      <c r="L4" s="2" t="n">
        <f aca="false">IF((stack_light_bom[[#This Row],[To order]]&gt;=(stack_light_bom[[#This Row],[Quantity]]*2)),1,0)</f>
        <v>1</v>
      </c>
      <c r="M4" s="2" t="n">
        <f aca="false">stack_light_bom[[#This Row],[To order]]-stack_light_bom[[#This Row],[Quantity]]*2</f>
        <v>4</v>
      </c>
      <c r="N4" s="2"/>
    </row>
    <row r="5" customFormat="false" ht="15" hidden="false" customHeight="false" outlineLevel="0" collapsed="false">
      <c r="A5" s="0" t="n">
        <v>10</v>
      </c>
      <c r="B5" s="2" t="s">
        <v>27</v>
      </c>
      <c r="C5" s="2" t="s">
        <v>24</v>
      </c>
      <c r="D5" s="0" t="n">
        <v>8</v>
      </c>
      <c r="E5" s="2" t="s">
        <v>28</v>
      </c>
      <c r="F5" s="2" t="s">
        <v>29</v>
      </c>
      <c r="G5" s="2" t="s">
        <v>17</v>
      </c>
      <c r="H5" s="2" t="n">
        <v>0.02</v>
      </c>
      <c r="I5" s="2" t="n">
        <v>20</v>
      </c>
      <c r="J5" s="2" t="n">
        <f aca="false">stack_light_bom[[#This Row],[To order]]-stack_light_bom[[#This Row],[Quantity]]</f>
        <v>12</v>
      </c>
      <c r="K5" s="2" t="n">
        <f aca="false">stack_light_bom[[#This Row],[To order]]*stack_light_bom[[#This Row],[Price]]</f>
        <v>0.4</v>
      </c>
      <c r="L5" s="2" t="n">
        <f aca="false">IF((stack_light_bom[[#This Row],[To order]]&gt;=(stack_light_bom[[#This Row],[Quantity]]*2)),1,0)</f>
        <v>1</v>
      </c>
      <c r="M5" s="2" t="n">
        <f aca="false">stack_light_bom[[#This Row],[To order]]-stack_light_bom[[#This Row],[Quantity]]*2</f>
        <v>4</v>
      </c>
      <c r="N5" s="2"/>
    </row>
    <row r="6" customFormat="false" ht="15" hidden="false" customHeight="false" outlineLevel="0" collapsed="false">
      <c r="A6" s="0" t="n">
        <v>21</v>
      </c>
      <c r="B6" s="2" t="s">
        <v>30</v>
      </c>
      <c r="C6" s="2" t="s">
        <v>24</v>
      </c>
      <c r="D6" s="0" t="n">
        <v>1</v>
      </c>
      <c r="E6" s="2" t="s">
        <v>31</v>
      </c>
      <c r="F6" s="2" t="s">
        <v>32</v>
      </c>
      <c r="G6" s="2" t="s">
        <v>17</v>
      </c>
      <c r="H6" s="2" t="n">
        <v>0.031</v>
      </c>
      <c r="I6" s="2" t="n">
        <v>10</v>
      </c>
      <c r="J6" s="2" t="n">
        <f aca="false">stack_light_bom[[#This Row],[To order]]-stack_light_bom[[#This Row],[Quantity]]</f>
        <v>9</v>
      </c>
      <c r="K6" s="2" t="n">
        <f aca="false">stack_light_bom[[#This Row],[To order]]*stack_light_bom[[#This Row],[Price]]</f>
        <v>0.31</v>
      </c>
      <c r="L6" s="2" t="n">
        <f aca="false">IF((stack_light_bom[[#This Row],[To order]]&gt;=(stack_light_bom[[#This Row],[Quantity]]*2)),1,0)</f>
        <v>1</v>
      </c>
      <c r="M6" s="2" t="n">
        <f aca="false">stack_light_bom[[#This Row],[To order]]-stack_light_bom[[#This Row],[Quantity]]*2</f>
        <v>8</v>
      </c>
      <c r="N6" s="2"/>
    </row>
    <row r="7" customFormat="false" ht="15" hidden="false" customHeight="false" outlineLevel="0" collapsed="false">
      <c r="A7" s="0" t="n">
        <v>34</v>
      </c>
      <c r="B7" s="2" t="s">
        <v>33</v>
      </c>
      <c r="C7" s="2" t="s">
        <v>24</v>
      </c>
      <c r="D7" s="0" t="n">
        <v>2</v>
      </c>
      <c r="E7" s="2" t="s">
        <v>34</v>
      </c>
      <c r="F7" s="2" t="s">
        <v>35</v>
      </c>
      <c r="G7" s="2" t="s">
        <v>17</v>
      </c>
      <c r="H7" s="2" t="n">
        <v>0.033</v>
      </c>
      <c r="I7" s="2" t="n">
        <v>10</v>
      </c>
      <c r="J7" s="2" t="n">
        <f aca="false">stack_light_bom[[#This Row],[To order]]-stack_light_bom[[#This Row],[Quantity]]</f>
        <v>8</v>
      </c>
      <c r="K7" s="2" t="n">
        <f aca="false">stack_light_bom[[#This Row],[To order]]*stack_light_bom[[#This Row],[Price]]</f>
        <v>0.33</v>
      </c>
      <c r="L7" s="2" t="n">
        <f aca="false">IF((stack_light_bom[[#This Row],[To order]]&gt;=(stack_light_bom[[#This Row],[Quantity]]*2)),1,0)</f>
        <v>1</v>
      </c>
      <c r="M7" s="2" t="n">
        <f aca="false">stack_light_bom[[#This Row],[To order]]-stack_light_bom[[#This Row],[Quantity]]*2</f>
        <v>6</v>
      </c>
      <c r="N7" s="2"/>
    </row>
    <row r="8" customFormat="false" ht="15" hidden="false" customHeight="false" outlineLevel="0" collapsed="false">
      <c r="A8" s="0" t="n">
        <v>35</v>
      </c>
      <c r="B8" s="2" t="s">
        <v>36</v>
      </c>
      <c r="C8" s="2" t="s">
        <v>24</v>
      </c>
      <c r="D8" s="0" t="n">
        <v>2</v>
      </c>
      <c r="E8" s="2" t="s">
        <v>37</v>
      </c>
      <c r="F8" s="2" t="s">
        <v>38</v>
      </c>
      <c r="G8" s="2" t="s">
        <v>17</v>
      </c>
      <c r="H8" s="2" t="n">
        <v>0.031</v>
      </c>
      <c r="I8" s="2" t="n">
        <v>10</v>
      </c>
      <c r="J8" s="2" t="n">
        <f aca="false">stack_light_bom[[#This Row],[To order]]-stack_light_bom[[#This Row],[Quantity]]</f>
        <v>8</v>
      </c>
      <c r="K8" s="2" t="n">
        <f aca="false">stack_light_bom[[#This Row],[To order]]*stack_light_bom[[#This Row],[Price]]</f>
        <v>0.31</v>
      </c>
      <c r="L8" s="2" t="n">
        <f aca="false">IF((stack_light_bom[[#This Row],[To order]]&gt;=(stack_light_bom[[#This Row],[Quantity]]*2)),1,0)</f>
        <v>1</v>
      </c>
      <c r="M8" s="2" t="n">
        <f aca="false">stack_light_bom[[#This Row],[To order]]-stack_light_bom[[#This Row],[Quantity]]*2</f>
        <v>6</v>
      </c>
      <c r="N8" s="2"/>
    </row>
    <row r="9" customFormat="false" ht="15" hidden="false" customHeight="false" outlineLevel="0" collapsed="false">
      <c r="A9" s="0" t="n">
        <v>66</v>
      </c>
      <c r="B9" s="2" t="s">
        <v>39</v>
      </c>
      <c r="C9" s="2" t="s">
        <v>24</v>
      </c>
      <c r="D9" s="0" t="n">
        <v>1</v>
      </c>
      <c r="E9" s="2" t="s">
        <v>40</v>
      </c>
      <c r="F9" s="2" t="s">
        <v>41</v>
      </c>
      <c r="G9" s="2" t="s">
        <v>17</v>
      </c>
      <c r="H9" s="2" t="n">
        <v>0.023</v>
      </c>
      <c r="I9" s="2" t="n">
        <v>10</v>
      </c>
      <c r="J9" s="2" t="n">
        <f aca="false">stack_light_bom[[#This Row],[To order]]-stack_light_bom[[#This Row],[Quantity]]</f>
        <v>9</v>
      </c>
      <c r="K9" s="2" t="n">
        <f aca="false">stack_light_bom[[#This Row],[To order]]*stack_light_bom[[#This Row],[Price]]</f>
        <v>0.23</v>
      </c>
      <c r="L9" s="2" t="n">
        <f aca="false">IF((stack_light_bom[[#This Row],[To order]]&gt;=(stack_light_bom[[#This Row],[Quantity]]*2)),1,0)</f>
        <v>1</v>
      </c>
      <c r="M9" s="2" t="n">
        <f aca="false">stack_light_bom[[#This Row],[To order]]-stack_light_bom[[#This Row],[Quantity]]*2</f>
        <v>8</v>
      </c>
      <c r="N9" s="2"/>
    </row>
    <row r="10" customFormat="false" ht="15" hidden="false" customHeight="false" outlineLevel="0" collapsed="false">
      <c r="A10" s="0" t="n">
        <v>6</v>
      </c>
      <c r="B10" s="2" t="s">
        <v>42</v>
      </c>
      <c r="C10" s="2" t="s">
        <v>43</v>
      </c>
      <c r="D10" s="0" t="n">
        <v>1</v>
      </c>
      <c r="E10" s="2" t="s">
        <v>25</v>
      </c>
      <c r="F10" s="2" t="s">
        <v>44</v>
      </c>
      <c r="G10" s="2" t="s">
        <v>17</v>
      </c>
      <c r="H10" s="2" t="n">
        <v>0.06</v>
      </c>
      <c r="I10" s="2" t="n">
        <v>10</v>
      </c>
      <c r="J10" s="2" t="n">
        <f aca="false">stack_light_bom[[#This Row],[To order]]-stack_light_bom[[#This Row],[Quantity]]</f>
        <v>9</v>
      </c>
      <c r="K10" s="2" t="n">
        <f aca="false">stack_light_bom[[#This Row],[To order]]*stack_light_bom[[#This Row],[Price]]</f>
        <v>0.6</v>
      </c>
      <c r="L10" s="2" t="n">
        <f aca="false">IF((stack_light_bom[[#This Row],[To order]]&gt;=(stack_light_bom[[#This Row],[Quantity]]*2)),1,0)</f>
        <v>1</v>
      </c>
      <c r="M10" s="2" t="n">
        <f aca="false">stack_light_bom[[#This Row],[To order]]-stack_light_bom[[#This Row],[Quantity]]*2</f>
        <v>8</v>
      </c>
      <c r="N10" s="2"/>
    </row>
    <row r="11" customFormat="false" ht="15" hidden="false" customHeight="false" outlineLevel="0" collapsed="false">
      <c r="A11" s="0" t="n">
        <v>20</v>
      </c>
      <c r="B11" s="2" t="s">
        <v>45</v>
      </c>
      <c r="C11" s="2" t="s">
        <v>43</v>
      </c>
      <c r="D11" s="0" t="n">
        <v>2</v>
      </c>
      <c r="E11" s="2" t="s">
        <v>46</v>
      </c>
      <c r="F11" s="2" t="s">
        <v>47</v>
      </c>
      <c r="G11" s="2" t="s">
        <v>17</v>
      </c>
      <c r="H11" s="2" t="n">
        <v>0.11</v>
      </c>
      <c r="I11" s="2" t="n">
        <v>5</v>
      </c>
      <c r="J11" s="2" t="n">
        <f aca="false">stack_light_bom[[#This Row],[To order]]-stack_light_bom[[#This Row],[Quantity]]</f>
        <v>3</v>
      </c>
      <c r="K11" s="2" t="n">
        <f aca="false">stack_light_bom[[#This Row],[To order]]*stack_light_bom[[#This Row],[Price]]</f>
        <v>0.55</v>
      </c>
      <c r="L11" s="2" t="n">
        <f aca="false">IF((stack_light_bom[[#This Row],[To order]]&gt;=(stack_light_bom[[#This Row],[Quantity]]*2)),1,0)</f>
        <v>1</v>
      </c>
      <c r="M11" s="2" t="n">
        <f aca="false">stack_light_bom[[#This Row],[To order]]-stack_light_bom[[#This Row],[Quantity]]*2</f>
        <v>1</v>
      </c>
      <c r="N11" s="2"/>
    </row>
    <row r="12" customFormat="false" ht="15" hidden="false" customHeight="false" outlineLevel="0" collapsed="false">
      <c r="A12" s="0" t="n">
        <v>29</v>
      </c>
      <c r="B12" s="2" t="s">
        <v>48</v>
      </c>
      <c r="C12" s="2" t="s">
        <v>43</v>
      </c>
      <c r="D12" s="0" t="n">
        <v>1</v>
      </c>
      <c r="E12" s="2" t="s">
        <v>49</v>
      </c>
      <c r="F12" s="2" t="s">
        <v>50</v>
      </c>
      <c r="G12" s="2" t="s">
        <v>17</v>
      </c>
      <c r="H12" s="2" t="n">
        <v>0.14</v>
      </c>
      <c r="I12" s="2" t="n">
        <v>4</v>
      </c>
      <c r="J12" s="2" t="n">
        <f aca="false">stack_light_bom[[#This Row],[To order]]-stack_light_bom[[#This Row],[Quantity]]</f>
        <v>3</v>
      </c>
      <c r="K12" s="2" t="n">
        <f aca="false">stack_light_bom[[#This Row],[To order]]*stack_light_bom[[#This Row],[Price]]</f>
        <v>0.56</v>
      </c>
      <c r="L12" s="2" t="n">
        <f aca="false">IF((stack_light_bom[[#This Row],[To order]]&gt;=(stack_light_bom[[#This Row],[Quantity]]*2)),1,0)</f>
        <v>1</v>
      </c>
      <c r="M12" s="2" t="n">
        <f aca="false">stack_light_bom[[#This Row],[To order]]-stack_light_bom[[#This Row],[Quantity]]*2</f>
        <v>2</v>
      </c>
      <c r="N12" s="2"/>
    </row>
    <row r="13" customFormat="false" ht="15" hidden="false" customHeight="false" outlineLevel="0" collapsed="false">
      <c r="A13" s="0" t="n">
        <v>30</v>
      </c>
      <c r="B13" s="2" t="s">
        <v>51</v>
      </c>
      <c r="C13" s="2" t="s">
        <v>52</v>
      </c>
      <c r="D13" s="0" t="n">
        <v>1</v>
      </c>
      <c r="E13" s="2" t="s">
        <v>28</v>
      </c>
      <c r="F13" s="2" t="s">
        <v>53</v>
      </c>
      <c r="G13" s="2" t="s">
        <v>17</v>
      </c>
      <c r="H13" s="2" t="n">
        <v>0.27</v>
      </c>
      <c r="I13" s="2" t="n">
        <v>3</v>
      </c>
      <c r="J13" s="2" t="n">
        <f aca="false">stack_light_bom[[#This Row],[To order]]-stack_light_bom[[#This Row],[Quantity]]</f>
        <v>2</v>
      </c>
      <c r="K13" s="2" t="n">
        <f aca="false">stack_light_bom[[#This Row],[To order]]*stack_light_bom[[#This Row],[Price]]</f>
        <v>0.81</v>
      </c>
      <c r="L13" s="2" t="n">
        <f aca="false">IF((stack_light_bom[[#This Row],[To order]]&gt;=(stack_light_bom[[#This Row],[Quantity]]*2)),1,0)</f>
        <v>1</v>
      </c>
      <c r="M13" s="2" t="n">
        <f aca="false">stack_light_bom[[#This Row],[To order]]-stack_light_bom[[#This Row],[Quantity]]*2</f>
        <v>1</v>
      </c>
      <c r="N13" s="2"/>
    </row>
    <row r="14" customFormat="false" ht="15" hidden="false" customHeight="false" outlineLevel="0" collapsed="false">
      <c r="A14" s="0" t="n">
        <v>22</v>
      </c>
      <c r="B14" s="2" t="s">
        <v>54</v>
      </c>
      <c r="C14" s="2" t="s">
        <v>55</v>
      </c>
      <c r="D14" s="0" t="n">
        <v>4</v>
      </c>
      <c r="E14" s="2" t="s">
        <v>31</v>
      </c>
      <c r="F14" s="2" t="s">
        <v>56</v>
      </c>
      <c r="G14" s="2" t="s">
        <v>17</v>
      </c>
      <c r="H14" s="2" t="n">
        <v>0.239</v>
      </c>
      <c r="I14" s="2" t="n">
        <v>10</v>
      </c>
      <c r="J14" s="2" t="n">
        <f aca="false">stack_light_bom[[#This Row],[To order]]-stack_light_bom[[#This Row],[Quantity]]</f>
        <v>6</v>
      </c>
      <c r="K14" s="2" t="n">
        <f aca="false">stack_light_bom[[#This Row],[To order]]*stack_light_bom[[#This Row],[Price]]</f>
        <v>2.39</v>
      </c>
      <c r="L14" s="2" t="n">
        <f aca="false">IF((stack_light_bom[[#This Row],[To order]]&gt;=(stack_light_bom[[#This Row],[Quantity]]*2)),1,0)</f>
        <v>1</v>
      </c>
      <c r="M14" s="2" t="n">
        <f aca="false">stack_light_bom[[#This Row],[To order]]-stack_light_bom[[#This Row],[Quantity]]*2</f>
        <v>2</v>
      </c>
      <c r="N14" s="2"/>
    </row>
    <row r="15" customFormat="false" ht="15" hidden="false" customHeight="false" outlineLevel="0" collapsed="false">
      <c r="A15" s="0" t="n">
        <v>27</v>
      </c>
      <c r="B15" s="2" t="s">
        <v>57</v>
      </c>
      <c r="C15" s="2" t="s">
        <v>55</v>
      </c>
      <c r="D15" s="0" t="n">
        <v>2</v>
      </c>
      <c r="E15" s="2" t="s">
        <v>46</v>
      </c>
      <c r="F15" s="2" t="s">
        <v>58</v>
      </c>
      <c r="G15" s="2" t="s">
        <v>17</v>
      </c>
      <c r="H15" s="2" t="n">
        <v>0.36</v>
      </c>
      <c r="I15" s="2" t="n">
        <v>4</v>
      </c>
      <c r="J15" s="2" t="n">
        <f aca="false">stack_light_bom[[#This Row],[To order]]-stack_light_bom[[#This Row],[Quantity]]</f>
        <v>2</v>
      </c>
      <c r="K15" s="2" t="n">
        <f aca="false">stack_light_bom[[#This Row],[To order]]*stack_light_bom[[#This Row],[Price]]</f>
        <v>1.44</v>
      </c>
      <c r="L15" s="2" t="n">
        <f aca="false">IF((stack_light_bom[[#This Row],[To order]]&gt;=(stack_light_bom[[#This Row],[Quantity]]*2)),1,0)</f>
        <v>1</v>
      </c>
      <c r="M15" s="2" t="n">
        <f aca="false">stack_light_bom[[#This Row],[To order]]-stack_light_bom[[#This Row],[Quantity]]*2</f>
        <v>0</v>
      </c>
      <c r="N15" s="2"/>
    </row>
    <row r="16" customFormat="false" ht="15" hidden="false" customHeight="false" outlineLevel="0" collapsed="false">
      <c r="A16" s="0" t="n">
        <v>28</v>
      </c>
      <c r="B16" s="2" t="s">
        <v>59</v>
      </c>
      <c r="C16" s="2" t="s">
        <v>60</v>
      </c>
      <c r="D16" s="0" t="n">
        <v>1</v>
      </c>
      <c r="E16" s="2" t="s">
        <v>61</v>
      </c>
      <c r="F16" s="2" t="s">
        <v>62</v>
      </c>
      <c r="G16" s="2" t="s">
        <v>17</v>
      </c>
      <c r="H16" s="2" t="n">
        <v>0.34</v>
      </c>
      <c r="I16" s="2" t="n">
        <v>3</v>
      </c>
      <c r="J16" s="2" t="n">
        <f aca="false">stack_light_bom[[#This Row],[To order]]-stack_light_bom[[#This Row],[Quantity]]</f>
        <v>2</v>
      </c>
      <c r="K16" s="2" t="n">
        <f aca="false">stack_light_bom[[#This Row],[To order]]*stack_light_bom[[#This Row],[Price]]</f>
        <v>1.02</v>
      </c>
      <c r="L16" s="2" t="n">
        <f aca="false">IF((stack_light_bom[[#This Row],[To order]]&gt;=(stack_light_bom[[#This Row],[Quantity]]*2)),1,0)</f>
        <v>1</v>
      </c>
      <c r="M16" s="2" t="n">
        <f aca="false">stack_light_bom[[#This Row],[To order]]-stack_light_bom[[#This Row],[Quantity]]*2</f>
        <v>1</v>
      </c>
      <c r="N16" s="2"/>
    </row>
    <row r="17" customFormat="false" ht="15" hidden="false" customHeight="false" outlineLevel="0" collapsed="false">
      <c r="A17" s="0" t="n">
        <v>26</v>
      </c>
      <c r="B17" s="2" t="s">
        <v>63</v>
      </c>
      <c r="C17" s="2" t="s">
        <v>64</v>
      </c>
      <c r="D17" s="0" t="n">
        <v>1</v>
      </c>
      <c r="E17" s="2" t="s">
        <v>65</v>
      </c>
      <c r="F17" s="2" t="s">
        <v>66</v>
      </c>
      <c r="G17" s="2" t="s">
        <v>17</v>
      </c>
      <c r="H17" s="2" t="n">
        <v>1.47</v>
      </c>
      <c r="I17" s="2" t="n">
        <v>2</v>
      </c>
      <c r="J17" s="2" t="n">
        <f aca="false">stack_light_bom[[#This Row],[To order]]-stack_light_bom[[#This Row],[Quantity]]</f>
        <v>1</v>
      </c>
      <c r="K17" s="2" t="n">
        <f aca="false">stack_light_bom[[#This Row],[To order]]*stack_light_bom[[#This Row],[Price]]</f>
        <v>2.94</v>
      </c>
      <c r="L17" s="2" t="n">
        <f aca="false">IF((stack_light_bom[[#This Row],[To order]]&gt;=(stack_light_bom[[#This Row],[Quantity]]*2)),1,0)</f>
        <v>1</v>
      </c>
      <c r="M17" s="2" t="n">
        <f aca="false">stack_light_bom[[#This Row],[To order]]-stack_light_bom[[#This Row],[Quantity]]*2</f>
        <v>0</v>
      </c>
      <c r="N17" s="2"/>
    </row>
    <row r="18" customFormat="false" ht="15" hidden="false" customHeight="false" outlineLevel="0" collapsed="false">
      <c r="A18" s="0" t="n">
        <v>60</v>
      </c>
      <c r="B18" s="2" t="s">
        <v>67</v>
      </c>
      <c r="C18" s="2" t="s">
        <v>68</v>
      </c>
      <c r="D18" s="0" t="n">
        <v>2</v>
      </c>
      <c r="E18" s="2" t="s">
        <v>69</v>
      </c>
      <c r="F18" s="2" t="s">
        <v>70</v>
      </c>
      <c r="G18" s="2" t="s">
        <v>17</v>
      </c>
      <c r="H18" s="2" t="n">
        <v>0.67</v>
      </c>
      <c r="I18" s="2" t="n">
        <v>4</v>
      </c>
      <c r="J18" s="2" t="n">
        <f aca="false">stack_light_bom[[#This Row],[To order]]-stack_light_bom[[#This Row],[Quantity]]</f>
        <v>2</v>
      </c>
      <c r="K18" s="2" t="n">
        <f aca="false">stack_light_bom[[#This Row],[To order]]*stack_light_bom[[#This Row],[Price]]</f>
        <v>2.68</v>
      </c>
      <c r="L18" s="2" t="n">
        <f aca="false">IF((stack_light_bom[[#This Row],[To order]]&gt;=(stack_light_bom[[#This Row],[Quantity]]*2)),1,0)</f>
        <v>1</v>
      </c>
      <c r="M18" s="2" t="n">
        <f aca="false">stack_light_bom[[#This Row],[To order]]-stack_light_bom[[#This Row],[Quantity]]*2</f>
        <v>0</v>
      </c>
      <c r="N18" s="2"/>
      <c r="P18" s="0" t="s">
        <v>71</v>
      </c>
    </row>
    <row r="19" customFormat="false" ht="15" hidden="false" customHeight="false" outlineLevel="0" collapsed="false">
      <c r="A19" s="0" t="n">
        <v>65</v>
      </c>
      <c r="B19" s="2" t="s">
        <v>72</v>
      </c>
      <c r="C19" s="2" t="s">
        <v>73</v>
      </c>
      <c r="D19" s="0" t="n">
        <v>1</v>
      </c>
      <c r="E19" s="2" t="s">
        <v>74</v>
      </c>
      <c r="F19" s="2" t="s">
        <v>75</v>
      </c>
      <c r="G19" s="2" t="s">
        <v>17</v>
      </c>
      <c r="H19" s="2" t="n">
        <v>0.28</v>
      </c>
      <c r="I19" s="2" t="n">
        <v>3</v>
      </c>
      <c r="J19" s="2" t="n">
        <f aca="false">stack_light_bom[[#This Row],[To order]]-stack_light_bom[[#This Row],[Quantity]]</f>
        <v>2</v>
      </c>
      <c r="K19" s="2" t="n">
        <f aca="false">stack_light_bom[[#This Row],[To order]]*stack_light_bom[[#This Row],[Price]]</f>
        <v>0.84</v>
      </c>
      <c r="L19" s="2" t="n">
        <f aca="false">IF((stack_light_bom[[#This Row],[To order]]&gt;=(stack_light_bom[[#This Row],[Quantity]]*2)),1,0)</f>
        <v>1</v>
      </c>
      <c r="M19" s="2" t="n">
        <f aca="false">stack_light_bom[[#This Row],[To order]]-stack_light_bom[[#This Row],[Quantity]]*2</f>
        <v>1</v>
      </c>
      <c r="N19" s="2"/>
    </row>
    <row r="20" customFormat="false" ht="15" hidden="false" customHeight="false" outlineLevel="0" collapsed="false">
      <c r="A20" s="0" t="n">
        <v>63</v>
      </c>
      <c r="B20" s="2" t="s">
        <v>76</v>
      </c>
      <c r="C20" s="2" t="s">
        <v>77</v>
      </c>
      <c r="D20" s="0" t="n">
        <v>1</v>
      </c>
      <c r="E20" s="2" t="s">
        <v>78</v>
      </c>
      <c r="F20" s="2" t="s">
        <v>79</v>
      </c>
      <c r="G20" s="2" t="s">
        <v>17</v>
      </c>
      <c r="H20" s="2" t="n">
        <v>0.14</v>
      </c>
      <c r="I20" s="2" t="n">
        <v>3</v>
      </c>
      <c r="J20" s="2" t="n">
        <f aca="false">stack_light_bom[[#This Row],[To order]]-stack_light_bom[[#This Row],[Quantity]]</f>
        <v>2</v>
      </c>
      <c r="K20" s="2" t="n">
        <f aca="false">stack_light_bom[[#This Row],[To order]]*stack_light_bom[[#This Row],[Price]]</f>
        <v>0.42</v>
      </c>
      <c r="L20" s="2" t="n">
        <f aca="false">IF((stack_light_bom[[#This Row],[To order]]&gt;=(stack_light_bom[[#This Row],[Quantity]]*2)),1,0)</f>
        <v>1</v>
      </c>
      <c r="M20" s="2" t="n">
        <f aca="false">stack_light_bom[[#This Row],[To order]]-stack_light_bom[[#This Row],[Quantity]]*2</f>
        <v>1</v>
      </c>
      <c r="N20" s="2"/>
    </row>
    <row r="21" customFormat="false" ht="15" hidden="false" customHeight="false" outlineLevel="0" collapsed="false">
      <c r="A21" s="0" t="n">
        <v>25</v>
      </c>
      <c r="B21" s="2" t="s">
        <v>80</v>
      </c>
      <c r="C21" s="2" t="s">
        <v>81</v>
      </c>
      <c r="D21" s="0" t="n">
        <v>1</v>
      </c>
      <c r="E21" s="2" t="s">
        <v>82</v>
      </c>
      <c r="F21" s="2" t="s">
        <v>83</v>
      </c>
      <c r="G21" s="2" t="s">
        <v>17</v>
      </c>
      <c r="H21" s="2" t="n">
        <v>0.13</v>
      </c>
      <c r="I21" s="2" t="n">
        <v>3</v>
      </c>
      <c r="J21" s="2" t="n">
        <f aca="false">stack_light_bom[[#This Row],[To order]]-stack_light_bom[[#This Row],[Quantity]]</f>
        <v>2</v>
      </c>
      <c r="K21" s="2" t="n">
        <f aca="false">stack_light_bom[[#This Row],[To order]]*stack_light_bom[[#This Row],[Price]]</f>
        <v>0.39</v>
      </c>
      <c r="L21" s="2" t="n">
        <f aca="false">IF((stack_light_bom[[#This Row],[To order]]&gt;=(stack_light_bom[[#This Row],[Quantity]]*2)),1,0)</f>
        <v>1</v>
      </c>
      <c r="M21" s="2" t="n">
        <f aca="false">stack_light_bom[[#This Row],[To order]]-stack_light_bom[[#This Row],[Quantity]]*2</f>
        <v>1</v>
      </c>
      <c r="N21" s="2"/>
    </row>
    <row r="22" customFormat="false" ht="15" hidden="false" customHeight="false" outlineLevel="0" collapsed="false">
      <c r="A22" s="0" t="n">
        <v>46</v>
      </c>
      <c r="B22" s="2" t="s">
        <v>84</v>
      </c>
      <c r="C22" s="2" t="s">
        <v>85</v>
      </c>
      <c r="D22" s="0" t="n">
        <v>1</v>
      </c>
      <c r="E22" s="2" t="s">
        <v>86</v>
      </c>
      <c r="F22" s="2" t="s">
        <v>87</v>
      </c>
      <c r="G22" s="2" t="s">
        <v>17</v>
      </c>
      <c r="H22" s="2" t="n">
        <v>2.78</v>
      </c>
      <c r="I22" s="2" t="n">
        <v>2</v>
      </c>
      <c r="J22" s="2" t="n">
        <f aca="false">stack_light_bom[[#This Row],[To order]]-stack_light_bom[[#This Row],[Quantity]]</f>
        <v>1</v>
      </c>
      <c r="K22" s="2" t="n">
        <f aca="false">stack_light_bom[[#This Row],[To order]]*stack_light_bom[[#This Row],[Price]]</f>
        <v>5.56</v>
      </c>
      <c r="L22" s="2" t="n">
        <f aca="false">IF((stack_light_bom[[#This Row],[To order]]&gt;=(stack_light_bom[[#This Row],[Quantity]]*2)),1,0)</f>
        <v>1</v>
      </c>
      <c r="M22" s="2" t="n">
        <f aca="false">stack_light_bom[[#This Row],[To order]]-stack_light_bom[[#This Row],[Quantity]]*2</f>
        <v>0</v>
      </c>
      <c r="N22" s="2"/>
      <c r="P22" s="0" t="s">
        <v>88</v>
      </c>
    </row>
    <row r="23" customFormat="false" ht="15" hidden="false" customHeight="false" outlineLevel="0" collapsed="false">
      <c r="A23" s="0" t="n">
        <v>19</v>
      </c>
      <c r="B23" s="2" t="s">
        <v>89</v>
      </c>
      <c r="C23" s="2" t="s">
        <v>90</v>
      </c>
      <c r="D23" s="0" t="n">
        <v>1</v>
      </c>
      <c r="E23" s="2" t="s">
        <v>91</v>
      </c>
      <c r="F23" s="2" t="s">
        <v>92</v>
      </c>
      <c r="G23" s="2" t="s">
        <v>17</v>
      </c>
      <c r="H23" s="2" t="n">
        <v>0.07</v>
      </c>
      <c r="I23" s="2" t="n">
        <v>5</v>
      </c>
      <c r="J23" s="2" t="n">
        <f aca="false">stack_light_bom[[#This Row],[To order]]-stack_light_bom[[#This Row],[Quantity]]</f>
        <v>4</v>
      </c>
      <c r="K23" s="2" t="n">
        <f aca="false">stack_light_bom[[#This Row],[To order]]*stack_light_bom[[#This Row],[Price]]</f>
        <v>0.35</v>
      </c>
      <c r="L23" s="2" t="n">
        <f aca="false">IF((stack_light_bom[[#This Row],[To order]]&gt;=(stack_light_bom[[#This Row],[Quantity]]*2)),1,0)</f>
        <v>1</v>
      </c>
      <c r="M23" s="2" t="n">
        <f aca="false">stack_light_bom[[#This Row],[To order]]-stack_light_bom[[#This Row],[Quantity]]*2</f>
        <v>3</v>
      </c>
      <c r="N23" s="2"/>
    </row>
    <row r="24" customFormat="false" ht="15" hidden="false" customHeight="false" outlineLevel="0" collapsed="false">
      <c r="A24" s="0" t="n">
        <v>11</v>
      </c>
      <c r="B24" s="2" t="s">
        <v>93</v>
      </c>
      <c r="C24" s="2" t="s">
        <v>94</v>
      </c>
      <c r="D24" s="0" t="n">
        <v>1</v>
      </c>
      <c r="E24" s="2" t="s">
        <v>25</v>
      </c>
      <c r="F24" s="2" t="s">
        <v>95</v>
      </c>
      <c r="G24" s="2" t="s">
        <v>17</v>
      </c>
      <c r="H24" s="2" t="n">
        <v>0.12</v>
      </c>
      <c r="I24" s="2" t="n">
        <v>5</v>
      </c>
      <c r="J24" s="2" t="n">
        <f aca="false">stack_light_bom[[#This Row],[To order]]-stack_light_bom[[#This Row],[Quantity]]</f>
        <v>4</v>
      </c>
      <c r="K24" s="2" t="n">
        <f aca="false">stack_light_bom[[#This Row],[To order]]*stack_light_bom[[#This Row],[Price]]</f>
        <v>0.6</v>
      </c>
      <c r="L24" s="2" t="n">
        <f aca="false">IF((stack_light_bom[[#This Row],[To order]]&gt;=(stack_light_bom[[#This Row],[Quantity]]*2)),1,0)</f>
        <v>1</v>
      </c>
      <c r="M24" s="2" t="n">
        <f aca="false">stack_light_bom[[#This Row],[To order]]-stack_light_bom[[#This Row],[Quantity]]*2</f>
        <v>3</v>
      </c>
      <c r="N24" s="2"/>
    </row>
    <row r="25" customFormat="false" ht="15" hidden="false" customHeight="false" outlineLevel="0" collapsed="false">
      <c r="A25" s="0" t="n">
        <v>61</v>
      </c>
      <c r="B25" s="2" t="s">
        <v>96</v>
      </c>
      <c r="C25" s="2" t="s">
        <v>97</v>
      </c>
      <c r="D25" s="0" t="n">
        <v>2</v>
      </c>
      <c r="E25" s="2" t="s">
        <v>98</v>
      </c>
      <c r="F25" s="2" t="s">
        <v>99</v>
      </c>
      <c r="G25" s="2" t="s">
        <v>17</v>
      </c>
      <c r="H25" s="2" t="n">
        <v>0.097</v>
      </c>
      <c r="I25" s="2" t="n">
        <v>10</v>
      </c>
      <c r="J25" s="2" t="n">
        <f aca="false">stack_light_bom[[#This Row],[To order]]-stack_light_bom[[#This Row],[Quantity]]</f>
        <v>8</v>
      </c>
      <c r="K25" s="2" t="n">
        <f aca="false">stack_light_bom[[#This Row],[To order]]*stack_light_bom[[#This Row],[Price]]</f>
        <v>0.97</v>
      </c>
      <c r="L25" s="2" t="n">
        <f aca="false">IF((stack_light_bom[[#This Row],[To order]]&gt;=(stack_light_bom[[#This Row],[Quantity]]*2)),1,0)</f>
        <v>1</v>
      </c>
      <c r="M25" s="2" t="n">
        <f aca="false">stack_light_bom[[#This Row],[To order]]-stack_light_bom[[#This Row],[Quantity]]*2</f>
        <v>6</v>
      </c>
      <c r="N25" s="2"/>
    </row>
    <row r="26" customFormat="false" ht="15" hidden="false" customHeight="false" outlineLevel="0" collapsed="false">
      <c r="A26" s="0" t="n">
        <v>47</v>
      </c>
      <c r="B26" s="2" t="s">
        <v>100</v>
      </c>
      <c r="C26" s="2" t="s">
        <v>101</v>
      </c>
      <c r="D26" s="0" t="n">
        <v>1</v>
      </c>
      <c r="E26" s="2" t="s">
        <v>102</v>
      </c>
      <c r="F26" s="2" t="s">
        <v>103</v>
      </c>
      <c r="G26" s="2" t="s">
        <v>17</v>
      </c>
      <c r="H26" s="2" t="n">
        <v>1.27</v>
      </c>
      <c r="I26" s="2" t="n">
        <v>2</v>
      </c>
      <c r="J26" s="2" t="n">
        <f aca="false">stack_light_bom[[#This Row],[To order]]-stack_light_bom[[#This Row],[Quantity]]</f>
        <v>1</v>
      </c>
      <c r="K26" s="2" t="n">
        <f aca="false">stack_light_bom[[#This Row],[To order]]*stack_light_bom[[#This Row],[Price]]</f>
        <v>2.54</v>
      </c>
      <c r="L26" s="2" t="n">
        <f aca="false">IF((stack_light_bom[[#This Row],[To order]]&gt;=(stack_light_bom[[#This Row],[Quantity]]*2)),1,0)</f>
        <v>1</v>
      </c>
      <c r="M26" s="2" t="n">
        <f aca="false">stack_light_bom[[#This Row],[To order]]-stack_light_bom[[#This Row],[Quantity]]*2</f>
        <v>0</v>
      </c>
      <c r="N26" s="2"/>
      <c r="P26" s="0" t="s">
        <v>104</v>
      </c>
    </row>
    <row r="27" customFormat="false" ht="15" hidden="false" customHeight="false" outlineLevel="0" collapsed="false">
      <c r="A27" s="0" t="n">
        <v>31</v>
      </c>
      <c r="B27" s="2" t="s">
        <v>105</v>
      </c>
      <c r="C27" s="2" t="s">
        <v>106</v>
      </c>
      <c r="D27" s="0" t="n">
        <v>1</v>
      </c>
      <c r="E27" s="2" t="s">
        <v>107</v>
      </c>
      <c r="F27" s="2" t="s">
        <v>108</v>
      </c>
      <c r="G27" s="2" t="s">
        <v>17</v>
      </c>
      <c r="H27" s="2" t="n">
        <v>0.99</v>
      </c>
      <c r="I27" s="2" t="n">
        <v>2</v>
      </c>
      <c r="J27" s="2" t="n">
        <f aca="false">stack_light_bom[[#This Row],[To order]]-stack_light_bom[[#This Row],[Quantity]]</f>
        <v>1</v>
      </c>
      <c r="K27" s="2" t="n">
        <f aca="false">stack_light_bom[[#This Row],[To order]]*stack_light_bom[[#This Row],[Price]]</f>
        <v>1.98</v>
      </c>
      <c r="L27" s="2" t="n">
        <f aca="false">IF((stack_light_bom[[#This Row],[To order]]&gt;=(stack_light_bom[[#This Row],[Quantity]]*2)),1,0)</f>
        <v>1</v>
      </c>
      <c r="M27" s="2" t="n">
        <f aca="false">stack_light_bom[[#This Row],[To order]]-stack_light_bom[[#This Row],[Quantity]]*2</f>
        <v>0</v>
      </c>
      <c r="N27" s="2"/>
    </row>
    <row r="28" customFormat="false" ht="15" hidden="false" customHeight="false" outlineLevel="0" collapsed="false">
      <c r="A28" s="0" t="n">
        <v>51</v>
      </c>
      <c r="B28" s="2" t="s">
        <v>109</v>
      </c>
      <c r="C28" s="2" t="s">
        <v>110</v>
      </c>
      <c r="D28" s="0" t="n">
        <v>1</v>
      </c>
      <c r="E28" s="2" t="s">
        <v>111</v>
      </c>
      <c r="F28" s="2" t="s">
        <v>112</v>
      </c>
      <c r="G28" s="2" t="s">
        <v>17</v>
      </c>
      <c r="H28" s="2" t="n">
        <v>1.76</v>
      </c>
      <c r="I28" s="2" t="n">
        <v>2</v>
      </c>
      <c r="J28" s="2" t="n">
        <f aca="false">stack_light_bom[[#This Row],[To order]]-stack_light_bom[[#This Row],[Quantity]]</f>
        <v>1</v>
      </c>
      <c r="K28" s="2" t="n">
        <f aca="false">stack_light_bom[[#This Row],[To order]]*stack_light_bom[[#This Row],[Price]]</f>
        <v>3.52</v>
      </c>
      <c r="L28" s="2" t="n">
        <f aca="false">IF((stack_light_bom[[#This Row],[To order]]&gt;=(stack_light_bom[[#This Row],[Quantity]]*2)),1,0)</f>
        <v>1</v>
      </c>
      <c r="M28" s="2" t="n">
        <f aca="false">stack_light_bom[[#This Row],[To order]]-stack_light_bom[[#This Row],[Quantity]]*2</f>
        <v>0</v>
      </c>
      <c r="N28" s="2"/>
      <c r="P28" s="0" t="s">
        <v>113</v>
      </c>
    </row>
    <row r="29" customFormat="false" ht="15" hidden="false" customHeight="false" outlineLevel="0" collapsed="false">
      <c r="A29" s="0" t="n">
        <v>17</v>
      </c>
      <c r="B29" s="2" t="s">
        <v>114</v>
      </c>
      <c r="C29" s="2" t="s">
        <v>115</v>
      </c>
      <c r="D29" s="0" t="n">
        <v>1</v>
      </c>
      <c r="E29" s="2" t="s">
        <v>116</v>
      </c>
      <c r="F29" s="2" t="s">
        <v>117</v>
      </c>
      <c r="G29" s="2" t="s">
        <v>17</v>
      </c>
      <c r="H29" s="2" t="n">
        <v>0.83</v>
      </c>
      <c r="I29" s="2" t="n">
        <v>2</v>
      </c>
      <c r="J29" s="2" t="n">
        <f aca="false">stack_light_bom[[#This Row],[To order]]-stack_light_bom[[#This Row],[Quantity]]</f>
        <v>1</v>
      </c>
      <c r="K29" s="2" t="n">
        <f aca="false">stack_light_bom[[#This Row],[To order]]*stack_light_bom[[#This Row],[Price]]</f>
        <v>1.66</v>
      </c>
      <c r="L29" s="2" t="n">
        <f aca="false">IF((stack_light_bom[[#This Row],[To order]]&gt;=(stack_light_bom[[#This Row],[Quantity]]*2)),1,0)</f>
        <v>1</v>
      </c>
      <c r="M29" s="2" t="n">
        <f aca="false">stack_light_bom[[#This Row],[To order]]-stack_light_bom[[#This Row],[Quantity]]*2</f>
        <v>0</v>
      </c>
      <c r="N29" s="2"/>
    </row>
    <row r="30" customFormat="false" ht="15" hidden="false" customHeight="false" outlineLevel="0" collapsed="false">
      <c r="A30" s="0" t="n">
        <v>1</v>
      </c>
      <c r="B30" s="0" t="s">
        <v>118</v>
      </c>
      <c r="C30" s="2" t="s">
        <v>119</v>
      </c>
      <c r="D30" s="0" t="n">
        <v>8</v>
      </c>
      <c r="E30" s="2" t="s">
        <v>120</v>
      </c>
      <c r="F30" s="2" t="s">
        <v>121</v>
      </c>
      <c r="G30" s="2" t="s">
        <v>17</v>
      </c>
      <c r="H30" s="2" t="n">
        <v>0.0048</v>
      </c>
      <c r="I30" s="2" t="n">
        <v>100</v>
      </c>
      <c r="J30" s="2" t="n">
        <f aca="false">stack_light_bom[[#This Row],[To order]]-stack_light_bom[[#This Row],[Quantity]]</f>
        <v>92</v>
      </c>
      <c r="K30" s="2" t="n">
        <f aca="false">stack_light_bom[[#This Row],[To order]]*stack_light_bom[[#This Row],[Price]]</f>
        <v>0.48</v>
      </c>
      <c r="L30" s="2" t="n">
        <f aca="false">IF((stack_light_bom[[#This Row],[To order]]&gt;=(stack_light_bom[[#This Row],[Quantity]]*2)),1,0)</f>
        <v>1</v>
      </c>
      <c r="M30" s="2" t="n">
        <f aca="false">stack_light_bom[[#This Row],[To order]]-stack_light_bom[[#This Row],[Quantity]]*2</f>
        <v>84</v>
      </c>
      <c r="N30" s="2"/>
    </row>
    <row r="31" customFormat="false" ht="15" hidden="false" customHeight="false" outlineLevel="0" collapsed="false">
      <c r="A31" s="0" t="n">
        <v>7</v>
      </c>
      <c r="B31" s="2" t="s">
        <v>122</v>
      </c>
      <c r="C31" s="2" t="s">
        <v>119</v>
      </c>
      <c r="D31" s="0" t="n">
        <v>4</v>
      </c>
      <c r="E31" s="2" t="s">
        <v>123</v>
      </c>
      <c r="F31" s="2" t="s">
        <v>124</v>
      </c>
      <c r="G31" s="2" t="s">
        <v>17</v>
      </c>
      <c r="H31" s="2" t="n">
        <v>0.017</v>
      </c>
      <c r="I31" s="2" t="n">
        <v>10</v>
      </c>
      <c r="J31" s="2" t="n">
        <f aca="false">stack_light_bom[[#This Row],[To order]]-stack_light_bom[[#This Row],[Quantity]]</f>
        <v>6</v>
      </c>
      <c r="K31" s="2" t="n">
        <f aca="false">stack_light_bom[[#This Row],[To order]]*stack_light_bom[[#This Row],[Price]]</f>
        <v>0.17</v>
      </c>
      <c r="L31" s="2" t="n">
        <f aca="false">IF((stack_light_bom[[#This Row],[To order]]&gt;=(stack_light_bom[[#This Row],[Quantity]]*2)),1,0)</f>
        <v>1</v>
      </c>
      <c r="M31" s="2" t="n">
        <f aca="false">stack_light_bom[[#This Row],[To order]]-stack_light_bom[[#This Row],[Quantity]]*2</f>
        <v>2</v>
      </c>
      <c r="N31" s="2"/>
      <c r="P31" s="0" t="s">
        <v>125</v>
      </c>
    </row>
    <row r="32" customFormat="false" ht="15" hidden="false" customHeight="false" outlineLevel="0" collapsed="false">
      <c r="A32" s="0" t="n">
        <v>12</v>
      </c>
      <c r="B32" s="2" t="s">
        <v>126</v>
      </c>
      <c r="C32" s="2" t="s">
        <v>119</v>
      </c>
      <c r="D32" s="0" t="n">
        <v>1</v>
      </c>
      <c r="E32" s="2" t="s">
        <v>127</v>
      </c>
      <c r="F32" s="2" t="s">
        <v>128</v>
      </c>
      <c r="G32" s="2" t="s">
        <v>17</v>
      </c>
      <c r="H32" s="2" t="n">
        <v>0.045</v>
      </c>
      <c r="I32" s="2" t="n">
        <v>10</v>
      </c>
      <c r="J32" s="2" t="n">
        <f aca="false">stack_light_bom[[#This Row],[To order]]-stack_light_bom[[#This Row],[Quantity]]</f>
        <v>9</v>
      </c>
      <c r="K32" s="2" t="n">
        <f aca="false">stack_light_bom[[#This Row],[To order]]*stack_light_bom[[#This Row],[Price]]</f>
        <v>0.45</v>
      </c>
      <c r="L32" s="2" t="n">
        <f aca="false">IF((stack_light_bom[[#This Row],[To order]]&gt;=(stack_light_bom[[#This Row],[Quantity]]*2)),1,0)</f>
        <v>1</v>
      </c>
      <c r="M32" s="2" t="n">
        <f aca="false">stack_light_bom[[#This Row],[To order]]-stack_light_bom[[#This Row],[Quantity]]*2</f>
        <v>8</v>
      </c>
      <c r="N32" s="2"/>
    </row>
    <row r="33" customFormat="false" ht="15" hidden="false" customHeight="false" outlineLevel="0" collapsed="false">
      <c r="A33" s="0" t="n">
        <v>32</v>
      </c>
      <c r="B33" s="2" t="s">
        <v>129</v>
      </c>
      <c r="C33" s="2" t="s">
        <v>119</v>
      </c>
      <c r="D33" s="0" t="n">
        <v>1</v>
      </c>
      <c r="E33" s="2" t="s">
        <v>130</v>
      </c>
      <c r="F33" s="2" t="s">
        <v>131</v>
      </c>
      <c r="G33" s="2" t="s">
        <v>17</v>
      </c>
      <c r="H33" s="2" t="n">
        <v>0.051</v>
      </c>
      <c r="I33" s="2" t="n">
        <v>10</v>
      </c>
      <c r="J33" s="2" t="n">
        <f aca="false">stack_light_bom[[#This Row],[To order]]-stack_light_bom[[#This Row],[Quantity]]</f>
        <v>9</v>
      </c>
      <c r="K33" s="2" t="n">
        <f aca="false">stack_light_bom[[#This Row],[To order]]*stack_light_bom[[#This Row],[Price]]</f>
        <v>0.51</v>
      </c>
      <c r="L33" s="2" t="n">
        <f aca="false">IF((stack_light_bom[[#This Row],[To order]]&gt;=(stack_light_bom[[#This Row],[Quantity]]*2)),1,0)</f>
        <v>1</v>
      </c>
      <c r="M33" s="2" t="n">
        <f aca="false">stack_light_bom[[#This Row],[To order]]-stack_light_bom[[#This Row],[Quantity]]*2</f>
        <v>8</v>
      </c>
      <c r="N33" s="2"/>
    </row>
    <row r="34" customFormat="false" ht="15" hidden="false" customHeight="false" outlineLevel="0" collapsed="false">
      <c r="A34" s="0" t="n">
        <v>33</v>
      </c>
      <c r="B34" s="2" t="s">
        <v>132</v>
      </c>
      <c r="C34" s="2" t="s">
        <v>119</v>
      </c>
      <c r="D34" s="0" t="n">
        <v>1</v>
      </c>
      <c r="E34" s="2" t="s">
        <v>133</v>
      </c>
      <c r="F34" s="2" t="s">
        <v>134</v>
      </c>
      <c r="G34" s="2" t="s">
        <v>17</v>
      </c>
      <c r="H34" s="2" t="n">
        <v>0.046</v>
      </c>
      <c r="I34" s="2" t="n">
        <v>10</v>
      </c>
      <c r="J34" s="2" t="n">
        <f aca="false">stack_light_bom[[#This Row],[To order]]-stack_light_bom[[#This Row],[Quantity]]</f>
        <v>9</v>
      </c>
      <c r="K34" s="2" t="n">
        <f aca="false">stack_light_bom[[#This Row],[To order]]*stack_light_bom[[#This Row],[Price]]</f>
        <v>0.46</v>
      </c>
      <c r="L34" s="2" t="n">
        <f aca="false">IF((stack_light_bom[[#This Row],[To order]]&gt;=(stack_light_bom[[#This Row],[Quantity]]*2)),1,0)</f>
        <v>1</v>
      </c>
      <c r="M34" s="2" t="n">
        <f aca="false">stack_light_bom[[#This Row],[To order]]-stack_light_bom[[#This Row],[Quantity]]*2</f>
        <v>8</v>
      </c>
      <c r="N34" s="2"/>
    </row>
    <row r="35" customFormat="false" ht="15" hidden="false" customHeight="false" outlineLevel="0" collapsed="false">
      <c r="A35" s="0" t="n">
        <v>38</v>
      </c>
      <c r="B35" s="2" t="s">
        <v>135</v>
      </c>
      <c r="C35" s="2" t="s">
        <v>119</v>
      </c>
      <c r="D35" s="0" t="n">
        <v>1</v>
      </c>
      <c r="E35" s="2" t="s">
        <v>136</v>
      </c>
      <c r="F35" s="2" t="s">
        <v>137</v>
      </c>
      <c r="G35" s="2" t="s">
        <v>17</v>
      </c>
      <c r="H35" s="2" t="n">
        <v>0.025</v>
      </c>
      <c r="I35" s="2" t="n">
        <v>10</v>
      </c>
      <c r="J35" s="2" t="n">
        <f aca="false">stack_light_bom[[#This Row],[To order]]-stack_light_bom[[#This Row],[Quantity]]</f>
        <v>9</v>
      </c>
      <c r="K35" s="2" t="n">
        <f aca="false">stack_light_bom[[#This Row],[To order]]*stack_light_bom[[#This Row],[Price]]</f>
        <v>0.25</v>
      </c>
      <c r="L35" s="2" t="n">
        <f aca="false">IF((stack_light_bom[[#This Row],[To order]]&gt;=(stack_light_bom[[#This Row],[Quantity]]*2)),1,0)</f>
        <v>1</v>
      </c>
      <c r="M35" s="2" t="n">
        <f aca="false">stack_light_bom[[#This Row],[To order]]-stack_light_bom[[#This Row],[Quantity]]*2</f>
        <v>8</v>
      </c>
      <c r="N35" s="2"/>
      <c r="P35" s="0" t="s">
        <v>138</v>
      </c>
    </row>
    <row r="36" customFormat="false" ht="15" hidden="false" customHeight="false" outlineLevel="0" collapsed="false">
      <c r="A36" s="0" t="n">
        <v>39</v>
      </c>
      <c r="B36" s="2" t="s">
        <v>139</v>
      </c>
      <c r="C36" s="2" t="s">
        <v>119</v>
      </c>
      <c r="D36" s="0" t="n">
        <v>2</v>
      </c>
      <c r="E36" s="2" t="s">
        <v>140</v>
      </c>
      <c r="F36" s="2" t="s">
        <v>141</v>
      </c>
      <c r="G36" s="2" t="s">
        <v>17</v>
      </c>
      <c r="H36" s="2" t="n">
        <v>0.025</v>
      </c>
      <c r="I36" s="2" t="n">
        <v>10</v>
      </c>
      <c r="J36" s="2" t="n">
        <f aca="false">stack_light_bom[[#This Row],[To order]]-stack_light_bom[[#This Row],[Quantity]]</f>
        <v>8</v>
      </c>
      <c r="K36" s="2" t="n">
        <f aca="false">stack_light_bom[[#This Row],[To order]]*stack_light_bom[[#This Row],[Price]]</f>
        <v>0.25</v>
      </c>
      <c r="L36" s="2" t="n">
        <f aca="false">IF((stack_light_bom[[#This Row],[To order]]&gt;=(stack_light_bom[[#This Row],[Quantity]]*2)),1,0)</f>
        <v>1</v>
      </c>
      <c r="M36" s="2" t="n">
        <f aca="false">stack_light_bom[[#This Row],[To order]]-stack_light_bom[[#This Row],[Quantity]]*2</f>
        <v>6</v>
      </c>
      <c r="N36" s="2"/>
    </row>
    <row r="37" customFormat="false" ht="15" hidden="false" customHeight="false" outlineLevel="0" collapsed="false">
      <c r="A37" s="0" t="n">
        <v>41</v>
      </c>
      <c r="B37" s="2" t="s">
        <v>142</v>
      </c>
      <c r="C37" s="2" t="s">
        <v>119</v>
      </c>
      <c r="D37" s="0" t="n">
        <v>1</v>
      </c>
      <c r="E37" s="2" t="s">
        <v>143</v>
      </c>
      <c r="F37" s="2" t="s">
        <v>144</v>
      </c>
      <c r="G37" s="2" t="s">
        <v>17</v>
      </c>
      <c r="H37" s="2" t="n">
        <v>0.025</v>
      </c>
      <c r="I37" s="2" t="n">
        <v>10</v>
      </c>
      <c r="J37" s="2" t="n">
        <f aca="false">stack_light_bom[[#This Row],[To order]]-stack_light_bom[[#This Row],[Quantity]]</f>
        <v>9</v>
      </c>
      <c r="K37" s="2" t="n">
        <f aca="false">stack_light_bom[[#This Row],[To order]]*stack_light_bom[[#This Row],[Price]]</f>
        <v>0.25</v>
      </c>
      <c r="L37" s="2" t="n">
        <f aca="false">IF((stack_light_bom[[#This Row],[To order]]&gt;=(stack_light_bom[[#This Row],[Quantity]]*2)),1,0)</f>
        <v>1</v>
      </c>
      <c r="M37" s="2" t="n">
        <f aca="false">stack_light_bom[[#This Row],[To order]]-stack_light_bom[[#This Row],[Quantity]]*2</f>
        <v>8</v>
      </c>
      <c r="N37" s="2"/>
    </row>
    <row r="38" customFormat="false" ht="15" hidden="false" customHeight="false" outlineLevel="0" collapsed="false">
      <c r="A38" s="0" t="n">
        <v>42</v>
      </c>
      <c r="B38" s="2" t="s">
        <v>145</v>
      </c>
      <c r="C38" s="2" t="s">
        <v>119</v>
      </c>
      <c r="D38" s="0" t="n">
        <v>4</v>
      </c>
      <c r="E38" s="2" t="s">
        <v>146</v>
      </c>
      <c r="F38" s="2" t="s">
        <v>147</v>
      </c>
      <c r="G38" s="2" t="s">
        <v>17</v>
      </c>
      <c r="H38" s="2" t="n">
        <v>0.026</v>
      </c>
      <c r="I38" s="2" t="n">
        <v>10</v>
      </c>
      <c r="J38" s="2" t="n">
        <f aca="false">stack_light_bom[[#This Row],[To order]]-stack_light_bom[[#This Row],[Quantity]]</f>
        <v>6</v>
      </c>
      <c r="K38" s="2" t="n">
        <f aca="false">stack_light_bom[[#This Row],[To order]]*stack_light_bom[[#This Row],[Price]]</f>
        <v>0.26</v>
      </c>
      <c r="L38" s="2" t="n">
        <f aca="false">IF((stack_light_bom[[#This Row],[To order]]&gt;=(stack_light_bom[[#This Row],[Quantity]]*2)),1,0)</f>
        <v>1</v>
      </c>
      <c r="M38" s="2" t="n">
        <f aca="false">stack_light_bom[[#This Row],[To order]]-stack_light_bom[[#This Row],[Quantity]]*2</f>
        <v>2</v>
      </c>
      <c r="N38" s="2"/>
    </row>
    <row r="39" customFormat="false" ht="15" hidden="false" customHeight="false" outlineLevel="0" collapsed="false">
      <c r="A39" s="0" t="n">
        <v>52</v>
      </c>
      <c r="B39" s="2" t="s">
        <v>148</v>
      </c>
      <c r="C39" s="2" t="s">
        <v>119</v>
      </c>
      <c r="D39" s="0" t="n">
        <v>6</v>
      </c>
      <c r="E39" s="2" t="s">
        <v>149</v>
      </c>
      <c r="F39" s="2" t="s">
        <v>150</v>
      </c>
      <c r="G39" s="2" t="s">
        <v>17</v>
      </c>
      <c r="H39" s="2" t="n">
        <v>0.026</v>
      </c>
      <c r="I39" s="2" t="n">
        <v>20</v>
      </c>
      <c r="J39" s="2" t="n">
        <f aca="false">stack_light_bom[[#This Row],[To order]]-stack_light_bom[[#This Row],[Quantity]]</f>
        <v>14</v>
      </c>
      <c r="K39" s="2" t="n">
        <f aca="false">stack_light_bom[[#This Row],[To order]]*stack_light_bom[[#This Row],[Price]]</f>
        <v>0.52</v>
      </c>
      <c r="L39" s="2" t="n">
        <f aca="false">IF((stack_light_bom[[#This Row],[To order]]&gt;=(stack_light_bom[[#This Row],[Quantity]]*2)),1,0)</f>
        <v>1</v>
      </c>
      <c r="M39" s="2" t="n">
        <f aca="false">stack_light_bom[[#This Row],[To order]]-stack_light_bom[[#This Row],[Quantity]]*2</f>
        <v>8</v>
      </c>
      <c r="N39" s="2"/>
    </row>
    <row r="40" customFormat="false" ht="15" hidden="false" customHeight="false" outlineLevel="0" collapsed="false">
      <c r="A40" s="0" t="n">
        <v>53</v>
      </c>
      <c r="B40" s="2" t="s">
        <v>151</v>
      </c>
      <c r="C40" s="2" t="s">
        <v>119</v>
      </c>
      <c r="D40" s="0" t="n">
        <v>2</v>
      </c>
      <c r="E40" s="2" t="s">
        <v>152</v>
      </c>
      <c r="F40" s="2" t="s">
        <v>153</v>
      </c>
      <c r="G40" s="2" t="s">
        <v>17</v>
      </c>
      <c r="H40" s="2" t="n">
        <v>0.026</v>
      </c>
      <c r="I40" s="2" t="n">
        <v>10</v>
      </c>
      <c r="J40" s="2" t="n">
        <f aca="false">stack_light_bom[[#This Row],[To order]]-stack_light_bom[[#This Row],[Quantity]]</f>
        <v>8</v>
      </c>
      <c r="K40" s="2" t="n">
        <f aca="false">stack_light_bom[[#This Row],[To order]]*stack_light_bom[[#This Row],[Price]]</f>
        <v>0.26</v>
      </c>
      <c r="L40" s="2" t="n">
        <f aca="false">IF((stack_light_bom[[#This Row],[To order]]&gt;=(stack_light_bom[[#This Row],[Quantity]]*2)),1,0)</f>
        <v>1</v>
      </c>
      <c r="M40" s="2" t="n">
        <f aca="false">stack_light_bom[[#This Row],[To order]]-stack_light_bom[[#This Row],[Quantity]]*2</f>
        <v>6</v>
      </c>
      <c r="N40" s="2"/>
      <c r="P40" s="0" t="s">
        <v>154</v>
      </c>
    </row>
    <row r="41" customFormat="false" ht="15" hidden="false" customHeight="false" outlineLevel="0" collapsed="false">
      <c r="A41" s="0" t="n">
        <v>54</v>
      </c>
      <c r="B41" s="2" t="s">
        <v>155</v>
      </c>
      <c r="C41" s="2" t="s">
        <v>119</v>
      </c>
      <c r="D41" s="0" t="n">
        <v>1</v>
      </c>
      <c r="E41" s="2" t="s">
        <v>156</v>
      </c>
      <c r="F41" s="2" t="s">
        <v>157</v>
      </c>
      <c r="G41" s="2" t="s">
        <v>17</v>
      </c>
      <c r="H41" s="2" t="n">
        <v>0.026</v>
      </c>
      <c r="I41" s="2" t="n">
        <v>10</v>
      </c>
      <c r="J41" s="2" t="n">
        <f aca="false">stack_light_bom[[#This Row],[To order]]-stack_light_bom[[#This Row],[Quantity]]</f>
        <v>9</v>
      </c>
      <c r="K41" s="2" t="n">
        <f aca="false">stack_light_bom[[#This Row],[To order]]*stack_light_bom[[#This Row],[Price]]</f>
        <v>0.26</v>
      </c>
      <c r="L41" s="2" t="n">
        <f aca="false">IF((stack_light_bom[[#This Row],[To order]]&gt;=(stack_light_bom[[#This Row],[Quantity]]*2)),1,0)</f>
        <v>1</v>
      </c>
      <c r="M41" s="2" t="n">
        <f aca="false">stack_light_bom[[#This Row],[To order]]-stack_light_bom[[#This Row],[Quantity]]*2</f>
        <v>8</v>
      </c>
      <c r="N41" s="2"/>
    </row>
    <row r="42" customFormat="false" ht="15" hidden="false" customHeight="false" outlineLevel="0" collapsed="false">
      <c r="A42" s="0" t="n">
        <v>13</v>
      </c>
      <c r="B42" s="2" t="s">
        <v>158</v>
      </c>
      <c r="C42" s="2" t="s">
        <v>119</v>
      </c>
      <c r="D42" s="0" t="n">
        <v>2</v>
      </c>
      <c r="E42" s="2" t="s">
        <v>159</v>
      </c>
      <c r="F42" s="2" t="s">
        <v>160</v>
      </c>
      <c r="G42" s="2" t="s">
        <v>17</v>
      </c>
      <c r="H42" s="2" t="n">
        <v>0.026</v>
      </c>
      <c r="I42" s="2" t="n">
        <v>10</v>
      </c>
      <c r="J42" s="2" t="n">
        <f aca="false">stack_light_bom[[#This Row],[To order]]-stack_light_bom[[#This Row],[Quantity]]</f>
        <v>8</v>
      </c>
      <c r="K42" s="2" t="n">
        <f aca="false">stack_light_bom[[#This Row],[To order]]*stack_light_bom[[#This Row],[Price]]</f>
        <v>0.26</v>
      </c>
      <c r="L42" s="2" t="n">
        <f aca="false">IF((stack_light_bom[[#This Row],[To order]]&gt;=(stack_light_bom[[#This Row],[Quantity]]*2)),1,0)</f>
        <v>1</v>
      </c>
      <c r="M42" s="2" t="n">
        <f aca="false">stack_light_bom[[#This Row],[To order]]-stack_light_bom[[#This Row],[Quantity]]*2</f>
        <v>6</v>
      </c>
      <c r="N42" s="2"/>
      <c r="P42" s="0" t="s">
        <v>161</v>
      </c>
    </row>
    <row r="43" customFormat="false" ht="15" hidden="false" customHeight="false" outlineLevel="0" collapsed="false">
      <c r="A43" s="0" t="n">
        <v>55</v>
      </c>
      <c r="B43" s="2" t="s">
        <v>162</v>
      </c>
      <c r="C43" s="2" t="s">
        <v>119</v>
      </c>
      <c r="D43" s="0" t="n">
        <v>1</v>
      </c>
      <c r="E43" s="2" t="s">
        <v>163</v>
      </c>
      <c r="F43" s="2" t="s">
        <v>164</v>
      </c>
      <c r="G43" s="2" t="s">
        <v>17</v>
      </c>
      <c r="H43" s="2" t="n">
        <v>0.026</v>
      </c>
      <c r="I43" s="2" t="n">
        <v>10</v>
      </c>
      <c r="J43" s="2" t="n">
        <f aca="false">stack_light_bom[[#This Row],[To order]]-stack_light_bom[[#This Row],[Quantity]]</f>
        <v>9</v>
      </c>
      <c r="K43" s="2" t="n">
        <f aca="false">stack_light_bom[[#This Row],[To order]]*stack_light_bom[[#This Row],[Price]]</f>
        <v>0.26</v>
      </c>
      <c r="L43" s="2" t="n">
        <f aca="false">IF((stack_light_bom[[#This Row],[To order]]&gt;=(stack_light_bom[[#This Row],[Quantity]]*2)),1,0)</f>
        <v>1</v>
      </c>
      <c r="M43" s="2" t="n">
        <f aca="false">stack_light_bom[[#This Row],[To order]]-stack_light_bom[[#This Row],[Quantity]]*2</f>
        <v>8</v>
      </c>
      <c r="N43" s="2"/>
    </row>
    <row r="44" customFormat="false" ht="15" hidden="false" customHeight="false" outlineLevel="0" collapsed="false">
      <c r="A44" s="0" t="n">
        <v>56</v>
      </c>
      <c r="B44" s="2" t="s">
        <v>165</v>
      </c>
      <c r="C44" s="2" t="s">
        <v>119</v>
      </c>
      <c r="D44" s="0" t="n">
        <v>1</v>
      </c>
      <c r="E44" s="2" t="s">
        <v>166</v>
      </c>
      <c r="F44" s="2" t="s">
        <v>167</v>
      </c>
      <c r="G44" s="2" t="s">
        <v>17</v>
      </c>
      <c r="H44" s="2" t="n">
        <v>0.037</v>
      </c>
      <c r="I44" s="0" t="n">
        <v>10</v>
      </c>
      <c r="J44" s="2" t="n">
        <f aca="false">stack_light_bom[[#This Row],[To order]]-stack_light_bom[[#This Row],[Quantity]]</f>
        <v>9</v>
      </c>
      <c r="K44" s="2" t="n">
        <f aca="false">stack_light_bom[[#This Row],[To order]]*stack_light_bom[[#This Row],[Price]]</f>
        <v>0.37</v>
      </c>
      <c r="L44" s="2" t="n">
        <f aca="false">IF((stack_light_bom[[#This Row],[To order]]&gt;=(stack_light_bom[[#This Row],[Quantity]]*2)),1,0)</f>
        <v>1</v>
      </c>
      <c r="M44" s="2" t="n">
        <f aca="false">stack_light_bom[[#This Row],[To order]]-stack_light_bom[[#This Row],[Quantity]]*2</f>
        <v>8</v>
      </c>
      <c r="N44" s="2"/>
    </row>
    <row r="45" customFormat="false" ht="15" hidden="false" customHeight="false" outlineLevel="0" collapsed="false">
      <c r="A45" s="0" t="n">
        <v>57</v>
      </c>
      <c r="B45" s="2" t="s">
        <v>168</v>
      </c>
      <c r="C45" s="2" t="s">
        <v>119</v>
      </c>
      <c r="D45" s="0" t="n">
        <v>1</v>
      </c>
      <c r="E45" s="2" t="s">
        <v>169</v>
      </c>
      <c r="F45" s="2" t="s">
        <v>170</v>
      </c>
      <c r="G45" s="2" t="s">
        <v>17</v>
      </c>
      <c r="H45" s="2" t="n">
        <v>0.03</v>
      </c>
      <c r="I45" s="2" t="n">
        <v>10</v>
      </c>
      <c r="J45" s="2" t="n">
        <f aca="false">stack_light_bom[[#This Row],[To order]]-stack_light_bom[[#This Row],[Quantity]]</f>
        <v>9</v>
      </c>
      <c r="K45" s="2" t="n">
        <f aca="false">stack_light_bom[[#This Row],[To order]]*stack_light_bom[[#This Row],[Price]]</f>
        <v>0.3</v>
      </c>
      <c r="L45" s="2" t="n">
        <f aca="false">IF((stack_light_bom[[#This Row],[To order]]&gt;=(stack_light_bom[[#This Row],[Quantity]]*2)),1,0)</f>
        <v>1</v>
      </c>
      <c r="M45" s="2" t="n">
        <f aca="false">stack_light_bom[[#This Row],[To order]]-stack_light_bom[[#This Row],[Quantity]]*2</f>
        <v>8</v>
      </c>
      <c r="N45" s="2"/>
    </row>
    <row r="46" customFormat="false" ht="15" hidden="false" customHeight="false" outlineLevel="0" collapsed="false">
      <c r="A46" s="0" t="n">
        <v>58</v>
      </c>
      <c r="B46" s="2" t="s">
        <v>171</v>
      </c>
      <c r="C46" s="2" t="s">
        <v>119</v>
      </c>
      <c r="D46" s="0" t="n">
        <v>1</v>
      </c>
      <c r="E46" s="2" t="s">
        <v>172</v>
      </c>
      <c r="F46" s="2" t="s">
        <v>173</v>
      </c>
      <c r="G46" s="2" t="s">
        <v>17</v>
      </c>
      <c r="H46" s="2" t="n">
        <v>0.026</v>
      </c>
      <c r="I46" s="2" t="n">
        <v>10</v>
      </c>
      <c r="J46" s="2" t="n">
        <f aca="false">stack_light_bom[[#This Row],[To order]]-stack_light_bom[[#This Row],[Quantity]]</f>
        <v>9</v>
      </c>
      <c r="K46" s="2" t="n">
        <f aca="false">stack_light_bom[[#This Row],[To order]]*stack_light_bom[[#This Row],[Price]]</f>
        <v>0.26</v>
      </c>
      <c r="L46" s="2" t="n">
        <f aca="false">IF((stack_light_bom[[#This Row],[To order]]&gt;=(stack_light_bom[[#This Row],[Quantity]]*2)),1,0)</f>
        <v>1</v>
      </c>
      <c r="M46" s="2" t="n">
        <f aca="false">stack_light_bom[[#This Row],[To order]]-stack_light_bom[[#This Row],[Quantity]]*2</f>
        <v>8</v>
      </c>
      <c r="N46" s="2"/>
    </row>
    <row r="47" customFormat="false" ht="15" hidden="false" customHeight="false" outlineLevel="0" collapsed="false">
      <c r="A47" s="0" t="n">
        <v>23</v>
      </c>
      <c r="B47" s="2" t="s">
        <v>174</v>
      </c>
      <c r="C47" s="2" t="s">
        <v>175</v>
      </c>
      <c r="D47" s="0" t="n">
        <v>1</v>
      </c>
      <c r="E47" s="2" t="s">
        <v>176</v>
      </c>
      <c r="F47" s="2" t="s">
        <v>177</v>
      </c>
      <c r="G47" s="2" t="s">
        <v>17</v>
      </c>
      <c r="H47" s="2" t="n">
        <v>0.019</v>
      </c>
      <c r="I47" s="2" t="n">
        <v>10</v>
      </c>
      <c r="J47" s="2" t="n">
        <f aca="false">stack_light_bom[[#This Row],[To order]]-stack_light_bom[[#This Row],[Quantity]]</f>
        <v>9</v>
      </c>
      <c r="K47" s="2" t="n">
        <f aca="false">stack_light_bom[[#This Row],[To order]]*stack_light_bom[[#This Row],[Price]]</f>
        <v>0.19</v>
      </c>
      <c r="L47" s="2" t="n">
        <f aca="false">IF((stack_light_bom[[#This Row],[To order]]&gt;=(stack_light_bom[[#This Row],[Quantity]]*2)),1,0)</f>
        <v>1</v>
      </c>
      <c r="M47" s="2" t="n">
        <f aca="false">stack_light_bom[[#This Row],[To order]]-stack_light_bom[[#This Row],[Quantity]]*2</f>
        <v>8</v>
      </c>
      <c r="N47" s="2"/>
    </row>
    <row r="48" customFormat="false" ht="15" hidden="false" customHeight="false" outlineLevel="0" collapsed="false">
      <c r="A48" s="0" t="n">
        <v>24</v>
      </c>
      <c r="B48" s="2" t="s">
        <v>178</v>
      </c>
      <c r="C48" s="2" t="s">
        <v>179</v>
      </c>
      <c r="D48" s="0" t="n">
        <v>1</v>
      </c>
      <c r="E48" s="2" t="s">
        <v>120</v>
      </c>
      <c r="F48" s="2" t="s">
        <v>177</v>
      </c>
      <c r="G48" s="2" t="s">
        <v>17</v>
      </c>
      <c r="H48" s="2" t="n">
        <v>0.026</v>
      </c>
      <c r="I48" s="2" t="n">
        <v>10</v>
      </c>
      <c r="J48" s="2" t="n">
        <f aca="false">stack_light_bom[[#This Row],[To order]]-stack_light_bom[[#This Row],[Quantity]]</f>
        <v>9</v>
      </c>
      <c r="K48" s="2" t="n">
        <f aca="false">stack_light_bom[[#This Row],[To order]]*stack_light_bom[[#This Row],[Price]]</f>
        <v>0.26</v>
      </c>
      <c r="L48" s="2" t="n">
        <f aca="false">IF((stack_light_bom[[#This Row],[To order]]&gt;=(stack_light_bom[[#This Row],[Quantity]]*2)),1,0)</f>
        <v>1</v>
      </c>
      <c r="M48" s="2" t="n">
        <f aca="false">stack_light_bom[[#This Row],[To order]]-stack_light_bom[[#This Row],[Quantity]]*2</f>
        <v>8</v>
      </c>
      <c r="N48" s="2"/>
    </row>
    <row r="49" customFormat="false" ht="15" hidden="false" customHeight="false" outlineLevel="0" collapsed="false">
      <c r="A49" s="0" t="n">
        <v>3</v>
      </c>
      <c r="B49" s="0" t="s">
        <v>180</v>
      </c>
      <c r="C49" s="0" t="s">
        <v>181</v>
      </c>
      <c r="D49" s="0" t="n">
        <v>1</v>
      </c>
      <c r="E49" s="0" t="s">
        <v>123</v>
      </c>
      <c r="F49" s="0" t="s">
        <v>177</v>
      </c>
      <c r="G49" s="2" t="s">
        <v>17</v>
      </c>
      <c r="H49" s="2" t="n">
        <v>0.091</v>
      </c>
      <c r="I49" s="2" t="n">
        <v>10</v>
      </c>
      <c r="J49" s="2" t="n">
        <f aca="false">stack_light_bom[[#This Row],[To order]]-stack_light_bom[[#This Row],[Quantity]]</f>
        <v>9</v>
      </c>
      <c r="K49" s="2" t="n">
        <f aca="false">stack_light_bom[[#This Row],[To order]]*stack_light_bom[[#This Row],[Price]]</f>
        <v>0.91</v>
      </c>
      <c r="L49" s="2" t="n">
        <f aca="false">IF((stack_light_bom[[#This Row],[To order]]&gt;=(stack_light_bom[[#This Row],[Quantity]]*2)),1,0)</f>
        <v>1</v>
      </c>
      <c r="M49" s="2" t="n">
        <f aca="false">stack_light_bom[[#This Row],[To order]]-stack_light_bom[[#This Row],[Quantity]]*2</f>
        <v>8</v>
      </c>
      <c r="N49" s="2"/>
    </row>
    <row r="50" customFormat="false" ht="15" hidden="false" customHeight="false" outlineLevel="0" collapsed="false">
      <c r="A50" s="0" t="n">
        <v>18</v>
      </c>
      <c r="B50" s="2" t="s">
        <v>182</v>
      </c>
      <c r="C50" s="2" t="s">
        <v>183</v>
      </c>
      <c r="D50" s="0" t="n">
        <v>2</v>
      </c>
      <c r="E50" s="2" t="s">
        <v>184</v>
      </c>
      <c r="F50" s="2" t="s">
        <v>185</v>
      </c>
      <c r="G50" s="2" t="s">
        <v>17</v>
      </c>
      <c r="H50" s="2" t="n">
        <v>0.07</v>
      </c>
      <c r="I50" s="2" t="n">
        <v>5</v>
      </c>
      <c r="J50" s="2" t="n">
        <f aca="false">stack_light_bom[[#This Row],[To order]]-stack_light_bom[[#This Row],[Quantity]]</f>
        <v>3</v>
      </c>
      <c r="K50" s="2" t="n">
        <f aca="false">stack_light_bom[[#This Row],[To order]]*stack_light_bom[[#This Row],[Price]]</f>
        <v>0.35</v>
      </c>
      <c r="L50" s="2" t="n">
        <f aca="false">IF((stack_light_bom[[#This Row],[To order]]&gt;=(stack_light_bom[[#This Row],[Quantity]]*2)),1,0)</f>
        <v>1</v>
      </c>
      <c r="M50" s="2" t="n">
        <f aca="false">stack_light_bom[[#This Row],[To order]]-stack_light_bom[[#This Row],[Quantity]]*2</f>
        <v>1</v>
      </c>
      <c r="N50" s="2"/>
    </row>
    <row r="51" customFormat="false" ht="15" hidden="false" customHeight="false" outlineLevel="0" collapsed="false">
      <c r="A51" s="0" t="n">
        <v>15</v>
      </c>
      <c r="B51" s="2" t="s">
        <v>186</v>
      </c>
      <c r="C51" s="2" t="s">
        <v>187</v>
      </c>
      <c r="D51" s="0" t="n">
        <v>2</v>
      </c>
      <c r="E51" s="2" t="s">
        <v>188</v>
      </c>
      <c r="F51" s="2" t="s">
        <v>189</v>
      </c>
      <c r="G51" s="2" t="s">
        <v>17</v>
      </c>
      <c r="H51" s="2" t="n">
        <v>0.46</v>
      </c>
      <c r="I51" s="2" t="n">
        <v>4</v>
      </c>
      <c r="J51" s="2" t="n">
        <f aca="false">stack_light_bom[[#This Row],[To order]]-stack_light_bom[[#This Row],[Quantity]]</f>
        <v>2</v>
      </c>
      <c r="K51" s="2" t="n">
        <f aca="false">stack_light_bom[[#This Row],[To order]]*stack_light_bom[[#This Row],[Price]]</f>
        <v>1.84</v>
      </c>
      <c r="L51" s="2" t="n">
        <f aca="false">IF((stack_light_bom[[#This Row],[To order]]&gt;=(stack_light_bom[[#This Row],[Quantity]]*2)),1,0)</f>
        <v>1</v>
      </c>
      <c r="M51" s="2" t="n">
        <f aca="false">stack_light_bom[[#This Row],[To order]]-stack_light_bom[[#This Row],[Quantity]]*2</f>
        <v>0</v>
      </c>
      <c r="N51" s="2"/>
      <c r="P51" s="0" t="s">
        <v>190</v>
      </c>
    </row>
    <row r="52" customFormat="false" ht="15" hidden="false" customHeight="false" outlineLevel="0" collapsed="false">
      <c r="A52" s="0" t="n">
        <v>49</v>
      </c>
      <c r="B52" s="2" t="s">
        <v>191</v>
      </c>
      <c r="C52" s="2" t="s">
        <v>192</v>
      </c>
      <c r="D52" s="0" t="n">
        <v>3</v>
      </c>
      <c r="E52" s="2" t="s">
        <v>193</v>
      </c>
      <c r="F52" s="2" t="s">
        <v>194</v>
      </c>
      <c r="G52" s="2" t="s">
        <v>17</v>
      </c>
      <c r="H52" s="2" t="n">
        <v>0.29</v>
      </c>
      <c r="I52" s="2" t="n">
        <v>6</v>
      </c>
      <c r="J52" s="2" t="n">
        <f aca="false">stack_light_bom[[#This Row],[To order]]-stack_light_bom[[#This Row],[Quantity]]</f>
        <v>3</v>
      </c>
      <c r="K52" s="2" t="n">
        <f aca="false">stack_light_bom[[#This Row],[To order]]*stack_light_bom[[#This Row],[Price]]</f>
        <v>1.74</v>
      </c>
      <c r="L52" s="2" t="n">
        <f aca="false">IF((stack_light_bom[[#This Row],[To order]]&gt;=(stack_light_bom[[#This Row],[Quantity]]*2)),1,0)</f>
        <v>1</v>
      </c>
      <c r="M52" s="2" t="n">
        <f aca="false">stack_light_bom[[#This Row],[To order]]-stack_light_bom[[#This Row],[Quantity]]*2</f>
        <v>0</v>
      </c>
      <c r="N52" s="2"/>
      <c r="P52" s="0" t="s">
        <v>195</v>
      </c>
    </row>
    <row r="53" customFormat="false" ht="15" hidden="false" customHeight="false" outlineLevel="0" collapsed="false">
      <c r="A53" s="0" t="n">
        <v>43</v>
      </c>
      <c r="B53" s="2" t="s">
        <v>196</v>
      </c>
      <c r="C53" s="2" t="s">
        <v>197</v>
      </c>
      <c r="D53" s="0" t="n">
        <v>2</v>
      </c>
      <c r="E53" s="2" t="s">
        <v>198</v>
      </c>
      <c r="F53" s="2" t="s">
        <v>199</v>
      </c>
      <c r="G53" s="2" t="s">
        <v>17</v>
      </c>
      <c r="H53" s="2" t="n">
        <v>0.067</v>
      </c>
      <c r="I53" s="2" t="n">
        <v>10</v>
      </c>
      <c r="J53" s="2" t="n">
        <f aca="false">stack_light_bom[[#This Row],[To order]]-stack_light_bom[[#This Row],[Quantity]]</f>
        <v>8</v>
      </c>
      <c r="K53" s="2" t="n">
        <f aca="false">stack_light_bom[[#This Row],[To order]]*stack_light_bom[[#This Row],[Price]]</f>
        <v>0.67</v>
      </c>
      <c r="L53" s="2" t="n">
        <f aca="false">IF((stack_light_bom[[#This Row],[To order]]&gt;=(stack_light_bom[[#This Row],[Quantity]]*2)),1,0)</f>
        <v>1</v>
      </c>
      <c r="M53" s="2" t="n">
        <f aca="false">stack_light_bom[[#This Row],[To order]]-stack_light_bom[[#This Row],[Quantity]]*2</f>
        <v>6</v>
      </c>
      <c r="N53" s="2"/>
    </row>
    <row r="54" customFormat="false" ht="15" hidden="false" customHeight="false" outlineLevel="0" collapsed="false">
      <c r="A54" s="0" t="n">
        <v>59</v>
      </c>
      <c r="B54" s="2" t="s">
        <v>200</v>
      </c>
      <c r="C54" s="2" t="s">
        <v>197</v>
      </c>
      <c r="D54" s="0" t="n">
        <v>5</v>
      </c>
      <c r="E54" s="2" t="s">
        <v>201</v>
      </c>
      <c r="F54" s="2" t="s">
        <v>202</v>
      </c>
      <c r="G54" s="2" t="s">
        <v>17</v>
      </c>
      <c r="H54" s="2" t="n">
        <v>0.041</v>
      </c>
      <c r="I54" s="2" t="n">
        <v>10</v>
      </c>
      <c r="J54" s="2" t="n">
        <f aca="false">stack_light_bom[[#This Row],[To order]]-stack_light_bom[[#This Row],[Quantity]]</f>
        <v>5</v>
      </c>
      <c r="K54" s="2" t="n">
        <f aca="false">stack_light_bom[[#This Row],[To order]]*stack_light_bom[[#This Row],[Price]]</f>
        <v>0.41</v>
      </c>
      <c r="L54" s="2" t="n">
        <f aca="false">IF((stack_light_bom[[#This Row],[To order]]&gt;=(stack_light_bom[[#This Row],[Quantity]]*2)),1,0)</f>
        <v>1</v>
      </c>
      <c r="M54" s="2" t="n">
        <f aca="false">stack_light_bom[[#This Row],[To order]]-stack_light_bom[[#This Row],[Quantity]]*2</f>
        <v>0</v>
      </c>
      <c r="N54" s="2"/>
    </row>
    <row r="55" customFormat="false" ht="15" hidden="false" customHeight="false" outlineLevel="0" collapsed="false">
      <c r="A55" s="0" t="n">
        <v>14</v>
      </c>
      <c r="B55" s="2" t="s">
        <v>203</v>
      </c>
      <c r="C55" s="2" t="s">
        <v>204</v>
      </c>
      <c r="D55" s="0" t="n">
        <v>1</v>
      </c>
      <c r="E55" s="2" t="s">
        <v>205</v>
      </c>
      <c r="F55" s="2" t="s">
        <v>206</v>
      </c>
      <c r="G55" s="2" t="s">
        <v>17</v>
      </c>
      <c r="H55" s="2" t="n">
        <v>0.64</v>
      </c>
      <c r="I55" s="2" t="n">
        <v>2</v>
      </c>
      <c r="J55" s="2" t="n">
        <f aca="false">stack_light_bom[[#This Row],[To order]]-stack_light_bom[[#This Row],[Quantity]]</f>
        <v>1</v>
      </c>
      <c r="K55" s="2" t="n">
        <f aca="false">stack_light_bom[[#This Row],[To order]]*stack_light_bom[[#This Row],[Price]]</f>
        <v>1.28</v>
      </c>
      <c r="L55" s="2" t="n">
        <f aca="false">IF((stack_light_bom[[#This Row],[To order]]&gt;=(stack_light_bom[[#This Row],[Quantity]]*2)),1,0)</f>
        <v>1</v>
      </c>
      <c r="M55" s="2" t="n">
        <f aca="false">stack_light_bom[[#This Row],[To order]]-stack_light_bom[[#This Row],[Quantity]]*2</f>
        <v>0</v>
      </c>
      <c r="N55" s="2"/>
      <c r="P55" s="0" t="s">
        <v>207</v>
      </c>
    </row>
    <row r="56" customFormat="false" ht="15" hidden="false" customHeight="false" outlineLevel="0" collapsed="false">
      <c r="A56" s="0" t="n">
        <v>37</v>
      </c>
      <c r="B56" s="2" t="s">
        <v>208</v>
      </c>
      <c r="C56" s="2" t="s">
        <v>209</v>
      </c>
      <c r="D56" s="0" t="n">
        <v>1</v>
      </c>
      <c r="E56" s="2" t="s">
        <v>210</v>
      </c>
      <c r="F56" s="2" t="s">
        <v>211</v>
      </c>
      <c r="G56" s="2" t="s">
        <v>17</v>
      </c>
      <c r="H56" s="2" t="n">
        <v>0.35</v>
      </c>
      <c r="I56" s="2" t="n">
        <v>2</v>
      </c>
      <c r="J56" s="2" t="n">
        <f aca="false">stack_light_bom[[#This Row],[To order]]-stack_light_bom[[#This Row],[Quantity]]</f>
        <v>1</v>
      </c>
      <c r="K56" s="2" t="n">
        <f aca="false">stack_light_bom[[#This Row],[To order]]*stack_light_bom[[#This Row],[Price]]</f>
        <v>0.7</v>
      </c>
      <c r="L56" s="2" t="n">
        <f aca="false">IF((stack_light_bom[[#This Row],[To order]]&gt;=(stack_light_bom[[#This Row],[Quantity]]*2)),1,0)</f>
        <v>1</v>
      </c>
      <c r="M56" s="2" t="n">
        <f aca="false">stack_light_bom[[#This Row],[To order]]-stack_light_bom[[#This Row],[Quantity]]*2</f>
        <v>0</v>
      </c>
      <c r="N56" s="2"/>
    </row>
    <row r="57" customFormat="false" ht="15" hidden="false" customHeight="false" outlineLevel="0" collapsed="false">
      <c r="A57" s="0" t="n">
        <v>64</v>
      </c>
      <c r="B57" s="2" t="s">
        <v>212</v>
      </c>
      <c r="C57" s="2" t="s">
        <v>213</v>
      </c>
      <c r="D57" s="0" t="n">
        <v>2</v>
      </c>
      <c r="E57" s="2" t="s">
        <v>214</v>
      </c>
      <c r="F57" s="2" t="s">
        <v>215</v>
      </c>
      <c r="G57" s="2" t="s">
        <v>17</v>
      </c>
      <c r="H57" s="2" t="n">
        <v>0.27</v>
      </c>
      <c r="I57" s="2" t="n">
        <v>5</v>
      </c>
      <c r="J57" s="2" t="n">
        <f aca="false">stack_light_bom[[#This Row],[To order]]-stack_light_bom[[#This Row],[Quantity]]</f>
        <v>3</v>
      </c>
      <c r="K57" s="2" t="n">
        <f aca="false">stack_light_bom[[#This Row],[To order]]*stack_light_bom[[#This Row],[Price]]</f>
        <v>1.35</v>
      </c>
      <c r="L57" s="2" t="n">
        <f aca="false">IF((stack_light_bom[[#This Row],[To order]]&gt;=(stack_light_bom[[#This Row],[Quantity]]*2)),1,0)</f>
        <v>1</v>
      </c>
      <c r="M57" s="2" t="n">
        <f aca="false">stack_light_bom[[#This Row],[To order]]-stack_light_bom[[#This Row],[Quantity]]*2</f>
        <v>1</v>
      </c>
      <c r="N57" s="2"/>
      <c r="P57" s="0" t="s">
        <v>216</v>
      </c>
    </row>
    <row r="58" customFormat="false" ht="15" hidden="false" customHeight="false" outlineLevel="0" collapsed="false">
      <c r="A58" s="0" t="n">
        <v>4</v>
      </c>
      <c r="B58" s="2" t="s">
        <v>217</v>
      </c>
      <c r="C58" s="2" t="s">
        <v>218</v>
      </c>
      <c r="D58" s="0" t="n">
        <v>1</v>
      </c>
      <c r="E58" s="2" t="s">
        <v>219</v>
      </c>
      <c r="F58" s="3" t="s">
        <v>220</v>
      </c>
      <c r="G58" s="2" t="s">
        <v>221</v>
      </c>
      <c r="H58" s="2" t="n">
        <v>2.38</v>
      </c>
      <c r="I58" s="2" t="n">
        <v>2</v>
      </c>
      <c r="J58" s="2" t="n">
        <f aca="false">stack_light_bom[[#This Row],[To order]]-stack_light_bom[[#This Row],[Quantity]]</f>
        <v>1</v>
      </c>
      <c r="K58" s="2" t="n">
        <f aca="false">stack_light_bom[[#This Row],[To order]]*stack_light_bom[[#This Row],[Price]]</f>
        <v>4.76</v>
      </c>
      <c r="L58" s="2" t="n">
        <f aca="false">IF((stack_light_bom[[#This Row],[To order]]&gt;=(stack_light_bom[[#This Row],[Quantity]]*2)),1,0)</f>
        <v>1</v>
      </c>
      <c r="M58" s="2" t="n">
        <f aca="false">stack_light_bom[[#This Row],[To order]]-stack_light_bom[[#This Row],[Quantity]]*2</f>
        <v>0</v>
      </c>
      <c r="N58" s="2"/>
    </row>
    <row r="59" customFormat="false" ht="15" hidden="false" customHeight="false" outlineLevel="0" collapsed="false">
      <c r="A59" s="0" t="n">
        <v>45</v>
      </c>
      <c r="B59" s="2" t="s">
        <v>222</v>
      </c>
      <c r="C59" s="2" t="s">
        <v>223</v>
      </c>
      <c r="D59" s="0" t="n">
        <v>1</v>
      </c>
      <c r="E59" s="2" t="s">
        <v>224</v>
      </c>
      <c r="F59" s="2" t="s">
        <v>225</v>
      </c>
      <c r="G59" s="2" t="s">
        <v>17</v>
      </c>
      <c r="H59" s="2" t="n">
        <v>0.98</v>
      </c>
      <c r="I59" s="2" t="n">
        <v>2</v>
      </c>
      <c r="J59" s="2" t="n">
        <f aca="false">stack_light_bom[[#This Row],[To order]]-stack_light_bom[[#This Row],[Quantity]]</f>
        <v>1</v>
      </c>
      <c r="K59" s="2" t="n">
        <f aca="false">stack_light_bom[[#This Row],[To order]]*stack_light_bom[[#This Row],[Price]]</f>
        <v>1.96</v>
      </c>
      <c r="L59" s="2" t="n">
        <f aca="false">IF((stack_light_bom[[#This Row],[To order]]&gt;=(stack_light_bom[[#This Row],[Quantity]]*2)),1,0)</f>
        <v>1</v>
      </c>
      <c r="M59" s="2" t="n">
        <f aca="false">stack_light_bom[[#This Row],[To order]]-stack_light_bom[[#This Row],[Quantity]]*2</f>
        <v>0</v>
      </c>
      <c r="N59" s="2"/>
    </row>
    <row r="60" customFormat="false" ht="15" hidden="false" customHeight="false" outlineLevel="0" collapsed="false">
      <c r="B60" s="2" t="s">
        <v>226</v>
      </c>
      <c r="C60" s="2"/>
      <c r="D60" s="0" t="n">
        <v>1</v>
      </c>
      <c r="E60" s="2" t="s">
        <v>227</v>
      </c>
      <c r="F60" s="2" t="s">
        <v>228</v>
      </c>
      <c r="G60" s="2" t="s">
        <v>17</v>
      </c>
      <c r="H60" s="2" t="n">
        <v>3.87</v>
      </c>
      <c r="I60" s="2" t="n">
        <v>1</v>
      </c>
      <c r="J60" s="2" t="n">
        <f aca="false">stack_light_bom[[#This Row],[To order]]-stack_light_bom[[#This Row],[Quantity]]</f>
        <v>0</v>
      </c>
      <c r="K60" s="2" t="n">
        <f aca="false">stack_light_bom[[#This Row],[To order]]*stack_light_bom[[#This Row],[Price]]</f>
        <v>3.87</v>
      </c>
      <c r="L60" s="2" t="n">
        <f aca="false">IF((stack_light_bom[[#This Row],[To order]]&gt;=(stack_light_bom[[#This Row],[Quantity]]*2)),1,0)</f>
        <v>0</v>
      </c>
      <c r="M60" s="2" t="n">
        <f aca="false">stack_light_bom[[#This Row],[To order]]-stack_light_bom[[#This Row],[Quantity]]*2</f>
        <v>-1</v>
      </c>
      <c r="N60" s="2"/>
      <c r="P60" s="0" t="s">
        <v>229</v>
      </c>
    </row>
    <row r="65" customFormat="false" ht="15" hidden="false" customHeight="false" outlineLevel="0" collapsed="false">
      <c r="D65" s="0" t="n">
        <f aca="false">SUM(D2:D64)</f>
        <v>108</v>
      </c>
      <c r="I65" s="0" t="n">
        <f aca="false">SUM(I2:I64)</f>
        <v>507</v>
      </c>
      <c r="J65" s="0" t="n">
        <f aca="false">SUM(J2:J64)</f>
        <v>399</v>
      </c>
      <c r="K65" s="0" t="n">
        <f aca="false">SUM(K2:K64)</f>
        <v>64.724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F8EAABQSwMEFAACAAgAdJtbUl5M53mjAAAA9QAAABIAHABDb25maWcvUGFja2FnZS54bWwgohgAKKAUAAAAAAAAAAAAAAAAAAAAAAAAAAAAhY+xDoIwFEV/hXSnLXUh5FESHVwkMTExrg1UaISHocXybw5+kr8gRlE3x3vPGe69X2+QjW0TXHRvTYcpiSgngcaiKw1WKRncMYxJJmGripOqdDDJaJPRlimpnTsnjHnvqV/Qrq+Y4Dxih3yzK2rdKvKRzX85NGidwkITCfvXGCloHFPBp0nA5g5yg18uJvakPyWshsYNvZYaw/US2ByBvS/IB1BLAwQUAAIACAB0m1tS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JtbUgU/LB9aAQAAfAIAABMAHABGb3JtdWxhcy9TZWN0aW9uMS5tIKIYACigFAAAAAAAAAAAAAAAAAAAAAAAAAAAAHVR0U7CMBR9X8I/NOUFkrEEosZI9mCGRl4MZPOJGVK2y6h2LWnvUEL8d+8AAzrsS3vPuT3n3NZBhtJoFh/2/rDltTy3EhZy1uYORfbeU7JYYW9hSs5CpgBbHqMVm8pmQEjkNsHIZFUJGjuPUkEQGY1UuA6P7tIXB9alyVaBTX/aXOpKodR8bc0bGVNZG833RimZ5x8UID1zT/8kCTK34V1/NgIlS4lgQz7kPouMqkrtwlufPejM5FIXYX9wPfDZtDIIMVKK8HQMno2G165/GKjNJ9aUxOXsCUROqet5E7GgxiNzxDuH2X02O+L3SsWZUMK6EG11LhmthC5IMdmu4SSXWKHd0tjyELgmXeeCv7/b8XFOg4013lwFdd+Xz3Z8BE4WWqCxxCGhDOET99SE3kkU0MCnldAocfu/GH1/41ZcrddKgmVC58zCstHQAOb9X9BXt+VJffE1ht9QSwECLQAUAAIACAB0m1tSXkzneaMAAAD1AAAAEgAAAAAAAAAAAAAAAAAAAAAAQ29uZmlnL1BhY2thZ2UueG1sUEsBAi0AFAACAAgAdJtbUg/K6aukAAAA6QAAABMAAAAAAAAAAAAAAAAA7wAAAFtDb250ZW50X1R5cGVzXS54bWxQSwECLQAUAAIACAB0m1tSBT8sH1oBAAB8AgAAEwAAAAAAAAAAAAAAAADgAQAARm9ybXVsYXMvU2VjdGlvbjEubVBLBQYAAAAAAwADAMIAAACHAwAAAAAQAQAA77u/PD94bWwgdmVyc2lvbj0iMS4wIiBlbmNvZGluZz0idXRmLTgiPz48UGVybWlzc2lvbkxpc3QgeG1sbnM6eHNkPSJodHRwOi8vd3d3LnczLm9yZy8yMDAxL1hNTFNjaGVtYSIgeG1sbnM6eHNpPSJodHRwOi8vd3d3LnczLm9yZy8yMDAxL1hNTFNjaGVtYS1pbnN0YW5jZSI+PENhbkV2YWx1YXRlRnV0dXJlUGFja2FnZXM+ZmFsc2U8L0NhbkV2YWx1YXRlRnV0dXJlUGFja2FnZXM+PEZpcmV3YWxsRW5hYmxlZD50cnVlPC9GaXJld2FsbEVuYWJsZWQ+PC9QZXJtaXNzaW9uTGlzdD7rDAAAAAAAAMkMAADvu788P3htbCB2ZXJzaW9uPSIxLjAiIGVuY29kaW5nPSJ1dGYtOCI/PjxMb2NhbFBhY2thZ2VNZXRhZGF0YUZpbGUgeG1sbnM6eHNkPSJodHRwOi8vd3d3LnczLm9yZy8yMDAxL1hNTFNjaGVtYSIgeG1sbnM6eHNpPSJodHRwOi8vd3d3LnczLm9yZy8yMDAxL1hNTFNjaGVtYS1pbnN0YW5jZSI+PEl0ZW1zPjxJdGVtPjxJdGVtTG9jYXRpb24+PEl0ZW1UeXBlPkFsbEZvcm11bGFzPC9JdGVtVHlwZT48SXRlbVBhdGggLz48L0l0ZW1Mb2NhdGlvbj48U3RhYmxlRW50cmllcyAvPjwvSXRlbT48SXRlbT48SXRlbUxvY2F0aW9uPjxJdGVtVHlwZT5Gb3JtdWxhPC9JdGVtVHlwZT48SXRlbVBhdGg+U2VjdGlvbjEvc3RhY2stbGlnaHQtYm9tPC9JdGVtUGF0aD48L0l0ZW1Mb2NhdGlvbj48U3RhYmxlRW50cmllcz48RW50cnkgVHlwZT0iSXNQcml2YXRlIiBWYWx1ZT0ibDAiIC8+PEVudHJ5IFR5cGU9IkZpbGxFbmFibGVkIiBWYWx1ZT0ibDEiIC8+PEVudHJ5IFR5cGU9IkZpbGxPYmplY3RUeXBlIiBWYWx1ZT0ic1RhYmxlIiAvPjxFbnRyeSBUeXBlPSJGaWxsVG9EYXRhTW9kZWxFbmFibGVkIiBWYWx1ZT0ibDAiIC8+PEVudHJ5IFR5cGU9IkJ1ZmZlck5leHRSZWZyZXNoIiBWYWx1ZT0ibDEiIC8+PEVudHJ5IFR5cGU9IlJlc3VsdFR5cGUiIFZhbHVlPSJzVGFibGUiIC8+PEVudHJ5IFR5cGU9Ik5hbWVVcGRhdGVkQWZ0ZXJGaWxsIiBWYWx1ZT0ibDAiIC8+PEVudHJ5IFR5cGU9IkZpbGxUYXJnZXQiIFZhbHVlPSJzc3RhY2tfbGlnaHRfYm9tIiAvPjxFbnRyeSBUeXBlPSJGaWxsZWRDb21wbGV0ZVJlc3VsdFRvV29ya3NoZWV0IiBWYWx1ZT0ibDEiIC8+PEVudHJ5IFR5cGU9IkFkZGVkVG9EYXRhTW9kZWwiIFZhbHVlPSJsMCIgLz48RW50cnkgVHlwZT0iRmlsbENvdW50IiBWYWx1ZT0ibDY1IiAvPjxFbnRyeSBUeXBlPSJGaWxsRXJyb3JDb2RlIiBWYWx1ZT0ic1Vua25vd24iIC8+PEVudHJ5IFR5cGU9IkZpbGxFcnJvckNvdW50IiBWYWx1ZT0ibDAiIC8+PEVudHJ5IFR5cGU9IkZpbGxMYXN0VXBkYXRlZCIgVmFsdWU9ImQyMDIxLTAyLTI3VDE5OjI3OjQxLjI4Njk2NzVaIiAvPjxFbnRyeSBUeXBlPSJGaWxsQ29sdW1uVHlwZXMiIFZhbHVlPSJzQXdZR0F3WUdCZ1k9IiAvPjxFbnRyeSBUeXBlPSJGaWxsQ29sdW1uTmFtZXMiIFZhbHVlPSJzWyZxdW90O0lkJnF1b3Q7LCZxdW90O0Rlc2lnbmF0b3ImcXVvdDssJnF1b3Q7UGFja2FnZSZxdW90OywmcXVvdDtRdWFudGl0eSZxdW90OywmcXVvdDtEZXNpZ25hdGlvbiZxdW90OywmcXVvdDtTdXBwbGllciBhbmQgcmVmJnF1b3Q7LCZxdW90O0NvbHVtbjEmcXVvdDssJnF1b3Q7XzE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zdGFjay1saWdodC1ib20vQXV0b1JlbW92ZWRDb2x1bW5zMS57SWQsMH0mcXVvdDssJnF1b3Q7U2VjdGlvbjEvc3RhY2stbGlnaHQtYm9tL0F1dG9SZW1vdmVkQ29sdW1uczEue0Rlc2lnbmF0b3IsMX0mcXVvdDssJnF1b3Q7U2VjdGlvbjEvc3RhY2stbGlnaHQtYm9tL0F1dG9SZW1vdmVkQ29sdW1uczEue1BhY2thZ2UsMn0mcXVvdDssJnF1b3Q7U2VjdGlvbjEvc3RhY2stbGlnaHQtYm9tL0F1dG9SZW1vdmVkQ29sdW1uczEue1F1YW50aXR5LDN9JnF1b3Q7LCZxdW90O1NlY3Rpb24xL3N0YWNrLWxpZ2h0LWJvbS9BdXRvUmVtb3ZlZENvbHVtbnMxLntEZXNpZ25hdGlvbiw0fSZxdW90OywmcXVvdDtTZWN0aW9uMS9zdGFjay1saWdodC1ib20vQXV0b1JlbW92ZWRDb2x1bW5zMS57U3VwcGxpZXIgYW5kIHJlZiw1fSZxdW90OywmcXVvdDtTZWN0aW9uMS9zdGFjay1saWdodC1ib20vQXV0b1JlbW92ZWRDb2x1bW5zMS57Q29sdW1uMSw2fSZxdW90OywmcXVvdDtTZWN0aW9uMS9zdGFjay1saWdodC1ib20vQXV0b1JlbW92ZWRDb2x1bW5zMS57XzEsN30mcXVvdDtdLCZxdW90O0NvbHVtbkNvdW50JnF1b3Q7OjgsJnF1b3Q7S2V5Q29sdW1uTmFtZXMmcXVvdDs6W10sJnF1b3Q7Q29sdW1uSWRlbnRpdGllcyZxdW90OzpbJnF1b3Q7U2VjdGlvbjEvc3RhY2stbGlnaHQtYm9tL0F1dG9SZW1vdmVkQ29sdW1uczEue0lkLDB9JnF1b3Q7LCZxdW90O1NlY3Rpb24xL3N0YWNrLWxpZ2h0LWJvbS9BdXRvUmVtb3ZlZENvbHVtbnMxLntEZXNpZ25hdG9yLDF9JnF1b3Q7LCZxdW90O1NlY3Rpb24xL3N0YWNrLWxpZ2h0LWJvbS9BdXRvUmVtb3ZlZENvbHVtbnMxLntQYWNrYWdlLDJ9JnF1b3Q7LCZxdW90O1NlY3Rpb24xL3N0YWNrLWxpZ2h0LWJvbS9BdXRvUmVtb3ZlZENvbHVtbnMxLntRdWFudGl0eSwzfSZxdW90OywmcXVvdDtTZWN0aW9uMS9zdGFjay1saWdodC1ib20vQXV0b1JlbW92ZWRDb2x1bW5zMS57RGVzaWduYXRpb24sNH0mcXVvdDssJnF1b3Q7U2VjdGlvbjEvc3RhY2stbGlnaHQtYm9tL0F1dG9SZW1vdmVkQ29sdW1uczEue1N1cHBsaWVyIGFuZCByZWYsNX0mcXVvdDssJnF1b3Q7U2VjdGlvbjEvc3RhY2stbGlnaHQtYm9tL0F1dG9SZW1vdmVkQ29sdW1uczEue0NvbHVtbjEsNn0mcXVvdDssJnF1b3Q7U2VjdGlvbjEvc3RhY2stbGlnaHQtYm9tL0F1dG9SZW1vdmVkQ29sdW1uczEue18xLDd9JnF1b3Q7XSwmcXVvdDtSZWxhdGlvbnNoaXBJbmZvJnF1b3Q7OltdfSIgLz48L1N0YWJsZUVudHJpZXM+PC9JdGVtPjxJdGVtPjxJdGVtTG9jYXRpb24+PEl0ZW1UeXBlPkZvcm11bGE8L0l0ZW1UeXBlPjxJdGVtUGF0aD5TZWN0aW9uMS9zdGFjay1saWdodC1ib20vU291cmNlPC9JdGVtUGF0aD48L0l0ZW1Mb2NhdGlvbj48U3RhYmxlRW50cmllcyAvPjwvSXRlbT48SXRlbT48SXRlbUxvY2F0aW9uPjxJdGVtVHlwZT5Gb3JtdWxhPC9JdGVtVHlwZT48SXRlbVBhdGg+U2VjdGlvbjEvc3RhY2stbGlnaHQtYm9tL1Byb21vdGVkJTIwSGVhZGVyczwvSXRlbVBhdGg+PC9JdGVtTG9jYXRpb24+PFN0YWJsZUVudHJpZXMgLz48L0l0ZW0+PEl0ZW0+PEl0ZW1Mb2NhdGlvbj48SXRlbVR5cGU+Rm9ybXVsYTwvSXRlbVR5cGU+PEl0ZW1QYXRoPlNlY3Rpb24xL3N0YWNrLWxpZ2h0LWJvbS9DaGFuZ2VkJTIwVHlwZTwvSXRlbVBhdGg+PC9JdGVtTG9jYXRpb24+PFN0YWJsZUVudHJpZXMgLz48L0l0ZW0+PC9JdGVtcz48L0xvY2FsUGFja2FnZU1ldGFkYXRhRmlsZT4WAAAAUEsFBgAAAAAAAAAAAAAAAAAAAAAAACYBAAABAAAA0Iyd3wEV0RGMegDAT8KX6wEAAAA08blm60/wQqiK6Fyr0BRvAAAAAAIAAAAAABBmAAAAAQAAIAAAAHXsoDkkCofjm73DCsT0/NfWocbYtNzcMCdWhqCgI5Q/AAAAAA6AAAAAAgAAIAAAAIpnCGhAorK2NYLWmuRQm4qhf+54hoUmdVwoifI0p8wsUAAAAEQafcJl176JuRUnM2zJGJrlLRKNY5EREXTU3S+RykLMzdzbavaBeO+X3+hD30s7ZiTFq8clGEDJi3YsnFxYDzixfnmyg2pZKSpvYONPUqUfQAAAAEwWmCPB5aYyHUymYcAC1jA3+ainGcFsbMBLzl5VoU7ixYQhSsYVnJC3E0Zw1VQu/ReCxhYOcdEAjDIefn4+TTw=</DataMashup>
</file>

<file path=customXml/itemProps1.xml><?xml version="1.0" encoding="utf-8"?>
<ds:datastoreItem xmlns:ds="http://schemas.openxmlformats.org/officeDocument/2006/customXml" ds:itemID="{3ADA0424-CBD3-404D-ACA2-2E1F127F58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2021-02-12T20:43:42Z</dcterms:created>
  <dc:creator>Tyler</dc:creator>
  <dc:description/>
  <dc:language>en-GB</dc:language>
  <cp:lastModifiedBy>Tyler</cp:lastModifiedBy>
  <dcterms:modified xsi:type="dcterms:W3CDTF">2021-05-20T23:10:27Z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