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m31\Documents\Spring_2020\research\Sporecaster\"/>
    </mc:Choice>
  </mc:AlternateContent>
  <xr:revisionPtr revIDLastSave="0" documentId="8_{A1DCE6A5-43BF-4A8C-8A3F-2D2A23B102B5}" xr6:coauthVersionLast="47" xr6:coauthVersionMax="47" xr10:uidLastSave="{00000000-0000-0000-0000-000000000000}"/>
  <bookViews>
    <workbookView xWindow="-110" yWindow="-110" windowWidth="19420" windowHeight="10420" firstSheet="2" activeTab="2" xr2:uid="{425FDD59-C2F6-4FA7-BD5D-6C26E8E25FDB}"/>
  </bookViews>
  <sheets>
    <sheet name="PA" sheetId="1" r:id="rId1"/>
    <sheet name="NY" sheetId="2" r:id="rId2"/>
    <sheet name="model data" sheetId="6" r:id="rId3"/>
    <sheet name="Graph 30_07.21" sheetId="4" r:id="rId4"/>
    <sheet name="Graph15_07.21" sheetId="5" r:id="rId5"/>
    <sheet name="Graph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3" i="6" l="1"/>
  <c r="X30" i="6"/>
  <c r="W22" i="6"/>
  <c r="W23" i="6"/>
  <c r="W24" i="6"/>
  <c r="W25" i="6"/>
  <c r="W26" i="6"/>
  <c r="W27" i="6"/>
  <c r="W28" i="6"/>
  <c r="W21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23" i="6"/>
  <c r="B24" i="6"/>
  <c r="B25" i="6"/>
  <c r="B26" i="6"/>
  <c r="B27" i="6"/>
  <c r="B28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B21" i="6"/>
  <c r="W19" i="6"/>
  <c r="W18" i="6"/>
  <c r="W17" i="6"/>
  <c r="W16" i="6"/>
  <c r="W15" i="6"/>
  <c r="W14" i="6"/>
  <c r="W13" i="6"/>
  <c r="W12" i="6"/>
  <c r="W9" i="6"/>
  <c r="W8" i="6"/>
  <c r="W7" i="6"/>
  <c r="W6" i="6"/>
  <c r="W5" i="6"/>
  <c r="W4" i="6"/>
  <c r="W3" i="6"/>
  <c r="W2" i="6"/>
  <c r="W9" i="5" l="1"/>
  <c r="W8" i="5"/>
  <c r="W7" i="5"/>
  <c r="W6" i="5"/>
  <c r="W5" i="5"/>
  <c r="W4" i="5"/>
  <c r="W3" i="5"/>
  <c r="W2" i="5"/>
  <c r="W9" i="4"/>
  <c r="W8" i="4"/>
  <c r="W7" i="4"/>
  <c r="W6" i="4"/>
  <c r="W5" i="4"/>
  <c r="W4" i="4"/>
  <c r="W3" i="4"/>
  <c r="W2" i="4"/>
</calcChain>
</file>

<file path=xl/sharedStrings.xml><?xml version="1.0" encoding="utf-8"?>
<sst xmlns="http://schemas.openxmlformats.org/spreadsheetml/2006/main" count="133" uniqueCount="77">
  <si>
    <t>Field_Num</t>
  </si>
  <si>
    <t>Educator</t>
  </si>
  <si>
    <t>County</t>
  </si>
  <si>
    <t>Cooperator</t>
  </si>
  <si>
    <t>Lat</t>
  </si>
  <si>
    <t>Long</t>
  </si>
  <si>
    <t>Cultivar</t>
  </si>
  <si>
    <t>Row_Space</t>
  </si>
  <si>
    <t>Irrigaion (Y/N)</t>
  </si>
  <si>
    <t>R1 (MM/DD)</t>
  </si>
  <si>
    <t>R4 (MM/DD)</t>
  </si>
  <si>
    <t>s1</t>
  </si>
  <si>
    <t>Tyler</t>
  </si>
  <si>
    <t>Centre</t>
  </si>
  <si>
    <t>Gates</t>
  </si>
  <si>
    <t>N</t>
  </si>
  <si>
    <t>s2</t>
  </si>
  <si>
    <t>Clinton</t>
  </si>
  <si>
    <t>Wehler</t>
  </si>
  <si>
    <t>s3</t>
  </si>
  <si>
    <t>Indiana</t>
  </si>
  <si>
    <t>Altemus</t>
  </si>
  <si>
    <t>s4</t>
  </si>
  <si>
    <t>Northampton</t>
  </si>
  <si>
    <t>(Tyler Smith-Growmark)</t>
  </si>
  <si>
    <t>s5</t>
  </si>
  <si>
    <t>Lebanon</t>
  </si>
  <si>
    <t>Krall</t>
  </si>
  <si>
    <t>s6</t>
  </si>
  <si>
    <t>Erie</t>
  </si>
  <si>
    <t>Surovick</t>
  </si>
  <si>
    <t>s7</t>
  </si>
  <si>
    <t>Dunkelberger</t>
  </si>
  <si>
    <t>s8</t>
  </si>
  <si>
    <t>Campbell</t>
  </si>
  <si>
    <t>s9</t>
  </si>
  <si>
    <t>Brittany</t>
  </si>
  <si>
    <t>Franklin</t>
  </si>
  <si>
    <t>Sentinel</t>
  </si>
  <si>
    <t>s10</t>
  </si>
  <si>
    <t>Fulton</t>
  </si>
  <si>
    <t>s11</t>
  </si>
  <si>
    <t>Nicole</t>
  </si>
  <si>
    <t>Potter</t>
  </si>
  <si>
    <t>Thomas</t>
  </si>
  <si>
    <t>s12</t>
  </si>
  <si>
    <t>Zach</t>
  </si>
  <si>
    <t>s13</t>
  </si>
  <si>
    <t>Jeff</t>
  </si>
  <si>
    <t>Lancaster</t>
  </si>
  <si>
    <t>s14</t>
  </si>
  <si>
    <t>s15</t>
  </si>
  <si>
    <t>Adriana/Tyler</t>
  </si>
  <si>
    <t>Mike Hunter</t>
  </si>
  <si>
    <t>Jefferson</t>
  </si>
  <si>
    <t>Murrock Farms</t>
  </si>
  <si>
    <t>Lewis</t>
  </si>
  <si>
    <t>Mike Nemeth</t>
  </si>
  <si>
    <t>St. Lawrence</t>
  </si>
  <si>
    <t>Dave Stout</t>
  </si>
  <si>
    <t>Average</t>
  </si>
  <si>
    <t>Centre 30</t>
  </si>
  <si>
    <t>Erie 30</t>
  </si>
  <si>
    <t>Indiana 30</t>
  </si>
  <si>
    <t>Lancaster 30</t>
  </si>
  <si>
    <t>Lebanon 30</t>
  </si>
  <si>
    <t>Lycoming 30</t>
  </si>
  <si>
    <t>Northampton 30</t>
  </si>
  <si>
    <t>Somerset 30</t>
  </si>
  <si>
    <t>Centre 15</t>
  </si>
  <si>
    <t>Erie 15</t>
  </si>
  <si>
    <t>Indiana 15</t>
  </si>
  <si>
    <t>Lancaster 15</t>
  </si>
  <si>
    <t>Lebanon 15</t>
  </si>
  <si>
    <t>Lycoming 15</t>
  </si>
  <si>
    <t>Northampton 15</t>
  </si>
  <si>
    <t>Somerset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</si>
</sst>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PA Sporecaster</a:t>
            </a:r>
            <a:r>
              <a:rPr lang="en-US" sz="1200" b="1" baseline="0"/>
              <a:t> Predictions for 30-inch Row Spacing</a:t>
            </a:r>
            <a:endParaRPr lang="en-US" sz="1200" b="1"/>
          </a:p>
        </c:rich>
      </c:tx>
      <c:overlay val="0"/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30_07.21'!$A$2</c:f>
              <c:strCache>
                <c:ptCount val="1"/>
                <c:pt idx="0">
                  <c:v>Centre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 30_07.21'!$B$1:$V$1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'Graph 30_07.21'!$B$2:$V$2</c:f>
              <c:numCache>
                <c:formatCode>General</c:formatCode>
                <c:ptCount val="21"/>
                <c:pt idx="0">
                  <c:v>74</c:v>
                </c:pt>
                <c:pt idx="1">
                  <c:v>76</c:v>
                </c:pt>
                <c:pt idx="2">
                  <c:v>77</c:v>
                </c:pt>
                <c:pt idx="3">
                  <c:v>76</c:v>
                </c:pt>
                <c:pt idx="4">
                  <c:v>74</c:v>
                </c:pt>
                <c:pt idx="5">
                  <c:v>73</c:v>
                </c:pt>
                <c:pt idx="6">
                  <c:v>73</c:v>
                </c:pt>
                <c:pt idx="7">
                  <c:v>72</c:v>
                </c:pt>
                <c:pt idx="8">
                  <c:v>71</c:v>
                </c:pt>
                <c:pt idx="9">
                  <c:v>67</c:v>
                </c:pt>
                <c:pt idx="10">
                  <c:v>67</c:v>
                </c:pt>
                <c:pt idx="11">
                  <c:v>65</c:v>
                </c:pt>
                <c:pt idx="12">
                  <c:v>63</c:v>
                </c:pt>
                <c:pt idx="13">
                  <c:v>63</c:v>
                </c:pt>
                <c:pt idx="14">
                  <c:v>62</c:v>
                </c:pt>
                <c:pt idx="15">
                  <c:v>61</c:v>
                </c:pt>
                <c:pt idx="16">
                  <c:v>62</c:v>
                </c:pt>
                <c:pt idx="17">
                  <c:v>60</c:v>
                </c:pt>
                <c:pt idx="18">
                  <c:v>59</c:v>
                </c:pt>
                <c:pt idx="19">
                  <c:v>59</c:v>
                </c:pt>
                <c:pt idx="2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1-4C7C-88A8-3E73DAB3403F}"/>
            </c:ext>
          </c:extLst>
        </c:ser>
        <c:ser>
          <c:idx val="1"/>
          <c:order val="1"/>
          <c:tx>
            <c:strRef>
              <c:f>'Graph 30_07.21'!$A$3</c:f>
              <c:strCache>
                <c:ptCount val="1"/>
                <c:pt idx="0">
                  <c:v>Erie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'Graph 30_07.21'!$B$1:$V$1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'Graph 30_07.21'!$B$3:$V$3</c:f>
              <c:numCache>
                <c:formatCode>General</c:formatCode>
                <c:ptCount val="21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69</c:v>
                </c:pt>
                <c:pt idx="4">
                  <c:v>68</c:v>
                </c:pt>
                <c:pt idx="5">
                  <c:v>66</c:v>
                </c:pt>
                <c:pt idx="6">
                  <c:v>65</c:v>
                </c:pt>
                <c:pt idx="7">
                  <c:v>65</c:v>
                </c:pt>
                <c:pt idx="8">
                  <c:v>64</c:v>
                </c:pt>
                <c:pt idx="9">
                  <c:v>62</c:v>
                </c:pt>
                <c:pt idx="10">
                  <c:v>59</c:v>
                </c:pt>
                <c:pt idx="11">
                  <c:v>58</c:v>
                </c:pt>
                <c:pt idx="12">
                  <c:v>58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54</c:v>
                </c:pt>
                <c:pt idx="17">
                  <c:v>58</c:v>
                </c:pt>
                <c:pt idx="18">
                  <c:v>58</c:v>
                </c:pt>
                <c:pt idx="19">
                  <c:v>57</c:v>
                </c:pt>
                <c:pt idx="2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1-4C7C-88A8-3E73DAB3403F}"/>
            </c:ext>
          </c:extLst>
        </c:ser>
        <c:ser>
          <c:idx val="2"/>
          <c:order val="2"/>
          <c:tx>
            <c:strRef>
              <c:f>'Graph 30_07.21'!$A$4</c:f>
              <c:strCache>
                <c:ptCount val="1"/>
                <c:pt idx="0">
                  <c:v>Indiana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'Graph 30_07.21'!$B$1:$V$1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'Graph 30_07.21'!$B$4:$V$4</c:f>
              <c:numCache>
                <c:formatCode>General</c:formatCode>
                <c:ptCount val="21"/>
                <c:pt idx="0">
                  <c:v>79</c:v>
                </c:pt>
                <c:pt idx="1">
                  <c:v>80</c:v>
                </c:pt>
                <c:pt idx="2">
                  <c:v>80</c:v>
                </c:pt>
                <c:pt idx="3">
                  <c:v>77</c:v>
                </c:pt>
                <c:pt idx="4">
                  <c:v>77</c:v>
                </c:pt>
                <c:pt idx="5">
                  <c:v>74</c:v>
                </c:pt>
                <c:pt idx="6">
                  <c:v>73</c:v>
                </c:pt>
                <c:pt idx="7">
                  <c:v>70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71</c:v>
                </c:pt>
                <c:pt idx="12">
                  <c:v>68</c:v>
                </c:pt>
                <c:pt idx="13">
                  <c:v>66</c:v>
                </c:pt>
                <c:pt idx="14">
                  <c:v>67</c:v>
                </c:pt>
                <c:pt idx="15">
                  <c:v>66</c:v>
                </c:pt>
                <c:pt idx="16">
                  <c:v>64</c:v>
                </c:pt>
                <c:pt idx="17">
                  <c:v>60</c:v>
                </c:pt>
                <c:pt idx="18">
                  <c:v>61</c:v>
                </c:pt>
                <c:pt idx="19">
                  <c:v>60</c:v>
                </c:pt>
                <c:pt idx="2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1-4C7C-88A8-3E73DAB3403F}"/>
            </c:ext>
          </c:extLst>
        </c:ser>
        <c:ser>
          <c:idx val="3"/>
          <c:order val="3"/>
          <c:tx>
            <c:strRef>
              <c:f>'Graph 30_07.21'!$A$5</c:f>
              <c:strCache>
                <c:ptCount val="1"/>
                <c:pt idx="0">
                  <c:v>Lancaster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'Graph 30_07.21'!$B$1:$V$1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'Graph 30_07.21'!$B$5:$V$5</c:f>
              <c:numCache>
                <c:formatCode>General</c:formatCode>
                <c:ptCount val="21"/>
                <c:pt idx="0">
                  <c:v>30</c:v>
                </c:pt>
                <c:pt idx="1">
                  <c:v>28</c:v>
                </c:pt>
                <c:pt idx="2">
                  <c:v>25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17</c:v>
                </c:pt>
                <c:pt idx="18">
                  <c:v>15</c:v>
                </c:pt>
                <c:pt idx="19">
                  <c:v>14</c:v>
                </c:pt>
                <c:pt idx="2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11-4C7C-88A8-3E73DAB3403F}"/>
            </c:ext>
          </c:extLst>
        </c:ser>
        <c:ser>
          <c:idx val="4"/>
          <c:order val="4"/>
          <c:tx>
            <c:strRef>
              <c:f>'Graph 30_07.21'!$A$6</c:f>
              <c:strCache>
                <c:ptCount val="1"/>
                <c:pt idx="0">
                  <c:v>Lebanon 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'Graph 30_07.21'!$B$1:$V$1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'Graph 30_07.21'!$B$6:$V$6</c:f>
              <c:numCache>
                <c:formatCode>General</c:formatCode>
                <c:ptCount val="21"/>
                <c:pt idx="0">
                  <c:v>54</c:v>
                </c:pt>
                <c:pt idx="1">
                  <c:v>53</c:v>
                </c:pt>
                <c:pt idx="2">
                  <c:v>54</c:v>
                </c:pt>
                <c:pt idx="3">
                  <c:v>50</c:v>
                </c:pt>
                <c:pt idx="4">
                  <c:v>50</c:v>
                </c:pt>
                <c:pt idx="5">
                  <c:v>48</c:v>
                </c:pt>
                <c:pt idx="6">
                  <c:v>44</c:v>
                </c:pt>
                <c:pt idx="7">
                  <c:v>45</c:v>
                </c:pt>
                <c:pt idx="8">
                  <c:v>45</c:v>
                </c:pt>
                <c:pt idx="9">
                  <c:v>42</c:v>
                </c:pt>
                <c:pt idx="10">
                  <c:v>40</c:v>
                </c:pt>
                <c:pt idx="11">
                  <c:v>40</c:v>
                </c:pt>
                <c:pt idx="12">
                  <c:v>41</c:v>
                </c:pt>
                <c:pt idx="13">
                  <c:v>41</c:v>
                </c:pt>
                <c:pt idx="14">
                  <c:v>38</c:v>
                </c:pt>
                <c:pt idx="15">
                  <c:v>36</c:v>
                </c:pt>
                <c:pt idx="16">
                  <c:v>38</c:v>
                </c:pt>
                <c:pt idx="17">
                  <c:v>37</c:v>
                </c:pt>
                <c:pt idx="18">
                  <c:v>36</c:v>
                </c:pt>
                <c:pt idx="19">
                  <c:v>34</c:v>
                </c:pt>
                <c:pt idx="2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11-4C7C-88A8-3E73DAB3403F}"/>
            </c:ext>
          </c:extLst>
        </c:ser>
        <c:ser>
          <c:idx val="5"/>
          <c:order val="5"/>
          <c:tx>
            <c:strRef>
              <c:f>'Graph 30_07.21'!$A$7</c:f>
              <c:strCache>
                <c:ptCount val="1"/>
                <c:pt idx="0">
                  <c:v>Lycoming 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'Graph 30_07.21'!$B$1:$V$1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'Graph 30_07.21'!$B$7:$V$7</c:f>
              <c:numCache>
                <c:formatCode>General</c:formatCode>
                <c:ptCount val="21"/>
                <c:pt idx="0">
                  <c:v>58</c:v>
                </c:pt>
                <c:pt idx="1">
                  <c:v>57</c:v>
                </c:pt>
                <c:pt idx="2">
                  <c:v>57</c:v>
                </c:pt>
                <c:pt idx="3">
                  <c:v>54</c:v>
                </c:pt>
                <c:pt idx="4">
                  <c:v>55</c:v>
                </c:pt>
                <c:pt idx="5">
                  <c:v>51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  <c:pt idx="10">
                  <c:v>45</c:v>
                </c:pt>
                <c:pt idx="11">
                  <c:v>42</c:v>
                </c:pt>
                <c:pt idx="12">
                  <c:v>42</c:v>
                </c:pt>
                <c:pt idx="13">
                  <c:v>41</c:v>
                </c:pt>
                <c:pt idx="14">
                  <c:v>43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36</c:v>
                </c:pt>
                <c:pt idx="19">
                  <c:v>36</c:v>
                </c:pt>
                <c:pt idx="2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11-4C7C-88A8-3E73DAB3403F}"/>
            </c:ext>
          </c:extLst>
        </c:ser>
        <c:ser>
          <c:idx val="6"/>
          <c:order val="6"/>
          <c:tx>
            <c:strRef>
              <c:f>'Graph 30_07.21'!$A$8</c:f>
              <c:strCache>
                <c:ptCount val="1"/>
                <c:pt idx="0">
                  <c:v>Northampton 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'Graph 30_07.21'!$B$1:$V$1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'Graph 30_07.21'!$B$8:$V$8</c:f>
              <c:numCache>
                <c:formatCode>General</c:formatCode>
                <c:ptCount val="21"/>
                <c:pt idx="0">
                  <c:v>52</c:v>
                </c:pt>
                <c:pt idx="1">
                  <c:v>52</c:v>
                </c:pt>
                <c:pt idx="2">
                  <c:v>53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50</c:v>
                </c:pt>
                <c:pt idx="7">
                  <c:v>48</c:v>
                </c:pt>
                <c:pt idx="8">
                  <c:v>44</c:v>
                </c:pt>
                <c:pt idx="9">
                  <c:v>41</c:v>
                </c:pt>
                <c:pt idx="10">
                  <c:v>41</c:v>
                </c:pt>
                <c:pt idx="11">
                  <c:v>42</c:v>
                </c:pt>
                <c:pt idx="12">
                  <c:v>40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42</c:v>
                </c:pt>
                <c:pt idx="17">
                  <c:v>38</c:v>
                </c:pt>
                <c:pt idx="18">
                  <c:v>37</c:v>
                </c:pt>
                <c:pt idx="19">
                  <c:v>33</c:v>
                </c:pt>
                <c:pt idx="2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11-4C7C-88A8-3E73DAB3403F}"/>
            </c:ext>
          </c:extLst>
        </c:ser>
        <c:ser>
          <c:idx val="7"/>
          <c:order val="7"/>
          <c:tx>
            <c:strRef>
              <c:f>'Graph 30_07.21'!$A$9</c:f>
              <c:strCache>
                <c:ptCount val="1"/>
                <c:pt idx="0">
                  <c:v>Somerset 30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'Graph 30_07.21'!$B$1:$V$1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'Graph 30_07.21'!$B$9:$V$9</c:f>
              <c:numCache>
                <c:formatCode>General</c:formatCode>
                <c:ptCount val="21"/>
                <c:pt idx="0">
                  <c:v>73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75</c:v>
                </c:pt>
                <c:pt idx="5">
                  <c:v>73</c:v>
                </c:pt>
                <c:pt idx="6">
                  <c:v>73</c:v>
                </c:pt>
                <c:pt idx="7">
                  <c:v>70</c:v>
                </c:pt>
                <c:pt idx="8">
                  <c:v>67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64</c:v>
                </c:pt>
                <c:pt idx="16">
                  <c:v>63</c:v>
                </c:pt>
                <c:pt idx="17">
                  <c:v>63</c:v>
                </c:pt>
                <c:pt idx="18">
                  <c:v>58</c:v>
                </c:pt>
                <c:pt idx="19">
                  <c:v>58</c:v>
                </c:pt>
                <c:pt idx="2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11-4C7C-88A8-3E73DAB3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505688"/>
        <c:axId val="613506016"/>
      </c:lineChart>
      <c:dateAx>
        <c:axId val="61350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Date</a:t>
                </a:r>
              </a:p>
            </c:rich>
          </c:tx>
          <c:layout>
            <c:manualLayout>
              <c:xMode val="edge"/>
              <c:yMode val="edge"/>
              <c:x val="0.49386543434826635"/>
              <c:y val="0.83362401180797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06016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6135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White Mold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42471170940521"/>
          <c:y val="0.90159721287730366"/>
          <c:w val="0.63616057019777361"/>
          <c:h val="6.8125250988324462E-2"/>
        </c:manualLayout>
      </c:layout>
      <c:overlay val="0"/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PA Sporecaster Predictions for 15-inch Row Spacing</a:t>
            </a:r>
            <a:endParaRPr lang="en-US" sz="1200">
              <a:effectLst/>
            </a:endParaRPr>
          </a:p>
        </c:rich>
      </c:tx>
      <c:overlay val="0"/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Graph15_07.21!$A$2</c:f>
              <c:strCache>
                <c:ptCount val="1"/>
                <c:pt idx="0">
                  <c:v>Centre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Graph15_07.21!$B$1:$V$1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Graph15_07.21!$B$2:$V$2</c:f>
              <c:numCache>
                <c:formatCode>General</c:formatCode>
                <c:ptCount val="21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74</c:v>
                </c:pt>
                <c:pt idx="4">
                  <c:v>72</c:v>
                </c:pt>
                <c:pt idx="5">
                  <c:v>70</c:v>
                </c:pt>
                <c:pt idx="6">
                  <c:v>69</c:v>
                </c:pt>
                <c:pt idx="7">
                  <c:v>65</c:v>
                </c:pt>
                <c:pt idx="8">
                  <c:v>64</c:v>
                </c:pt>
                <c:pt idx="9">
                  <c:v>61</c:v>
                </c:pt>
                <c:pt idx="10">
                  <c:v>60</c:v>
                </c:pt>
                <c:pt idx="11">
                  <c:v>58</c:v>
                </c:pt>
                <c:pt idx="12">
                  <c:v>56</c:v>
                </c:pt>
                <c:pt idx="13">
                  <c:v>56</c:v>
                </c:pt>
                <c:pt idx="14">
                  <c:v>55</c:v>
                </c:pt>
                <c:pt idx="15">
                  <c:v>54</c:v>
                </c:pt>
                <c:pt idx="16">
                  <c:v>54</c:v>
                </c:pt>
                <c:pt idx="17">
                  <c:v>53</c:v>
                </c:pt>
                <c:pt idx="18">
                  <c:v>50</c:v>
                </c:pt>
                <c:pt idx="19">
                  <c:v>48</c:v>
                </c:pt>
                <c:pt idx="2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4-41B2-8923-86A5743D0056}"/>
            </c:ext>
          </c:extLst>
        </c:ser>
        <c:ser>
          <c:idx val="1"/>
          <c:order val="1"/>
          <c:tx>
            <c:strRef>
              <c:f>Graph15_07.21!$A$3</c:f>
              <c:strCache>
                <c:ptCount val="1"/>
                <c:pt idx="0">
                  <c:v>Erie 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Graph15_07.21!$B$1:$V$1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Graph15_07.21!$B$3:$V$3</c:f>
              <c:numCache>
                <c:formatCode>General</c:formatCode>
                <c:ptCount val="21"/>
                <c:pt idx="0">
                  <c:v>71</c:v>
                </c:pt>
                <c:pt idx="1">
                  <c:v>72</c:v>
                </c:pt>
                <c:pt idx="2">
                  <c:v>74</c:v>
                </c:pt>
                <c:pt idx="3">
                  <c:v>72</c:v>
                </c:pt>
                <c:pt idx="4">
                  <c:v>71</c:v>
                </c:pt>
                <c:pt idx="5">
                  <c:v>72</c:v>
                </c:pt>
                <c:pt idx="6">
                  <c:v>71</c:v>
                </c:pt>
                <c:pt idx="7">
                  <c:v>69</c:v>
                </c:pt>
                <c:pt idx="8">
                  <c:v>68</c:v>
                </c:pt>
                <c:pt idx="9">
                  <c:v>65</c:v>
                </c:pt>
                <c:pt idx="10">
                  <c:v>65</c:v>
                </c:pt>
                <c:pt idx="11">
                  <c:v>63</c:v>
                </c:pt>
                <c:pt idx="12">
                  <c:v>61</c:v>
                </c:pt>
                <c:pt idx="13">
                  <c:v>60</c:v>
                </c:pt>
                <c:pt idx="14">
                  <c:v>62</c:v>
                </c:pt>
                <c:pt idx="15">
                  <c:v>60</c:v>
                </c:pt>
                <c:pt idx="16">
                  <c:v>59</c:v>
                </c:pt>
                <c:pt idx="17">
                  <c:v>57</c:v>
                </c:pt>
                <c:pt idx="18">
                  <c:v>60</c:v>
                </c:pt>
                <c:pt idx="19">
                  <c:v>59</c:v>
                </c:pt>
                <c:pt idx="2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4-41B2-8923-86A5743D0056}"/>
            </c:ext>
          </c:extLst>
        </c:ser>
        <c:ser>
          <c:idx val="2"/>
          <c:order val="2"/>
          <c:tx>
            <c:strRef>
              <c:f>Graph15_07.21!$A$4</c:f>
              <c:strCache>
                <c:ptCount val="1"/>
                <c:pt idx="0">
                  <c:v>Indiana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Graph15_07.21!$B$1:$V$1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Graph15_07.21!$B$4:$V$4</c:f>
              <c:numCache>
                <c:formatCode>General</c:formatCode>
                <c:ptCount val="21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77</c:v>
                </c:pt>
                <c:pt idx="4">
                  <c:v>77</c:v>
                </c:pt>
                <c:pt idx="5">
                  <c:v>75</c:v>
                </c:pt>
                <c:pt idx="6">
                  <c:v>77</c:v>
                </c:pt>
                <c:pt idx="7">
                  <c:v>76</c:v>
                </c:pt>
                <c:pt idx="8">
                  <c:v>78</c:v>
                </c:pt>
                <c:pt idx="9">
                  <c:v>76</c:v>
                </c:pt>
                <c:pt idx="10">
                  <c:v>76</c:v>
                </c:pt>
                <c:pt idx="11">
                  <c:v>75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73</c:v>
                </c:pt>
                <c:pt idx="16">
                  <c:v>69</c:v>
                </c:pt>
                <c:pt idx="17">
                  <c:v>68</c:v>
                </c:pt>
                <c:pt idx="18">
                  <c:v>65</c:v>
                </c:pt>
                <c:pt idx="19">
                  <c:v>64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4-41B2-8923-86A5743D0056}"/>
            </c:ext>
          </c:extLst>
        </c:ser>
        <c:ser>
          <c:idx val="3"/>
          <c:order val="3"/>
          <c:tx>
            <c:strRef>
              <c:f>Graph15_07.21!$A$5</c:f>
              <c:strCache>
                <c:ptCount val="1"/>
                <c:pt idx="0">
                  <c:v>Lancaster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Graph15_07.21!$B$1:$V$1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Graph15_07.21!$B$5:$V$5</c:f>
              <c:numCache>
                <c:formatCode>General</c:formatCode>
                <c:ptCount val="21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24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17</c:v>
                </c:pt>
                <c:pt idx="16">
                  <c:v>20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24-41B2-8923-86A5743D0056}"/>
            </c:ext>
          </c:extLst>
        </c:ser>
        <c:ser>
          <c:idx val="4"/>
          <c:order val="4"/>
          <c:tx>
            <c:strRef>
              <c:f>Graph15_07.21!$A$6</c:f>
              <c:strCache>
                <c:ptCount val="1"/>
                <c:pt idx="0">
                  <c:v>Lebanon 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Graph15_07.21!$B$1:$V$1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Graph15_07.21!$B$6:$V$6</c:f>
              <c:numCache>
                <c:formatCode>General</c:formatCode>
                <c:ptCount val="21"/>
                <c:pt idx="0">
                  <c:v>54</c:v>
                </c:pt>
                <c:pt idx="1">
                  <c:v>56</c:v>
                </c:pt>
                <c:pt idx="2">
                  <c:v>59</c:v>
                </c:pt>
                <c:pt idx="3">
                  <c:v>56</c:v>
                </c:pt>
                <c:pt idx="4">
                  <c:v>54</c:v>
                </c:pt>
                <c:pt idx="5">
                  <c:v>55</c:v>
                </c:pt>
                <c:pt idx="6">
                  <c:v>55</c:v>
                </c:pt>
                <c:pt idx="7">
                  <c:v>58</c:v>
                </c:pt>
                <c:pt idx="8">
                  <c:v>59</c:v>
                </c:pt>
                <c:pt idx="9">
                  <c:v>58</c:v>
                </c:pt>
                <c:pt idx="10">
                  <c:v>56</c:v>
                </c:pt>
                <c:pt idx="11">
                  <c:v>55</c:v>
                </c:pt>
                <c:pt idx="12">
                  <c:v>52</c:v>
                </c:pt>
                <c:pt idx="13">
                  <c:v>52</c:v>
                </c:pt>
                <c:pt idx="14">
                  <c:v>50</c:v>
                </c:pt>
                <c:pt idx="15">
                  <c:v>50</c:v>
                </c:pt>
                <c:pt idx="16">
                  <c:v>48</c:v>
                </c:pt>
                <c:pt idx="17">
                  <c:v>47</c:v>
                </c:pt>
                <c:pt idx="18">
                  <c:v>45</c:v>
                </c:pt>
                <c:pt idx="19">
                  <c:v>43</c:v>
                </c:pt>
                <c:pt idx="2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24-41B2-8923-86A5743D0056}"/>
            </c:ext>
          </c:extLst>
        </c:ser>
        <c:ser>
          <c:idx val="5"/>
          <c:order val="5"/>
          <c:tx>
            <c:strRef>
              <c:f>Graph15_07.21!$A$7</c:f>
              <c:strCache>
                <c:ptCount val="1"/>
                <c:pt idx="0">
                  <c:v>Lycoming 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Graph15_07.21!$B$1:$V$1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Graph15_07.21!$B$7:$V$7</c:f>
              <c:numCache>
                <c:formatCode>General</c:formatCode>
                <c:ptCount val="21"/>
                <c:pt idx="0">
                  <c:v>59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58</c:v>
                </c:pt>
                <c:pt idx="5">
                  <c:v>58</c:v>
                </c:pt>
                <c:pt idx="6">
                  <c:v>54</c:v>
                </c:pt>
                <c:pt idx="7">
                  <c:v>54</c:v>
                </c:pt>
                <c:pt idx="8">
                  <c:v>51</c:v>
                </c:pt>
                <c:pt idx="9">
                  <c:v>51</c:v>
                </c:pt>
                <c:pt idx="10">
                  <c:v>49</c:v>
                </c:pt>
                <c:pt idx="11">
                  <c:v>50</c:v>
                </c:pt>
                <c:pt idx="12">
                  <c:v>48</c:v>
                </c:pt>
                <c:pt idx="13">
                  <c:v>46</c:v>
                </c:pt>
                <c:pt idx="14">
                  <c:v>45</c:v>
                </c:pt>
                <c:pt idx="15">
                  <c:v>45</c:v>
                </c:pt>
                <c:pt idx="16">
                  <c:v>44</c:v>
                </c:pt>
                <c:pt idx="17">
                  <c:v>41</c:v>
                </c:pt>
                <c:pt idx="18">
                  <c:v>36</c:v>
                </c:pt>
                <c:pt idx="19">
                  <c:v>32</c:v>
                </c:pt>
                <c:pt idx="2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24-41B2-8923-86A5743D0056}"/>
            </c:ext>
          </c:extLst>
        </c:ser>
        <c:ser>
          <c:idx val="6"/>
          <c:order val="6"/>
          <c:tx>
            <c:strRef>
              <c:f>Graph15_07.21!$A$8</c:f>
              <c:strCache>
                <c:ptCount val="1"/>
                <c:pt idx="0">
                  <c:v>Northampton 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Graph15_07.21!$B$1:$V$1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Graph15_07.21!$B$8:$V$8</c:f>
              <c:numCache>
                <c:formatCode>General</c:formatCode>
                <c:ptCount val="21"/>
                <c:pt idx="0">
                  <c:v>52</c:v>
                </c:pt>
                <c:pt idx="1">
                  <c:v>52</c:v>
                </c:pt>
                <c:pt idx="2">
                  <c:v>50</c:v>
                </c:pt>
                <c:pt idx="3">
                  <c:v>51</c:v>
                </c:pt>
                <c:pt idx="4">
                  <c:v>49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40</c:v>
                </c:pt>
                <c:pt idx="10">
                  <c:v>37</c:v>
                </c:pt>
                <c:pt idx="11">
                  <c:v>35</c:v>
                </c:pt>
                <c:pt idx="12">
                  <c:v>34</c:v>
                </c:pt>
                <c:pt idx="13">
                  <c:v>32</c:v>
                </c:pt>
                <c:pt idx="14">
                  <c:v>33</c:v>
                </c:pt>
                <c:pt idx="15">
                  <c:v>35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32</c:v>
                </c:pt>
                <c:pt idx="2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24-41B2-8923-86A5743D0056}"/>
            </c:ext>
          </c:extLst>
        </c:ser>
        <c:ser>
          <c:idx val="7"/>
          <c:order val="7"/>
          <c:tx>
            <c:strRef>
              <c:f>Graph15_07.21!$A$9</c:f>
              <c:strCache>
                <c:ptCount val="1"/>
                <c:pt idx="0">
                  <c:v>Somerset 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Graph15_07.21!$B$1:$V$1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Graph15_07.21!$B$9:$V$9</c:f>
              <c:numCache>
                <c:formatCode>General</c:formatCode>
                <c:ptCount val="21"/>
                <c:pt idx="0">
                  <c:v>73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75</c:v>
                </c:pt>
                <c:pt idx="6">
                  <c:v>73</c:v>
                </c:pt>
                <c:pt idx="7">
                  <c:v>73</c:v>
                </c:pt>
                <c:pt idx="8">
                  <c:v>72</c:v>
                </c:pt>
                <c:pt idx="9">
                  <c:v>71</c:v>
                </c:pt>
                <c:pt idx="10">
                  <c:v>72</c:v>
                </c:pt>
                <c:pt idx="11">
                  <c:v>69</c:v>
                </c:pt>
                <c:pt idx="12">
                  <c:v>68</c:v>
                </c:pt>
                <c:pt idx="13">
                  <c:v>67</c:v>
                </c:pt>
                <c:pt idx="14">
                  <c:v>66</c:v>
                </c:pt>
                <c:pt idx="15">
                  <c:v>64</c:v>
                </c:pt>
                <c:pt idx="16">
                  <c:v>62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24-41B2-8923-86A5743D0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845096"/>
        <c:axId val="594842472"/>
      </c:lineChart>
      <c:dateAx>
        <c:axId val="59484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Date</a:t>
                </a:r>
              </a:p>
            </c:rich>
          </c:tx>
          <c:layout>
            <c:manualLayout>
              <c:xMode val="edge"/>
              <c:yMode val="edge"/>
              <c:x val="0.49189301293440163"/>
              <c:y val="0.84512515408417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2472"/>
        <c:crosses val="autoZero"/>
        <c:auto val="1"/>
        <c:lblOffset val="100"/>
        <c:baseTimeUnit val="days"/>
      </c:dateAx>
      <c:valAx>
        <c:axId val="5948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White Mold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28376874313013"/>
          <c:y val="0.9065487660687781"/>
          <c:w val="0.53250357752690924"/>
          <c:h val="7.7476793036653155E-2"/>
        </c:manualLayout>
      </c:layout>
      <c:overlay val="0"/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PA Sporecaster</a:t>
            </a:r>
            <a:r>
              <a:rPr lang="en-US" sz="1200" b="1" baseline="0"/>
              <a:t> Predictions for 30-inch Row Spacing</a:t>
            </a:r>
            <a:endParaRPr lang="en-US" sz="1200" b="1"/>
          </a:p>
        </c:rich>
      </c:tx>
      <c:overlay val="0"/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30_07.21'!$A$2</c:f>
              <c:strCache>
                <c:ptCount val="1"/>
                <c:pt idx="0">
                  <c:v>Centre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 30_07.21'!$B$1:$V$1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'Graph 30_07.21'!$B$2:$V$2</c:f>
              <c:numCache>
                <c:formatCode>General</c:formatCode>
                <c:ptCount val="21"/>
                <c:pt idx="0">
                  <c:v>74</c:v>
                </c:pt>
                <c:pt idx="1">
                  <c:v>76</c:v>
                </c:pt>
                <c:pt idx="2">
                  <c:v>77</c:v>
                </c:pt>
                <c:pt idx="3">
                  <c:v>76</c:v>
                </c:pt>
                <c:pt idx="4">
                  <c:v>74</c:v>
                </c:pt>
                <c:pt idx="5">
                  <c:v>73</c:v>
                </c:pt>
                <c:pt idx="6">
                  <c:v>73</c:v>
                </c:pt>
                <c:pt idx="7">
                  <c:v>72</c:v>
                </c:pt>
                <c:pt idx="8">
                  <c:v>71</c:v>
                </c:pt>
                <c:pt idx="9">
                  <c:v>67</c:v>
                </c:pt>
                <c:pt idx="10">
                  <c:v>67</c:v>
                </c:pt>
                <c:pt idx="11">
                  <c:v>65</c:v>
                </c:pt>
                <c:pt idx="12">
                  <c:v>63</c:v>
                </c:pt>
                <c:pt idx="13">
                  <c:v>63</c:v>
                </c:pt>
                <c:pt idx="14">
                  <c:v>62</c:v>
                </c:pt>
                <c:pt idx="15">
                  <c:v>61</c:v>
                </c:pt>
                <c:pt idx="16">
                  <c:v>62</c:v>
                </c:pt>
                <c:pt idx="17">
                  <c:v>60</c:v>
                </c:pt>
                <c:pt idx="18">
                  <c:v>59</c:v>
                </c:pt>
                <c:pt idx="19">
                  <c:v>59</c:v>
                </c:pt>
                <c:pt idx="2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F-40A0-97E5-B2A806B88337}"/>
            </c:ext>
          </c:extLst>
        </c:ser>
        <c:ser>
          <c:idx val="1"/>
          <c:order val="1"/>
          <c:tx>
            <c:strRef>
              <c:f>'Graph 30_07.21'!$A$3</c:f>
              <c:strCache>
                <c:ptCount val="1"/>
                <c:pt idx="0">
                  <c:v>Erie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'Graph 30_07.21'!$B$1:$V$1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'Graph 30_07.21'!$B$3:$V$3</c:f>
              <c:numCache>
                <c:formatCode>General</c:formatCode>
                <c:ptCount val="21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69</c:v>
                </c:pt>
                <c:pt idx="4">
                  <c:v>68</c:v>
                </c:pt>
                <c:pt idx="5">
                  <c:v>66</c:v>
                </c:pt>
                <c:pt idx="6">
                  <c:v>65</c:v>
                </c:pt>
                <c:pt idx="7">
                  <c:v>65</c:v>
                </c:pt>
                <c:pt idx="8">
                  <c:v>64</c:v>
                </c:pt>
                <c:pt idx="9">
                  <c:v>62</c:v>
                </c:pt>
                <c:pt idx="10">
                  <c:v>59</c:v>
                </c:pt>
                <c:pt idx="11">
                  <c:v>58</c:v>
                </c:pt>
                <c:pt idx="12">
                  <c:v>58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54</c:v>
                </c:pt>
                <c:pt idx="17">
                  <c:v>58</c:v>
                </c:pt>
                <c:pt idx="18">
                  <c:v>58</c:v>
                </c:pt>
                <c:pt idx="19">
                  <c:v>57</c:v>
                </c:pt>
                <c:pt idx="2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F-40A0-97E5-B2A806B88337}"/>
            </c:ext>
          </c:extLst>
        </c:ser>
        <c:ser>
          <c:idx val="2"/>
          <c:order val="2"/>
          <c:tx>
            <c:strRef>
              <c:f>'Graph 30_07.21'!$A$4</c:f>
              <c:strCache>
                <c:ptCount val="1"/>
                <c:pt idx="0">
                  <c:v>Indiana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'Graph 30_07.21'!$B$1:$V$1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'Graph 30_07.21'!$B$4:$V$4</c:f>
              <c:numCache>
                <c:formatCode>General</c:formatCode>
                <c:ptCount val="21"/>
                <c:pt idx="0">
                  <c:v>79</c:v>
                </c:pt>
                <c:pt idx="1">
                  <c:v>80</c:v>
                </c:pt>
                <c:pt idx="2">
                  <c:v>80</c:v>
                </c:pt>
                <c:pt idx="3">
                  <c:v>77</c:v>
                </c:pt>
                <c:pt idx="4">
                  <c:v>77</c:v>
                </c:pt>
                <c:pt idx="5">
                  <c:v>74</c:v>
                </c:pt>
                <c:pt idx="6">
                  <c:v>73</c:v>
                </c:pt>
                <c:pt idx="7">
                  <c:v>70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71</c:v>
                </c:pt>
                <c:pt idx="12">
                  <c:v>68</c:v>
                </c:pt>
                <c:pt idx="13">
                  <c:v>66</c:v>
                </c:pt>
                <c:pt idx="14">
                  <c:v>67</c:v>
                </c:pt>
                <c:pt idx="15">
                  <c:v>66</c:v>
                </c:pt>
                <c:pt idx="16">
                  <c:v>64</c:v>
                </c:pt>
                <c:pt idx="17">
                  <c:v>60</c:v>
                </c:pt>
                <c:pt idx="18">
                  <c:v>61</c:v>
                </c:pt>
                <c:pt idx="19">
                  <c:v>60</c:v>
                </c:pt>
                <c:pt idx="2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F-40A0-97E5-B2A806B88337}"/>
            </c:ext>
          </c:extLst>
        </c:ser>
        <c:ser>
          <c:idx val="3"/>
          <c:order val="3"/>
          <c:tx>
            <c:strRef>
              <c:f>'Graph 30_07.21'!$A$5</c:f>
              <c:strCache>
                <c:ptCount val="1"/>
                <c:pt idx="0">
                  <c:v>Lancaster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'Graph 30_07.21'!$B$1:$V$1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'Graph 30_07.21'!$B$5:$V$5</c:f>
              <c:numCache>
                <c:formatCode>General</c:formatCode>
                <c:ptCount val="21"/>
                <c:pt idx="0">
                  <c:v>30</c:v>
                </c:pt>
                <c:pt idx="1">
                  <c:v>28</c:v>
                </c:pt>
                <c:pt idx="2">
                  <c:v>25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17</c:v>
                </c:pt>
                <c:pt idx="18">
                  <c:v>15</c:v>
                </c:pt>
                <c:pt idx="19">
                  <c:v>14</c:v>
                </c:pt>
                <c:pt idx="2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F-40A0-97E5-B2A806B88337}"/>
            </c:ext>
          </c:extLst>
        </c:ser>
        <c:ser>
          <c:idx val="4"/>
          <c:order val="4"/>
          <c:tx>
            <c:strRef>
              <c:f>'Graph 30_07.21'!$A$6</c:f>
              <c:strCache>
                <c:ptCount val="1"/>
                <c:pt idx="0">
                  <c:v>Lebanon 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'Graph 30_07.21'!$B$1:$V$1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'Graph 30_07.21'!$B$6:$V$6</c:f>
              <c:numCache>
                <c:formatCode>General</c:formatCode>
                <c:ptCount val="21"/>
                <c:pt idx="0">
                  <c:v>54</c:v>
                </c:pt>
                <c:pt idx="1">
                  <c:v>53</c:v>
                </c:pt>
                <c:pt idx="2">
                  <c:v>54</c:v>
                </c:pt>
                <c:pt idx="3">
                  <c:v>50</c:v>
                </c:pt>
                <c:pt idx="4">
                  <c:v>50</c:v>
                </c:pt>
                <c:pt idx="5">
                  <c:v>48</c:v>
                </c:pt>
                <c:pt idx="6">
                  <c:v>44</c:v>
                </c:pt>
                <c:pt idx="7">
                  <c:v>45</c:v>
                </c:pt>
                <c:pt idx="8">
                  <c:v>45</c:v>
                </c:pt>
                <c:pt idx="9">
                  <c:v>42</c:v>
                </c:pt>
                <c:pt idx="10">
                  <c:v>40</c:v>
                </c:pt>
                <c:pt idx="11">
                  <c:v>40</c:v>
                </c:pt>
                <c:pt idx="12">
                  <c:v>41</c:v>
                </c:pt>
                <c:pt idx="13">
                  <c:v>41</c:v>
                </c:pt>
                <c:pt idx="14">
                  <c:v>38</c:v>
                </c:pt>
                <c:pt idx="15">
                  <c:v>36</c:v>
                </c:pt>
                <c:pt idx="16">
                  <c:v>38</c:v>
                </c:pt>
                <c:pt idx="17">
                  <c:v>37</c:v>
                </c:pt>
                <c:pt idx="18">
                  <c:v>36</c:v>
                </c:pt>
                <c:pt idx="19">
                  <c:v>34</c:v>
                </c:pt>
                <c:pt idx="2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F-40A0-97E5-B2A806B88337}"/>
            </c:ext>
          </c:extLst>
        </c:ser>
        <c:ser>
          <c:idx val="5"/>
          <c:order val="5"/>
          <c:tx>
            <c:strRef>
              <c:f>'Graph 30_07.21'!$A$7</c:f>
              <c:strCache>
                <c:ptCount val="1"/>
                <c:pt idx="0">
                  <c:v>Lycoming 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'Graph 30_07.21'!$B$1:$V$1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'Graph 30_07.21'!$B$7:$V$7</c:f>
              <c:numCache>
                <c:formatCode>General</c:formatCode>
                <c:ptCount val="21"/>
                <c:pt idx="0">
                  <c:v>58</c:v>
                </c:pt>
                <c:pt idx="1">
                  <c:v>57</c:v>
                </c:pt>
                <c:pt idx="2">
                  <c:v>57</c:v>
                </c:pt>
                <c:pt idx="3">
                  <c:v>54</c:v>
                </c:pt>
                <c:pt idx="4">
                  <c:v>55</c:v>
                </c:pt>
                <c:pt idx="5">
                  <c:v>51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  <c:pt idx="10">
                  <c:v>45</c:v>
                </c:pt>
                <c:pt idx="11">
                  <c:v>42</c:v>
                </c:pt>
                <c:pt idx="12">
                  <c:v>42</c:v>
                </c:pt>
                <c:pt idx="13">
                  <c:v>41</c:v>
                </c:pt>
                <c:pt idx="14">
                  <c:v>43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36</c:v>
                </c:pt>
                <c:pt idx="19">
                  <c:v>36</c:v>
                </c:pt>
                <c:pt idx="2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CF-40A0-97E5-B2A806B88337}"/>
            </c:ext>
          </c:extLst>
        </c:ser>
        <c:ser>
          <c:idx val="6"/>
          <c:order val="6"/>
          <c:tx>
            <c:strRef>
              <c:f>'Graph 30_07.21'!$A$8</c:f>
              <c:strCache>
                <c:ptCount val="1"/>
                <c:pt idx="0">
                  <c:v>Northampton 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'Graph 30_07.21'!$B$1:$V$1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'Graph 30_07.21'!$B$8:$V$8</c:f>
              <c:numCache>
                <c:formatCode>General</c:formatCode>
                <c:ptCount val="21"/>
                <c:pt idx="0">
                  <c:v>52</c:v>
                </c:pt>
                <c:pt idx="1">
                  <c:v>52</c:v>
                </c:pt>
                <c:pt idx="2">
                  <c:v>53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50</c:v>
                </c:pt>
                <c:pt idx="7">
                  <c:v>48</c:v>
                </c:pt>
                <c:pt idx="8">
                  <c:v>44</c:v>
                </c:pt>
                <c:pt idx="9">
                  <c:v>41</c:v>
                </c:pt>
                <c:pt idx="10">
                  <c:v>41</c:v>
                </c:pt>
                <c:pt idx="11">
                  <c:v>42</c:v>
                </c:pt>
                <c:pt idx="12">
                  <c:v>40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42</c:v>
                </c:pt>
                <c:pt idx="17">
                  <c:v>38</c:v>
                </c:pt>
                <c:pt idx="18">
                  <c:v>37</c:v>
                </c:pt>
                <c:pt idx="19">
                  <c:v>33</c:v>
                </c:pt>
                <c:pt idx="2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CF-40A0-97E5-B2A806B88337}"/>
            </c:ext>
          </c:extLst>
        </c:ser>
        <c:ser>
          <c:idx val="7"/>
          <c:order val="7"/>
          <c:tx>
            <c:strRef>
              <c:f>'Graph 30_07.21'!$A$9</c:f>
              <c:strCache>
                <c:ptCount val="1"/>
                <c:pt idx="0">
                  <c:v>Somerset 30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'Graph 30_07.21'!$B$1:$V$1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'Graph 30_07.21'!$B$9:$V$9</c:f>
              <c:numCache>
                <c:formatCode>General</c:formatCode>
                <c:ptCount val="21"/>
                <c:pt idx="0">
                  <c:v>73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75</c:v>
                </c:pt>
                <c:pt idx="5">
                  <c:v>73</c:v>
                </c:pt>
                <c:pt idx="6">
                  <c:v>73</c:v>
                </c:pt>
                <c:pt idx="7">
                  <c:v>70</c:v>
                </c:pt>
                <c:pt idx="8">
                  <c:v>67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64</c:v>
                </c:pt>
                <c:pt idx="16">
                  <c:v>63</c:v>
                </c:pt>
                <c:pt idx="17">
                  <c:v>63</c:v>
                </c:pt>
                <c:pt idx="18">
                  <c:v>58</c:v>
                </c:pt>
                <c:pt idx="19">
                  <c:v>58</c:v>
                </c:pt>
                <c:pt idx="2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CF-40A0-97E5-B2A806B8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505688"/>
        <c:axId val="613506016"/>
      </c:lineChart>
      <c:dateAx>
        <c:axId val="61350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Date</a:t>
                </a:r>
              </a:p>
            </c:rich>
          </c:tx>
          <c:layout>
            <c:manualLayout>
              <c:xMode val="edge"/>
              <c:yMode val="edge"/>
              <c:x val="0.49386543434826635"/>
              <c:y val="0.83362401180797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06016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6135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White Mold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42471170940521"/>
          <c:y val="0.90159721287730366"/>
          <c:w val="0.63616057019777361"/>
          <c:h val="6.8125250988324462E-2"/>
        </c:manualLayout>
      </c:layout>
      <c:overlay val="0"/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PA Sporecaster Predictions for 15-inch Row Spacing</a:t>
            </a:r>
            <a:endParaRPr lang="en-US" sz="1200">
              <a:effectLst/>
            </a:endParaRPr>
          </a:p>
        </c:rich>
      </c:tx>
      <c:overlay val="0"/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Graph15_07.21!$A$2</c:f>
              <c:strCache>
                <c:ptCount val="1"/>
                <c:pt idx="0">
                  <c:v>Centre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Graph15_07.21!$B$1:$V$1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Graph15_07.21!$B$2:$V$2</c:f>
              <c:numCache>
                <c:formatCode>General</c:formatCode>
                <c:ptCount val="21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74</c:v>
                </c:pt>
                <c:pt idx="4">
                  <c:v>72</c:v>
                </c:pt>
                <c:pt idx="5">
                  <c:v>70</c:v>
                </c:pt>
                <c:pt idx="6">
                  <c:v>69</c:v>
                </c:pt>
                <c:pt idx="7">
                  <c:v>65</c:v>
                </c:pt>
                <c:pt idx="8">
                  <c:v>64</c:v>
                </c:pt>
                <c:pt idx="9">
                  <c:v>61</c:v>
                </c:pt>
                <c:pt idx="10">
                  <c:v>60</c:v>
                </c:pt>
                <c:pt idx="11">
                  <c:v>58</c:v>
                </c:pt>
                <c:pt idx="12">
                  <c:v>56</c:v>
                </c:pt>
                <c:pt idx="13">
                  <c:v>56</c:v>
                </c:pt>
                <c:pt idx="14">
                  <c:v>55</c:v>
                </c:pt>
                <c:pt idx="15">
                  <c:v>54</c:v>
                </c:pt>
                <c:pt idx="16">
                  <c:v>54</c:v>
                </c:pt>
                <c:pt idx="17">
                  <c:v>53</c:v>
                </c:pt>
                <c:pt idx="18">
                  <c:v>50</c:v>
                </c:pt>
                <c:pt idx="19">
                  <c:v>48</c:v>
                </c:pt>
                <c:pt idx="2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B-4B9E-BC25-0BF30D4EFCA4}"/>
            </c:ext>
          </c:extLst>
        </c:ser>
        <c:ser>
          <c:idx val="1"/>
          <c:order val="1"/>
          <c:tx>
            <c:strRef>
              <c:f>Graph15_07.21!$A$3</c:f>
              <c:strCache>
                <c:ptCount val="1"/>
                <c:pt idx="0">
                  <c:v>Erie 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Graph15_07.21!$B$1:$V$1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Graph15_07.21!$B$3:$V$3</c:f>
              <c:numCache>
                <c:formatCode>General</c:formatCode>
                <c:ptCount val="21"/>
                <c:pt idx="0">
                  <c:v>71</c:v>
                </c:pt>
                <c:pt idx="1">
                  <c:v>72</c:v>
                </c:pt>
                <c:pt idx="2">
                  <c:v>74</c:v>
                </c:pt>
                <c:pt idx="3">
                  <c:v>72</c:v>
                </c:pt>
                <c:pt idx="4">
                  <c:v>71</c:v>
                </c:pt>
                <c:pt idx="5">
                  <c:v>72</c:v>
                </c:pt>
                <c:pt idx="6">
                  <c:v>71</c:v>
                </c:pt>
                <c:pt idx="7">
                  <c:v>69</c:v>
                </c:pt>
                <c:pt idx="8">
                  <c:v>68</c:v>
                </c:pt>
                <c:pt idx="9">
                  <c:v>65</c:v>
                </c:pt>
                <c:pt idx="10">
                  <c:v>65</c:v>
                </c:pt>
                <c:pt idx="11">
                  <c:v>63</c:v>
                </c:pt>
                <c:pt idx="12">
                  <c:v>61</c:v>
                </c:pt>
                <c:pt idx="13">
                  <c:v>60</c:v>
                </c:pt>
                <c:pt idx="14">
                  <c:v>62</c:v>
                </c:pt>
                <c:pt idx="15">
                  <c:v>60</c:v>
                </c:pt>
                <c:pt idx="16">
                  <c:v>59</c:v>
                </c:pt>
                <c:pt idx="17">
                  <c:v>57</c:v>
                </c:pt>
                <c:pt idx="18">
                  <c:v>60</c:v>
                </c:pt>
                <c:pt idx="19">
                  <c:v>59</c:v>
                </c:pt>
                <c:pt idx="2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B-4B9E-BC25-0BF30D4EFCA4}"/>
            </c:ext>
          </c:extLst>
        </c:ser>
        <c:ser>
          <c:idx val="2"/>
          <c:order val="2"/>
          <c:tx>
            <c:strRef>
              <c:f>Graph15_07.21!$A$4</c:f>
              <c:strCache>
                <c:ptCount val="1"/>
                <c:pt idx="0">
                  <c:v>Indiana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Graph15_07.21!$B$1:$V$1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Graph15_07.21!$B$4:$V$4</c:f>
              <c:numCache>
                <c:formatCode>General</c:formatCode>
                <c:ptCount val="21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77</c:v>
                </c:pt>
                <c:pt idx="4">
                  <c:v>77</c:v>
                </c:pt>
                <c:pt idx="5">
                  <c:v>75</c:v>
                </c:pt>
                <c:pt idx="6">
                  <c:v>77</c:v>
                </c:pt>
                <c:pt idx="7">
                  <c:v>76</c:v>
                </c:pt>
                <c:pt idx="8">
                  <c:v>78</c:v>
                </c:pt>
                <c:pt idx="9">
                  <c:v>76</c:v>
                </c:pt>
                <c:pt idx="10">
                  <c:v>76</c:v>
                </c:pt>
                <c:pt idx="11">
                  <c:v>75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73</c:v>
                </c:pt>
                <c:pt idx="16">
                  <c:v>69</c:v>
                </c:pt>
                <c:pt idx="17">
                  <c:v>68</c:v>
                </c:pt>
                <c:pt idx="18">
                  <c:v>65</c:v>
                </c:pt>
                <c:pt idx="19">
                  <c:v>64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B-4B9E-BC25-0BF30D4EFCA4}"/>
            </c:ext>
          </c:extLst>
        </c:ser>
        <c:ser>
          <c:idx val="3"/>
          <c:order val="3"/>
          <c:tx>
            <c:strRef>
              <c:f>Graph15_07.21!$A$5</c:f>
              <c:strCache>
                <c:ptCount val="1"/>
                <c:pt idx="0">
                  <c:v>Lancaster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Graph15_07.21!$B$1:$V$1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Graph15_07.21!$B$5:$V$5</c:f>
              <c:numCache>
                <c:formatCode>General</c:formatCode>
                <c:ptCount val="21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24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17</c:v>
                </c:pt>
                <c:pt idx="16">
                  <c:v>20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2B-4B9E-BC25-0BF30D4EFCA4}"/>
            </c:ext>
          </c:extLst>
        </c:ser>
        <c:ser>
          <c:idx val="4"/>
          <c:order val="4"/>
          <c:tx>
            <c:strRef>
              <c:f>Graph15_07.21!$A$6</c:f>
              <c:strCache>
                <c:ptCount val="1"/>
                <c:pt idx="0">
                  <c:v>Lebanon 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Graph15_07.21!$B$1:$V$1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Graph15_07.21!$B$6:$V$6</c:f>
              <c:numCache>
                <c:formatCode>General</c:formatCode>
                <c:ptCount val="21"/>
                <c:pt idx="0">
                  <c:v>54</c:v>
                </c:pt>
                <c:pt idx="1">
                  <c:v>56</c:v>
                </c:pt>
                <c:pt idx="2">
                  <c:v>59</c:v>
                </c:pt>
                <c:pt idx="3">
                  <c:v>56</c:v>
                </c:pt>
                <c:pt idx="4">
                  <c:v>54</c:v>
                </c:pt>
                <c:pt idx="5">
                  <c:v>55</c:v>
                </c:pt>
                <c:pt idx="6">
                  <c:v>55</c:v>
                </c:pt>
                <c:pt idx="7">
                  <c:v>58</c:v>
                </c:pt>
                <c:pt idx="8">
                  <c:v>59</c:v>
                </c:pt>
                <c:pt idx="9">
                  <c:v>58</c:v>
                </c:pt>
                <c:pt idx="10">
                  <c:v>56</c:v>
                </c:pt>
                <c:pt idx="11">
                  <c:v>55</c:v>
                </c:pt>
                <c:pt idx="12">
                  <c:v>52</c:v>
                </c:pt>
                <c:pt idx="13">
                  <c:v>52</c:v>
                </c:pt>
                <c:pt idx="14">
                  <c:v>50</c:v>
                </c:pt>
                <c:pt idx="15">
                  <c:v>50</c:v>
                </c:pt>
                <c:pt idx="16">
                  <c:v>48</c:v>
                </c:pt>
                <c:pt idx="17">
                  <c:v>47</c:v>
                </c:pt>
                <c:pt idx="18">
                  <c:v>45</c:v>
                </c:pt>
                <c:pt idx="19">
                  <c:v>43</c:v>
                </c:pt>
                <c:pt idx="2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2B-4B9E-BC25-0BF30D4EFCA4}"/>
            </c:ext>
          </c:extLst>
        </c:ser>
        <c:ser>
          <c:idx val="5"/>
          <c:order val="5"/>
          <c:tx>
            <c:strRef>
              <c:f>Graph15_07.21!$A$7</c:f>
              <c:strCache>
                <c:ptCount val="1"/>
                <c:pt idx="0">
                  <c:v>Lycoming 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Graph15_07.21!$B$1:$V$1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Graph15_07.21!$B$7:$V$7</c:f>
              <c:numCache>
                <c:formatCode>General</c:formatCode>
                <c:ptCount val="21"/>
                <c:pt idx="0">
                  <c:v>59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58</c:v>
                </c:pt>
                <c:pt idx="5">
                  <c:v>58</c:v>
                </c:pt>
                <c:pt idx="6">
                  <c:v>54</c:v>
                </c:pt>
                <c:pt idx="7">
                  <c:v>54</c:v>
                </c:pt>
                <c:pt idx="8">
                  <c:v>51</c:v>
                </c:pt>
                <c:pt idx="9">
                  <c:v>51</c:v>
                </c:pt>
                <c:pt idx="10">
                  <c:v>49</c:v>
                </c:pt>
                <c:pt idx="11">
                  <c:v>50</c:v>
                </c:pt>
                <c:pt idx="12">
                  <c:v>48</c:v>
                </c:pt>
                <c:pt idx="13">
                  <c:v>46</c:v>
                </c:pt>
                <c:pt idx="14">
                  <c:v>45</c:v>
                </c:pt>
                <c:pt idx="15">
                  <c:v>45</c:v>
                </c:pt>
                <c:pt idx="16">
                  <c:v>44</c:v>
                </c:pt>
                <c:pt idx="17">
                  <c:v>41</c:v>
                </c:pt>
                <c:pt idx="18">
                  <c:v>36</c:v>
                </c:pt>
                <c:pt idx="19">
                  <c:v>32</c:v>
                </c:pt>
                <c:pt idx="2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2B-4B9E-BC25-0BF30D4EFCA4}"/>
            </c:ext>
          </c:extLst>
        </c:ser>
        <c:ser>
          <c:idx val="6"/>
          <c:order val="6"/>
          <c:tx>
            <c:strRef>
              <c:f>Graph15_07.21!$A$8</c:f>
              <c:strCache>
                <c:ptCount val="1"/>
                <c:pt idx="0">
                  <c:v>Northampton 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Graph15_07.21!$B$1:$V$1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Graph15_07.21!$B$8:$V$8</c:f>
              <c:numCache>
                <c:formatCode>General</c:formatCode>
                <c:ptCount val="21"/>
                <c:pt idx="0">
                  <c:v>52</c:v>
                </c:pt>
                <c:pt idx="1">
                  <c:v>52</c:v>
                </c:pt>
                <c:pt idx="2">
                  <c:v>50</c:v>
                </c:pt>
                <c:pt idx="3">
                  <c:v>51</c:v>
                </c:pt>
                <c:pt idx="4">
                  <c:v>49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40</c:v>
                </c:pt>
                <c:pt idx="10">
                  <c:v>37</c:v>
                </c:pt>
                <c:pt idx="11">
                  <c:v>35</c:v>
                </c:pt>
                <c:pt idx="12">
                  <c:v>34</c:v>
                </c:pt>
                <c:pt idx="13">
                  <c:v>32</c:v>
                </c:pt>
                <c:pt idx="14">
                  <c:v>33</c:v>
                </c:pt>
                <c:pt idx="15">
                  <c:v>35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32</c:v>
                </c:pt>
                <c:pt idx="2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2B-4B9E-BC25-0BF30D4EFCA4}"/>
            </c:ext>
          </c:extLst>
        </c:ser>
        <c:ser>
          <c:idx val="7"/>
          <c:order val="7"/>
          <c:tx>
            <c:strRef>
              <c:f>Graph15_07.21!$A$9</c:f>
              <c:strCache>
                <c:ptCount val="1"/>
                <c:pt idx="0">
                  <c:v>Somerset 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Graph15_07.21!$B$1:$V$1</c:f>
              <c:numCache>
                <c:formatCode>d\-mmm</c:formatCode>
                <c:ptCount val="2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</c:numCache>
            </c:numRef>
          </c:cat>
          <c:val>
            <c:numRef>
              <c:f>Graph15_07.21!$B$9:$V$9</c:f>
              <c:numCache>
                <c:formatCode>General</c:formatCode>
                <c:ptCount val="21"/>
                <c:pt idx="0">
                  <c:v>73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75</c:v>
                </c:pt>
                <c:pt idx="6">
                  <c:v>73</c:v>
                </c:pt>
                <c:pt idx="7">
                  <c:v>73</c:v>
                </c:pt>
                <c:pt idx="8">
                  <c:v>72</c:v>
                </c:pt>
                <c:pt idx="9">
                  <c:v>71</c:v>
                </c:pt>
                <c:pt idx="10">
                  <c:v>72</c:v>
                </c:pt>
                <c:pt idx="11">
                  <c:v>69</c:v>
                </c:pt>
                <c:pt idx="12">
                  <c:v>68</c:v>
                </c:pt>
                <c:pt idx="13">
                  <c:v>67</c:v>
                </c:pt>
                <c:pt idx="14">
                  <c:v>66</c:v>
                </c:pt>
                <c:pt idx="15">
                  <c:v>64</c:v>
                </c:pt>
                <c:pt idx="16">
                  <c:v>62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2B-4B9E-BC25-0BF30D4EF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845096"/>
        <c:axId val="594842472"/>
      </c:lineChart>
      <c:dateAx>
        <c:axId val="59484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Date</a:t>
                </a:r>
              </a:p>
            </c:rich>
          </c:tx>
          <c:layout>
            <c:manualLayout>
              <c:xMode val="edge"/>
              <c:yMode val="edge"/>
              <c:x val="0.49189301293440163"/>
              <c:y val="0.84512515408417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2472"/>
        <c:crosses val="autoZero"/>
        <c:auto val="1"/>
        <c:lblOffset val="100"/>
        <c:baseTimeUnit val="days"/>
      </c:dateAx>
      <c:valAx>
        <c:axId val="5948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White Mold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28376874313013"/>
          <c:y val="0.9065487660687781"/>
          <c:w val="0.53250357752690924"/>
          <c:h val="7.7476793036653155E-2"/>
        </c:manualLayout>
      </c:layout>
      <c:overlay val="0"/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10</xdr:row>
      <xdr:rowOff>41274</xdr:rowOff>
    </xdr:from>
    <xdr:to>
      <xdr:col>17</xdr:col>
      <xdr:colOff>374650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1E70C-9385-41ED-9C5D-F53D22FF2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9</xdr:row>
      <xdr:rowOff>123825</xdr:rowOff>
    </xdr:from>
    <xdr:to>
      <xdr:col>10</xdr:col>
      <xdr:colOff>400050</xdr:colOff>
      <xdr:row>30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47BD110-E2AC-482D-AF50-3ADC10930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600075</xdr:colOff>
      <xdr:row>17</xdr:row>
      <xdr:rowOff>180975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2A5CA695-FB47-4C09-B3D8-4F296983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0</xdr:rowOff>
    </xdr:from>
    <xdr:to>
      <xdr:col>15</xdr:col>
      <xdr:colOff>590550</xdr:colOff>
      <xdr:row>17</xdr:row>
      <xdr:rowOff>180975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243A010E-CAD1-4200-9FC8-630B9EDDC09A}"/>
            </a:ext>
            <a:ext uri="{147F2762-F138-4A5C-976F-8EAC2B608ADB}">
              <a16:predDERef xmlns:a16="http://schemas.microsoft.com/office/drawing/2014/main" pred="{2A5CA695-FB47-4C09-B3D8-4F296983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89D2-F4BE-4DF7-AB78-C5834C754DE3}">
  <dimension ref="A1:K16"/>
  <sheetViews>
    <sheetView workbookViewId="0">
      <selection activeCell="A17" sqref="A17"/>
    </sheetView>
  </sheetViews>
  <sheetFormatPr defaultRowHeight="14.45"/>
  <cols>
    <col min="1" max="1" width="13.140625" customWidth="1"/>
    <col min="3" max="3" width="12.140625" customWidth="1"/>
    <col min="4" max="4" width="20.85546875" customWidth="1"/>
    <col min="8" max="8" width="10.42578125" customWidth="1"/>
    <col min="9" max="9" width="12.85546875" customWidth="1"/>
    <col min="10" max="10" width="11.42578125" customWidth="1"/>
    <col min="11" max="11" width="11.57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>
        <v>40.744770000000003</v>
      </c>
      <c r="F2">
        <v>-78.020499999999998</v>
      </c>
      <c r="I2" t="s">
        <v>15</v>
      </c>
    </row>
    <row r="3" spans="1:11">
      <c r="A3" t="s">
        <v>16</v>
      </c>
      <c r="B3" t="s">
        <v>12</v>
      </c>
      <c r="C3" t="s">
        <v>17</v>
      </c>
      <c r="D3" t="s">
        <v>18</v>
      </c>
      <c r="E3">
        <v>41.178060000000002</v>
      </c>
      <c r="F3">
        <v>-77.286810000000003</v>
      </c>
      <c r="I3" t="s">
        <v>15</v>
      </c>
    </row>
    <row r="4" spans="1:11">
      <c r="A4" t="s">
        <v>19</v>
      </c>
      <c r="B4" t="s">
        <v>12</v>
      </c>
      <c r="C4" t="s">
        <v>20</v>
      </c>
      <c r="D4" t="s">
        <v>21</v>
      </c>
      <c r="E4">
        <v>40.556010000000001</v>
      </c>
      <c r="F4">
        <v>-78.924859999999995</v>
      </c>
      <c r="I4" t="s">
        <v>15</v>
      </c>
    </row>
    <row r="5" spans="1:11">
      <c r="A5" t="s">
        <v>22</v>
      </c>
      <c r="B5" t="s">
        <v>12</v>
      </c>
      <c r="C5" t="s">
        <v>23</v>
      </c>
      <c r="D5" t="s">
        <v>24</v>
      </c>
      <c r="E5">
        <v>40.714799999999997</v>
      </c>
      <c r="F5">
        <v>-75.435029999999998</v>
      </c>
      <c r="H5">
        <v>7.5</v>
      </c>
      <c r="I5" t="s">
        <v>15</v>
      </c>
    </row>
    <row r="6" spans="1:11">
      <c r="A6" t="s">
        <v>25</v>
      </c>
      <c r="B6" t="s">
        <v>12</v>
      </c>
      <c r="C6" t="s">
        <v>26</v>
      </c>
      <c r="D6" t="s">
        <v>27</v>
      </c>
      <c r="E6">
        <v>40.280320000000003</v>
      </c>
      <c r="F6">
        <v>-76.404079999999993</v>
      </c>
      <c r="I6" t="s">
        <v>15</v>
      </c>
    </row>
    <row r="7" spans="1:11">
      <c r="A7" t="s">
        <v>28</v>
      </c>
      <c r="B7" t="s">
        <v>12</v>
      </c>
      <c r="C7" t="s">
        <v>29</v>
      </c>
      <c r="D7" t="s">
        <v>30</v>
      </c>
      <c r="E7">
        <v>41.888489999999997</v>
      </c>
      <c r="F7">
        <v>-80.267499999999998</v>
      </c>
      <c r="H7">
        <v>7.5</v>
      </c>
      <c r="I7" t="s">
        <v>15</v>
      </c>
    </row>
    <row r="8" spans="1:11">
      <c r="A8" t="s">
        <v>31</v>
      </c>
      <c r="B8" t="s">
        <v>12</v>
      </c>
      <c r="C8" t="s">
        <v>13</v>
      </c>
      <c r="D8" t="s">
        <v>32</v>
      </c>
    </row>
    <row r="9" spans="1:11">
      <c r="A9" t="s">
        <v>33</v>
      </c>
      <c r="B9" t="s">
        <v>12</v>
      </c>
      <c r="C9" t="s">
        <v>13</v>
      </c>
      <c r="D9" t="s">
        <v>34</v>
      </c>
    </row>
    <row r="10" spans="1:11">
      <c r="A10" t="s">
        <v>35</v>
      </c>
      <c r="B10" t="s">
        <v>36</v>
      </c>
      <c r="C10" t="s">
        <v>37</v>
      </c>
      <c r="D10" t="s">
        <v>38</v>
      </c>
    </row>
    <row r="11" spans="1:11">
      <c r="A11" t="s">
        <v>39</v>
      </c>
      <c r="B11" t="s">
        <v>36</v>
      </c>
      <c r="C11" t="s">
        <v>40</v>
      </c>
      <c r="D11" t="s">
        <v>38</v>
      </c>
    </row>
    <row r="12" spans="1:11">
      <c r="A12" t="s">
        <v>41</v>
      </c>
      <c r="B12" t="s">
        <v>42</v>
      </c>
      <c r="C12" t="s">
        <v>43</v>
      </c>
      <c r="D12" t="s">
        <v>44</v>
      </c>
    </row>
    <row r="13" spans="1:11">
      <c r="A13" t="s">
        <v>45</v>
      </c>
      <c r="B13" t="s">
        <v>46</v>
      </c>
    </row>
    <row r="14" spans="1:11">
      <c r="A14" t="s">
        <v>47</v>
      </c>
      <c r="B14" t="s">
        <v>48</v>
      </c>
      <c r="C14" t="s">
        <v>49</v>
      </c>
      <c r="D14" t="s">
        <v>38</v>
      </c>
    </row>
    <row r="15" spans="1:11">
      <c r="A15" t="s">
        <v>50</v>
      </c>
      <c r="B15" t="s">
        <v>48</v>
      </c>
      <c r="C15" t="s">
        <v>49</v>
      </c>
    </row>
    <row r="16" spans="1:11">
      <c r="A16" t="s">
        <v>51</v>
      </c>
      <c r="B16" t="s">
        <v>52</v>
      </c>
      <c r="C16" t="s">
        <v>13</v>
      </c>
      <c r="D16" t="s">
        <v>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303B-C1A9-4D40-8FD3-5B9D74C2D661}">
  <dimension ref="A1:G4"/>
  <sheetViews>
    <sheetView workbookViewId="0"/>
  </sheetViews>
  <sheetFormatPr defaultRowHeight="14.45"/>
  <cols>
    <col min="1" max="1" width="13.140625" customWidth="1"/>
    <col min="2" max="2" width="11.140625" bestFit="1" customWidth="1"/>
    <col min="3" max="3" width="11.5703125" customWidth="1"/>
    <col min="4" max="4" width="13.5703125" bestFit="1" customWidth="1"/>
    <col min="5" max="6" width="9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>
      <c r="A2" t="s">
        <v>11</v>
      </c>
      <c r="B2" t="s">
        <v>53</v>
      </c>
      <c r="C2" t="s">
        <v>54</v>
      </c>
      <c r="D2" t="s">
        <v>55</v>
      </c>
      <c r="E2">
        <v>44.015860000000004</v>
      </c>
      <c r="F2">
        <v>-75.825519999999997</v>
      </c>
    </row>
    <row r="3" spans="1:7" ht="15.6">
      <c r="A3" t="s">
        <v>16</v>
      </c>
      <c r="B3" t="s">
        <v>53</v>
      </c>
      <c r="C3" t="s">
        <v>56</v>
      </c>
      <c r="D3" t="s">
        <v>57</v>
      </c>
      <c r="E3" s="1">
        <v>43.714329999999997</v>
      </c>
      <c r="F3" s="1">
        <v>-75.449039999999997</v>
      </c>
      <c r="G3">
        <v>30</v>
      </c>
    </row>
    <row r="4" spans="1:7" ht="15.6">
      <c r="A4" t="s">
        <v>19</v>
      </c>
      <c r="B4" t="s">
        <v>53</v>
      </c>
      <c r="C4" t="s">
        <v>58</v>
      </c>
      <c r="D4" t="s">
        <v>59</v>
      </c>
      <c r="E4" s="1">
        <v>44.526589999999999</v>
      </c>
      <c r="F4">
        <v>-75.673419999999993</v>
      </c>
      <c r="G4">
        <v>7.5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4E05-250C-4C47-89DC-58EED72D824C}">
  <dimension ref="A1:X33"/>
  <sheetViews>
    <sheetView tabSelected="1" workbookViewId="0">
      <selection activeCell="B21" sqref="B21"/>
    </sheetView>
  </sheetViews>
  <sheetFormatPr defaultRowHeight="14.45"/>
  <cols>
    <col min="1" max="1" width="15.7109375" bestFit="1" customWidth="1"/>
  </cols>
  <sheetData>
    <row r="1" spans="1:23">
      <c r="A1" t="s">
        <v>0</v>
      </c>
      <c r="B1" s="2">
        <v>44013</v>
      </c>
      <c r="C1" s="2">
        <v>44014</v>
      </c>
      <c r="D1" s="2">
        <v>44015</v>
      </c>
      <c r="E1" s="2">
        <v>44016</v>
      </c>
      <c r="F1" s="2">
        <v>44017</v>
      </c>
      <c r="G1" s="2">
        <v>44018</v>
      </c>
      <c r="H1" s="2">
        <v>44019</v>
      </c>
      <c r="I1" s="2">
        <v>44020</v>
      </c>
      <c r="J1" s="2">
        <v>44021</v>
      </c>
      <c r="K1" s="2">
        <v>44022</v>
      </c>
      <c r="L1" s="2">
        <v>44023</v>
      </c>
      <c r="M1" s="2">
        <v>44024</v>
      </c>
      <c r="N1" s="2">
        <v>44025</v>
      </c>
      <c r="O1" s="2">
        <v>44026</v>
      </c>
      <c r="P1" s="2">
        <v>44027</v>
      </c>
      <c r="Q1" s="2">
        <v>44028</v>
      </c>
      <c r="R1" s="2">
        <v>44029</v>
      </c>
      <c r="S1" s="2">
        <v>44030</v>
      </c>
      <c r="T1" s="2">
        <v>44031</v>
      </c>
      <c r="U1" s="2">
        <v>44032</v>
      </c>
      <c r="V1" s="2">
        <v>44033</v>
      </c>
      <c r="W1" t="s">
        <v>60</v>
      </c>
    </row>
    <row r="2" spans="1:23">
      <c r="A2" t="s">
        <v>61</v>
      </c>
      <c r="B2">
        <v>74</v>
      </c>
      <c r="C2">
        <v>76</v>
      </c>
      <c r="D2">
        <v>77</v>
      </c>
      <c r="E2">
        <v>76</v>
      </c>
      <c r="F2">
        <v>74</v>
      </c>
      <c r="G2">
        <v>73</v>
      </c>
      <c r="H2">
        <v>73</v>
      </c>
      <c r="I2">
        <v>72</v>
      </c>
      <c r="J2">
        <v>71</v>
      </c>
      <c r="K2">
        <v>67</v>
      </c>
      <c r="L2">
        <v>67</v>
      </c>
      <c r="M2">
        <v>65</v>
      </c>
      <c r="N2">
        <v>63</v>
      </c>
      <c r="O2">
        <v>63</v>
      </c>
      <c r="P2">
        <v>62</v>
      </c>
      <c r="Q2">
        <v>61</v>
      </c>
      <c r="R2">
        <v>62</v>
      </c>
      <c r="S2">
        <v>60</v>
      </c>
      <c r="T2">
        <v>59</v>
      </c>
      <c r="U2">
        <v>59</v>
      </c>
      <c r="V2">
        <v>57</v>
      </c>
      <c r="W2">
        <f t="shared" ref="W2:W9" si="0">AVERAGE(B2:H2)</f>
        <v>74.714285714285708</v>
      </c>
    </row>
    <row r="3" spans="1:23">
      <c r="A3" t="s">
        <v>62</v>
      </c>
      <c r="B3">
        <v>71</v>
      </c>
      <c r="C3">
        <v>72</v>
      </c>
      <c r="D3">
        <v>73</v>
      </c>
      <c r="E3">
        <v>69</v>
      </c>
      <c r="F3">
        <v>68</v>
      </c>
      <c r="G3">
        <v>66</v>
      </c>
      <c r="H3">
        <v>65</v>
      </c>
      <c r="I3">
        <v>65</v>
      </c>
      <c r="J3">
        <v>64</v>
      </c>
      <c r="K3">
        <v>62</v>
      </c>
      <c r="L3">
        <v>59</v>
      </c>
      <c r="M3">
        <v>58</v>
      </c>
      <c r="N3">
        <v>58</v>
      </c>
      <c r="O3">
        <v>56</v>
      </c>
      <c r="P3">
        <v>56</v>
      </c>
      <c r="Q3">
        <v>56</v>
      </c>
      <c r="R3">
        <v>54</v>
      </c>
      <c r="S3">
        <v>58</v>
      </c>
      <c r="T3">
        <v>58</v>
      </c>
      <c r="U3">
        <v>57</v>
      </c>
      <c r="V3">
        <v>57</v>
      </c>
      <c r="W3">
        <f t="shared" si="0"/>
        <v>69.142857142857139</v>
      </c>
    </row>
    <row r="4" spans="1:23">
      <c r="A4" t="s">
        <v>63</v>
      </c>
      <c r="B4">
        <v>79</v>
      </c>
      <c r="C4">
        <v>80</v>
      </c>
      <c r="D4">
        <v>80</v>
      </c>
      <c r="E4">
        <v>77</v>
      </c>
      <c r="F4">
        <v>77</v>
      </c>
      <c r="G4">
        <v>74</v>
      </c>
      <c r="H4">
        <v>73</v>
      </c>
      <c r="I4">
        <v>70</v>
      </c>
      <c r="J4">
        <v>68</v>
      </c>
      <c r="K4">
        <v>68</v>
      </c>
      <c r="L4">
        <v>68</v>
      </c>
      <c r="M4">
        <v>71</v>
      </c>
      <c r="N4">
        <v>68</v>
      </c>
      <c r="O4">
        <v>66</v>
      </c>
      <c r="P4">
        <v>67</v>
      </c>
      <c r="Q4">
        <v>66</v>
      </c>
      <c r="R4">
        <v>64</v>
      </c>
      <c r="S4">
        <v>60</v>
      </c>
      <c r="T4">
        <v>61</v>
      </c>
      <c r="U4">
        <v>60</v>
      </c>
      <c r="V4">
        <v>57</v>
      </c>
      <c r="W4">
        <f t="shared" si="0"/>
        <v>77.142857142857139</v>
      </c>
    </row>
    <row r="5" spans="1:23">
      <c r="A5" t="s">
        <v>64</v>
      </c>
      <c r="B5">
        <v>30</v>
      </c>
      <c r="C5">
        <v>28</v>
      </c>
      <c r="D5">
        <v>25</v>
      </c>
      <c r="E5">
        <v>21</v>
      </c>
      <c r="F5">
        <v>21</v>
      </c>
      <c r="G5">
        <v>22</v>
      </c>
      <c r="H5">
        <v>19</v>
      </c>
      <c r="I5">
        <v>19</v>
      </c>
      <c r="J5">
        <v>19</v>
      </c>
      <c r="K5">
        <v>19</v>
      </c>
      <c r="L5">
        <v>22</v>
      </c>
      <c r="M5">
        <v>22</v>
      </c>
      <c r="N5">
        <v>22</v>
      </c>
      <c r="O5">
        <v>21</v>
      </c>
      <c r="P5">
        <v>21</v>
      </c>
      <c r="Q5">
        <v>20</v>
      </c>
      <c r="R5">
        <v>18</v>
      </c>
      <c r="S5">
        <v>17</v>
      </c>
      <c r="T5">
        <v>15</v>
      </c>
      <c r="U5">
        <v>14</v>
      </c>
      <c r="V5">
        <v>16</v>
      </c>
      <c r="W5">
        <f t="shared" si="0"/>
        <v>23.714285714285715</v>
      </c>
    </row>
    <row r="6" spans="1:23">
      <c r="A6" t="s">
        <v>65</v>
      </c>
      <c r="B6">
        <v>54</v>
      </c>
      <c r="C6">
        <v>53</v>
      </c>
      <c r="D6">
        <v>54</v>
      </c>
      <c r="E6">
        <v>50</v>
      </c>
      <c r="F6">
        <v>50</v>
      </c>
      <c r="G6">
        <v>48</v>
      </c>
      <c r="H6">
        <v>44</v>
      </c>
      <c r="I6">
        <v>45</v>
      </c>
      <c r="J6">
        <v>45</v>
      </c>
      <c r="K6">
        <v>42</v>
      </c>
      <c r="L6">
        <v>40</v>
      </c>
      <c r="M6">
        <v>40</v>
      </c>
      <c r="N6">
        <v>41</v>
      </c>
      <c r="O6">
        <v>41</v>
      </c>
      <c r="P6">
        <v>38</v>
      </c>
      <c r="Q6">
        <v>36</v>
      </c>
      <c r="R6">
        <v>38</v>
      </c>
      <c r="S6">
        <v>37</v>
      </c>
      <c r="T6">
        <v>36</v>
      </c>
      <c r="U6">
        <v>34</v>
      </c>
      <c r="V6">
        <v>31</v>
      </c>
      <c r="W6">
        <f t="shared" si="0"/>
        <v>50.428571428571431</v>
      </c>
    </row>
    <row r="7" spans="1:23">
      <c r="A7" t="s">
        <v>66</v>
      </c>
      <c r="B7">
        <v>58</v>
      </c>
      <c r="C7">
        <v>57</v>
      </c>
      <c r="D7">
        <v>57</v>
      </c>
      <c r="E7">
        <v>54</v>
      </c>
      <c r="F7">
        <v>55</v>
      </c>
      <c r="G7">
        <v>51</v>
      </c>
      <c r="H7">
        <v>47</v>
      </c>
      <c r="I7">
        <v>46</v>
      </c>
      <c r="J7">
        <v>45</v>
      </c>
      <c r="K7">
        <v>44</v>
      </c>
      <c r="L7">
        <v>45</v>
      </c>
      <c r="M7">
        <v>42</v>
      </c>
      <c r="N7">
        <v>42</v>
      </c>
      <c r="O7">
        <v>41</v>
      </c>
      <c r="P7">
        <v>43</v>
      </c>
      <c r="Q7">
        <v>40</v>
      </c>
      <c r="R7">
        <v>39</v>
      </c>
      <c r="S7">
        <v>38</v>
      </c>
      <c r="T7">
        <v>36</v>
      </c>
      <c r="U7">
        <v>36</v>
      </c>
      <c r="V7">
        <v>33</v>
      </c>
      <c r="W7">
        <f t="shared" si="0"/>
        <v>54.142857142857146</v>
      </c>
    </row>
    <row r="8" spans="1:23">
      <c r="A8" t="s">
        <v>67</v>
      </c>
      <c r="B8">
        <v>52</v>
      </c>
      <c r="C8">
        <v>52</v>
      </c>
      <c r="D8">
        <v>53</v>
      </c>
      <c r="E8">
        <v>50</v>
      </c>
      <c r="F8">
        <v>51</v>
      </c>
      <c r="G8">
        <v>51</v>
      </c>
      <c r="H8">
        <v>50</v>
      </c>
      <c r="I8">
        <v>48</v>
      </c>
      <c r="J8">
        <v>44</v>
      </c>
      <c r="K8">
        <v>41</v>
      </c>
      <c r="L8">
        <v>41</v>
      </c>
      <c r="M8">
        <v>42</v>
      </c>
      <c r="N8">
        <v>40</v>
      </c>
      <c r="O8">
        <v>40</v>
      </c>
      <c r="P8">
        <v>42</v>
      </c>
      <c r="Q8">
        <v>43</v>
      </c>
      <c r="R8">
        <v>42</v>
      </c>
      <c r="S8">
        <v>38</v>
      </c>
      <c r="T8">
        <v>37</v>
      </c>
      <c r="U8">
        <v>33</v>
      </c>
      <c r="V8">
        <v>33</v>
      </c>
      <c r="W8">
        <f t="shared" si="0"/>
        <v>51.285714285714285</v>
      </c>
    </row>
    <row r="9" spans="1:23">
      <c r="A9" t="s">
        <v>68</v>
      </c>
      <c r="B9">
        <v>73</v>
      </c>
      <c r="C9">
        <v>75</v>
      </c>
      <c r="D9">
        <v>74</v>
      </c>
      <c r="E9">
        <v>74</v>
      </c>
      <c r="F9">
        <v>75</v>
      </c>
      <c r="G9">
        <v>73</v>
      </c>
      <c r="H9">
        <v>73</v>
      </c>
      <c r="I9">
        <v>70</v>
      </c>
      <c r="J9">
        <v>67</v>
      </c>
      <c r="K9">
        <v>69</v>
      </c>
      <c r="L9">
        <v>68</v>
      </c>
      <c r="M9">
        <v>68</v>
      </c>
      <c r="N9">
        <v>66</v>
      </c>
      <c r="O9">
        <v>66</v>
      </c>
      <c r="P9">
        <v>66</v>
      </c>
      <c r="Q9">
        <v>64</v>
      </c>
      <c r="R9">
        <v>63</v>
      </c>
      <c r="S9">
        <v>63</v>
      </c>
      <c r="T9">
        <v>58</v>
      </c>
      <c r="U9">
        <v>58</v>
      </c>
      <c r="V9">
        <v>54</v>
      </c>
      <c r="W9">
        <f t="shared" si="0"/>
        <v>73.857142857142861</v>
      </c>
    </row>
    <row r="11" spans="1:23">
      <c r="A11" t="s">
        <v>0</v>
      </c>
      <c r="B11" s="2">
        <v>44013</v>
      </c>
      <c r="C11" s="2">
        <v>44014</v>
      </c>
      <c r="D11" s="2">
        <v>44015</v>
      </c>
      <c r="E11" s="2">
        <v>44016</v>
      </c>
      <c r="F11" s="2">
        <v>44017</v>
      </c>
      <c r="G11" s="2">
        <v>44018</v>
      </c>
      <c r="H11" s="2">
        <v>44019</v>
      </c>
      <c r="I11" s="2">
        <v>44020</v>
      </c>
      <c r="J11" s="2">
        <v>44021</v>
      </c>
      <c r="K11" s="2">
        <v>44022</v>
      </c>
      <c r="L11" s="2">
        <v>44023</v>
      </c>
      <c r="M11" s="2">
        <v>44024</v>
      </c>
      <c r="N11" s="2">
        <v>44025</v>
      </c>
      <c r="O11" s="2">
        <v>44026</v>
      </c>
      <c r="P11" s="2">
        <v>44027</v>
      </c>
      <c r="Q11" s="2">
        <v>44028</v>
      </c>
      <c r="R11" s="2">
        <v>44029</v>
      </c>
      <c r="S11" s="2">
        <v>44030</v>
      </c>
      <c r="T11" s="2">
        <v>44031</v>
      </c>
      <c r="U11" s="2">
        <v>44032</v>
      </c>
      <c r="V11" s="2">
        <v>44033</v>
      </c>
      <c r="W11" t="s">
        <v>60</v>
      </c>
    </row>
    <row r="12" spans="1:23">
      <c r="A12" t="s">
        <v>69</v>
      </c>
      <c r="B12">
        <v>77</v>
      </c>
      <c r="C12">
        <v>77</v>
      </c>
      <c r="D12">
        <v>77</v>
      </c>
      <c r="E12">
        <v>74</v>
      </c>
      <c r="F12">
        <v>72</v>
      </c>
      <c r="G12">
        <v>70</v>
      </c>
      <c r="H12">
        <v>69</v>
      </c>
      <c r="I12">
        <v>65</v>
      </c>
      <c r="J12">
        <v>64</v>
      </c>
      <c r="K12">
        <v>61</v>
      </c>
      <c r="L12">
        <v>60</v>
      </c>
      <c r="M12">
        <v>58</v>
      </c>
      <c r="N12">
        <v>56</v>
      </c>
      <c r="O12">
        <v>56</v>
      </c>
      <c r="P12">
        <v>55</v>
      </c>
      <c r="Q12">
        <v>54</v>
      </c>
      <c r="R12">
        <v>54</v>
      </c>
      <c r="S12">
        <v>53</v>
      </c>
      <c r="T12">
        <v>50</v>
      </c>
      <c r="U12">
        <v>48</v>
      </c>
      <c r="V12">
        <v>47</v>
      </c>
      <c r="W12">
        <f t="shared" ref="W12:W19" si="1">AVERAGE(B12:H12)</f>
        <v>73.714285714285708</v>
      </c>
    </row>
    <row r="13" spans="1:23">
      <c r="A13" t="s">
        <v>70</v>
      </c>
      <c r="B13">
        <v>71</v>
      </c>
      <c r="C13">
        <v>72</v>
      </c>
      <c r="D13">
        <v>74</v>
      </c>
      <c r="E13">
        <v>72</v>
      </c>
      <c r="F13">
        <v>71</v>
      </c>
      <c r="G13">
        <v>72</v>
      </c>
      <c r="H13">
        <v>71</v>
      </c>
      <c r="I13">
        <v>69</v>
      </c>
      <c r="J13">
        <v>68</v>
      </c>
      <c r="K13">
        <v>65</v>
      </c>
      <c r="L13">
        <v>65</v>
      </c>
      <c r="M13">
        <v>63</v>
      </c>
      <c r="N13">
        <v>61</v>
      </c>
      <c r="O13">
        <v>60</v>
      </c>
      <c r="P13">
        <v>62</v>
      </c>
      <c r="Q13">
        <v>60</v>
      </c>
      <c r="R13">
        <v>59</v>
      </c>
      <c r="S13">
        <v>57</v>
      </c>
      <c r="T13">
        <v>60</v>
      </c>
      <c r="U13">
        <v>59</v>
      </c>
      <c r="V13">
        <v>55</v>
      </c>
      <c r="W13">
        <f t="shared" si="1"/>
        <v>71.857142857142861</v>
      </c>
    </row>
    <row r="14" spans="1:23">
      <c r="A14" t="s">
        <v>71</v>
      </c>
      <c r="B14">
        <v>79</v>
      </c>
      <c r="C14">
        <v>78</v>
      </c>
      <c r="D14">
        <v>78</v>
      </c>
      <c r="E14">
        <v>77</v>
      </c>
      <c r="F14">
        <v>77</v>
      </c>
      <c r="G14">
        <v>75</v>
      </c>
      <c r="H14">
        <v>77</v>
      </c>
      <c r="I14">
        <v>76</v>
      </c>
      <c r="J14">
        <v>78</v>
      </c>
      <c r="K14">
        <v>76</v>
      </c>
      <c r="L14">
        <v>76</v>
      </c>
      <c r="M14">
        <v>75</v>
      </c>
      <c r="N14">
        <v>76</v>
      </c>
      <c r="O14">
        <v>76</v>
      </c>
      <c r="P14">
        <v>76</v>
      </c>
      <c r="Q14">
        <v>73</v>
      </c>
      <c r="R14">
        <v>69</v>
      </c>
      <c r="S14">
        <v>68</v>
      </c>
      <c r="T14">
        <v>65</v>
      </c>
      <c r="U14">
        <v>64</v>
      </c>
      <c r="V14">
        <v>61</v>
      </c>
      <c r="W14">
        <f t="shared" si="1"/>
        <v>77.285714285714292</v>
      </c>
    </row>
    <row r="15" spans="1:23">
      <c r="A15" t="s">
        <v>72</v>
      </c>
      <c r="B15">
        <v>30</v>
      </c>
      <c r="C15">
        <v>28</v>
      </c>
      <c r="D15">
        <v>28</v>
      </c>
      <c r="E15">
        <v>24</v>
      </c>
      <c r="F15">
        <v>22</v>
      </c>
      <c r="G15">
        <v>23</v>
      </c>
      <c r="H15">
        <v>23</v>
      </c>
      <c r="I15">
        <v>24</v>
      </c>
      <c r="J15">
        <v>25</v>
      </c>
      <c r="K15">
        <v>24</v>
      </c>
      <c r="L15">
        <v>23</v>
      </c>
      <c r="M15">
        <v>22</v>
      </c>
      <c r="N15">
        <v>20</v>
      </c>
      <c r="O15">
        <v>20</v>
      </c>
      <c r="P15">
        <v>21</v>
      </c>
      <c r="Q15">
        <v>17</v>
      </c>
      <c r="R15">
        <v>20</v>
      </c>
      <c r="S15">
        <v>18</v>
      </c>
      <c r="T15">
        <v>18</v>
      </c>
      <c r="U15">
        <v>17</v>
      </c>
      <c r="V15">
        <v>17</v>
      </c>
      <c r="W15">
        <f t="shared" si="1"/>
        <v>25.428571428571427</v>
      </c>
    </row>
    <row r="16" spans="1:23">
      <c r="A16" t="s">
        <v>73</v>
      </c>
      <c r="B16">
        <v>54</v>
      </c>
      <c r="C16">
        <v>56</v>
      </c>
      <c r="D16">
        <v>59</v>
      </c>
      <c r="E16">
        <v>56</v>
      </c>
      <c r="F16">
        <v>54</v>
      </c>
      <c r="G16">
        <v>55</v>
      </c>
      <c r="H16">
        <v>55</v>
      </c>
      <c r="I16">
        <v>58</v>
      </c>
      <c r="J16">
        <v>59</v>
      </c>
      <c r="K16">
        <v>58</v>
      </c>
      <c r="L16">
        <v>56</v>
      </c>
      <c r="M16">
        <v>55</v>
      </c>
      <c r="N16">
        <v>52</v>
      </c>
      <c r="O16">
        <v>52</v>
      </c>
      <c r="P16">
        <v>50</v>
      </c>
      <c r="Q16">
        <v>50</v>
      </c>
      <c r="R16">
        <v>48</v>
      </c>
      <c r="S16">
        <v>47</v>
      </c>
      <c r="T16">
        <v>45</v>
      </c>
      <c r="U16">
        <v>43</v>
      </c>
      <c r="V16">
        <v>39</v>
      </c>
      <c r="W16">
        <f t="shared" si="1"/>
        <v>55.571428571428569</v>
      </c>
    </row>
    <row r="17" spans="1:24">
      <c r="A17" t="s">
        <v>74</v>
      </c>
      <c r="B17">
        <v>59</v>
      </c>
      <c r="C17">
        <v>59</v>
      </c>
      <c r="D17">
        <v>58</v>
      </c>
      <c r="E17">
        <v>57</v>
      </c>
      <c r="F17">
        <v>58</v>
      </c>
      <c r="G17">
        <v>58</v>
      </c>
      <c r="H17">
        <v>54</v>
      </c>
      <c r="I17">
        <v>54</v>
      </c>
      <c r="J17">
        <v>51</v>
      </c>
      <c r="K17">
        <v>51</v>
      </c>
      <c r="L17">
        <v>49</v>
      </c>
      <c r="M17">
        <v>50</v>
      </c>
      <c r="N17">
        <v>48</v>
      </c>
      <c r="O17">
        <v>46</v>
      </c>
      <c r="P17">
        <v>45</v>
      </c>
      <c r="Q17">
        <v>45</v>
      </c>
      <c r="R17">
        <v>44</v>
      </c>
      <c r="S17">
        <v>41</v>
      </c>
      <c r="T17">
        <v>36</v>
      </c>
      <c r="U17">
        <v>32</v>
      </c>
      <c r="V17">
        <v>29</v>
      </c>
      <c r="W17">
        <f t="shared" si="1"/>
        <v>57.571428571428569</v>
      </c>
    </row>
    <row r="18" spans="1:24">
      <c r="A18" t="s">
        <v>75</v>
      </c>
      <c r="B18">
        <v>52</v>
      </c>
      <c r="C18">
        <v>52</v>
      </c>
      <c r="D18">
        <v>50</v>
      </c>
      <c r="E18">
        <v>51</v>
      </c>
      <c r="F18">
        <v>49</v>
      </c>
      <c r="G18">
        <v>46</v>
      </c>
      <c r="H18">
        <v>45</v>
      </c>
      <c r="I18">
        <v>44</v>
      </c>
      <c r="J18">
        <v>41</v>
      </c>
      <c r="K18">
        <v>40</v>
      </c>
      <c r="L18">
        <v>37</v>
      </c>
      <c r="M18">
        <v>35</v>
      </c>
      <c r="N18">
        <v>34</v>
      </c>
      <c r="O18">
        <v>32</v>
      </c>
      <c r="P18">
        <v>33</v>
      </c>
      <c r="Q18">
        <v>35</v>
      </c>
      <c r="R18">
        <v>33</v>
      </c>
      <c r="S18">
        <v>34</v>
      </c>
      <c r="T18">
        <v>34</v>
      </c>
      <c r="U18">
        <v>32</v>
      </c>
      <c r="V18">
        <v>31</v>
      </c>
      <c r="W18">
        <f t="shared" si="1"/>
        <v>49.285714285714285</v>
      </c>
    </row>
    <row r="19" spans="1:24">
      <c r="A19" t="s">
        <v>76</v>
      </c>
      <c r="B19">
        <v>73</v>
      </c>
      <c r="C19">
        <v>74</v>
      </c>
      <c r="D19">
        <v>74</v>
      </c>
      <c r="E19">
        <v>74</v>
      </c>
      <c r="F19">
        <v>74</v>
      </c>
      <c r="G19">
        <v>75</v>
      </c>
      <c r="H19">
        <v>73</v>
      </c>
      <c r="I19">
        <v>73</v>
      </c>
      <c r="J19">
        <v>72</v>
      </c>
      <c r="K19">
        <v>71</v>
      </c>
      <c r="L19">
        <v>72</v>
      </c>
      <c r="M19">
        <v>69</v>
      </c>
      <c r="N19">
        <v>68</v>
      </c>
      <c r="O19">
        <v>67</v>
      </c>
      <c r="P19">
        <v>66</v>
      </c>
      <c r="Q19">
        <v>64</v>
      </c>
      <c r="R19">
        <v>62</v>
      </c>
      <c r="S19">
        <v>59</v>
      </c>
      <c r="T19">
        <v>60</v>
      </c>
      <c r="U19">
        <v>61</v>
      </c>
      <c r="V19">
        <v>62</v>
      </c>
      <c r="W19">
        <f t="shared" si="1"/>
        <v>73.857142857142861</v>
      </c>
    </row>
    <row r="21" spans="1:24">
      <c r="B21">
        <f>B12-B2</f>
        <v>3</v>
      </c>
      <c r="C21">
        <f t="shared" ref="C21:V28" si="2">C12-C2</f>
        <v>1</v>
      </c>
      <c r="D21">
        <f t="shared" si="2"/>
        <v>0</v>
      </c>
      <c r="E21">
        <f t="shared" si="2"/>
        <v>-2</v>
      </c>
      <c r="F21">
        <f t="shared" si="2"/>
        <v>-2</v>
      </c>
      <c r="G21">
        <f t="shared" si="2"/>
        <v>-3</v>
      </c>
      <c r="H21">
        <f t="shared" si="2"/>
        <v>-4</v>
      </c>
      <c r="I21">
        <f t="shared" si="2"/>
        <v>-7</v>
      </c>
      <c r="J21">
        <f t="shared" si="2"/>
        <v>-7</v>
      </c>
      <c r="K21">
        <f t="shared" si="2"/>
        <v>-6</v>
      </c>
      <c r="L21">
        <f t="shared" si="2"/>
        <v>-7</v>
      </c>
      <c r="M21">
        <f t="shared" si="2"/>
        <v>-7</v>
      </c>
      <c r="N21">
        <f t="shared" si="2"/>
        <v>-7</v>
      </c>
      <c r="O21">
        <f t="shared" si="2"/>
        <v>-7</v>
      </c>
      <c r="P21">
        <f t="shared" si="2"/>
        <v>-7</v>
      </c>
      <c r="Q21">
        <f t="shared" si="2"/>
        <v>-7</v>
      </c>
      <c r="R21">
        <f t="shared" si="2"/>
        <v>-8</v>
      </c>
      <c r="S21">
        <f t="shared" si="2"/>
        <v>-7</v>
      </c>
      <c r="T21">
        <f t="shared" si="2"/>
        <v>-9</v>
      </c>
      <c r="U21">
        <f t="shared" si="2"/>
        <v>-11</v>
      </c>
      <c r="V21">
        <f t="shared" si="2"/>
        <v>-10</v>
      </c>
      <c r="W21">
        <f>AVERAGE(B21:V21)</f>
        <v>-5.4285714285714288</v>
      </c>
      <c r="X21">
        <v>-5.4285714285714288</v>
      </c>
    </row>
    <row r="22" spans="1:24">
      <c r="B22">
        <f t="shared" ref="B22:Q32" si="3">B13-B3</f>
        <v>0</v>
      </c>
      <c r="C22">
        <f t="shared" si="3"/>
        <v>0</v>
      </c>
      <c r="D22">
        <f t="shared" si="3"/>
        <v>1</v>
      </c>
      <c r="E22">
        <f t="shared" si="3"/>
        <v>3</v>
      </c>
      <c r="F22">
        <f t="shared" si="3"/>
        <v>3</v>
      </c>
      <c r="G22">
        <f t="shared" si="3"/>
        <v>6</v>
      </c>
      <c r="H22">
        <f t="shared" si="3"/>
        <v>6</v>
      </c>
      <c r="I22">
        <f t="shared" si="3"/>
        <v>4</v>
      </c>
      <c r="J22">
        <f t="shared" si="3"/>
        <v>4</v>
      </c>
      <c r="K22">
        <f t="shared" si="3"/>
        <v>3</v>
      </c>
      <c r="L22">
        <f t="shared" si="3"/>
        <v>6</v>
      </c>
      <c r="M22">
        <f t="shared" si="3"/>
        <v>5</v>
      </c>
      <c r="N22">
        <f t="shared" si="3"/>
        <v>3</v>
      </c>
      <c r="O22">
        <f t="shared" si="3"/>
        <v>4</v>
      </c>
      <c r="P22">
        <f t="shared" si="3"/>
        <v>6</v>
      </c>
      <c r="Q22">
        <f t="shared" si="3"/>
        <v>4</v>
      </c>
      <c r="R22">
        <f t="shared" si="2"/>
        <v>5</v>
      </c>
      <c r="S22">
        <f t="shared" si="2"/>
        <v>-1</v>
      </c>
      <c r="T22">
        <f t="shared" si="2"/>
        <v>2</v>
      </c>
      <c r="U22">
        <f t="shared" si="2"/>
        <v>2</v>
      </c>
      <c r="V22">
        <f t="shared" si="2"/>
        <v>-2</v>
      </c>
      <c r="W22">
        <f t="shared" ref="W22:W28" si="4">AVERAGE(B22:V22)</f>
        <v>3.0476190476190474</v>
      </c>
      <c r="X22">
        <v>3.0476190476190474</v>
      </c>
    </row>
    <row r="23" spans="1:24">
      <c r="B23">
        <f t="shared" si="3"/>
        <v>0</v>
      </c>
      <c r="C23">
        <f t="shared" si="2"/>
        <v>-2</v>
      </c>
      <c r="D23">
        <f t="shared" si="2"/>
        <v>-2</v>
      </c>
      <c r="E23">
        <f t="shared" si="2"/>
        <v>0</v>
      </c>
      <c r="F23">
        <f t="shared" si="2"/>
        <v>0</v>
      </c>
      <c r="G23">
        <f t="shared" si="2"/>
        <v>1</v>
      </c>
      <c r="H23">
        <f t="shared" si="2"/>
        <v>4</v>
      </c>
      <c r="I23">
        <f t="shared" si="2"/>
        <v>6</v>
      </c>
      <c r="J23">
        <f t="shared" si="2"/>
        <v>10</v>
      </c>
      <c r="K23">
        <f t="shared" si="2"/>
        <v>8</v>
      </c>
      <c r="L23">
        <f t="shared" si="2"/>
        <v>8</v>
      </c>
      <c r="M23">
        <f t="shared" si="2"/>
        <v>4</v>
      </c>
      <c r="N23">
        <f t="shared" si="2"/>
        <v>8</v>
      </c>
      <c r="O23">
        <f t="shared" si="2"/>
        <v>10</v>
      </c>
      <c r="P23">
        <f t="shared" si="2"/>
        <v>9</v>
      </c>
      <c r="Q23">
        <f t="shared" si="2"/>
        <v>7</v>
      </c>
      <c r="R23">
        <f t="shared" si="2"/>
        <v>5</v>
      </c>
      <c r="S23">
        <f t="shared" si="2"/>
        <v>8</v>
      </c>
      <c r="T23">
        <f t="shared" si="2"/>
        <v>4</v>
      </c>
      <c r="U23">
        <f t="shared" si="2"/>
        <v>4</v>
      </c>
      <c r="V23">
        <f t="shared" si="2"/>
        <v>4</v>
      </c>
      <c r="W23">
        <f t="shared" si="4"/>
        <v>4.5714285714285712</v>
      </c>
      <c r="X23">
        <v>4.5714285714285712</v>
      </c>
    </row>
    <row r="24" spans="1:24">
      <c r="B24">
        <f t="shared" si="3"/>
        <v>0</v>
      </c>
      <c r="C24">
        <f t="shared" si="2"/>
        <v>0</v>
      </c>
      <c r="D24">
        <f t="shared" si="2"/>
        <v>3</v>
      </c>
      <c r="E24">
        <f t="shared" si="2"/>
        <v>3</v>
      </c>
      <c r="F24">
        <f t="shared" si="2"/>
        <v>1</v>
      </c>
      <c r="G24">
        <f t="shared" si="2"/>
        <v>1</v>
      </c>
      <c r="H24">
        <f t="shared" si="2"/>
        <v>4</v>
      </c>
      <c r="I24">
        <f t="shared" si="2"/>
        <v>5</v>
      </c>
      <c r="J24">
        <f t="shared" si="2"/>
        <v>6</v>
      </c>
      <c r="K24">
        <f t="shared" si="2"/>
        <v>5</v>
      </c>
      <c r="L24">
        <f t="shared" si="2"/>
        <v>1</v>
      </c>
      <c r="M24">
        <f t="shared" si="2"/>
        <v>0</v>
      </c>
      <c r="N24">
        <f t="shared" si="2"/>
        <v>-2</v>
      </c>
      <c r="O24">
        <f t="shared" si="2"/>
        <v>-1</v>
      </c>
      <c r="P24">
        <f t="shared" si="2"/>
        <v>0</v>
      </c>
      <c r="Q24">
        <f t="shared" si="2"/>
        <v>-3</v>
      </c>
      <c r="R24">
        <f t="shared" si="2"/>
        <v>2</v>
      </c>
      <c r="S24">
        <f t="shared" si="2"/>
        <v>1</v>
      </c>
      <c r="T24">
        <f t="shared" si="2"/>
        <v>3</v>
      </c>
      <c r="U24">
        <f t="shared" si="2"/>
        <v>3</v>
      </c>
      <c r="V24">
        <f t="shared" si="2"/>
        <v>1</v>
      </c>
      <c r="W24">
        <f t="shared" si="4"/>
        <v>1.5714285714285714</v>
      </c>
      <c r="X24">
        <v>1.5714285714285714</v>
      </c>
    </row>
    <row r="25" spans="1:24">
      <c r="B25">
        <f t="shared" si="3"/>
        <v>0</v>
      </c>
      <c r="C25">
        <f t="shared" si="2"/>
        <v>3</v>
      </c>
      <c r="D25">
        <f t="shared" si="2"/>
        <v>5</v>
      </c>
      <c r="E25">
        <f t="shared" si="2"/>
        <v>6</v>
      </c>
      <c r="F25">
        <f t="shared" si="2"/>
        <v>4</v>
      </c>
      <c r="G25">
        <f t="shared" si="2"/>
        <v>7</v>
      </c>
      <c r="H25">
        <f t="shared" si="2"/>
        <v>11</v>
      </c>
      <c r="I25">
        <f t="shared" si="2"/>
        <v>13</v>
      </c>
      <c r="J25">
        <f t="shared" si="2"/>
        <v>14</v>
      </c>
      <c r="K25">
        <f t="shared" si="2"/>
        <v>16</v>
      </c>
      <c r="L25">
        <f t="shared" si="2"/>
        <v>16</v>
      </c>
      <c r="M25">
        <f t="shared" si="2"/>
        <v>15</v>
      </c>
      <c r="N25">
        <f t="shared" si="2"/>
        <v>11</v>
      </c>
      <c r="O25">
        <f t="shared" si="2"/>
        <v>11</v>
      </c>
      <c r="P25">
        <f t="shared" si="2"/>
        <v>12</v>
      </c>
      <c r="Q25">
        <f t="shared" si="2"/>
        <v>14</v>
      </c>
      <c r="R25">
        <f t="shared" si="2"/>
        <v>10</v>
      </c>
      <c r="S25">
        <f t="shared" si="2"/>
        <v>10</v>
      </c>
      <c r="T25">
        <f t="shared" si="2"/>
        <v>9</v>
      </c>
      <c r="U25">
        <f t="shared" si="2"/>
        <v>9</v>
      </c>
      <c r="V25">
        <f t="shared" si="2"/>
        <v>8</v>
      </c>
      <c r="W25">
        <f t="shared" si="4"/>
        <v>9.7142857142857135</v>
      </c>
      <c r="X25">
        <v>9.7142857142857135</v>
      </c>
    </row>
    <row r="26" spans="1:24">
      <c r="B26">
        <f t="shared" si="3"/>
        <v>1</v>
      </c>
      <c r="C26">
        <f t="shared" si="2"/>
        <v>2</v>
      </c>
      <c r="D26">
        <f t="shared" si="2"/>
        <v>1</v>
      </c>
      <c r="E26">
        <f t="shared" si="2"/>
        <v>3</v>
      </c>
      <c r="F26">
        <f t="shared" si="2"/>
        <v>3</v>
      </c>
      <c r="G26">
        <f t="shared" si="2"/>
        <v>7</v>
      </c>
      <c r="H26">
        <f t="shared" si="2"/>
        <v>7</v>
      </c>
      <c r="I26">
        <f t="shared" si="2"/>
        <v>8</v>
      </c>
      <c r="J26">
        <f t="shared" si="2"/>
        <v>6</v>
      </c>
      <c r="K26">
        <f t="shared" si="2"/>
        <v>7</v>
      </c>
      <c r="L26">
        <f t="shared" si="2"/>
        <v>4</v>
      </c>
      <c r="M26">
        <f t="shared" si="2"/>
        <v>8</v>
      </c>
      <c r="N26">
        <f t="shared" si="2"/>
        <v>6</v>
      </c>
      <c r="O26">
        <f t="shared" si="2"/>
        <v>5</v>
      </c>
      <c r="P26">
        <f t="shared" si="2"/>
        <v>2</v>
      </c>
      <c r="Q26">
        <f t="shared" si="2"/>
        <v>5</v>
      </c>
      <c r="R26">
        <f t="shared" si="2"/>
        <v>5</v>
      </c>
      <c r="S26">
        <f t="shared" si="2"/>
        <v>3</v>
      </c>
      <c r="T26">
        <f t="shared" si="2"/>
        <v>0</v>
      </c>
      <c r="U26">
        <f t="shared" si="2"/>
        <v>-4</v>
      </c>
      <c r="V26">
        <f t="shared" si="2"/>
        <v>-4</v>
      </c>
      <c r="W26">
        <f t="shared" si="4"/>
        <v>3.5714285714285716</v>
      </c>
      <c r="X26">
        <v>3.5714285714285716</v>
      </c>
    </row>
    <row r="27" spans="1:24">
      <c r="B27">
        <f t="shared" si="3"/>
        <v>0</v>
      </c>
      <c r="C27">
        <f t="shared" si="2"/>
        <v>0</v>
      </c>
      <c r="D27">
        <f t="shared" si="2"/>
        <v>-3</v>
      </c>
      <c r="E27">
        <f t="shared" si="2"/>
        <v>1</v>
      </c>
      <c r="F27">
        <f t="shared" si="2"/>
        <v>-2</v>
      </c>
      <c r="G27">
        <f t="shared" si="2"/>
        <v>-5</v>
      </c>
      <c r="H27">
        <f t="shared" si="2"/>
        <v>-5</v>
      </c>
      <c r="I27">
        <f t="shared" si="2"/>
        <v>-4</v>
      </c>
      <c r="J27">
        <f t="shared" si="2"/>
        <v>-3</v>
      </c>
      <c r="K27">
        <f t="shared" si="2"/>
        <v>-1</v>
      </c>
      <c r="L27">
        <f t="shared" si="2"/>
        <v>-4</v>
      </c>
      <c r="M27">
        <f t="shared" si="2"/>
        <v>-7</v>
      </c>
      <c r="N27">
        <f t="shared" si="2"/>
        <v>-6</v>
      </c>
      <c r="O27">
        <f t="shared" si="2"/>
        <v>-8</v>
      </c>
      <c r="P27">
        <f t="shared" si="2"/>
        <v>-9</v>
      </c>
      <c r="Q27">
        <f t="shared" si="2"/>
        <v>-8</v>
      </c>
      <c r="R27">
        <f t="shared" si="2"/>
        <v>-9</v>
      </c>
      <c r="S27">
        <f t="shared" si="2"/>
        <v>-4</v>
      </c>
      <c r="T27">
        <f t="shared" si="2"/>
        <v>-3</v>
      </c>
      <c r="U27">
        <f t="shared" si="2"/>
        <v>-1</v>
      </c>
      <c r="V27">
        <f t="shared" si="2"/>
        <v>-2</v>
      </c>
      <c r="W27">
        <f t="shared" si="4"/>
        <v>-3.9523809523809526</v>
      </c>
      <c r="X27">
        <v>-3.9523809523809526</v>
      </c>
    </row>
    <row r="28" spans="1:24">
      <c r="B28">
        <f t="shared" si="3"/>
        <v>0</v>
      </c>
      <c r="C28">
        <f t="shared" si="2"/>
        <v>-1</v>
      </c>
      <c r="D28">
        <f t="shared" si="2"/>
        <v>0</v>
      </c>
      <c r="E28">
        <f t="shared" si="2"/>
        <v>0</v>
      </c>
      <c r="F28">
        <f t="shared" si="2"/>
        <v>-1</v>
      </c>
      <c r="G28">
        <f t="shared" si="2"/>
        <v>2</v>
      </c>
      <c r="H28">
        <f t="shared" si="2"/>
        <v>0</v>
      </c>
      <c r="I28">
        <f t="shared" si="2"/>
        <v>3</v>
      </c>
      <c r="J28">
        <f t="shared" si="2"/>
        <v>5</v>
      </c>
      <c r="K28">
        <f t="shared" si="2"/>
        <v>2</v>
      </c>
      <c r="L28">
        <f t="shared" si="2"/>
        <v>4</v>
      </c>
      <c r="M28">
        <f t="shared" si="2"/>
        <v>1</v>
      </c>
      <c r="N28">
        <f t="shared" si="2"/>
        <v>2</v>
      </c>
      <c r="O28">
        <f t="shared" si="2"/>
        <v>1</v>
      </c>
      <c r="P28">
        <f t="shared" si="2"/>
        <v>0</v>
      </c>
      <c r="Q28">
        <f t="shared" si="2"/>
        <v>0</v>
      </c>
      <c r="R28">
        <f t="shared" si="2"/>
        <v>-1</v>
      </c>
      <c r="S28">
        <f t="shared" si="2"/>
        <v>-4</v>
      </c>
      <c r="T28">
        <f t="shared" si="2"/>
        <v>2</v>
      </c>
      <c r="U28">
        <f t="shared" si="2"/>
        <v>3</v>
      </c>
      <c r="V28">
        <f t="shared" si="2"/>
        <v>8</v>
      </c>
      <c r="W28">
        <f t="shared" si="4"/>
        <v>1.2380952380952381</v>
      </c>
      <c r="X28">
        <v>1.2380952380952381</v>
      </c>
    </row>
    <row r="30" spans="1:24">
      <c r="X30">
        <f>AVERAGE(X21:X28)</f>
        <v>1.7916666666666665</v>
      </c>
    </row>
    <row r="33" spans="24:24">
      <c r="X33">
        <f>AVERAGE(X22:X26,X28)</f>
        <v>3.9523809523809526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988A-5BB9-47A9-95C9-DC5256EFA479}">
  <dimension ref="A1:W9"/>
  <sheetViews>
    <sheetView workbookViewId="0">
      <pane xSplit="1" topLeftCell="B1" activePane="topRight" state="frozen"/>
      <selection pane="topRight"/>
    </sheetView>
  </sheetViews>
  <sheetFormatPr defaultRowHeight="14.45"/>
  <cols>
    <col min="1" max="1" width="15.7109375" customWidth="1"/>
  </cols>
  <sheetData>
    <row r="1" spans="1:23">
      <c r="A1" t="s">
        <v>0</v>
      </c>
      <c r="B1" s="2">
        <v>44013</v>
      </c>
      <c r="C1" s="2">
        <v>44014</v>
      </c>
      <c r="D1" s="2">
        <v>44015</v>
      </c>
      <c r="E1" s="2">
        <v>44016</v>
      </c>
      <c r="F1" s="2">
        <v>44017</v>
      </c>
      <c r="G1" s="2">
        <v>44018</v>
      </c>
      <c r="H1" s="2">
        <v>44019</v>
      </c>
      <c r="I1" s="2">
        <v>44020</v>
      </c>
      <c r="J1" s="2">
        <v>44021</v>
      </c>
      <c r="K1" s="2">
        <v>44022</v>
      </c>
      <c r="L1" s="2">
        <v>44023</v>
      </c>
      <c r="M1" s="2">
        <v>44024</v>
      </c>
      <c r="N1" s="2">
        <v>44025</v>
      </c>
      <c r="O1" s="2">
        <v>44026</v>
      </c>
      <c r="P1" s="2">
        <v>44027</v>
      </c>
      <c r="Q1" s="2">
        <v>44028</v>
      </c>
      <c r="R1" s="2">
        <v>44029</v>
      </c>
      <c r="S1" s="2">
        <v>44030</v>
      </c>
      <c r="T1" s="2">
        <v>44031</v>
      </c>
      <c r="U1" s="2">
        <v>44032</v>
      </c>
      <c r="V1" s="2">
        <v>44033</v>
      </c>
      <c r="W1" t="s">
        <v>60</v>
      </c>
    </row>
    <row r="2" spans="1:23">
      <c r="A2" t="s">
        <v>61</v>
      </c>
      <c r="B2">
        <v>74</v>
      </c>
      <c r="C2">
        <v>76</v>
      </c>
      <c r="D2">
        <v>77</v>
      </c>
      <c r="E2">
        <v>76</v>
      </c>
      <c r="F2">
        <v>74</v>
      </c>
      <c r="G2">
        <v>73</v>
      </c>
      <c r="H2">
        <v>73</v>
      </c>
      <c r="I2">
        <v>72</v>
      </c>
      <c r="J2">
        <v>71</v>
      </c>
      <c r="K2">
        <v>67</v>
      </c>
      <c r="L2">
        <v>67</v>
      </c>
      <c r="M2">
        <v>65</v>
      </c>
      <c r="N2">
        <v>63</v>
      </c>
      <c r="O2">
        <v>63</v>
      </c>
      <c r="P2">
        <v>62</v>
      </c>
      <c r="Q2">
        <v>61</v>
      </c>
      <c r="R2">
        <v>62</v>
      </c>
      <c r="S2">
        <v>60</v>
      </c>
      <c r="T2">
        <v>59</v>
      </c>
      <c r="U2">
        <v>59</v>
      </c>
      <c r="V2">
        <v>57</v>
      </c>
      <c r="W2">
        <f t="shared" ref="W2:W9" si="0">AVERAGE(B2:H2)</f>
        <v>74.714285714285708</v>
      </c>
    </row>
    <row r="3" spans="1:23">
      <c r="A3" t="s">
        <v>62</v>
      </c>
      <c r="B3">
        <v>71</v>
      </c>
      <c r="C3">
        <v>72</v>
      </c>
      <c r="D3">
        <v>73</v>
      </c>
      <c r="E3">
        <v>69</v>
      </c>
      <c r="F3">
        <v>68</v>
      </c>
      <c r="G3">
        <v>66</v>
      </c>
      <c r="H3">
        <v>65</v>
      </c>
      <c r="I3">
        <v>65</v>
      </c>
      <c r="J3">
        <v>64</v>
      </c>
      <c r="K3">
        <v>62</v>
      </c>
      <c r="L3">
        <v>59</v>
      </c>
      <c r="M3">
        <v>58</v>
      </c>
      <c r="N3">
        <v>58</v>
      </c>
      <c r="O3">
        <v>56</v>
      </c>
      <c r="P3">
        <v>56</v>
      </c>
      <c r="Q3">
        <v>56</v>
      </c>
      <c r="R3">
        <v>54</v>
      </c>
      <c r="S3">
        <v>58</v>
      </c>
      <c r="T3">
        <v>58</v>
      </c>
      <c r="U3">
        <v>57</v>
      </c>
      <c r="V3">
        <v>57</v>
      </c>
      <c r="W3">
        <f t="shared" si="0"/>
        <v>69.142857142857139</v>
      </c>
    </row>
    <row r="4" spans="1:23">
      <c r="A4" t="s">
        <v>63</v>
      </c>
      <c r="B4">
        <v>79</v>
      </c>
      <c r="C4">
        <v>80</v>
      </c>
      <c r="D4">
        <v>80</v>
      </c>
      <c r="E4">
        <v>77</v>
      </c>
      <c r="F4">
        <v>77</v>
      </c>
      <c r="G4">
        <v>74</v>
      </c>
      <c r="H4">
        <v>73</v>
      </c>
      <c r="I4">
        <v>70</v>
      </c>
      <c r="J4">
        <v>68</v>
      </c>
      <c r="K4">
        <v>68</v>
      </c>
      <c r="L4">
        <v>68</v>
      </c>
      <c r="M4">
        <v>71</v>
      </c>
      <c r="N4">
        <v>68</v>
      </c>
      <c r="O4">
        <v>66</v>
      </c>
      <c r="P4">
        <v>67</v>
      </c>
      <c r="Q4">
        <v>66</v>
      </c>
      <c r="R4">
        <v>64</v>
      </c>
      <c r="S4">
        <v>60</v>
      </c>
      <c r="T4">
        <v>61</v>
      </c>
      <c r="U4">
        <v>60</v>
      </c>
      <c r="V4">
        <v>57</v>
      </c>
      <c r="W4">
        <f t="shared" si="0"/>
        <v>77.142857142857139</v>
      </c>
    </row>
    <row r="5" spans="1:23">
      <c r="A5" t="s">
        <v>64</v>
      </c>
      <c r="B5">
        <v>30</v>
      </c>
      <c r="C5">
        <v>28</v>
      </c>
      <c r="D5">
        <v>25</v>
      </c>
      <c r="E5">
        <v>21</v>
      </c>
      <c r="F5">
        <v>21</v>
      </c>
      <c r="G5">
        <v>22</v>
      </c>
      <c r="H5">
        <v>19</v>
      </c>
      <c r="I5">
        <v>19</v>
      </c>
      <c r="J5">
        <v>19</v>
      </c>
      <c r="K5">
        <v>19</v>
      </c>
      <c r="L5">
        <v>22</v>
      </c>
      <c r="M5">
        <v>22</v>
      </c>
      <c r="N5">
        <v>22</v>
      </c>
      <c r="O5">
        <v>21</v>
      </c>
      <c r="P5">
        <v>21</v>
      </c>
      <c r="Q5">
        <v>20</v>
      </c>
      <c r="R5">
        <v>18</v>
      </c>
      <c r="S5">
        <v>17</v>
      </c>
      <c r="T5">
        <v>15</v>
      </c>
      <c r="U5">
        <v>14</v>
      </c>
      <c r="V5">
        <v>16</v>
      </c>
      <c r="W5">
        <f t="shared" si="0"/>
        <v>23.714285714285715</v>
      </c>
    </row>
    <row r="6" spans="1:23">
      <c r="A6" t="s">
        <v>65</v>
      </c>
      <c r="B6">
        <v>54</v>
      </c>
      <c r="C6">
        <v>53</v>
      </c>
      <c r="D6">
        <v>54</v>
      </c>
      <c r="E6">
        <v>50</v>
      </c>
      <c r="F6">
        <v>50</v>
      </c>
      <c r="G6">
        <v>48</v>
      </c>
      <c r="H6">
        <v>44</v>
      </c>
      <c r="I6">
        <v>45</v>
      </c>
      <c r="J6">
        <v>45</v>
      </c>
      <c r="K6">
        <v>42</v>
      </c>
      <c r="L6">
        <v>40</v>
      </c>
      <c r="M6">
        <v>40</v>
      </c>
      <c r="N6">
        <v>41</v>
      </c>
      <c r="O6">
        <v>41</v>
      </c>
      <c r="P6">
        <v>38</v>
      </c>
      <c r="Q6">
        <v>36</v>
      </c>
      <c r="R6">
        <v>38</v>
      </c>
      <c r="S6">
        <v>37</v>
      </c>
      <c r="T6">
        <v>36</v>
      </c>
      <c r="U6">
        <v>34</v>
      </c>
      <c r="V6">
        <v>31</v>
      </c>
      <c r="W6">
        <f t="shared" si="0"/>
        <v>50.428571428571431</v>
      </c>
    </row>
    <row r="7" spans="1:23">
      <c r="A7" t="s">
        <v>66</v>
      </c>
      <c r="B7">
        <v>58</v>
      </c>
      <c r="C7">
        <v>57</v>
      </c>
      <c r="D7">
        <v>57</v>
      </c>
      <c r="E7">
        <v>54</v>
      </c>
      <c r="F7">
        <v>55</v>
      </c>
      <c r="G7">
        <v>51</v>
      </c>
      <c r="H7">
        <v>47</v>
      </c>
      <c r="I7">
        <v>46</v>
      </c>
      <c r="J7">
        <v>45</v>
      </c>
      <c r="K7">
        <v>44</v>
      </c>
      <c r="L7">
        <v>45</v>
      </c>
      <c r="M7">
        <v>42</v>
      </c>
      <c r="N7">
        <v>42</v>
      </c>
      <c r="O7">
        <v>41</v>
      </c>
      <c r="P7">
        <v>43</v>
      </c>
      <c r="Q7">
        <v>40</v>
      </c>
      <c r="R7">
        <v>39</v>
      </c>
      <c r="S7">
        <v>38</v>
      </c>
      <c r="T7">
        <v>36</v>
      </c>
      <c r="U7">
        <v>36</v>
      </c>
      <c r="V7">
        <v>33</v>
      </c>
      <c r="W7">
        <f t="shared" si="0"/>
        <v>54.142857142857146</v>
      </c>
    </row>
    <row r="8" spans="1:23">
      <c r="A8" t="s">
        <v>67</v>
      </c>
      <c r="B8">
        <v>52</v>
      </c>
      <c r="C8">
        <v>52</v>
      </c>
      <c r="D8">
        <v>53</v>
      </c>
      <c r="E8">
        <v>50</v>
      </c>
      <c r="F8">
        <v>51</v>
      </c>
      <c r="G8">
        <v>51</v>
      </c>
      <c r="H8">
        <v>50</v>
      </c>
      <c r="I8">
        <v>48</v>
      </c>
      <c r="J8">
        <v>44</v>
      </c>
      <c r="K8">
        <v>41</v>
      </c>
      <c r="L8">
        <v>41</v>
      </c>
      <c r="M8">
        <v>42</v>
      </c>
      <c r="N8">
        <v>40</v>
      </c>
      <c r="O8">
        <v>40</v>
      </c>
      <c r="P8">
        <v>42</v>
      </c>
      <c r="Q8">
        <v>43</v>
      </c>
      <c r="R8">
        <v>42</v>
      </c>
      <c r="S8">
        <v>38</v>
      </c>
      <c r="T8">
        <v>37</v>
      </c>
      <c r="U8">
        <v>33</v>
      </c>
      <c r="V8">
        <v>33</v>
      </c>
      <c r="W8">
        <f t="shared" si="0"/>
        <v>51.285714285714285</v>
      </c>
    </row>
    <row r="9" spans="1:23">
      <c r="A9" t="s">
        <v>68</v>
      </c>
      <c r="B9">
        <v>73</v>
      </c>
      <c r="C9">
        <v>75</v>
      </c>
      <c r="D9">
        <v>74</v>
      </c>
      <c r="E9">
        <v>74</v>
      </c>
      <c r="F9">
        <v>75</v>
      </c>
      <c r="G9">
        <v>73</v>
      </c>
      <c r="H9">
        <v>73</v>
      </c>
      <c r="I9">
        <v>70</v>
      </c>
      <c r="J9">
        <v>67</v>
      </c>
      <c r="K9">
        <v>69</v>
      </c>
      <c r="L9">
        <v>68</v>
      </c>
      <c r="M9">
        <v>68</v>
      </c>
      <c r="N9">
        <v>66</v>
      </c>
      <c r="O9">
        <v>66</v>
      </c>
      <c r="P9">
        <v>66</v>
      </c>
      <c r="Q9">
        <v>64</v>
      </c>
      <c r="R9">
        <v>63</v>
      </c>
      <c r="S9">
        <v>63</v>
      </c>
      <c r="T9">
        <v>58</v>
      </c>
      <c r="U9">
        <v>58</v>
      </c>
      <c r="V9">
        <v>54</v>
      </c>
      <c r="W9">
        <f t="shared" si="0"/>
        <v>73.857142857142861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199C-BE18-4569-8AB4-1E83225A8FAE}">
  <dimension ref="A1:W9"/>
  <sheetViews>
    <sheetView workbookViewId="0">
      <selection activeCell="Q14" sqref="Q14"/>
    </sheetView>
  </sheetViews>
  <sheetFormatPr defaultRowHeight="14.45"/>
  <sheetData>
    <row r="1" spans="1:23">
      <c r="A1" t="s">
        <v>0</v>
      </c>
      <c r="B1" s="2">
        <v>44013</v>
      </c>
      <c r="C1" s="2">
        <v>44014</v>
      </c>
      <c r="D1" s="2">
        <v>44015</v>
      </c>
      <c r="E1" s="2">
        <v>44016</v>
      </c>
      <c r="F1" s="2">
        <v>44017</v>
      </c>
      <c r="G1" s="2">
        <v>44018</v>
      </c>
      <c r="H1" s="2">
        <v>44019</v>
      </c>
      <c r="I1" s="2">
        <v>44020</v>
      </c>
      <c r="J1" s="2">
        <v>44021</v>
      </c>
      <c r="K1" s="2">
        <v>44022</v>
      </c>
      <c r="L1" s="2">
        <v>44023</v>
      </c>
      <c r="M1" s="2">
        <v>44024</v>
      </c>
      <c r="N1" s="2">
        <v>44025</v>
      </c>
      <c r="O1" s="2">
        <v>44026</v>
      </c>
      <c r="P1" s="2">
        <v>44027</v>
      </c>
      <c r="Q1" s="2">
        <v>44028</v>
      </c>
      <c r="R1" s="2">
        <v>44029</v>
      </c>
      <c r="S1" s="2">
        <v>44030</v>
      </c>
      <c r="T1" s="2">
        <v>44031</v>
      </c>
      <c r="U1" s="2">
        <v>44032</v>
      </c>
      <c r="V1" s="2">
        <v>44033</v>
      </c>
      <c r="W1" t="s">
        <v>60</v>
      </c>
    </row>
    <row r="2" spans="1:23">
      <c r="A2" t="s">
        <v>69</v>
      </c>
      <c r="B2">
        <v>77</v>
      </c>
      <c r="C2">
        <v>77</v>
      </c>
      <c r="D2">
        <v>77</v>
      </c>
      <c r="E2">
        <v>74</v>
      </c>
      <c r="F2">
        <v>72</v>
      </c>
      <c r="G2">
        <v>70</v>
      </c>
      <c r="H2">
        <v>69</v>
      </c>
      <c r="I2">
        <v>65</v>
      </c>
      <c r="J2">
        <v>64</v>
      </c>
      <c r="K2">
        <v>61</v>
      </c>
      <c r="L2">
        <v>60</v>
      </c>
      <c r="M2">
        <v>58</v>
      </c>
      <c r="N2">
        <v>56</v>
      </c>
      <c r="O2">
        <v>56</v>
      </c>
      <c r="P2">
        <v>55</v>
      </c>
      <c r="Q2">
        <v>54</v>
      </c>
      <c r="R2">
        <v>54</v>
      </c>
      <c r="S2">
        <v>53</v>
      </c>
      <c r="T2">
        <v>50</v>
      </c>
      <c r="U2">
        <v>48</v>
      </c>
      <c r="V2">
        <v>47</v>
      </c>
      <c r="W2">
        <f t="shared" ref="W2:W9" si="0">AVERAGE(B2:H2)</f>
        <v>73.714285714285708</v>
      </c>
    </row>
    <row r="3" spans="1:23">
      <c r="A3" t="s">
        <v>70</v>
      </c>
      <c r="B3">
        <v>71</v>
      </c>
      <c r="C3">
        <v>72</v>
      </c>
      <c r="D3">
        <v>74</v>
      </c>
      <c r="E3">
        <v>72</v>
      </c>
      <c r="F3">
        <v>71</v>
      </c>
      <c r="G3">
        <v>72</v>
      </c>
      <c r="H3">
        <v>71</v>
      </c>
      <c r="I3">
        <v>69</v>
      </c>
      <c r="J3">
        <v>68</v>
      </c>
      <c r="K3">
        <v>65</v>
      </c>
      <c r="L3">
        <v>65</v>
      </c>
      <c r="M3">
        <v>63</v>
      </c>
      <c r="N3">
        <v>61</v>
      </c>
      <c r="O3">
        <v>60</v>
      </c>
      <c r="P3">
        <v>62</v>
      </c>
      <c r="Q3">
        <v>60</v>
      </c>
      <c r="R3">
        <v>59</v>
      </c>
      <c r="S3">
        <v>57</v>
      </c>
      <c r="T3">
        <v>60</v>
      </c>
      <c r="U3">
        <v>59</v>
      </c>
      <c r="V3">
        <v>55</v>
      </c>
      <c r="W3">
        <f t="shared" si="0"/>
        <v>71.857142857142861</v>
      </c>
    </row>
    <row r="4" spans="1:23">
      <c r="A4" t="s">
        <v>71</v>
      </c>
      <c r="B4">
        <v>79</v>
      </c>
      <c r="C4">
        <v>78</v>
      </c>
      <c r="D4">
        <v>78</v>
      </c>
      <c r="E4">
        <v>77</v>
      </c>
      <c r="F4">
        <v>77</v>
      </c>
      <c r="G4">
        <v>75</v>
      </c>
      <c r="H4">
        <v>77</v>
      </c>
      <c r="I4">
        <v>76</v>
      </c>
      <c r="J4">
        <v>78</v>
      </c>
      <c r="K4">
        <v>76</v>
      </c>
      <c r="L4">
        <v>76</v>
      </c>
      <c r="M4">
        <v>75</v>
      </c>
      <c r="N4">
        <v>76</v>
      </c>
      <c r="O4">
        <v>76</v>
      </c>
      <c r="P4">
        <v>76</v>
      </c>
      <c r="Q4">
        <v>73</v>
      </c>
      <c r="R4">
        <v>69</v>
      </c>
      <c r="S4">
        <v>68</v>
      </c>
      <c r="T4">
        <v>65</v>
      </c>
      <c r="U4">
        <v>64</v>
      </c>
      <c r="V4">
        <v>61</v>
      </c>
      <c r="W4">
        <f t="shared" si="0"/>
        <v>77.285714285714292</v>
      </c>
    </row>
    <row r="5" spans="1:23">
      <c r="A5" t="s">
        <v>72</v>
      </c>
      <c r="B5">
        <v>30</v>
      </c>
      <c r="C5">
        <v>28</v>
      </c>
      <c r="D5">
        <v>28</v>
      </c>
      <c r="E5">
        <v>24</v>
      </c>
      <c r="F5">
        <v>22</v>
      </c>
      <c r="G5">
        <v>23</v>
      </c>
      <c r="H5">
        <v>23</v>
      </c>
      <c r="I5">
        <v>24</v>
      </c>
      <c r="J5">
        <v>25</v>
      </c>
      <c r="K5">
        <v>24</v>
      </c>
      <c r="L5">
        <v>23</v>
      </c>
      <c r="M5">
        <v>22</v>
      </c>
      <c r="N5">
        <v>20</v>
      </c>
      <c r="O5">
        <v>20</v>
      </c>
      <c r="P5">
        <v>21</v>
      </c>
      <c r="Q5">
        <v>17</v>
      </c>
      <c r="R5">
        <v>20</v>
      </c>
      <c r="S5">
        <v>18</v>
      </c>
      <c r="T5">
        <v>18</v>
      </c>
      <c r="U5">
        <v>17</v>
      </c>
      <c r="V5">
        <v>17</v>
      </c>
      <c r="W5">
        <f t="shared" si="0"/>
        <v>25.428571428571427</v>
      </c>
    </row>
    <row r="6" spans="1:23">
      <c r="A6" t="s">
        <v>73</v>
      </c>
      <c r="B6">
        <v>54</v>
      </c>
      <c r="C6">
        <v>56</v>
      </c>
      <c r="D6">
        <v>59</v>
      </c>
      <c r="E6">
        <v>56</v>
      </c>
      <c r="F6">
        <v>54</v>
      </c>
      <c r="G6">
        <v>55</v>
      </c>
      <c r="H6">
        <v>55</v>
      </c>
      <c r="I6">
        <v>58</v>
      </c>
      <c r="J6">
        <v>59</v>
      </c>
      <c r="K6">
        <v>58</v>
      </c>
      <c r="L6">
        <v>56</v>
      </c>
      <c r="M6">
        <v>55</v>
      </c>
      <c r="N6">
        <v>52</v>
      </c>
      <c r="O6">
        <v>52</v>
      </c>
      <c r="P6">
        <v>50</v>
      </c>
      <c r="Q6">
        <v>50</v>
      </c>
      <c r="R6">
        <v>48</v>
      </c>
      <c r="S6">
        <v>47</v>
      </c>
      <c r="T6">
        <v>45</v>
      </c>
      <c r="U6">
        <v>43</v>
      </c>
      <c r="V6">
        <v>39</v>
      </c>
      <c r="W6">
        <f t="shared" si="0"/>
        <v>55.571428571428569</v>
      </c>
    </row>
    <row r="7" spans="1:23">
      <c r="A7" t="s">
        <v>74</v>
      </c>
      <c r="B7">
        <v>59</v>
      </c>
      <c r="C7">
        <v>59</v>
      </c>
      <c r="D7">
        <v>58</v>
      </c>
      <c r="E7">
        <v>57</v>
      </c>
      <c r="F7">
        <v>58</v>
      </c>
      <c r="G7">
        <v>58</v>
      </c>
      <c r="H7">
        <v>54</v>
      </c>
      <c r="I7">
        <v>54</v>
      </c>
      <c r="J7">
        <v>51</v>
      </c>
      <c r="K7">
        <v>51</v>
      </c>
      <c r="L7">
        <v>49</v>
      </c>
      <c r="M7">
        <v>50</v>
      </c>
      <c r="N7">
        <v>48</v>
      </c>
      <c r="O7">
        <v>46</v>
      </c>
      <c r="P7">
        <v>45</v>
      </c>
      <c r="Q7">
        <v>45</v>
      </c>
      <c r="R7">
        <v>44</v>
      </c>
      <c r="S7">
        <v>41</v>
      </c>
      <c r="T7">
        <v>36</v>
      </c>
      <c r="U7">
        <v>32</v>
      </c>
      <c r="V7">
        <v>29</v>
      </c>
      <c r="W7">
        <f t="shared" si="0"/>
        <v>57.571428571428569</v>
      </c>
    </row>
    <row r="8" spans="1:23">
      <c r="A8" t="s">
        <v>75</v>
      </c>
      <c r="B8">
        <v>52</v>
      </c>
      <c r="C8">
        <v>52</v>
      </c>
      <c r="D8">
        <v>50</v>
      </c>
      <c r="E8">
        <v>51</v>
      </c>
      <c r="F8">
        <v>49</v>
      </c>
      <c r="G8">
        <v>46</v>
      </c>
      <c r="H8">
        <v>45</v>
      </c>
      <c r="I8">
        <v>44</v>
      </c>
      <c r="J8">
        <v>41</v>
      </c>
      <c r="K8">
        <v>40</v>
      </c>
      <c r="L8">
        <v>37</v>
      </c>
      <c r="M8">
        <v>35</v>
      </c>
      <c r="N8">
        <v>34</v>
      </c>
      <c r="O8">
        <v>32</v>
      </c>
      <c r="P8">
        <v>33</v>
      </c>
      <c r="Q8">
        <v>35</v>
      </c>
      <c r="R8">
        <v>33</v>
      </c>
      <c r="S8">
        <v>34</v>
      </c>
      <c r="T8">
        <v>34</v>
      </c>
      <c r="U8">
        <v>32</v>
      </c>
      <c r="V8">
        <v>31</v>
      </c>
      <c r="W8">
        <f t="shared" si="0"/>
        <v>49.285714285714285</v>
      </c>
    </row>
    <row r="9" spans="1:23">
      <c r="A9" t="s">
        <v>76</v>
      </c>
      <c r="B9">
        <v>73</v>
      </c>
      <c r="C9">
        <v>74</v>
      </c>
      <c r="D9">
        <v>74</v>
      </c>
      <c r="E9">
        <v>74</v>
      </c>
      <c r="F9">
        <v>74</v>
      </c>
      <c r="G9">
        <v>75</v>
      </c>
      <c r="H9">
        <v>73</v>
      </c>
      <c r="I9">
        <v>73</v>
      </c>
      <c r="J9">
        <v>72</v>
      </c>
      <c r="K9">
        <v>71</v>
      </c>
      <c r="L9">
        <v>72</v>
      </c>
      <c r="M9">
        <v>69</v>
      </c>
      <c r="N9">
        <v>68</v>
      </c>
      <c r="O9">
        <v>67</v>
      </c>
      <c r="P9">
        <v>66</v>
      </c>
      <c r="Q9">
        <v>64</v>
      </c>
      <c r="R9">
        <v>62</v>
      </c>
      <c r="S9">
        <v>59</v>
      </c>
      <c r="T9">
        <v>60</v>
      </c>
      <c r="U9">
        <v>61</v>
      </c>
      <c r="V9">
        <v>62</v>
      </c>
      <c r="W9">
        <f t="shared" si="0"/>
        <v>73.857142857142861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3EFE-F36E-47D0-A0D8-4F40F1718DAF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Mcfeaters, Tyler Scott</dc:creator>
  <cp:keywords/>
  <dc:description/>
  <cp:lastModifiedBy/>
  <cp:revision/>
  <dcterms:created xsi:type="dcterms:W3CDTF">2020-06-05T13:07:29Z</dcterms:created>
  <dcterms:modified xsi:type="dcterms:W3CDTF">2022-04-05T18:44:32Z</dcterms:modified>
  <cp:category/>
  <cp:contentStatus/>
</cp:coreProperties>
</file>