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wkw18_psu_edu/Documents/Esker Lab working files/2021 White Mold/"/>
    </mc:Choice>
  </mc:AlternateContent>
  <xr:revisionPtr revIDLastSave="0" documentId="8_{DB8B4483-D5DA-4C47-8F33-456D4EFEBE50}" xr6:coauthVersionLast="47" xr6:coauthVersionMax="47" xr10:uidLastSave="{00000000-0000-0000-0000-000000000000}"/>
  <bookViews>
    <workbookView minimized="1" xWindow="9590" yWindow="1700" windowWidth="9610" windowHeight="7360" xr2:uid="{00000000-000D-0000-FFFF-FFFF00000000}"/>
  </bookViews>
  <sheets>
    <sheet name="PA Locations" sheetId="1" r:id="rId1"/>
    <sheet name="NY Locations" sheetId="3" r:id="rId2"/>
    <sheet name="Risks" sheetId="2" r:id="rId3"/>
    <sheet name="FCN Figure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7" i="2" l="1"/>
  <c r="BF47" i="2"/>
  <c r="BE47" i="2"/>
  <c r="BG42" i="2"/>
  <c r="BF42" i="2"/>
  <c r="BE42" i="2"/>
  <c r="BG44" i="2"/>
  <c r="BF44" i="2"/>
  <c r="BE44" i="2"/>
  <c r="BE41" i="2"/>
  <c r="BF41" i="2"/>
  <c r="BG41" i="2"/>
  <c r="BE39" i="2"/>
  <c r="BF39" i="2"/>
  <c r="BG39" i="2"/>
  <c r="BE40" i="2"/>
  <c r="BF40" i="2"/>
  <c r="BG40" i="2"/>
  <c r="BE38" i="2"/>
  <c r="BF38" i="2"/>
  <c r="BG38" i="2"/>
  <c r="BE32" i="2"/>
  <c r="BF32" i="2"/>
  <c r="BG32" i="2"/>
  <c r="BE33" i="2"/>
  <c r="BF33" i="2"/>
  <c r="BG33" i="2"/>
  <c r="BE34" i="2"/>
  <c r="BF34" i="2"/>
  <c r="BG34" i="2"/>
  <c r="BE35" i="2"/>
  <c r="BF35" i="2"/>
  <c r="BG35" i="2"/>
  <c r="BE36" i="2"/>
  <c r="BF36" i="2"/>
  <c r="BG36" i="2"/>
  <c r="BE37" i="2"/>
  <c r="BF37" i="2"/>
  <c r="BG37" i="2"/>
  <c r="BE29" i="2"/>
  <c r="BF29" i="2"/>
  <c r="BG29" i="2"/>
  <c r="BE30" i="2"/>
  <c r="BF30" i="2"/>
  <c r="BG30" i="2"/>
  <c r="BE31" i="2"/>
  <c r="BF31" i="2"/>
  <c r="BG31" i="2"/>
  <c r="BE27" i="2"/>
  <c r="BF27" i="2"/>
  <c r="BG27" i="2"/>
  <c r="BE25" i="2"/>
  <c r="BF25" i="2"/>
  <c r="BG25" i="2"/>
  <c r="BE23" i="2"/>
  <c r="BF23" i="2"/>
  <c r="BG23" i="2"/>
  <c r="BE21" i="2"/>
  <c r="BF21" i="2"/>
  <c r="BG21" i="2"/>
  <c r="BE19" i="2"/>
  <c r="BF19" i="2"/>
  <c r="BG19" i="2"/>
  <c r="BE28" i="2"/>
  <c r="BF28" i="2"/>
  <c r="BG28" i="2"/>
  <c r="BE26" i="2"/>
  <c r="BF26" i="2"/>
  <c r="BG26" i="2"/>
  <c r="BE24" i="2"/>
  <c r="BF24" i="2"/>
  <c r="BG24" i="2"/>
  <c r="BE22" i="2"/>
  <c r="BF22" i="2"/>
  <c r="BG22" i="2"/>
  <c r="BE20" i="2"/>
  <c r="BF20" i="2"/>
  <c r="BG20" i="2"/>
  <c r="BG18" i="2"/>
  <c r="BF18" i="2"/>
  <c r="BE18" i="2"/>
  <c r="BG17" i="2"/>
  <c r="BF17" i="2"/>
  <c r="BE17" i="2"/>
  <c r="BG15" i="2"/>
  <c r="BF15" i="2"/>
  <c r="BE15" i="2"/>
  <c r="BG12" i="2"/>
  <c r="BE12" i="2"/>
  <c r="BF12" i="2"/>
  <c r="BG10" i="2"/>
  <c r="BE10" i="2"/>
  <c r="BG9" i="2"/>
  <c r="BE9" i="2"/>
  <c r="BG7" i="2"/>
  <c r="BE7" i="2"/>
  <c r="BG5" i="2"/>
  <c r="BE5" i="2"/>
  <c r="BF5" i="2"/>
  <c r="BG2" i="2"/>
  <c r="BE2" i="2"/>
  <c r="BF7" i="2"/>
  <c r="BF10" i="2"/>
  <c r="BF2" i="2"/>
  <c r="BF9" i="2"/>
  <c r="K137" i="4"/>
  <c r="K138" i="4"/>
  <c r="K139" i="4"/>
  <c r="K140" i="4"/>
  <c r="K141" i="4"/>
  <c r="K142" i="4"/>
  <c r="K143" i="4"/>
  <c r="K144" i="4"/>
  <c r="K145" i="4"/>
  <c r="K135" i="4"/>
  <c r="K136" i="4"/>
  <c r="K134" i="4"/>
  <c r="P125" i="4"/>
  <c r="P126" i="4"/>
  <c r="P127" i="4"/>
  <c r="P128" i="4"/>
  <c r="P129" i="4"/>
  <c r="P130" i="4"/>
  <c r="P131" i="4"/>
  <c r="P124" i="4"/>
  <c r="P114" i="4"/>
  <c r="P115" i="4"/>
  <c r="P116" i="4"/>
  <c r="P117" i="4"/>
  <c r="P118" i="4"/>
  <c r="P119" i="4"/>
  <c r="P120" i="4"/>
  <c r="P113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72" i="4"/>
  <c r="AG34" i="4" l="1"/>
  <c r="AG38" i="4" l="1"/>
  <c r="AG37" i="4"/>
  <c r="AG36" i="4"/>
  <c r="AG35" i="4"/>
  <c r="AG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tc={69ACCE33-BA32-459F-B03D-A3EBB091EB11}</author>
  </authors>
  <commentList>
    <comment ref="M2" authorId="0" shapeId="0" xr:uid="{69ACCE33-BA32-459F-B03D-A3EBB091EB11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Sarah said they all started flowering this week, I just picked Monday of this week as the flowering date.</t>
      </text>
    </comment>
  </commentList>
</comments>
</file>

<file path=xl/sharedStrings.xml><?xml version="1.0" encoding="utf-8"?>
<sst xmlns="http://schemas.openxmlformats.org/spreadsheetml/2006/main" count="579" uniqueCount="167">
  <si>
    <t>Field</t>
  </si>
  <si>
    <t>County</t>
  </si>
  <si>
    <t>Educator/Industry contact</t>
  </si>
  <si>
    <t>Cooperator</t>
  </si>
  <si>
    <t>Lat</t>
  </si>
  <si>
    <t>Long</t>
  </si>
  <si>
    <t>Cultivar</t>
  </si>
  <si>
    <t>Row_Space</t>
  </si>
  <si>
    <t>Irrigation (Y/N)</t>
  </si>
  <si>
    <t>R1 (MM/DD) begin flowering</t>
  </si>
  <si>
    <t>R4 (MM/DD) end flowering</t>
  </si>
  <si>
    <t>Crop Rotation if known</t>
  </si>
  <si>
    <t>Tillage type (if known)</t>
  </si>
  <si>
    <t>Cover Crop (if known)</t>
  </si>
  <si>
    <t>Previous History of white mold (if known)</t>
  </si>
  <si>
    <t>2021 White Mold Incidence (%)</t>
  </si>
  <si>
    <t>low</t>
  </si>
  <si>
    <t>average</t>
  </si>
  <si>
    <t>high</t>
  </si>
  <si>
    <t>PA1</t>
  </si>
  <si>
    <t>Huntingdon</t>
  </si>
  <si>
    <t>Dave Clark</t>
  </si>
  <si>
    <t>Nearhoof Farms</t>
  </si>
  <si>
    <t>-</t>
  </si>
  <si>
    <t>N</t>
  </si>
  <si>
    <t>PA2</t>
  </si>
  <si>
    <t>Northampton</t>
  </si>
  <si>
    <t>Tyler Smith (Growmark FS)</t>
  </si>
  <si>
    <t>2020:corn, 2019: soybean, (in strips alternating years)</t>
  </si>
  <si>
    <t>PA3</t>
  </si>
  <si>
    <t>PA4</t>
  </si>
  <si>
    <t>Lawrence</t>
  </si>
  <si>
    <t>Joey Akins</t>
  </si>
  <si>
    <t>Rick Telesz</t>
  </si>
  <si>
    <t>FS HS 30X50</t>
  </si>
  <si>
    <t>PA5</t>
  </si>
  <si>
    <t>Centre</t>
  </si>
  <si>
    <t>Adriana</t>
  </si>
  <si>
    <t>Dunkelberger</t>
  </si>
  <si>
    <t>PA6</t>
  </si>
  <si>
    <t>Potter</t>
  </si>
  <si>
    <t>Nicole Santangelo</t>
  </si>
  <si>
    <t>Jack Thomas- tech</t>
  </si>
  <si>
    <t>PA7</t>
  </si>
  <si>
    <t>Tioga</t>
  </si>
  <si>
    <t>PA8</t>
  </si>
  <si>
    <t>Lebanon</t>
  </si>
  <si>
    <t>Del Voight</t>
  </si>
  <si>
    <t>Glenn Krall</t>
  </si>
  <si>
    <t>PA9</t>
  </si>
  <si>
    <t>Cambria</t>
  </si>
  <si>
    <t>Zach Larson</t>
  </si>
  <si>
    <t>Portage, Cambria Co.</t>
  </si>
  <si>
    <t>PA10</t>
  </si>
  <si>
    <t>Mercer</t>
  </si>
  <si>
    <t>Rob Glenn</t>
  </si>
  <si>
    <t>PA11</t>
  </si>
  <si>
    <t>Perry</t>
  </si>
  <si>
    <t>Liz Bosak</t>
  </si>
  <si>
    <t>Educator</t>
  </si>
  <si>
    <t>Name</t>
  </si>
  <si>
    <t>Region</t>
  </si>
  <si>
    <t>Irrigaion (Y/N)</t>
  </si>
  <si>
    <t>plant date</t>
  </si>
  <si>
    <t>Sporecaster 30"</t>
  </si>
  <si>
    <t>Sporecaster 15"</t>
  </si>
  <si>
    <t>NY1</t>
  </si>
  <si>
    <t>Sarah Pethybridge</t>
  </si>
  <si>
    <t>C Mark Farms, Inc</t>
  </si>
  <si>
    <t>C Marks Paddock 007 39 Field 5</t>
  </si>
  <si>
    <t>West</t>
  </si>
  <si>
    <t>Livingston</t>
  </si>
  <si>
    <t>Pismo</t>
  </si>
  <si>
    <t>30 inch</t>
  </si>
  <si>
    <t>2020: corn; 2019 soybean; 2018 corn</t>
  </si>
  <si>
    <t>Y, mulboard plow then coulter mulcher</t>
  </si>
  <si>
    <t>none</t>
  </si>
  <si>
    <t>NY2</t>
  </si>
  <si>
    <t>C Marks Paddock 007 39 Field 6</t>
  </si>
  <si>
    <t>2020: corn; 2019 cabbage; 2018: corn</t>
  </si>
  <si>
    <t>NY3</t>
  </si>
  <si>
    <t>Votypka Farms</t>
  </si>
  <si>
    <t>Votpyka Field 3</t>
  </si>
  <si>
    <t>2020: corn; 2019: corn; 2018: cabbage</t>
  </si>
  <si>
    <t>NY4</t>
  </si>
  <si>
    <t>C Marks Field 7</t>
  </si>
  <si>
    <t>Huntington (HUNT)</t>
  </si>
  <si>
    <t>2020: cabbage; 2019: corn; 2018: beets</t>
  </si>
  <si>
    <t>NY5</t>
  </si>
  <si>
    <t>Votpyka Field 5</t>
  </si>
  <si>
    <t>NY6</t>
  </si>
  <si>
    <t>B&amp;H Ag LLC</t>
  </si>
  <si>
    <t>B&amp;H Field 5</t>
  </si>
  <si>
    <t>Oneida</t>
  </si>
  <si>
    <t>2020: corn; 2019: cover (rye); 2018: corn</t>
  </si>
  <si>
    <t>NY7</t>
  </si>
  <si>
    <t>Gary &amp; Robert Mahany</t>
  </si>
  <si>
    <t>Mahany Field 4</t>
  </si>
  <si>
    <t>Steuben</t>
  </si>
  <si>
    <t>2020: corn; 2019: potato; 2018:soybean</t>
  </si>
  <si>
    <t>NY8</t>
  </si>
  <si>
    <t>Mahany Field 5</t>
  </si>
  <si>
    <t>2020: potato; 2019: dry bean; 2018:snap bean</t>
  </si>
  <si>
    <t>NY9</t>
  </si>
  <si>
    <t>Mahany Field 6</t>
  </si>
  <si>
    <t>2020: potato; 2019: dry bean; 2018:potato</t>
  </si>
  <si>
    <t>NY10</t>
  </si>
  <si>
    <t>Votpyka Field 6</t>
  </si>
  <si>
    <t>2020: sweet corn; 2019: rye cover; 2018:soybean</t>
  </si>
  <si>
    <t>NY11</t>
  </si>
  <si>
    <t>Rauberdale Farms Inc</t>
  </si>
  <si>
    <t>Rauberdale Field 2</t>
  </si>
  <si>
    <t>2020: dry bean; 2019: potato; 2018: snap bean</t>
  </si>
  <si>
    <t>NY12</t>
  </si>
  <si>
    <t>Aaron Gabriel</t>
  </si>
  <si>
    <t>Raymond Sick</t>
  </si>
  <si>
    <t>Sick Field 3</t>
  </si>
  <si>
    <t>NY Hudson Valley area</t>
  </si>
  <si>
    <t>2020: sweet corn; 2019: soybean</t>
  </si>
  <si>
    <t>NY13</t>
  </si>
  <si>
    <t>Taylor Henderson</t>
  </si>
  <si>
    <t>Washington</t>
  </si>
  <si>
    <t>M&amp;W20L69</t>
  </si>
  <si>
    <t>2020: corn; 2019: soybean; 2018: corn</t>
  </si>
  <si>
    <t>Y, plow, disc</t>
  </si>
  <si>
    <t>NY14</t>
  </si>
  <si>
    <t>Alan Henderson</t>
  </si>
  <si>
    <t>Y, chisel, harrow</t>
  </si>
  <si>
    <t>NY15</t>
  </si>
  <si>
    <t>Langdon</t>
  </si>
  <si>
    <t>Columbia</t>
  </si>
  <si>
    <t>Dynagro</t>
  </si>
  <si>
    <t>7 inch</t>
  </si>
  <si>
    <t>Y, chisel</t>
  </si>
  <si>
    <t>Cynthia Whitten</t>
  </si>
  <si>
    <t>NY Cayuga</t>
  </si>
  <si>
    <t>Field_Num</t>
  </si>
  <si>
    <t>row spacing</t>
  </si>
  <si>
    <t>Low</t>
  </si>
  <si>
    <t>Average</t>
  </si>
  <si>
    <t>High</t>
  </si>
  <si>
    <t>40.280327, -76.404794</t>
  </si>
  <si>
    <t>NY16</t>
  </si>
  <si>
    <t>Lancaster</t>
  </si>
  <si>
    <t>Erie</t>
  </si>
  <si>
    <t>Row Spacing</t>
  </si>
  <si>
    <t xml:space="preserve"> 30 inches</t>
  </si>
  <si>
    <t>15 inches</t>
  </si>
  <si>
    <t>High Risk</t>
  </si>
  <si>
    <t>20-50%</t>
  </si>
  <si>
    <t>Moderate Risk</t>
  </si>
  <si>
    <t>&lt;20%</t>
  </si>
  <si>
    <t>Low Risk</t>
  </si>
  <si>
    <t>Two-Week Average</t>
  </si>
  <si>
    <t>2 wk avg.</t>
  </si>
  <si>
    <t>erie</t>
  </si>
  <si>
    <t>erie30</t>
  </si>
  <si>
    <t>s6</t>
  </si>
  <si>
    <t>s6 or s19</t>
  </si>
  <si>
    <t>lanc</t>
  </si>
  <si>
    <t>searec</t>
  </si>
  <si>
    <t>&gt;50%</t>
  </si>
  <si>
    <t>potter</t>
  </si>
  <si>
    <t>Two-Week Average Risk % July 6-19</t>
  </si>
  <si>
    <t>Avg.</t>
  </si>
  <si>
    <t>Two-Week Average Risk % July 20th-August 3rd</t>
  </si>
  <si>
    <t>NY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</si>
</sst>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0"/>
      <color theme="1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wrapText="1" readingOrder="1"/>
    </xf>
    <xf numFmtId="0" fontId="0" fillId="7" borderId="1" xfId="0" applyFill="1" applyBorder="1"/>
    <xf numFmtId="0" fontId="0" fillId="8" borderId="1" xfId="0" applyFill="1" applyBorder="1"/>
    <xf numFmtId="0" fontId="0" fillId="7" borderId="6" xfId="0" applyFill="1" applyBorder="1"/>
    <xf numFmtId="0" fontId="0" fillId="0" borderId="6" xfId="0" applyBorder="1"/>
    <xf numFmtId="0" fontId="3" fillId="0" borderId="0" xfId="0" applyFont="1" applyAlignment="1">
      <alignment wrapText="1" readingOrder="1"/>
    </xf>
    <xf numFmtId="0" fontId="2" fillId="0" borderId="0" xfId="0" applyFont="1" applyAlignment="1">
      <alignment wrapText="1"/>
    </xf>
    <xf numFmtId="0" fontId="0" fillId="8" borderId="4" xfId="0" applyFill="1" applyBorder="1"/>
    <xf numFmtId="0" fontId="1" fillId="7" borderId="1" xfId="0" applyFont="1" applyFill="1" applyBorder="1" applyAlignment="1">
      <alignment wrapText="1"/>
    </xf>
    <xf numFmtId="0" fontId="3" fillId="0" borderId="1" xfId="0" applyFont="1" applyBorder="1" applyAlignment="1">
      <alignment wrapText="1" readingOrder="1"/>
    </xf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7" xfId="0" applyFont="1" applyBorder="1" applyAlignment="1">
      <alignment wrapText="1" readingOrder="1"/>
    </xf>
    <xf numFmtId="0" fontId="0" fillId="0" borderId="8" xfId="0" applyBorder="1"/>
    <xf numFmtId="16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 readingOrder="1"/>
    </xf>
    <xf numFmtId="0" fontId="5" fillId="0" borderId="12" xfId="0" applyFont="1" applyBorder="1" applyAlignment="1">
      <alignment horizontal="center" wrapText="1"/>
    </xf>
    <xf numFmtId="0" fontId="5" fillId="9" borderId="13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9" borderId="16" xfId="0" applyFont="1" applyFill="1" applyBorder="1" applyAlignment="1">
      <alignment horizontal="center" wrapText="1"/>
    </xf>
    <xf numFmtId="0" fontId="5" fillId="7" borderId="13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 wrapText="1"/>
    </xf>
    <xf numFmtId="0" fontId="5" fillId="9" borderId="14" xfId="0" applyFont="1" applyFill="1" applyBorder="1" applyAlignment="1">
      <alignment horizontal="center" wrapText="1"/>
    </xf>
    <xf numFmtId="0" fontId="5" fillId="9" borderId="17" xfId="0" applyFont="1" applyFill="1" applyBorder="1" applyAlignment="1">
      <alignment horizontal="center" wrapText="1"/>
    </xf>
    <xf numFmtId="0" fontId="0" fillId="9" borderId="0" xfId="0" applyFill="1"/>
    <xf numFmtId="0" fontId="0" fillId="7" borderId="0" xfId="0" applyFill="1"/>
    <xf numFmtId="0" fontId="0" fillId="10" borderId="0" xfId="0" applyFill="1"/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14" fontId="0" fillId="0" borderId="1" xfId="0" applyNumberFormat="1" applyBorder="1"/>
    <xf numFmtId="14" fontId="0" fillId="0" borderId="4" xfId="0" applyNumberFormat="1" applyBorder="1"/>
    <xf numFmtId="0" fontId="0" fillId="9" borderId="1" xfId="0" applyFill="1" applyBorder="1"/>
    <xf numFmtId="0" fontId="2" fillId="0" borderId="5" xfId="0" applyFont="1" applyBorder="1" applyAlignment="1">
      <alignment wrapText="1" readingOrder="1"/>
    </xf>
    <xf numFmtId="14" fontId="7" fillId="0" borderId="0" xfId="0" applyNumberFormat="1" applyFont="1"/>
    <xf numFmtId="0" fontId="0" fillId="0" borderId="19" xfId="0" applyBorder="1"/>
    <xf numFmtId="0" fontId="0" fillId="0" borderId="20" xfId="0" applyBorder="1"/>
    <xf numFmtId="0" fontId="5" fillId="7" borderId="14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10" borderId="16" xfId="0" applyFont="1" applyFill="1" applyBorder="1" applyAlignment="1">
      <alignment horizontal="center" wrapText="1"/>
    </xf>
    <xf numFmtId="0" fontId="5" fillId="10" borderId="13" xfId="0" applyFont="1" applyFill="1" applyBorder="1" applyAlignment="1">
      <alignment horizontal="center" wrapText="1"/>
    </xf>
    <xf numFmtId="0" fontId="2" fillId="0" borderId="0" xfId="0" applyFont="1"/>
    <xf numFmtId="14" fontId="0" fillId="7" borderId="1" xfId="0" applyNumberFormat="1" applyFill="1" applyBorder="1"/>
    <xf numFmtId="0" fontId="0" fillId="0" borderId="18" xfId="0" applyBorder="1"/>
    <xf numFmtId="0" fontId="8" fillId="0" borderId="0" xfId="0" applyFont="1"/>
    <xf numFmtId="0" fontId="4" fillId="0" borderId="0" xfId="0" applyFont="1"/>
    <xf numFmtId="14" fontId="0" fillId="0" borderId="6" xfId="0" applyNumberFormat="1" applyBorder="1"/>
    <xf numFmtId="0" fontId="1" fillId="8" borderId="1" xfId="0" applyFont="1" applyFill="1" applyBorder="1" applyAlignment="1">
      <alignment wrapText="1"/>
    </xf>
    <xf numFmtId="0" fontId="0" fillId="8" borderId="0" xfId="0" applyFill="1"/>
    <xf numFmtId="0" fontId="2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9" fillId="0" borderId="1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 applyAlignment="1">
      <alignment wrapText="1" readingOrder="1"/>
    </xf>
    <xf numFmtId="0" fontId="1" fillId="6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1" xfId="0" applyFont="1" applyBorder="1"/>
    <xf numFmtId="0" fontId="12" fillId="7" borderId="1" xfId="0" applyFont="1" applyFill="1" applyBorder="1"/>
    <xf numFmtId="14" fontId="0" fillId="11" borderId="6" xfId="0" applyNumberFormat="1" applyFill="1" applyBorder="1"/>
    <xf numFmtId="0" fontId="2" fillId="7" borderId="0" xfId="0" applyFont="1" applyFill="1"/>
    <xf numFmtId="0" fontId="0" fillId="12" borderId="1" xfId="0" applyFill="1" applyBorder="1"/>
    <xf numFmtId="0" fontId="0" fillId="12" borderId="4" xfId="0" applyFill="1" applyBorder="1"/>
    <xf numFmtId="0" fontId="0" fillId="12" borderId="6" xfId="0" applyFill="1" applyBorder="1"/>
    <xf numFmtId="14" fontId="0" fillId="12" borderId="1" xfId="0" applyNumberFormat="1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0" borderId="1" xfId="0" applyFill="1" applyBorder="1"/>
    <xf numFmtId="16" fontId="7" fillId="0" borderId="0" xfId="0" applyNumberFormat="1" applyFont="1"/>
    <xf numFmtId="0" fontId="7" fillId="0" borderId="0" xfId="0" applyFont="1"/>
    <xf numFmtId="0" fontId="10" fillId="0" borderId="1" xfId="0" applyFont="1" applyBorder="1"/>
    <xf numFmtId="0" fontId="2" fillId="7" borderId="1" xfId="0" applyFont="1" applyFill="1" applyBorder="1"/>
    <xf numFmtId="0" fontId="2" fillId="9" borderId="1" xfId="0" applyFont="1" applyFill="1" applyBorder="1"/>
    <xf numFmtId="2" fontId="0" fillId="0" borderId="1" xfId="0" applyNumberFormat="1" applyBorder="1"/>
    <xf numFmtId="2" fontId="10" fillId="0" borderId="1" xfId="0" applyNumberFormat="1" applyFont="1" applyBorder="1"/>
    <xf numFmtId="2" fontId="0" fillId="0" borderId="1" xfId="0" applyNumberFormat="1" applyBorder="1" applyAlignment="1">
      <alignment wrapText="1"/>
    </xf>
    <xf numFmtId="2" fontId="0" fillId="7" borderId="1" xfId="0" applyNumberFormat="1" applyFill="1" applyBorder="1"/>
    <xf numFmtId="2" fontId="0" fillId="9" borderId="1" xfId="0" applyNumberFormat="1" applyFill="1" applyBorder="1"/>
    <xf numFmtId="164" fontId="2" fillId="7" borderId="1" xfId="0" applyNumberFormat="1" applyFont="1" applyFill="1" applyBorder="1"/>
    <xf numFmtId="164" fontId="2" fillId="9" borderId="1" xfId="0" applyNumberFormat="1" applyFon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164" fontId="2" fillId="0" borderId="1" xfId="0" applyNumberFormat="1" applyFont="1" applyBorder="1"/>
    <xf numFmtId="16" fontId="7" fillId="0" borderId="1" xfId="0" applyNumberFormat="1" applyFont="1" applyBorder="1"/>
    <xf numFmtId="0" fontId="7" fillId="0" borderId="1" xfId="0" applyFont="1" applyBorder="1"/>
    <xf numFmtId="2" fontId="0" fillId="10" borderId="1" xfId="0" applyNumberForma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'FCN Figures'!$A$42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Figures'!$B$42:$P$42</c:f>
              <c:numCache>
                <c:formatCode>General</c:formatCode>
                <c:ptCount val="15"/>
                <c:pt idx="0">
                  <c:v>72</c:v>
                </c:pt>
                <c:pt idx="2">
                  <c:v>73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64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  <c:pt idx="11">
                  <c:v>58</c:v>
                </c:pt>
                <c:pt idx="12">
                  <c:v>51</c:v>
                </c:pt>
                <c:pt idx="13">
                  <c:v>48</c:v>
                </c:pt>
                <c:pt idx="1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E-4A30-9C25-8C0607EE2CEC}"/>
            </c:ext>
          </c:extLst>
        </c:ser>
        <c:ser>
          <c:idx val="1"/>
          <c:order val="1"/>
          <c:tx>
            <c:strRef>
              <c:f>'FCN Figures'!$A$53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Figures'!$B$53:$P$53</c:f>
              <c:numCache>
                <c:formatCode>General</c:formatCode>
                <c:ptCount val="15"/>
                <c:pt idx="0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71</c:v>
                </c:pt>
                <c:pt idx="7">
                  <c:v>64</c:v>
                </c:pt>
                <c:pt idx="8">
                  <c:v>62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E-4A30-9C25-8C0607EE2CEC}"/>
            </c:ext>
          </c:extLst>
        </c:ser>
        <c:ser>
          <c:idx val="2"/>
          <c:order val="2"/>
          <c:tx>
            <c:strRef>
              <c:f>'FCN Figures'!$A$43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Figures'!$B$43:$P$43</c:f>
              <c:numCache>
                <c:formatCode>General</c:formatCode>
                <c:ptCount val="15"/>
                <c:pt idx="0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27</c:v>
                </c:pt>
                <c:pt idx="10">
                  <c:v>23</c:v>
                </c:pt>
                <c:pt idx="11">
                  <c:v>26</c:v>
                </c:pt>
                <c:pt idx="12">
                  <c:v>24</c:v>
                </c:pt>
                <c:pt idx="13">
                  <c:v>26</c:v>
                </c:pt>
                <c:pt idx="1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E-4A30-9C25-8C0607EE2CEC}"/>
            </c:ext>
          </c:extLst>
        </c:ser>
        <c:ser>
          <c:idx val="3"/>
          <c:order val="3"/>
          <c:tx>
            <c:strRef>
              <c:f>'FCN Figures'!$A$54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Figures'!$B$54:$P$54</c:f>
              <c:numCache>
                <c:formatCode>General</c:formatCode>
                <c:ptCount val="15"/>
                <c:pt idx="0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30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E-4A30-9C25-8C0607EE2CEC}"/>
            </c:ext>
          </c:extLst>
        </c:ser>
        <c:ser>
          <c:idx val="4"/>
          <c:order val="4"/>
          <c:tx>
            <c:strRef>
              <c:f>'FCN Figures'!$A$44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Figures'!$B$44:$P$44</c:f>
              <c:numCache>
                <c:formatCode>General</c:formatCode>
                <c:ptCount val="15"/>
                <c:pt idx="0">
                  <c:v>78</c:v>
                </c:pt>
                <c:pt idx="2">
                  <c:v>82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E-4A30-9C25-8C0607EE2CEC}"/>
            </c:ext>
          </c:extLst>
        </c:ser>
        <c:ser>
          <c:idx val="5"/>
          <c:order val="5"/>
          <c:tx>
            <c:strRef>
              <c:f>'FCN Figures'!$A$55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Figures'!$B$55:$P$55</c:f>
              <c:numCache>
                <c:formatCode>General</c:formatCode>
                <c:ptCount val="15"/>
                <c:pt idx="0">
                  <c:v>70</c:v>
                </c:pt>
                <c:pt idx="2">
                  <c:v>80</c:v>
                </c:pt>
                <c:pt idx="3">
                  <c:v>82</c:v>
                </c:pt>
                <c:pt idx="4">
                  <c:v>80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71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68</c:v>
                </c:pt>
                <c:pt idx="13">
                  <c:v>66</c:v>
                </c:pt>
                <c:pt idx="1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E-4A30-9C25-8C0607EE2CEC}"/>
            </c:ext>
          </c:extLst>
        </c:ser>
        <c:ser>
          <c:idx val="6"/>
          <c:order val="6"/>
          <c:tx>
            <c:strRef>
              <c:f>'FCN Figures'!$A$45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Figures'!$B$45:$P$45</c:f>
              <c:numCache>
                <c:formatCode>General</c:formatCode>
                <c:ptCount val="15"/>
                <c:pt idx="0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65</c:v>
                </c:pt>
                <c:pt idx="5">
                  <c:v>64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43</c:v>
                </c:pt>
                <c:pt idx="10">
                  <c:v>33</c:v>
                </c:pt>
                <c:pt idx="11">
                  <c:v>38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E-4A30-9C25-8C0607EE2CEC}"/>
            </c:ext>
          </c:extLst>
        </c:ser>
        <c:ser>
          <c:idx val="7"/>
          <c:order val="7"/>
          <c:tx>
            <c:strRef>
              <c:f>'FCN Figures'!$A$56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Figures'!$B$56:$P$56</c:f>
              <c:numCache>
                <c:formatCode>General</c:formatCode>
                <c:ptCount val="15"/>
                <c:pt idx="0">
                  <c:v>66</c:v>
                </c:pt>
                <c:pt idx="2">
                  <c:v>66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60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45</c:v>
                </c:pt>
                <c:pt idx="11">
                  <c:v>51</c:v>
                </c:pt>
                <c:pt idx="12">
                  <c:v>52</c:v>
                </c:pt>
                <c:pt idx="13">
                  <c:v>49</c:v>
                </c:pt>
                <c:pt idx="1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5E-4A30-9C25-8C0607EE2CEC}"/>
            </c:ext>
          </c:extLst>
        </c:ser>
        <c:ser>
          <c:idx val="8"/>
          <c:order val="8"/>
          <c:tx>
            <c:strRef>
              <c:f>'FCN Figures'!$A$46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Figures'!$B$46:$P$46</c:f>
              <c:numCache>
                <c:formatCode>General</c:formatCode>
                <c:ptCount val="15"/>
                <c:pt idx="0">
                  <c:v>60</c:v>
                </c:pt>
                <c:pt idx="2">
                  <c:v>65</c:v>
                </c:pt>
                <c:pt idx="3">
                  <c:v>67</c:v>
                </c:pt>
                <c:pt idx="4">
                  <c:v>67</c:v>
                </c:pt>
                <c:pt idx="5">
                  <c:v>65</c:v>
                </c:pt>
                <c:pt idx="6">
                  <c:v>61</c:v>
                </c:pt>
                <c:pt idx="7">
                  <c:v>52</c:v>
                </c:pt>
                <c:pt idx="8">
                  <c:v>48</c:v>
                </c:pt>
                <c:pt idx="9">
                  <c:v>41</c:v>
                </c:pt>
                <c:pt idx="10">
                  <c:v>39</c:v>
                </c:pt>
                <c:pt idx="11">
                  <c:v>40</c:v>
                </c:pt>
                <c:pt idx="12">
                  <c:v>39</c:v>
                </c:pt>
                <c:pt idx="13">
                  <c:v>40</c:v>
                </c:pt>
                <c:pt idx="1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5E-4A30-9C25-8C0607EE2CEC}"/>
            </c:ext>
          </c:extLst>
        </c:ser>
        <c:ser>
          <c:idx val="9"/>
          <c:order val="9"/>
          <c:tx>
            <c:strRef>
              <c:f>'FCN Figures'!$A$57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Figures'!$B$57:$P$57</c:f>
              <c:numCache>
                <c:formatCode>General</c:formatCode>
                <c:ptCount val="15"/>
                <c:pt idx="0">
                  <c:v>64</c:v>
                </c:pt>
                <c:pt idx="2">
                  <c:v>59</c:v>
                </c:pt>
                <c:pt idx="3">
                  <c:v>62</c:v>
                </c:pt>
                <c:pt idx="4">
                  <c:v>59</c:v>
                </c:pt>
                <c:pt idx="5">
                  <c:v>57</c:v>
                </c:pt>
                <c:pt idx="6">
                  <c:v>59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51</c:v>
                </c:pt>
                <c:pt idx="11">
                  <c:v>53</c:v>
                </c:pt>
                <c:pt idx="12">
                  <c:v>56</c:v>
                </c:pt>
                <c:pt idx="13">
                  <c:v>55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5E-4A30-9C25-8C0607EE2CEC}"/>
            </c:ext>
          </c:extLst>
        </c:ser>
        <c:ser>
          <c:idx val="10"/>
          <c:order val="10"/>
          <c:tx>
            <c:strRef>
              <c:f>'FCN Figures'!$A$47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Figures'!$B$47:$P$47</c:f>
              <c:numCache>
                <c:formatCode>General</c:formatCode>
                <c:ptCount val="15"/>
                <c:pt idx="0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63</c:v>
                </c:pt>
                <c:pt idx="5">
                  <c:v>58</c:v>
                </c:pt>
                <c:pt idx="6">
                  <c:v>57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49</c:v>
                </c:pt>
                <c:pt idx="11">
                  <c:v>51</c:v>
                </c:pt>
                <c:pt idx="12">
                  <c:v>55</c:v>
                </c:pt>
                <c:pt idx="13">
                  <c:v>57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5E-4A30-9C25-8C0607EE2CEC}"/>
            </c:ext>
          </c:extLst>
        </c:ser>
        <c:ser>
          <c:idx val="11"/>
          <c:order val="11"/>
          <c:tx>
            <c:strRef>
              <c:f>'FCN Figures'!$A$58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Figures'!$B$58:$P$58</c:f>
              <c:numCache>
                <c:formatCode>General</c:formatCode>
                <c:ptCount val="15"/>
                <c:pt idx="0">
                  <c:v>63</c:v>
                </c:pt>
                <c:pt idx="2">
                  <c:v>66</c:v>
                </c:pt>
                <c:pt idx="3">
                  <c:v>67</c:v>
                </c:pt>
                <c:pt idx="4">
                  <c:v>64</c:v>
                </c:pt>
                <c:pt idx="5">
                  <c:v>59</c:v>
                </c:pt>
                <c:pt idx="6">
                  <c:v>57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41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5E-4A30-9C25-8C0607EE2CEC}"/>
            </c:ext>
          </c:extLst>
        </c:ser>
        <c:ser>
          <c:idx val="12"/>
          <c:order val="12"/>
          <c:tx>
            <c:strRef>
              <c:f>'FCN Figures'!$A$48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Figures'!$B$48:$P$48</c:f>
              <c:numCache>
                <c:formatCode>General</c:formatCode>
                <c:ptCount val="15"/>
                <c:pt idx="0">
                  <c:v>27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5E-4A30-9C25-8C0607EE2CEC}"/>
            </c:ext>
          </c:extLst>
        </c:ser>
        <c:ser>
          <c:idx val="13"/>
          <c:order val="13"/>
          <c:tx>
            <c:strRef>
              <c:f>'FCN Figures'!$A$59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Figures'!$B$59:$P$59</c:f>
              <c:numCache>
                <c:formatCode>General</c:formatCode>
                <c:ptCount val="15"/>
                <c:pt idx="0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5E-4A30-9C25-8C0607EE2CEC}"/>
            </c:ext>
          </c:extLst>
        </c:ser>
        <c:ser>
          <c:idx val="14"/>
          <c:order val="14"/>
          <c:tx>
            <c:strRef>
              <c:f>'FCN Figures'!$A$49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Figures'!$B$49:$P$49</c:f>
              <c:numCache>
                <c:formatCode>General</c:formatCode>
                <c:ptCount val="15"/>
                <c:pt idx="0">
                  <c:v>75</c:v>
                </c:pt>
                <c:pt idx="2">
                  <c:v>75</c:v>
                </c:pt>
                <c:pt idx="3">
                  <c:v>78</c:v>
                </c:pt>
                <c:pt idx="4">
                  <c:v>76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5E-4A30-9C25-8C0607EE2CEC}"/>
            </c:ext>
          </c:extLst>
        </c:ser>
        <c:ser>
          <c:idx val="15"/>
          <c:order val="15"/>
          <c:tx>
            <c:strRef>
              <c:f>'FCN Figures'!$A$60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Figures'!$B$60:$P$60</c:f>
              <c:numCache>
                <c:formatCode>General</c:formatCode>
                <c:ptCount val="15"/>
                <c:pt idx="0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68</c:v>
                </c:pt>
                <c:pt idx="7">
                  <c:v>64</c:v>
                </c:pt>
                <c:pt idx="8">
                  <c:v>57</c:v>
                </c:pt>
                <c:pt idx="9">
                  <c:v>53</c:v>
                </c:pt>
                <c:pt idx="10">
                  <c:v>48</c:v>
                </c:pt>
                <c:pt idx="11">
                  <c:v>46</c:v>
                </c:pt>
                <c:pt idx="12">
                  <c:v>45</c:v>
                </c:pt>
                <c:pt idx="13">
                  <c:v>41</c:v>
                </c:pt>
                <c:pt idx="1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5E-4A30-9C25-8C0607EE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94728"/>
        <c:axId val="781199648"/>
      </c:scatterChart>
      <c:valAx>
        <c:axId val="78119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9648"/>
        <c:crosses val="autoZero"/>
        <c:crossBetween val="midCat"/>
      </c:valAx>
      <c:valAx>
        <c:axId val="7811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22-</a:t>
            </a:r>
            <a:r>
              <a:rPr lang="en-US" baseline="0"/>
              <a:t>July 5 30" rows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'FCN Figures'!$A$42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Figures'!$B$42:$P$42</c:f>
              <c:numCache>
                <c:formatCode>General</c:formatCode>
                <c:ptCount val="15"/>
                <c:pt idx="0">
                  <c:v>72</c:v>
                </c:pt>
                <c:pt idx="2">
                  <c:v>73</c:v>
                </c:pt>
                <c:pt idx="3">
                  <c:v>76</c:v>
                </c:pt>
                <c:pt idx="4">
                  <c:v>74</c:v>
                </c:pt>
                <c:pt idx="5">
                  <c:v>72</c:v>
                </c:pt>
                <c:pt idx="6">
                  <c:v>72</c:v>
                </c:pt>
                <c:pt idx="7">
                  <c:v>64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  <c:pt idx="11">
                  <c:v>58</c:v>
                </c:pt>
                <c:pt idx="12">
                  <c:v>51</c:v>
                </c:pt>
                <c:pt idx="13">
                  <c:v>48</c:v>
                </c:pt>
                <c:pt idx="1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E-4BB9-9B4D-3A4CDAB8D6C7}"/>
            </c:ext>
          </c:extLst>
        </c:ser>
        <c:ser>
          <c:idx val="1"/>
          <c:order val="1"/>
          <c:tx>
            <c:strRef>
              <c:f>'FCN Figures'!$A$43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Figures'!$B$43:$P$43</c:f>
              <c:numCache>
                <c:formatCode>General</c:formatCode>
                <c:ptCount val="15"/>
                <c:pt idx="0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27</c:v>
                </c:pt>
                <c:pt idx="10">
                  <c:v>23</c:v>
                </c:pt>
                <c:pt idx="11">
                  <c:v>26</c:v>
                </c:pt>
                <c:pt idx="12">
                  <c:v>24</c:v>
                </c:pt>
                <c:pt idx="13">
                  <c:v>26</c:v>
                </c:pt>
                <c:pt idx="1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E-4BB9-9B4D-3A4CDAB8D6C7}"/>
            </c:ext>
          </c:extLst>
        </c:ser>
        <c:ser>
          <c:idx val="2"/>
          <c:order val="2"/>
          <c:tx>
            <c:strRef>
              <c:f>'FCN Figures'!$A$44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Figures'!$B$44:$P$44</c:f>
              <c:numCache>
                <c:formatCode>General</c:formatCode>
                <c:ptCount val="15"/>
                <c:pt idx="0">
                  <c:v>78</c:v>
                </c:pt>
                <c:pt idx="2">
                  <c:v>82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  <c:pt idx="13">
                  <c:v>69</c:v>
                </c:pt>
                <c:pt idx="1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E-4BB9-9B4D-3A4CDAB8D6C7}"/>
            </c:ext>
          </c:extLst>
        </c:ser>
        <c:ser>
          <c:idx val="3"/>
          <c:order val="3"/>
          <c:tx>
            <c:strRef>
              <c:f>'FCN Figures'!$A$45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Figures'!$B$45:$P$45</c:f>
              <c:numCache>
                <c:formatCode>General</c:formatCode>
                <c:ptCount val="15"/>
                <c:pt idx="0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65</c:v>
                </c:pt>
                <c:pt idx="5">
                  <c:v>64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43</c:v>
                </c:pt>
                <c:pt idx="10">
                  <c:v>33</c:v>
                </c:pt>
                <c:pt idx="11">
                  <c:v>38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5E-4BB9-9B4D-3A4CDAB8D6C7}"/>
            </c:ext>
          </c:extLst>
        </c:ser>
        <c:ser>
          <c:idx val="4"/>
          <c:order val="4"/>
          <c:tx>
            <c:strRef>
              <c:f>'FCN Figures'!$A$46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Figures'!$B$46:$P$46</c:f>
              <c:numCache>
                <c:formatCode>General</c:formatCode>
                <c:ptCount val="15"/>
                <c:pt idx="0">
                  <c:v>60</c:v>
                </c:pt>
                <c:pt idx="2">
                  <c:v>65</c:v>
                </c:pt>
                <c:pt idx="3">
                  <c:v>67</c:v>
                </c:pt>
                <c:pt idx="4">
                  <c:v>67</c:v>
                </c:pt>
                <c:pt idx="5">
                  <c:v>65</c:v>
                </c:pt>
                <c:pt idx="6">
                  <c:v>61</c:v>
                </c:pt>
                <c:pt idx="7">
                  <c:v>52</c:v>
                </c:pt>
                <c:pt idx="8">
                  <c:v>48</c:v>
                </c:pt>
                <c:pt idx="9">
                  <c:v>41</c:v>
                </c:pt>
                <c:pt idx="10">
                  <c:v>39</c:v>
                </c:pt>
                <c:pt idx="11">
                  <c:v>40</c:v>
                </c:pt>
                <c:pt idx="12">
                  <c:v>39</c:v>
                </c:pt>
                <c:pt idx="13">
                  <c:v>40</c:v>
                </c:pt>
                <c:pt idx="1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5E-4BB9-9B4D-3A4CDAB8D6C7}"/>
            </c:ext>
          </c:extLst>
        </c:ser>
        <c:ser>
          <c:idx val="5"/>
          <c:order val="5"/>
          <c:tx>
            <c:strRef>
              <c:f>'FCN Figures'!$A$47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Figures'!$B$47:$P$47</c:f>
              <c:numCache>
                <c:formatCode>General</c:formatCode>
                <c:ptCount val="15"/>
                <c:pt idx="0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63</c:v>
                </c:pt>
                <c:pt idx="5">
                  <c:v>58</c:v>
                </c:pt>
                <c:pt idx="6">
                  <c:v>57</c:v>
                </c:pt>
                <c:pt idx="7">
                  <c:v>55</c:v>
                </c:pt>
                <c:pt idx="8">
                  <c:v>55</c:v>
                </c:pt>
                <c:pt idx="9">
                  <c:v>50</c:v>
                </c:pt>
                <c:pt idx="10">
                  <c:v>49</c:v>
                </c:pt>
                <c:pt idx="11">
                  <c:v>51</c:v>
                </c:pt>
                <c:pt idx="12">
                  <c:v>55</c:v>
                </c:pt>
                <c:pt idx="13">
                  <c:v>57</c:v>
                </c:pt>
                <c:pt idx="1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5E-4BB9-9B4D-3A4CDAB8D6C7}"/>
            </c:ext>
          </c:extLst>
        </c:ser>
        <c:ser>
          <c:idx val="6"/>
          <c:order val="6"/>
          <c:tx>
            <c:strRef>
              <c:f>'FCN Figures'!$A$48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Figures'!$B$48:$P$48</c:f>
              <c:numCache>
                <c:formatCode>General</c:formatCode>
                <c:ptCount val="15"/>
                <c:pt idx="0">
                  <c:v>27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19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5E-4BB9-9B4D-3A4CDAB8D6C7}"/>
            </c:ext>
          </c:extLst>
        </c:ser>
        <c:ser>
          <c:idx val="7"/>
          <c:order val="7"/>
          <c:tx>
            <c:strRef>
              <c:f>'FCN Figures'!$A$49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Figures'!$B$41:$P$41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Figures'!$B$49:$P$49</c:f>
              <c:numCache>
                <c:formatCode>General</c:formatCode>
                <c:ptCount val="15"/>
                <c:pt idx="0">
                  <c:v>75</c:v>
                </c:pt>
                <c:pt idx="2">
                  <c:v>75</c:v>
                </c:pt>
                <c:pt idx="3">
                  <c:v>78</c:v>
                </c:pt>
                <c:pt idx="4">
                  <c:v>76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72</c:v>
                </c:pt>
                <c:pt idx="9">
                  <c:v>67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5E-4BB9-9B4D-3A4CDAB8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96360"/>
        <c:axId val="408794720"/>
      </c:scatterChart>
      <c:valAx>
        <c:axId val="40879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4720"/>
        <c:crosses val="autoZero"/>
        <c:crossBetween val="midCat"/>
      </c:valAx>
      <c:valAx>
        <c:axId val="4087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9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22- July</a:t>
            </a:r>
            <a:r>
              <a:rPr lang="en-US" baseline="0"/>
              <a:t> 5 15" 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'FCN Figures'!$A$53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Figures'!$B$53:$P$53</c:f>
              <c:numCache>
                <c:formatCode>General</c:formatCode>
                <c:ptCount val="15"/>
                <c:pt idx="0">
                  <c:v>71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71</c:v>
                </c:pt>
                <c:pt idx="7">
                  <c:v>64</c:v>
                </c:pt>
                <c:pt idx="8">
                  <c:v>62</c:v>
                </c:pt>
                <c:pt idx="9">
                  <c:v>56</c:v>
                </c:pt>
                <c:pt idx="10">
                  <c:v>50</c:v>
                </c:pt>
                <c:pt idx="11">
                  <c:v>55</c:v>
                </c:pt>
                <c:pt idx="12">
                  <c:v>55</c:v>
                </c:pt>
                <c:pt idx="13">
                  <c:v>54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9-4A27-A778-20404798B38D}"/>
            </c:ext>
          </c:extLst>
        </c:ser>
        <c:ser>
          <c:idx val="1"/>
          <c:order val="1"/>
          <c:tx>
            <c:strRef>
              <c:f>'FCN Figures'!$A$54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Figures'!$B$54:$P$54</c:f>
              <c:numCache>
                <c:formatCode>General</c:formatCode>
                <c:ptCount val="15"/>
                <c:pt idx="0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34</c:v>
                </c:pt>
                <c:pt idx="9">
                  <c:v>30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9-4A27-A778-20404798B38D}"/>
            </c:ext>
          </c:extLst>
        </c:ser>
        <c:ser>
          <c:idx val="2"/>
          <c:order val="2"/>
          <c:tx>
            <c:strRef>
              <c:f>'FCN Figures'!$A$55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Figures'!$B$55:$P$55</c:f>
              <c:numCache>
                <c:formatCode>General</c:formatCode>
                <c:ptCount val="15"/>
                <c:pt idx="0">
                  <c:v>70</c:v>
                </c:pt>
                <c:pt idx="2">
                  <c:v>80</c:v>
                </c:pt>
                <c:pt idx="3">
                  <c:v>82</c:v>
                </c:pt>
                <c:pt idx="4">
                  <c:v>80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71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68</c:v>
                </c:pt>
                <c:pt idx="13">
                  <c:v>66</c:v>
                </c:pt>
                <c:pt idx="1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9-4A27-A778-20404798B38D}"/>
            </c:ext>
          </c:extLst>
        </c:ser>
        <c:ser>
          <c:idx val="3"/>
          <c:order val="3"/>
          <c:tx>
            <c:strRef>
              <c:f>'FCN Figures'!$A$56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Figures'!$B$56:$P$56</c:f>
              <c:numCache>
                <c:formatCode>General</c:formatCode>
                <c:ptCount val="15"/>
                <c:pt idx="0">
                  <c:v>66</c:v>
                </c:pt>
                <c:pt idx="2">
                  <c:v>66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60</c:v>
                </c:pt>
                <c:pt idx="7">
                  <c:v>56</c:v>
                </c:pt>
                <c:pt idx="8">
                  <c:v>51</c:v>
                </c:pt>
                <c:pt idx="9">
                  <c:v>51</c:v>
                </c:pt>
                <c:pt idx="10">
                  <c:v>45</c:v>
                </c:pt>
                <c:pt idx="11">
                  <c:v>51</c:v>
                </c:pt>
                <c:pt idx="12">
                  <c:v>52</c:v>
                </c:pt>
                <c:pt idx="13">
                  <c:v>49</c:v>
                </c:pt>
                <c:pt idx="1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A9-4A27-A778-20404798B38D}"/>
            </c:ext>
          </c:extLst>
        </c:ser>
        <c:ser>
          <c:idx val="4"/>
          <c:order val="4"/>
          <c:tx>
            <c:strRef>
              <c:f>'FCN Figures'!$A$57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Figures'!$B$57:$P$57</c:f>
              <c:numCache>
                <c:formatCode>General</c:formatCode>
                <c:ptCount val="15"/>
                <c:pt idx="0">
                  <c:v>64</c:v>
                </c:pt>
                <c:pt idx="2">
                  <c:v>59</c:v>
                </c:pt>
                <c:pt idx="3">
                  <c:v>62</c:v>
                </c:pt>
                <c:pt idx="4">
                  <c:v>59</c:v>
                </c:pt>
                <c:pt idx="5">
                  <c:v>57</c:v>
                </c:pt>
                <c:pt idx="6">
                  <c:v>59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51</c:v>
                </c:pt>
                <c:pt idx="11">
                  <c:v>53</c:v>
                </c:pt>
                <c:pt idx="12">
                  <c:v>56</c:v>
                </c:pt>
                <c:pt idx="13">
                  <c:v>55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A9-4A27-A778-20404798B38D}"/>
            </c:ext>
          </c:extLst>
        </c:ser>
        <c:ser>
          <c:idx val="5"/>
          <c:order val="5"/>
          <c:tx>
            <c:strRef>
              <c:f>'FCN Figures'!$A$58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Figures'!$B$58:$P$58</c:f>
              <c:numCache>
                <c:formatCode>General</c:formatCode>
                <c:ptCount val="15"/>
                <c:pt idx="0">
                  <c:v>63</c:v>
                </c:pt>
                <c:pt idx="2">
                  <c:v>66</c:v>
                </c:pt>
                <c:pt idx="3">
                  <c:v>67</c:v>
                </c:pt>
                <c:pt idx="4">
                  <c:v>64</c:v>
                </c:pt>
                <c:pt idx="5">
                  <c:v>59</c:v>
                </c:pt>
                <c:pt idx="6">
                  <c:v>57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41</c:v>
                </c:pt>
                <c:pt idx="1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A9-4A27-A778-20404798B38D}"/>
            </c:ext>
          </c:extLst>
        </c:ser>
        <c:ser>
          <c:idx val="6"/>
          <c:order val="6"/>
          <c:tx>
            <c:strRef>
              <c:f>'FCN Figures'!$A$59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Figures'!$B$59:$P$59</c:f>
              <c:numCache>
                <c:formatCode>General</c:formatCode>
                <c:ptCount val="15"/>
                <c:pt idx="0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A9-4A27-A778-20404798B38D}"/>
            </c:ext>
          </c:extLst>
        </c:ser>
        <c:ser>
          <c:idx val="7"/>
          <c:order val="7"/>
          <c:tx>
            <c:strRef>
              <c:f>'FCN Figures'!$A$60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Figures'!$B$52:$P$52</c:f>
              <c:numCache>
                <c:formatCode>d\-mmm</c:formatCode>
                <c:ptCount val="15"/>
                <c:pt idx="0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  <c:pt idx="7">
                  <c:v>44375</c:v>
                </c:pt>
                <c:pt idx="8">
                  <c:v>44376</c:v>
                </c:pt>
                <c:pt idx="9">
                  <c:v>44377</c:v>
                </c:pt>
                <c:pt idx="10">
                  <c:v>44378</c:v>
                </c:pt>
                <c:pt idx="11">
                  <c:v>44379</c:v>
                </c:pt>
                <c:pt idx="12">
                  <c:v>44380</c:v>
                </c:pt>
                <c:pt idx="13">
                  <c:v>44381</c:v>
                </c:pt>
                <c:pt idx="14">
                  <c:v>44382</c:v>
                </c:pt>
              </c:numCache>
            </c:numRef>
          </c:xVal>
          <c:yVal>
            <c:numRef>
              <c:f>'FCN Figures'!$B$60:$P$60</c:f>
              <c:numCache>
                <c:formatCode>General</c:formatCode>
                <c:ptCount val="15"/>
                <c:pt idx="0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68</c:v>
                </c:pt>
                <c:pt idx="7">
                  <c:v>64</c:v>
                </c:pt>
                <c:pt idx="8">
                  <c:v>57</c:v>
                </c:pt>
                <c:pt idx="9">
                  <c:v>53</c:v>
                </c:pt>
                <c:pt idx="10">
                  <c:v>48</c:v>
                </c:pt>
                <c:pt idx="11">
                  <c:v>46</c:v>
                </c:pt>
                <c:pt idx="12">
                  <c:v>45</c:v>
                </c:pt>
                <c:pt idx="13">
                  <c:v>41</c:v>
                </c:pt>
                <c:pt idx="1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A9-4A27-A778-20404798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00680"/>
        <c:axId val="417101008"/>
      </c:scatterChart>
      <c:valAx>
        <c:axId val="41710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1008"/>
        <c:crosses val="autoZero"/>
        <c:crossBetween val="midCat"/>
      </c:valAx>
      <c:valAx>
        <c:axId val="417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0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30-inch Row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'FCN Figures'!$A$90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Figures'!$B$90:$O$90</c:f>
              <c:numCache>
                <c:formatCode>General</c:formatCode>
                <c:ptCount val="14"/>
                <c:pt idx="0">
                  <c:v>50</c:v>
                </c:pt>
                <c:pt idx="1">
                  <c:v>43</c:v>
                </c:pt>
                <c:pt idx="2">
                  <c:v>44</c:v>
                </c:pt>
                <c:pt idx="3">
                  <c:v>48</c:v>
                </c:pt>
                <c:pt idx="4">
                  <c:v>47</c:v>
                </c:pt>
                <c:pt idx="5">
                  <c:v>46</c:v>
                </c:pt>
                <c:pt idx="6">
                  <c:v>44</c:v>
                </c:pt>
                <c:pt idx="7">
                  <c:v>45</c:v>
                </c:pt>
                <c:pt idx="8">
                  <c:v>40</c:v>
                </c:pt>
                <c:pt idx="9">
                  <c:v>39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4-4AD2-B728-A28B29C5AB68}"/>
            </c:ext>
          </c:extLst>
        </c:ser>
        <c:ser>
          <c:idx val="1"/>
          <c:order val="1"/>
          <c:tx>
            <c:strRef>
              <c:f>'FCN Figures'!$A$91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Figures'!$B$91:$O$91</c:f>
              <c:numCache>
                <c:formatCode>General</c:formatCode>
                <c:ptCount val="14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22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17</c:v>
                </c:pt>
                <c:pt idx="1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4-4AD2-B728-A28B29C5AB68}"/>
            </c:ext>
          </c:extLst>
        </c:ser>
        <c:ser>
          <c:idx val="2"/>
          <c:order val="2"/>
          <c:tx>
            <c:strRef>
              <c:f>'FCN Figures'!$A$92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Figures'!$B$92:$O$92</c:f>
              <c:numCache>
                <c:formatCode>General</c:formatCode>
                <c:ptCount val="14"/>
                <c:pt idx="0">
                  <c:v>71</c:v>
                </c:pt>
                <c:pt idx="1">
                  <c:v>69</c:v>
                </c:pt>
                <c:pt idx="2">
                  <c:v>67</c:v>
                </c:pt>
                <c:pt idx="3">
                  <c:v>70</c:v>
                </c:pt>
                <c:pt idx="4">
                  <c:v>69</c:v>
                </c:pt>
                <c:pt idx="5">
                  <c:v>65</c:v>
                </c:pt>
                <c:pt idx="6">
                  <c:v>63</c:v>
                </c:pt>
                <c:pt idx="7">
                  <c:v>61</c:v>
                </c:pt>
                <c:pt idx="8">
                  <c:v>61</c:v>
                </c:pt>
                <c:pt idx="9">
                  <c:v>65</c:v>
                </c:pt>
                <c:pt idx="10">
                  <c:v>65</c:v>
                </c:pt>
                <c:pt idx="11">
                  <c:v>60</c:v>
                </c:pt>
                <c:pt idx="12">
                  <c:v>56</c:v>
                </c:pt>
                <c:pt idx="1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4-4AD2-B728-A28B29C5AB68}"/>
            </c:ext>
          </c:extLst>
        </c:ser>
        <c:ser>
          <c:idx val="3"/>
          <c:order val="3"/>
          <c:tx>
            <c:strRef>
              <c:f>'FCN Figures'!$A$93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Figures'!$B$93:$O$93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4-4AD2-B728-A28B29C5AB68}"/>
            </c:ext>
          </c:extLst>
        </c:ser>
        <c:ser>
          <c:idx val="4"/>
          <c:order val="4"/>
          <c:tx>
            <c:strRef>
              <c:f>'FCN Figures'!$A$94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Figures'!$B$94:$O$94</c:f>
              <c:numCache>
                <c:formatCode>General</c:formatCode>
                <c:ptCount val="14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39</c:v>
                </c:pt>
                <c:pt idx="11">
                  <c:v>35</c:v>
                </c:pt>
                <c:pt idx="12">
                  <c:v>33</c:v>
                </c:pt>
                <c:pt idx="1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4-4AD2-B728-A28B29C5AB68}"/>
            </c:ext>
          </c:extLst>
        </c:ser>
        <c:ser>
          <c:idx val="5"/>
          <c:order val="5"/>
          <c:tx>
            <c:strRef>
              <c:f>'FCN Figures'!$A$95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Figures'!$B$95:$O$95</c:f>
              <c:numCache>
                <c:formatCode>General</c:formatCode>
                <c:ptCount val="14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44-4AD2-B728-A28B29C5AB68}"/>
            </c:ext>
          </c:extLst>
        </c:ser>
        <c:ser>
          <c:idx val="6"/>
          <c:order val="6"/>
          <c:tx>
            <c:strRef>
              <c:f>'FCN Figures'!$A$96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Figures'!$B$96:$O$96</c:f>
              <c:numCache>
                <c:formatCode>General</c:formatCode>
                <c:ptCount val="14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54</c:v>
                </c:pt>
                <c:pt idx="4">
                  <c:v>54</c:v>
                </c:pt>
                <c:pt idx="5">
                  <c:v>55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48</c:v>
                </c:pt>
                <c:pt idx="10">
                  <c:v>42</c:v>
                </c:pt>
                <c:pt idx="11">
                  <c:v>40</c:v>
                </c:pt>
                <c:pt idx="12">
                  <c:v>38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44-4AD2-B728-A28B29C5AB68}"/>
            </c:ext>
          </c:extLst>
        </c:ser>
        <c:ser>
          <c:idx val="7"/>
          <c:order val="7"/>
          <c:tx>
            <c:strRef>
              <c:f>'FCN Figures'!$A$97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Figures'!$B$89:$O$89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Figures'!$B$97:$O$97</c:f>
              <c:numCache>
                <c:formatCode>General</c:formatCode>
                <c:ptCount val="14"/>
                <c:pt idx="0">
                  <c:v>49</c:v>
                </c:pt>
                <c:pt idx="1">
                  <c:v>47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58</c:v>
                </c:pt>
                <c:pt idx="6">
                  <c:v>54</c:v>
                </c:pt>
                <c:pt idx="7">
                  <c:v>51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48</c:v>
                </c:pt>
                <c:pt idx="12">
                  <c:v>44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44-4AD2-B728-A28B29C5A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92832"/>
        <c:axId val="570592176"/>
      </c:scatterChart>
      <c:valAx>
        <c:axId val="5705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2176"/>
        <c:crosses val="autoZero"/>
        <c:crossBetween val="midCat"/>
      </c:valAx>
      <c:valAx>
        <c:axId val="5705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White Mold Risk 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125328083989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15</a:t>
            </a:r>
            <a:r>
              <a:rPr lang="en-US" b="1" baseline="0"/>
              <a:t>-inch Row Spacing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'FCN Figures'!$A$101</c:f>
              <c:strCache>
                <c:ptCount val="1"/>
                <c:pt idx="0">
                  <c:v>Huntingdon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Figures'!$B$101:$O$101</c:f>
              <c:numCache>
                <c:formatCode>General</c:formatCode>
                <c:ptCount val="14"/>
                <c:pt idx="0">
                  <c:v>47</c:v>
                </c:pt>
                <c:pt idx="1">
                  <c:v>39</c:v>
                </c:pt>
                <c:pt idx="2">
                  <c:v>36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38</c:v>
                </c:pt>
                <c:pt idx="12">
                  <c:v>35</c:v>
                </c:pt>
                <c:pt idx="1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4-41BF-BBF8-6EA430854A24}"/>
            </c:ext>
          </c:extLst>
        </c:ser>
        <c:ser>
          <c:idx val="1"/>
          <c:order val="1"/>
          <c:tx>
            <c:strRef>
              <c:f>'FCN Figures'!$A$102</c:f>
              <c:strCache>
                <c:ptCount val="1"/>
                <c:pt idx="0">
                  <c:v>Northampton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Figures'!$B$102:$O$102</c:f>
              <c:numCache>
                <c:formatCode>General</c:formatCode>
                <c:ptCount val="14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4-41BF-BBF8-6EA430854A24}"/>
            </c:ext>
          </c:extLst>
        </c:ser>
        <c:ser>
          <c:idx val="2"/>
          <c:order val="2"/>
          <c:tx>
            <c:strRef>
              <c:f>'FCN Figures'!$A$103</c:f>
              <c:strCache>
                <c:ptCount val="1"/>
                <c:pt idx="0">
                  <c:v>Lawrence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Figures'!$B$103:$O$103</c:f>
              <c:numCache>
                <c:formatCode>General</c:formatCode>
                <c:ptCount val="1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58</c:v>
                </c:pt>
                <c:pt idx="4">
                  <c:v>55</c:v>
                </c:pt>
                <c:pt idx="5">
                  <c:v>59</c:v>
                </c:pt>
                <c:pt idx="6">
                  <c:v>59</c:v>
                </c:pt>
                <c:pt idx="7">
                  <c:v>58</c:v>
                </c:pt>
                <c:pt idx="8">
                  <c:v>59</c:v>
                </c:pt>
                <c:pt idx="9">
                  <c:v>53</c:v>
                </c:pt>
                <c:pt idx="10">
                  <c:v>55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4-41BF-BBF8-6EA430854A24}"/>
            </c:ext>
          </c:extLst>
        </c:ser>
        <c:ser>
          <c:idx val="3"/>
          <c:order val="3"/>
          <c:tx>
            <c:strRef>
              <c:f>'FCN Figures'!$A$104</c:f>
              <c:strCache>
                <c:ptCount val="1"/>
                <c:pt idx="0">
                  <c:v>Centre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Figures'!$B$104:$O$104</c:f>
              <c:numCache>
                <c:formatCode>General</c:formatCode>
                <c:ptCount val="14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52</c:v>
                </c:pt>
                <c:pt idx="6">
                  <c:v>50</c:v>
                </c:pt>
                <c:pt idx="7">
                  <c:v>47</c:v>
                </c:pt>
                <c:pt idx="8">
                  <c:v>43</c:v>
                </c:pt>
                <c:pt idx="9">
                  <c:v>40</c:v>
                </c:pt>
                <c:pt idx="10">
                  <c:v>38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4-41BF-BBF8-6EA430854A24}"/>
            </c:ext>
          </c:extLst>
        </c:ser>
        <c:ser>
          <c:idx val="4"/>
          <c:order val="4"/>
          <c:tx>
            <c:strRef>
              <c:f>'FCN Figures'!$A$105</c:f>
              <c:strCache>
                <c:ptCount val="1"/>
                <c:pt idx="0">
                  <c:v>Lebanon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Figures'!$B$105:$O$105</c:f>
              <c:numCache>
                <c:formatCode>General</c:formatCode>
                <c:ptCount val="14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45</c:v>
                </c:pt>
                <c:pt idx="10">
                  <c:v>38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4-41BF-BBF8-6EA430854A24}"/>
            </c:ext>
          </c:extLst>
        </c:ser>
        <c:ser>
          <c:idx val="5"/>
          <c:order val="5"/>
          <c:tx>
            <c:strRef>
              <c:f>'FCN Figures'!$A$106</c:f>
              <c:strCache>
                <c:ptCount val="1"/>
                <c:pt idx="0">
                  <c:v>Lancaster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Figures'!$B$106:$O$106</c:f>
              <c:numCache>
                <c:formatCode>General</c:formatCode>
                <c:ptCount val="14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18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4-41BF-BBF8-6EA430854A24}"/>
            </c:ext>
          </c:extLst>
        </c:ser>
        <c:ser>
          <c:idx val="6"/>
          <c:order val="6"/>
          <c:tx>
            <c:strRef>
              <c:f>'FCN Figures'!$A$107</c:f>
              <c:strCache>
                <c:ptCount val="1"/>
                <c:pt idx="0">
                  <c:v>Potter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Figures'!$B$107:$O$107</c:f>
              <c:numCache>
                <c:formatCode>General</c:formatCode>
                <c:ptCount val="14"/>
                <c:pt idx="0">
                  <c:v>40</c:v>
                </c:pt>
                <c:pt idx="1">
                  <c:v>41</c:v>
                </c:pt>
                <c:pt idx="2">
                  <c:v>39</c:v>
                </c:pt>
                <c:pt idx="3">
                  <c:v>42</c:v>
                </c:pt>
                <c:pt idx="4">
                  <c:v>43</c:v>
                </c:pt>
                <c:pt idx="5">
                  <c:v>45</c:v>
                </c:pt>
                <c:pt idx="6">
                  <c:v>42</c:v>
                </c:pt>
                <c:pt idx="7">
                  <c:v>43</c:v>
                </c:pt>
                <c:pt idx="8">
                  <c:v>40</c:v>
                </c:pt>
                <c:pt idx="9">
                  <c:v>38</c:v>
                </c:pt>
                <c:pt idx="10">
                  <c:v>37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4-41BF-BBF8-6EA430854A24}"/>
            </c:ext>
          </c:extLst>
        </c:ser>
        <c:ser>
          <c:idx val="7"/>
          <c:order val="7"/>
          <c:tx>
            <c:strRef>
              <c:f>'FCN Figures'!$A$108</c:f>
              <c:strCache>
                <c:ptCount val="1"/>
                <c:pt idx="0">
                  <c:v>Erie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'FCN Figures'!$B$100:$O$100</c:f>
              <c:numCache>
                <c:formatCode>d\-mmm</c:formatCode>
                <c:ptCount val="14"/>
                <c:pt idx="0">
                  <c:v>44383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44387</c:v>
                </c:pt>
                <c:pt idx="5">
                  <c:v>44388</c:v>
                </c:pt>
                <c:pt idx="6">
                  <c:v>44389</c:v>
                </c:pt>
                <c:pt idx="7">
                  <c:v>44390</c:v>
                </c:pt>
                <c:pt idx="8">
                  <c:v>44391</c:v>
                </c:pt>
                <c:pt idx="9">
                  <c:v>44392</c:v>
                </c:pt>
                <c:pt idx="10">
                  <c:v>44393</c:v>
                </c:pt>
                <c:pt idx="11">
                  <c:v>44394</c:v>
                </c:pt>
                <c:pt idx="12">
                  <c:v>44395</c:v>
                </c:pt>
                <c:pt idx="13">
                  <c:v>44396</c:v>
                </c:pt>
              </c:numCache>
            </c:numRef>
          </c:xVal>
          <c:yVal>
            <c:numRef>
              <c:f>'FCN Figures'!$B$108:$O$108</c:f>
              <c:numCache>
                <c:formatCode>General</c:formatCode>
                <c:ptCount val="14"/>
                <c:pt idx="0">
                  <c:v>37</c:v>
                </c:pt>
                <c:pt idx="1">
                  <c:v>34</c:v>
                </c:pt>
                <c:pt idx="2">
                  <c:v>34</c:v>
                </c:pt>
                <c:pt idx="3">
                  <c:v>36</c:v>
                </c:pt>
                <c:pt idx="4">
                  <c:v>41</c:v>
                </c:pt>
                <c:pt idx="5">
                  <c:v>43</c:v>
                </c:pt>
                <c:pt idx="6">
                  <c:v>44</c:v>
                </c:pt>
                <c:pt idx="7">
                  <c:v>46</c:v>
                </c:pt>
                <c:pt idx="8">
                  <c:v>43</c:v>
                </c:pt>
                <c:pt idx="9">
                  <c:v>43</c:v>
                </c:pt>
                <c:pt idx="10">
                  <c:v>39</c:v>
                </c:pt>
                <c:pt idx="11">
                  <c:v>42</c:v>
                </c:pt>
                <c:pt idx="12">
                  <c:v>39</c:v>
                </c:pt>
                <c:pt idx="13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4-41BF-BBF8-6EA430854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70104"/>
        <c:axId val="861966824"/>
      </c:scatterChart>
      <c:valAx>
        <c:axId val="86197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66824"/>
        <c:crosses val="autoZero"/>
        <c:crossBetween val="midCat"/>
      </c:valAx>
      <c:valAx>
        <c:axId val="8619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White Mold Risk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7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47624</xdr:colOff>
      <xdr:row>42</xdr:row>
      <xdr:rowOff>117474</xdr:rowOff>
    </xdr:from>
    <xdr:to>
      <xdr:col>34</xdr:col>
      <xdr:colOff>25399</xdr:colOff>
      <xdr:row>58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C8EB8-7AF6-4D8A-9F05-2E33085B9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155575</xdr:colOff>
      <xdr:row>39</xdr:row>
      <xdr:rowOff>9525</xdr:rowOff>
    </xdr:from>
    <xdr:to>
      <xdr:col>24</xdr:col>
      <xdr:colOff>460375</xdr:colOff>
      <xdr:row>53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4DC8C-366E-4F03-83FF-194980FC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225425</xdr:colOff>
      <xdr:row>54</xdr:row>
      <xdr:rowOff>73025</xdr:rowOff>
    </xdr:from>
    <xdr:to>
      <xdr:col>24</xdr:col>
      <xdr:colOff>530225</xdr:colOff>
      <xdr:row>69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EE5D5-AF4D-4DAB-BF1B-5106B0F6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15875</xdr:colOff>
      <xdr:row>88</xdr:row>
      <xdr:rowOff>3175</xdr:rowOff>
    </xdr:from>
    <xdr:to>
      <xdr:col>23</xdr:col>
      <xdr:colOff>320675</xdr:colOff>
      <xdr:row>102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660538-F14A-424E-A790-1D8233162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104</xdr:row>
      <xdr:rowOff>9525</xdr:rowOff>
    </xdr:from>
    <xdr:to>
      <xdr:col>23</xdr:col>
      <xdr:colOff>333375</xdr:colOff>
      <xdr:row>118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047C72-F4BA-453C-9AE7-EAD45E42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ong, Karen P" id="{59B1CCFA-7817-4EDA-A45C-F8AF4CA59061}" userId="S::kml6400@psu.edu::1cff5dc6-b386-44ff-ad94-2f33aafbea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1-07-30T18:46:05.63" personId="{59B1CCFA-7817-4EDA-A45C-F8AF4CA59061}" id="{69ACCE33-BA32-459F-B03D-A3EBB091EB11}">
    <text>Since Sarah said they all started flowering this week, I just picked Monday of this week as the flowering 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workbookViewId="0">
      <pane xSplit="2" topLeftCell="J1" activePane="topRight" state="frozen"/>
      <selection pane="topRight" activeCell="L4" sqref="L4"/>
    </sheetView>
  </sheetViews>
  <sheetFormatPr defaultRowHeight="14.45"/>
  <cols>
    <col min="2" max="2" width="13" customWidth="1"/>
    <col min="3" max="3" width="24.5703125" customWidth="1"/>
    <col min="4" max="4" width="15.7109375" customWidth="1"/>
    <col min="5" max="5" width="9.28515625" bestFit="1" customWidth="1"/>
    <col min="7" max="7" width="11.140625" customWidth="1"/>
    <col min="8" max="8" width="13.28515625" customWidth="1"/>
    <col min="10" max="10" width="20.5703125" customWidth="1"/>
    <col min="11" max="11" width="19.85546875" customWidth="1"/>
    <col min="15" max="15" width="0" hidden="1" customWidth="1"/>
    <col min="23" max="23" width="0" hidden="1" customWidth="1"/>
    <col min="24" max="24" width="19.140625" customWidth="1"/>
  </cols>
  <sheetData>
    <row r="1" spans="1:27" ht="30">
      <c r="A1" s="1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0" t="s">
        <v>11</v>
      </c>
      <c r="M1" s="100"/>
      <c r="N1" s="100"/>
      <c r="O1" s="100"/>
      <c r="P1" s="101" t="s">
        <v>12</v>
      </c>
      <c r="Q1" s="101"/>
      <c r="R1" s="102" t="s">
        <v>13</v>
      </c>
      <c r="S1" s="102"/>
      <c r="T1" s="103" t="s">
        <v>14</v>
      </c>
      <c r="U1" s="103"/>
      <c r="V1" s="103"/>
      <c r="W1" s="103"/>
      <c r="X1" s="1" t="s">
        <v>15</v>
      </c>
      <c r="Y1" s="82" t="s">
        <v>16</v>
      </c>
      <c r="Z1" s="83" t="s">
        <v>17</v>
      </c>
      <c r="AA1" s="83" t="s">
        <v>18</v>
      </c>
    </row>
    <row r="2" spans="1:27" ht="15">
      <c r="A2" s="12" t="s">
        <v>19</v>
      </c>
      <c r="B2" s="7" t="s">
        <v>20</v>
      </c>
      <c r="C2" s="7" t="s">
        <v>21</v>
      </c>
      <c r="D2" s="7" t="s">
        <v>22</v>
      </c>
      <c r="E2" s="5">
        <v>40.701880000000003</v>
      </c>
      <c r="F2" s="5">
        <v>-78.159289999999999</v>
      </c>
      <c r="G2" s="9" t="s">
        <v>23</v>
      </c>
      <c r="H2" s="2">
        <v>30</v>
      </c>
      <c r="I2" s="2" t="s">
        <v>24</v>
      </c>
      <c r="J2" s="42">
        <v>44382</v>
      </c>
      <c r="K2" s="42">
        <v>44409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>
        <v>3.17</v>
      </c>
      <c r="Y2" s="2">
        <v>36</v>
      </c>
      <c r="Z2" s="12">
        <v>41.571428571428569</v>
      </c>
      <c r="AA2" s="2">
        <v>50</v>
      </c>
    </row>
    <row r="3" spans="1:27" ht="15">
      <c r="A3" s="12" t="s">
        <v>25</v>
      </c>
      <c r="B3" s="2" t="s">
        <v>26</v>
      </c>
      <c r="C3" s="2" t="s">
        <v>27</v>
      </c>
      <c r="D3" s="2" t="s">
        <v>23</v>
      </c>
      <c r="E3" s="11">
        <v>40.68253</v>
      </c>
      <c r="F3" s="11">
        <v>-75.465699999999998</v>
      </c>
      <c r="G3" s="2" t="s">
        <v>23</v>
      </c>
      <c r="H3" s="2">
        <v>15</v>
      </c>
      <c r="I3" s="2" t="s">
        <v>24</v>
      </c>
      <c r="J3" s="42">
        <v>44378</v>
      </c>
      <c r="K3" s="42">
        <v>44409</v>
      </c>
      <c r="L3" s="2" t="s">
        <v>28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>
        <v>2.89</v>
      </c>
      <c r="Y3" s="2">
        <v>15</v>
      </c>
      <c r="Z3" s="81">
        <v>18.954545454545453</v>
      </c>
      <c r="AA3" s="2">
        <v>26</v>
      </c>
    </row>
    <row r="4" spans="1:27" ht="15">
      <c r="A4" s="12" t="s">
        <v>29</v>
      </c>
      <c r="B4" s="2" t="s">
        <v>26</v>
      </c>
      <c r="C4" s="2" t="s">
        <v>27</v>
      </c>
      <c r="D4" s="2" t="s">
        <v>23</v>
      </c>
      <c r="E4" s="67">
        <v>40.691920000000003</v>
      </c>
      <c r="F4" s="67">
        <v>-75.462800000000001</v>
      </c>
      <c r="G4" s="2" t="s">
        <v>23</v>
      </c>
      <c r="H4" s="2">
        <v>15</v>
      </c>
      <c r="I4" s="2" t="s">
        <v>24</v>
      </c>
      <c r="J4" s="42">
        <v>44378</v>
      </c>
      <c r="K4" s="42">
        <v>44409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v>0</v>
      </c>
      <c r="Y4" s="2">
        <v>17</v>
      </c>
      <c r="Z4" s="12">
        <v>20.136363636363637</v>
      </c>
      <c r="AA4" s="2">
        <v>25</v>
      </c>
    </row>
    <row r="5" spans="1:27" ht="15">
      <c r="A5" s="12" t="s">
        <v>30</v>
      </c>
      <c r="B5" s="2" t="s">
        <v>31</v>
      </c>
      <c r="C5" s="2" t="s">
        <v>32</v>
      </c>
      <c r="D5" s="7" t="s">
        <v>33</v>
      </c>
      <c r="E5" s="20">
        <v>41.065359999999998</v>
      </c>
      <c r="F5" s="20">
        <v>-80.260199999999998</v>
      </c>
      <c r="G5" s="9" t="s">
        <v>34</v>
      </c>
      <c r="H5" s="2">
        <v>15</v>
      </c>
      <c r="I5" s="2" t="s">
        <v>24</v>
      </c>
      <c r="J5" s="58">
        <v>44375</v>
      </c>
      <c r="K5" s="42">
        <v>44415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v>0.79</v>
      </c>
      <c r="Y5" s="70">
        <v>52</v>
      </c>
      <c r="Z5" s="44">
        <v>61.090909090909093</v>
      </c>
      <c r="AA5" s="2">
        <v>73</v>
      </c>
    </row>
    <row r="6" spans="1:27" ht="15">
      <c r="A6" s="14" t="s">
        <v>35</v>
      </c>
      <c r="B6" s="15" t="s">
        <v>36</v>
      </c>
      <c r="C6" s="15" t="s">
        <v>37</v>
      </c>
      <c r="D6" s="65" t="s">
        <v>38</v>
      </c>
      <c r="E6" s="20">
        <v>40.869425</v>
      </c>
      <c r="F6" s="63">
        <v>-77.846697000000006</v>
      </c>
      <c r="G6" s="66" t="s">
        <v>23</v>
      </c>
      <c r="H6" s="15">
        <v>30</v>
      </c>
      <c r="I6" s="15" t="s">
        <v>24</v>
      </c>
      <c r="J6" s="58">
        <v>44383</v>
      </c>
      <c r="K6" s="58">
        <v>44407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>
        <v>1.39</v>
      </c>
      <c r="Y6" s="2">
        <v>31</v>
      </c>
      <c r="Z6" s="12">
        <v>35.913043478260867</v>
      </c>
      <c r="AA6" s="2">
        <v>64</v>
      </c>
    </row>
    <row r="7" spans="1:27" ht="15">
      <c r="A7" s="15" t="s">
        <v>39</v>
      </c>
      <c r="B7" s="15" t="s">
        <v>40</v>
      </c>
      <c r="C7" s="15" t="s">
        <v>41</v>
      </c>
      <c r="D7" s="65" t="s">
        <v>42</v>
      </c>
      <c r="E7" s="64">
        <v>41.910800000000002</v>
      </c>
      <c r="F7" s="64">
        <v>-77.920820000000006</v>
      </c>
      <c r="G7" s="66" t="s">
        <v>23</v>
      </c>
      <c r="H7" s="15"/>
      <c r="I7" s="15" t="s">
        <v>24</v>
      </c>
      <c r="J7" s="72">
        <v>44396</v>
      </c>
      <c r="K7" s="72">
        <v>44417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0</v>
      </c>
      <c r="Y7" s="2">
        <v>54.69</v>
      </c>
      <c r="Z7" s="44">
        <v>63.342727272727281</v>
      </c>
      <c r="AA7" s="2">
        <v>76.55</v>
      </c>
    </row>
    <row r="8" spans="1:27" s="74" customFormat="1" ht="15">
      <c r="A8" s="74" t="s">
        <v>43</v>
      </c>
      <c r="B8" s="74" t="s">
        <v>44</v>
      </c>
      <c r="C8" s="74" t="s">
        <v>41</v>
      </c>
      <c r="D8" s="74" t="s">
        <v>23</v>
      </c>
      <c r="E8" s="75" t="s">
        <v>23</v>
      </c>
      <c r="F8" s="75" t="s">
        <v>23</v>
      </c>
      <c r="I8" s="74" t="s">
        <v>24</v>
      </c>
    </row>
    <row r="9" spans="1:27" ht="15">
      <c r="A9" s="15" t="s">
        <v>45</v>
      </c>
      <c r="B9" s="10" t="s">
        <v>46</v>
      </c>
      <c r="C9" s="10" t="s">
        <v>47</v>
      </c>
      <c r="D9" s="10" t="s">
        <v>48</v>
      </c>
      <c r="E9" s="10">
        <v>40.280327</v>
      </c>
      <c r="F9" s="57">
        <v>-76.404793999999995</v>
      </c>
      <c r="G9" s="10" t="s">
        <v>23</v>
      </c>
      <c r="H9" s="10">
        <v>15</v>
      </c>
      <c r="I9" s="10" t="s">
        <v>24</v>
      </c>
      <c r="J9" s="43">
        <v>44375</v>
      </c>
      <c r="K9" s="43">
        <v>44396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>
        <v>4.63</v>
      </c>
      <c r="Y9" s="2">
        <v>24</v>
      </c>
      <c r="Z9" s="12">
        <v>30.863636363636363</v>
      </c>
      <c r="AA9" s="2">
        <v>46</v>
      </c>
    </row>
    <row r="10" spans="1:27" s="78" customFormat="1" ht="14.45" customHeight="1">
      <c r="A10" s="76" t="s">
        <v>49</v>
      </c>
      <c r="B10" s="74" t="s">
        <v>50</v>
      </c>
      <c r="C10" s="74" t="s">
        <v>51</v>
      </c>
      <c r="D10" s="74" t="s">
        <v>23</v>
      </c>
      <c r="E10" s="104" t="s">
        <v>52</v>
      </c>
      <c r="F10" s="105"/>
      <c r="G10" s="74"/>
      <c r="H10" s="74"/>
      <c r="I10" s="74" t="s">
        <v>24</v>
      </c>
      <c r="J10" s="77">
        <v>44382</v>
      </c>
      <c r="K10" s="77">
        <v>44410</v>
      </c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>
        <v>0</v>
      </c>
    </row>
    <row r="11" spans="1:27" ht="15.75">
      <c r="A11" s="13" t="s">
        <v>53</v>
      </c>
      <c r="B11" s="2" t="s">
        <v>54</v>
      </c>
      <c r="C11" s="2" t="s">
        <v>32</v>
      </c>
      <c r="D11" s="2" t="s">
        <v>55</v>
      </c>
      <c r="E11" s="56">
        <v>41.208517000000001</v>
      </c>
      <c r="F11" s="57">
        <v>-80.200154999999995</v>
      </c>
      <c r="G11" s="2" t="s">
        <v>23</v>
      </c>
      <c r="H11" s="2">
        <v>7.5</v>
      </c>
      <c r="I11" s="2" t="s">
        <v>24</v>
      </c>
      <c r="J11" s="58">
        <v>44375</v>
      </c>
      <c r="K11" s="42">
        <v>44415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1.83</v>
      </c>
      <c r="Y11" s="2">
        <v>50.17</v>
      </c>
      <c r="Z11" s="44">
        <v>59.905609756097562</v>
      </c>
      <c r="AA11" s="2">
        <v>73.760000000000005</v>
      </c>
    </row>
    <row r="12" spans="1:27" s="78" customFormat="1">
      <c r="A12" s="74" t="s">
        <v>56</v>
      </c>
      <c r="B12" s="74" t="s">
        <v>57</v>
      </c>
      <c r="C12" s="74" t="s">
        <v>58</v>
      </c>
      <c r="D12" s="74"/>
      <c r="E12" s="74"/>
      <c r="F12" s="74"/>
      <c r="G12" s="74"/>
      <c r="H12" s="74"/>
      <c r="I12" s="79" t="s">
        <v>24</v>
      </c>
      <c r="J12" s="74"/>
      <c r="K12" s="8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</row>
  </sheetData>
  <mergeCells count="5">
    <mergeCell ref="L1:O1"/>
    <mergeCell ref="P1:Q1"/>
    <mergeCell ref="R1:S1"/>
    <mergeCell ref="T1:W1"/>
    <mergeCell ref="E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4D2C-A03E-4C8F-B6C6-3DCA7836C0A7}">
  <dimension ref="A1:Z22"/>
  <sheetViews>
    <sheetView workbookViewId="0">
      <pane xSplit="1" topLeftCell="B1" activePane="topRight" state="frozen"/>
      <selection pane="topRight"/>
    </sheetView>
  </sheetViews>
  <sheetFormatPr defaultRowHeight="14.45"/>
  <cols>
    <col min="2" max="2" width="14.5703125" customWidth="1"/>
    <col min="3" max="3" width="16.42578125" customWidth="1"/>
    <col min="4" max="4" width="14.5703125" customWidth="1"/>
    <col min="5" max="5" width="20" customWidth="1"/>
    <col min="12" max="14" width="10.42578125" bestFit="1" customWidth="1"/>
    <col min="15" max="15" width="11" bestFit="1" customWidth="1"/>
    <col min="24" max="25" width="12.5703125" style="60" customWidth="1"/>
  </cols>
  <sheetData>
    <row r="1" spans="1:26" ht="90" customHeight="1">
      <c r="A1" s="1" t="s">
        <v>0</v>
      </c>
      <c r="B1" s="1" t="s">
        <v>59</v>
      </c>
      <c r="C1" s="1" t="s">
        <v>3</v>
      </c>
      <c r="D1" s="1" t="s">
        <v>60</v>
      </c>
      <c r="E1" s="1" t="s">
        <v>61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62</v>
      </c>
      <c r="L1" s="1" t="s">
        <v>63</v>
      </c>
      <c r="M1" s="1" t="s">
        <v>9</v>
      </c>
      <c r="N1" s="1" t="s">
        <v>10</v>
      </c>
      <c r="O1" s="100" t="s">
        <v>11</v>
      </c>
      <c r="P1" s="100"/>
      <c r="Q1" s="100"/>
      <c r="R1" s="100"/>
      <c r="S1" s="101" t="s">
        <v>12</v>
      </c>
      <c r="T1" s="101"/>
      <c r="U1" s="102" t="s">
        <v>13</v>
      </c>
      <c r="V1" s="102"/>
      <c r="W1" s="68" t="s">
        <v>14</v>
      </c>
      <c r="X1" s="59" t="s">
        <v>64</v>
      </c>
      <c r="Y1" s="59" t="s">
        <v>65</v>
      </c>
      <c r="Z1" s="1" t="s">
        <v>15</v>
      </c>
    </row>
    <row r="2" spans="1:26" ht="15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>
        <v>42.580527310000001</v>
      </c>
      <c r="H2" s="2">
        <v>-77.681043169999995</v>
      </c>
      <c r="I2" s="2" t="s">
        <v>72</v>
      </c>
      <c r="J2" s="2" t="s">
        <v>73</v>
      </c>
      <c r="K2" s="2" t="s">
        <v>24</v>
      </c>
      <c r="L2" s="42">
        <v>44356</v>
      </c>
      <c r="M2" s="54">
        <v>44403</v>
      </c>
      <c r="N2" s="42">
        <v>44409</v>
      </c>
      <c r="O2" s="61" t="s">
        <v>74</v>
      </c>
      <c r="P2" s="2"/>
      <c r="Q2" s="2"/>
      <c r="R2" s="2"/>
      <c r="S2" s="61" t="s">
        <v>75</v>
      </c>
      <c r="T2" s="2"/>
      <c r="U2" s="61" t="s">
        <v>76</v>
      </c>
      <c r="V2" s="2"/>
      <c r="W2" s="2"/>
      <c r="X2" s="85">
        <v>43.727499999999999</v>
      </c>
      <c r="Y2" s="12">
        <v>38.3125</v>
      </c>
      <c r="Z2" s="2">
        <v>0</v>
      </c>
    </row>
    <row r="3" spans="1:26" ht="15">
      <c r="A3" s="2" t="s">
        <v>77</v>
      </c>
      <c r="B3" s="2" t="s">
        <v>67</v>
      </c>
      <c r="C3" s="2" t="s">
        <v>68</v>
      </c>
      <c r="D3" s="2" t="s">
        <v>78</v>
      </c>
      <c r="E3" s="2" t="s">
        <v>70</v>
      </c>
      <c r="F3" s="2" t="s">
        <v>71</v>
      </c>
      <c r="G3" s="2">
        <v>42.580552789999999</v>
      </c>
      <c r="H3" s="2">
        <v>-77.680244490000007</v>
      </c>
      <c r="I3" s="2" t="s">
        <v>72</v>
      </c>
      <c r="J3" s="2" t="s">
        <v>73</v>
      </c>
      <c r="K3" s="2" t="s">
        <v>24</v>
      </c>
      <c r="L3" s="42">
        <v>44357</v>
      </c>
      <c r="M3" s="54">
        <v>44403</v>
      </c>
      <c r="N3" s="42">
        <v>44409</v>
      </c>
      <c r="O3" s="61" t="s">
        <v>79</v>
      </c>
      <c r="P3" s="2"/>
      <c r="Q3" s="2"/>
      <c r="R3" s="2"/>
      <c r="S3" s="61" t="s">
        <v>75</v>
      </c>
      <c r="T3" s="2"/>
      <c r="U3" s="61" t="s">
        <v>76</v>
      </c>
      <c r="V3" s="2"/>
      <c r="W3" s="2"/>
      <c r="X3" s="85">
        <v>45.873750000000001</v>
      </c>
      <c r="Y3" s="12">
        <v>40.841249999999995</v>
      </c>
      <c r="Z3" s="2">
        <v>0</v>
      </c>
    </row>
    <row r="4" spans="1:26" ht="15">
      <c r="A4" s="2" t="s">
        <v>80</v>
      </c>
      <c r="B4" s="2" t="s">
        <v>67</v>
      </c>
      <c r="C4" s="2" t="s">
        <v>81</v>
      </c>
      <c r="D4" s="2" t="s">
        <v>82</v>
      </c>
      <c r="E4" s="2" t="s">
        <v>70</v>
      </c>
      <c r="F4" s="2" t="s">
        <v>71</v>
      </c>
      <c r="G4" s="2">
        <v>42.605653019999998</v>
      </c>
      <c r="H4" s="2">
        <v>-77.579646389999994</v>
      </c>
      <c r="I4" s="2">
        <v>1159</v>
      </c>
      <c r="J4" s="2" t="s">
        <v>73</v>
      </c>
      <c r="K4" s="2" t="s">
        <v>24</v>
      </c>
      <c r="L4" s="42">
        <v>44357</v>
      </c>
      <c r="M4" s="54">
        <v>44403</v>
      </c>
      <c r="N4" s="42">
        <v>44409</v>
      </c>
      <c r="O4" s="61" t="s">
        <v>83</v>
      </c>
      <c r="P4" s="2"/>
      <c r="Q4" s="2"/>
      <c r="R4" s="2"/>
      <c r="S4" s="61" t="s">
        <v>75</v>
      </c>
      <c r="T4" s="2"/>
      <c r="U4" s="61" t="s">
        <v>76</v>
      </c>
      <c r="V4" s="2"/>
      <c r="W4" s="2"/>
      <c r="X4" s="86">
        <v>60.215000000000003</v>
      </c>
      <c r="Y4" s="44">
        <v>65.131249999999994</v>
      </c>
      <c r="Z4" s="84">
        <v>1.1762145260000001</v>
      </c>
    </row>
    <row r="5" spans="1:26" ht="15">
      <c r="A5" s="2" t="s">
        <v>84</v>
      </c>
      <c r="B5" s="2" t="s">
        <v>67</v>
      </c>
      <c r="C5" s="2" t="s">
        <v>68</v>
      </c>
      <c r="D5" s="2" t="s">
        <v>85</v>
      </c>
      <c r="E5" s="2" t="s">
        <v>70</v>
      </c>
      <c r="F5" s="2" t="s">
        <v>71</v>
      </c>
      <c r="G5" s="2">
        <v>42.580367809999998</v>
      </c>
      <c r="H5" s="2">
        <v>-77.685818889999993</v>
      </c>
      <c r="I5" s="2" t="s">
        <v>86</v>
      </c>
      <c r="J5" s="2" t="s">
        <v>73</v>
      </c>
      <c r="K5" s="2" t="s">
        <v>24</v>
      </c>
      <c r="L5" s="42">
        <v>44358</v>
      </c>
      <c r="M5" s="54">
        <v>44403</v>
      </c>
      <c r="N5" s="42">
        <v>44409</v>
      </c>
      <c r="O5" s="61" t="s">
        <v>87</v>
      </c>
      <c r="P5" s="2"/>
      <c r="Q5" s="2"/>
      <c r="R5" s="2"/>
      <c r="S5" s="61" t="s">
        <v>75</v>
      </c>
      <c r="T5" s="2"/>
      <c r="U5" s="61" t="s">
        <v>76</v>
      </c>
      <c r="V5" s="2"/>
      <c r="W5" s="2"/>
      <c r="X5" s="85">
        <v>41.43</v>
      </c>
      <c r="Y5" s="12">
        <v>36.866250000000008</v>
      </c>
      <c r="Z5" s="84">
        <v>1.137177093</v>
      </c>
    </row>
    <row r="6" spans="1:26" ht="15">
      <c r="A6" s="2" t="s">
        <v>88</v>
      </c>
      <c r="B6" s="2" t="s">
        <v>67</v>
      </c>
      <c r="C6" s="2" t="s">
        <v>81</v>
      </c>
      <c r="D6" s="2" t="s">
        <v>89</v>
      </c>
      <c r="E6" s="2" t="s">
        <v>70</v>
      </c>
      <c r="F6" s="2" t="s">
        <v>71</v>
      </c>
      <c r="G6" s="2">
        <v>42.62617796</v>
      </c>
      <c r="H6" s="2">
        <v>-77.550495810000001</v>
      </c>
      <c r="I6" s="2" t="s">
        <v>86</v>
      </c>
      <c r="J6" s="2" t="s">
        <v>73</v>
      </c>
      <c r="K6" s="2" t="s">
        <v>24</v>
      </c>
      <c r="L6" s="42">
        <v>44359</v>
      </c>
      <c r="M6" s="54">
        <v>44403</v>
      </c>
      <c r="N6" s="42">
        <v>44409</v>
      </c>
      <c r="O6" s="61" t="s">
        <v>83</v>
      </c>
      <c r="P6" s="2"/>
      <c r="Q6" s="2"/>
      <c r="R6" s="2"/>
      <c r="S6" s="61" t="s">
        <v>75</v>
      </c>
      <c r="T6" s="2"/>
      <c r="U6" s="61" t="s">
        <v>76</v>
      </c>
      <c r="V6" s="2"/>
      <c r="W6" s="2"/>
      <c r="X6" s="86">
        <v>67.242500000000007</v>
      </c>
      <c r="Y6" s="44">
        <v>63.628750000000004</v>
      </c>
      <c r="Z6" s="62">
        <v>0</v>
      </c>
    </row>
    <row r="7" spans="1:26" ht="15">
      <c r="A7" s="2" t="s">
        <v>90</v>
      </c>
      <c r="B7" s="2" t="s">
        <v>67</v>
      </c>
      <c r="C7" s="2" t="s">
        <v>91</v>
      </c>
      <c r="D7" s="2" t="s">
        <v>92</v>
      </c>
      <c r="E7" s="2" t="s">
        <v>70</v>
      </c>
      <c r="F7" s="2" t="s">
        <v>93</v>
      </c>
      <c r="G7" s="2">
        <v>42.970526730000003</v>
      </c>
      <c r="H7" s="2">
        <v>-75.258870869999996</v>
      </c>
      <c r="I7" s="2" t="s">
        <v>72</v>
      </c>
      <c r="J7" s="2" t="s">
        <v>73</v>
      </c>
      <c r="K7" s="2" t="s">
        <v>24</v>
      </c>
      <c r="L7" s="42">
        <v>44360</v>
      </c>
      <c r="M7" s="54">
        <v>44403</v>
      </c>
      <c r="N7" s="42">
        <v>44409</v>
      </c>
      <c r="O7" s="61" t="s">
        <v>94</v>
      </c>
      <c r="P7" s="2"/>
      <c r="Q7" s="2"/>
      <c r="R7" s="2"/>
      <c r="S7" s="61" t="s">
        <v>75</v>
      </c>
      <c r="T7" s="2"/>
      <c r="U7" s="61" t="s">
        <v>76</v>
      </c>
      <c r="V7" s="2"/>
      <c r="W7" s="2"/>
      <c r="X7" s="86">
        <v>58.322499999999998</v>
      </c>
      <c r="Y7" s="44">
        <v>60.298749999999998</v>
      </c>
      <c r="Z7" s="84">
        <v>1.617853923</v>
      </c>
    </row>
    <row r="8" spans="1:26" ht="15">
      <c r="A8" s="2" t="s">
        <v>95</v>
      </c>
      <c r="B8" s="2" t="s">
        <v>67</v>
      </c>
      <c r="C8" s="2" t="s">
        <v>96</v>
      </c>
      <c r="D8" s="2" t="s">
        <v>97</v>
      </c>
      <c r="E8" s="2" t="s">
        <v>70</v>
      </c>
      <c r="F8" s="2" t="s">
        <v>98</v>
      </c>
      <c r="G8" s="2">
        <v>42.428850990000001</v>
      </c>
      <c r="H8" s="2">
        <v>-77.664889509999995</v>
      </c>
      <c r="I8" s="2" t="s">
        <v>72</v>
      </c>
      <c r="J8" s="2" t="s">
        <v>73</v>
      </c>
      <c r="K8" s="2" t="s">
        <v>24</v>
      </c>
      <c r="L8" s="42">
        <v>44362</v>
      </c>
      <c r="M8" s="54">
        <v>44403</v>
      </c>
      <c r="N8" s="42">
        <v>44409</v>
      </c>
      <c r="O8" s="61" t="s">
        <v>99</v>
      </c>
      <c r="P8" s="2"/>
      <c r="Q8" s="2"/>
      <c r="R8" s="2"/>
      <c r="S8" s="61" t="s">
        <v>75</v>
      </c>
      <c r="T8" s="2"/>
      <c r="U8" s="61" t="s">
        <v>76</v>
      </c>
      <c r="V8" s="2"/>
      <c r="W8" s="2"/>
      <c r="X8" s="86">
        <v>55.223750000000003</v>
      </c>
      <c r="Y8" s="44">
        <v>59.623750000000001</v>
      </c>
      <c r="Z8" s="84">
        <v>12.4544807</v>
      </c>
    </row>
    <row r="9" spans="1:26" ht="15">
      <c r="A9" s="2" t="s">
        <v>100</v>
      </c>
      <c r="B9" s="2" t="s">
        <v>67</v>
      </c>
      <c r="C9" s="2" t="s">
        <v>96</v>
      </c>
      <c r="D9" s="2" t="s">
        <v>101</v>
      </c>
      <c r="E9" s="2" t="s">
        <v>70</v>
      </c>
      <c r="F9" s="2" t="s">
        <v>98</v>
      </c>
      <c r="G9" s="2">
        <v>42.450309259999997</v>
      </c>
      <c r="H9" s="2">
        <v>-77.684012229999993</v>
      </c>
      <c r="I9" s="2" t="s">
        <v>72</v>
      </c>
      <c r="J9" s="2" t="s">
        <v>73</v>
      </c>
      <c r="K9" s="2" t="s">
        <v>24</v>
      </c>
      <c r="L9" s="42">
        <v>44362</v>
      </c>
      <c r="M9" s="54">
        <v>44403</v>
      </c>
      <c r="N9" s="42">
        <v>44409</v>
      </c>
      <c r="O9" s="61" t="s">
        <v>102</v>
      </c>
      <c r="P9" s="2"/>
      <c r="Q9" s="2"/>
      <c r="R9" s="2"/>
      <c r="S9" s="61" t="s">
        <v>75</v>
      </c>
      <c r="T9" s="2"/>
      <c r="U9" s="61" t="s">
        <v>76</v>
      </c>
      <c r="V9" s="2"/>
      <c r="W9" s="2"/>
      <c r="X9" s="86">
        <v>52.318750000000001</v>
      </c>
      <c r="Y9" s="44">
        <v>50.223750000000003</v>
      </c>
      <c r="Z9" s="84">
        <v>13.229498080000001</v>
      </c>
    </row>
    <row r="10" spans="1:26" ht="15">
      <c r="A10" s="2" t="s">
        <v>103</v>
      </c>
      <c r="B10" s="2" t="s">
        <v>67</v>
      </c>
      <c r="C10" s="2" t="s">
        <v>96</v>
      </c>
      <c r="D10" s="2" t="s">
        <v>104</v>
      </c>
      <c r="E10" s="2" t="s">
        <v>70</v>
      </c>
      <c r="F10" s="2" t="s">
        <v>98</v>
      </c>
      <c r="G10" s="2">
        <v>42.470303469999998</v>
      </c>
      <c r="H10" s="2">
        <v>-77.693254019999998</v>
      </c>
      <c r="I10" s="2" t="s">
        <v>72</v>
      </c>
      <c r="J10" s="2" t="s">
        <v>73</v>
      </c>
      <c r="K10" s="2" t="s">
        <v>24</v>
      </c>
      <c r="L10" s="42">
        <v>44363</v>
      </c>
      <c r="M10" s="54">
        <v>44403</v>
      </c>
      <c r="N10" s="42">
        <v>44409</v>
      </c>
      <c r="O10" s="61" t="s">
        <v>105</v>
      </c>
      <c r="P10" s="2"/>
      <c r="Q10" s="2"/>
      <c r="R10" s="2"/>
      <c r="S10" s="61" t="s">
        <v>75</v>
      </c>
      <c r="T10" s="2"/>
      <c r="U10" s="61" t="s">
        <v>76</v>
      </c>
      <c r="V10" s="2"/>
      <c r="W10" s="2"/>
      <c r="X10" s="86">
        <v>54.09</v>
      </c>
      <c r="Y10" s="44">
        <v>55.517499999999998</v>
      </c>
      <c r="Z10" s="84">
        <v>23.291154250000002</v>
      </c>
    </row>
    <row r="11" spans="1:26" ht="15">
      <c r="A11" s="2" t="s">
        <v>106</v>
      </c>
      <c r="B11" s="2" t="s">
        <v>67</v>
      </c>
      <c r="C11" s="2" t="s">
        <v>81</v>
      </c>
      <c r="D11" s="2" t="s">
        <v>107</v>
      </c>
      <c r="E11" s="2" t="s">
        <v>70</v>
      </c>
      <c r="F11" s="2" t="s">
        <v>71</v>
      </c>
      <c r="G11" s="2">
        <v>42.615839360000003</v>
      </c>
      <c r="H11" s="2">
        <v>-77.560205139999994</v>
      </c>
      <c r="I11" s="2" t="s">
        <v>86</v>
      </c>
      <c r="J11" s="2" t="s">
        <v>73</v>
      </c>
      <c r="K11" s="2" t="s">
        <v>24</v>
      </c>
      <c r="L11" s="42">
        <v>44363</v>
      </c>
      <c r="M11" s="54">
        <v>44403</v>
      </c>
      <c r="N11" s="42">
        <v>44409</v>
      </c>
      <c r="O11" s="2" t="s">
        <v>108</v>
      </c>
      <c r="P11" s="2"/>
      <c r="Q11" s="2"/>
      <c r="R11" s="2"/>
      <c r="S11" s="61" t="s">
        <v>75</v>
      </c>
      <c r="T11" s="2"/>
      <c r="U11" s="61" t="s">
        <v>76</v>
      </c>
      <c r="V11" s="2"/>
      <c r="W11" s="2"/>
      <c r="X11" s="86">
        <v>62.307499999999997</v>
      </c>
      <c r="Y11" s="44">
        <v>65.95</v>
      </c>
      <c r="Z11" s="84">
        <v>0.54411764699999998</v>
      </c>
    </row>
    <row r="12" spans="1:26" ht="15">
      <c r="A12" s="2" t="s">
        <v>109</v>
      </c>
      <c r="B12" s="2" t="s">
        <v>67</v>
      </c>
      <c r="C12" s="2" t="s">
        <v>110</v>
      </c>
      <c r="D12" s="2" t="s">
        <v>111</v>
      </c>
      <c r="E12" s="2" t="s">
        <v>70</v>
      </c>
      <c r="F12" s="2" t="s">
        <v>98</v>
      </c>
      <c r="G12" s="2">
        <v>42.494890759999997</v>
      </c>
      <c r="H12" s="2">
        <v>-77.649615339999997</v>
      </c>
      <c r="I12" s="2" t="s">
        <v>86</v>
      </c>
      <c r="J12" s="2" t="s">
        <v>73</v>
      </c>
      <c r="K12" s="2" t="s">
        <v>24</v>
      </c>
      <c r="L12" s="42">
        <v>44365</v>
      </c>
      <c r="M12" s="54">
        <v>44403</v>
      </c>
      <c r="N12" s="42">
        <v>44409</v>
      </c>
      <c r="O12" s="2" t="s">
        <v>112</v>
      </c>
      <c r="P12" s="2"/>
      <c r="Q12" s="2"/>
      <c r="R12" s="2"/>
      <c r="S12" s="61" t="s">
        <v>75</v>
      </c>
      <c r="T12" s="2"/>
      <c r="U12" s="61" t="s">
        <v>76</v>
      </c>
      <c r="V12" s="2"/>
      <c r="W12" s="2"/>
      <c r="X12" s="86">
        <v>54.728749999999998</v>
      </c>
      <c r="Y12" s="44">
        <v>51.320000000000007</v>
      </c>
      <c r="Z12" s="84">
        <v>9.2382794740000005</v>
      </c>
    </row>
    <row r="13" spans="1:26" ht="15">
      <c r="A13" s="2" t="s">
        <v>113</v>
      </c>
      <c r="B13" s="2" t="s">
        <v>114</v>
      </c>
      <c r="C13" s="61" t="s">
        <v>115</v>
      </c>
      <c r="D13" s="61" t="s">
        <v>116</v>
      </c>
      <c r="E13" s="2" t="s">
        <v>117</v>
      </c>
      <c r="F13" s="2" t="s">
        <v>71</v>
      </c>
      <c r="G13" s="2">
        <v>42.579813180000002</v>
      </c>
      <c r="H13" s="2">
        <v>-77.597315069999993</v>
      </c>
      <c r="I13" s="2" t="s">
        <v>86</v>
      </c>
      <c r="J13" s="2" t="s">
        <v>73</v>
      </c>
      <c r="K13" s="2" t="s">
        <v>24</v>
      </c>
      <c r="L13" s="42">
        <v>44367</v>
      </c>
      <c r="M13" s="54">
        <v>44403</v>
      </c>
      <c r="N13" s="42">
        <v>44409</v>
      </c>
      <c r="O13" s="2" t="s">
        <v>118</v>
      </c>
      <c r="P13" s="2"/>
      <c r="Q13" s="2"/>
      <c r="R13" s="2"/>
      <c r="S13" s="61" t="s">
        <v>75</v>
      </c>
      <c r="T13" s="2"/>
      <c r="U13" s="2" t="s">
        <v>76</v>
      </c>
      <c r="V13" s="2"/>
      <c r="W13" s="2"/>
      <c r="X13" s="86">
        <v>50.607500000000002</v>
      </c>
      <c r="Y13" s="44">
        <v>52.930000000000007</v>
      </c>
      <c r="Z13" s="84">
        <v>0.890151515</v>
      </c>
    </row>
    <row r="14" spans="1:26" ht="15">
      <c r="A14" s="2" t="s">
        <v>119</v>
      </c>
      <c r="B14" s="2" t="s">
        <v>114</v>
      </c>
      <c r="C14" s="61" t="s">
        <v>120</v>
      </c>
      <c r="D14" s="61"/>
      <c r="E14" s="2"/>
      <c r="F14" s="2" t="s">
        <v>121</v>
      </c>
      <c r="G14" s="61">
        <v>43.003869999999999</v>
      </c>
      <c r="H14" s="61">
        <v>-73.572900000000004</v>
      </c>
      <c r="I14" s="61" t="s">
        <v>122</v>
      </c>
      <c r="J14" s="2" t="s">
        <v>73</v>
      </c>
      <c r="K14" s="2" t="s">
        <v>24</v>
      </c>
      <c r="L14" s="42"/>
      <c r="M14" s="54">
        <v>44379</v>
      </c>
      <c r="N14" s="42">
        <v>44393</v>
      </c>
      <c r="O14" s="2" t="s">
        <v>123</v>
      </c>
      <c r="P14" s="2"/>
      <c r="Q14" s="2"/>
      <c r="R14" s="2"/>
      <c r="S14" s="61" t="s">
        <v>124</v>
      </c>
      <c r="T14" s="2"/>
      <c r="U14" s="2" t="s">
        <v>76</v>
      </c>
      <c r="V14" s="2"/>
      <c r="W14" s="2"/>
      <c r="X14" s="85">
        <v>43.572000000000003</v>
      </c>
      <c r="Y14" s="61"/>
      <c r="Z14" s="84">
        <v>0</v>
      </c>
    </row>
    <row r="15" spans="1:26" ht="15">
      <c r="A15" s="2" t="s">
        <v>125</v>
      </c>
      <c r="B15" s="2" t="s">
        <v>114</v>
      </c>
      <c r="C15" s="61" t="s">
        <v>126</v>
      </c>
      <c r="D15" s="61"/>
      <c r="E15" s="2"/>
      <c r="F15" s="2" t="s">
        <v>121</v>
      </c>
      <c r="G15" s="61">
        <v>43.002020000000002</v>
      </c>
      <c r="H15" s="61">
        <v>-73.575599999999994</v>
      </c>
      <c r="I15" s="61" t="s">
        <v>122</v>
      </c>
      <c r="J15" s="2" t="s">
        <v>73</v>
      </c>
      <c r="K15" s="2" t="s">
        <v>24</v>
      </c>
      <c r="L15" s="42"/>
      <c r="M15" s="54">
        <v>44393</v>
      </c>
      <c r="N15" s="42">
        <v>44410</v>
      </c>
      <c r="O15" s="2" t="s">
        <v>123</v>
      </c>
      <c r="P15" s="2"/>
      <c r="Q15" s="2"/>
      <c r="R15" s="2"/>
      <c r="S15" s="61" t="s">
        <v>127</v>
      </c>
      <c r="T15" s="2"/>
      <c r="U15" s="2" t="s">
        <v>76</v>
      </c>
      <c r="V15" s="2"/>
      <c r="W15" s="2"/>
      <c r="X15" s="12">
        <v>38.718888888888877</v>
      </c>
      <c r="Y15" s="61"/>
      <c r="Z15" s="84">
        <v>0</v>
      </c>
    </row>
    <row r="16" spans="1:26" ht="15">
      <c r="A16" s="2" t="s">
        <v>128</v>
      </c>
      <c r="B16" s="2" t="s">
        <v>114</v>
      </c>
      <c r="C16" s="61" t="s">
        <v>129</v>
      </c>
      <c r="D16" s="61"/>
      <c r="E16" s="2"/>
      <c r="F16" s="2" t="s">
        <v>130</v>
      </c>
      <c r="G16" s="61">
        <v>42.095129999999997</v>
      </c>
      <c r="H16" s="61">
        <v>-73.564999999999998</v>
      </c>
      <c r="I16" s="2" t="s">
        <v>131</v>
      </c>
      <c r="J16" s="2" t="s">
        <v>132</v>
      </c>
      <c r="K16" s="2" t="s">
        <v>24</v>
      </c>
      <c r="L16" s="42"/>
      <c r="M16" s="54">
        <v>44391</v>
      </c>
      <c r="N16" s="42">
        <v>44404</v>
      </c>
      <c r="O16" s="2" t="s">
        <v>123</v>
      </c>
      <c r="P16" s="2"/>
      <c r="Q16" s="2"/>
      <c r="R16" s="2"/>
      <c r="S16" s="61" t="s">
        <v>133</v>
      </c>
      <c r="T16" s="2"/>
      <c r="U16" s="2" t="s">
        <v>76</v>
      </c>
      <c r="V16" s="2"/>
      <c r="W16" s="2"/>
      <c r="X16" s="13"/>
      <c r="Y16" s="44">
        <v>58.269285714285708</v>
      </c>
      <c r="Z16" s="84">
        <v>0</v>
      </c>
    </row>
    <row r="17" spans="1:26" s="78" customFormat="1" ht="15">
      <c r="A17" s="74"/>
      <c r="B17" s="74" t="s">
        <v>134</v>
      </c>
      <c r="C17" s="74"/>
      <c r="D17" s="74"/>
      <c r="E17" s="74" t="s">
        <v>135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"/>
    <row r="19" spans="1:26" ht="15"/>
    <row r="20" spans="1:26" ht="15"/>
    <row r="21" spans="1:26" ht="15"/>
    <row r="22" spans="1:26" ht="15"/>
  </sheetData>
  <mergeCells count="3">
    <mergeCell ref="O1:R1"/>
    <mergeCell ref="S1:T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5566-5A0C-440B-BE11-0EB7D8F3BD6C}">
  <dimension ref="A1:BG56"/>
  <sheetViews>
    <sheetView workbookViewId="0">
      <pane xSplit="1" topLeftCell="B1" activePane="topRight" state="frozen"/>
      <selection pane="topRight"/>
    </sheetView>
  </sheetViews>
  <sheetFormatPr defaultRowHeight="14.45"/>
  <cols>
    <col min="1" max="1" width="12.85546875" customWidth="1"/>
    <col min="2" max="2" width="17.28515625" customWidth="1"/>
    <col min="3" max="4" width="0" hidden="1" customWidth="1"/>
  </cols>
  <sheetData>
    <row r="1" spans="1:59" s="2" customFormat="1" ht="30">
      <c r="A1" s="1" t="s">
        <v>136</v>
      </c>
      <c r="B1" s="1" t="s">
        <v>1</v>
      </c>
      <c r="C1" s="3" t="s">
        <v>4</v>
      </c>
      <c r="D1" s="21" t="s">
        <v>5</v>
      </c>
      <c r="E1" s="19" t="s">
        <v>137</v>
      </c>
      <c r="F1" s="25">
        <v>44368</v>
      </c>
      <c r="G1" s="25">
        <v>44369</v>
      </c>
      <c r="H1" s="25">
        <v>44370</v>
      </c>
      <c r="I1" s="4">
        <v>44371</v>
      </c>
      <c r="J1" s="4">
        <v>44372</v>
      </c>
      <c r="K1" s="4">
        <v>44373</v>
      </c>
      <c r="L1" s="4">
        <v>44374</v>
      </c>
      <c r="M1" s="4">
        <v>44375</v>
      </c>
      <c r="N1" s="4">
        <v>44376</v>
      </c>
      <c r="O1" s="4">
        <v>44377</v>
      </c>
      <c r="P1" s="4">
        <v>44378</v>
      </c>
      <c r="Q1" s="4">
        <v>44379</v>
      </c>
      <c r="R1" s="4">
        <v>44380</v>
      </c>
      <c r="S1" s="4">
        <v>44381</v>
      </c>
      <c r="T1" s="4">
        <v>44382</v>
      </c>
      <c r="U1" s="4">
        <v>44383</v>
      </c>
      <c r="V1" s="4">
        <v>44384</v>
      </c>
      <c r="W1" s="4">
        <v>44385</v>
      </c>
      <c r="X1" s="4">
        <v>44386</v>
      </c>
      <c r="Y1" s="4">
        <v>44387</v>
      </c>
      <c r="Z1" s="4">
        <v>44388</v>
      </c>
      <c r="AA1" s="4">
        <v>44389</v>
      </c>
      <c r="AB1" s="4">
        <v>44390</v>
      </c>
      <c r="AC1" s="4">
        <v>44391</v>
      </c>
      <c r="AD1" s="4">
        <v>44392</v>
      </c>
      <c r="AE1" s="4">
        <v>44393</v>
      </c>
      <c r="AF1" s="4">
        <v>44394</v>
      </c>
      <c r="AG1" s="4">
        <v>44395</v>
      </c>
      <c r="AH1" s="4">
        <v>44396</v>
      </c>
      <c r="AI1" s="4">
        <v>44397</v>
      </c>
      <c r="AJ1" s="4">
        <v>44398</v>
      </c>
      <c r="AK1" s="4">
        <v>44399</v>
      </c>
      <c r="AL1" s="4">
        <v>44400</v>
      </c>
      <c r="AM1" s="4">
        <v>44401</v>
      </c>
      <c r="AN1" s="4">
        <v>44402</v>
      </c>
      <c r="AO1" s="4">
        <v>44403</v>
      </c>
      <c r="AP1" s="4">
        <v>44404</v>
      </c>
      <c r="AQ1" s="4">
        <v>44405</v>
      </c>
      <c r="AR1" s="4">
        <v>44406</v>
      </c>
      <c r="AS1" s="4">
        <v>44407</v>
      </c>
      <c r="AT1" s="4">
        <v>44408</v>
      </c>
      <c r="AU1" s="4">
        <v>44409</v>
      </c>
      <c r="AV1" s="4">
        <v>44410</v>
      </c>
      <c r="AW1" s="4">
        <v>44411</v>
      </c>
      <c r="AX1" s="4">
        <v>44412</v>
      </c>
      <c r="AY1" s="4">
        <v>44413</v>
      </c>
      <c r="AZ1" s="4">
        <v>44414</v>
      </c>
      <c r="BA1" s="4">
        <v>44415</v>
      </c>
      <c r="BB1" s="4">
        <v>44416</v>
      </c>
      <c r="BC1" s="4">
        <v>44417</v>
      </c>
      <c r="BD1" s="4"/>
      <c r="BE1" s="4" t="s">
        <v>138</v>
      </c>
      <c r="BF1" s="2" t="s">
        <v>139</v>
      </c>
      <c r="BG1" s="2" t="s">
        <v>140</v>
      </c>
    </row>
    <row r="2" spans="1:59" s="2" customFormat="1" ht="15">
      <c r="A2" s="12" t="s">
        <v>19</v>
      </c>
      <c r="B2" s="7" t="s">
        <v>20</v>
      </c>
      <c r="C2" s="5">
        <v>40.701880000000003</v>
      </c>
      <c r="D2" s="22">
        <v>78.159289999999999</v>
      </c>
      <c r="E2" s="5">
        <v>30</v>
      </c>
      <c r="F2" s="26">
        <v>75</v>
      </c>
      <c r="G2" s="2">
        <v>72</v>
      </c>
      <c r="H2" s="2">
        <v>73</v>
      </c>
      <c r="I2" s="2">
        <v>76</v>
      </c>
      <c r="J2" s="2">
        <v>74</v>
      </c>
      <c r="K2" s="2">
        <v>72</v>
      </c>
      <c r="L2" s="2">
        <v>72</v>
      </c>
      <c r="M2" s="2">
        <v>64</v>
      </c>
      <c r="N2" s="2">
        <v>60</v>
      </c>
      <c r="O2" s="2">
        <v>59</v>
      </c>
      <c r="P2" s="2">
        <v>59</v>
      </c>
      <c r="Q2" s="2">
        <v>58</v>
      </c>
      <c r="R2" s="2">
        <v>51</v>
      </c>
      <c r="S2" s="2">
        <v>48</v>
      </c>
      <c r="T2" s="12">
        <v>49</v>
      </c>
      <c r="U2" s="12">
        <v>50</v>
      </c>
      <c r="V2" s="12">
        <v>43</v>
      </c>
      <c r="W2" s="12">
        <v>44</v>
      </c>
      <c r="X2" s="12">
        <v>48</v>
      </c>
      <c r="Y2" s="12">
        <v>47</v>
      </c>
      <c r="Z2" s="12">
        <v>46</v>
      </c>
      <c r="AA2" s="12">
        <v>44</v>
      </c>
      <c r="AB2" s="12">
        <v>45</v>
      </c>
      <c r="AC2" s="12">
        <v>40</v>
      </c>
      <c r="AD2" s="12">
        <v>39</v>
      </c>
      <c r="AE2" s="12">
        <v>37</v>
      </c>
      <c r="AF2" s="12">
        <v>36</v>
      </c>
      <c r="AG2" s="12">
        <v>36</v>
      </c>
      <c r="AH2" s="12">
        <v>39</v>
      </c>
      <c r="AI2" s="12">
        <v>37</v>
      </c>
      <c r="AJ2" s="12">
        <v>37</v>
      </c>
      <c r="AK2" s="12">
        <v>40</v>
      </c>
      <c r="AL2" s="12">
        <v>40</v>
      </c>
      <c r="AM2" s="12">
        <v>37</v>
      </c>
      <c r="AN2" s="12">
        <v>37</v>
      </c>
      <c r="AO2" s="12">
        <v>39</v>
      </c>
      <c r="AP2" s="12">
        <v>39</v>
      </c>
      <c r="AQ2" s="12">
        <v>42</v>
      </c>
      <c r="AR2" s="12">
        <v>41</v>
      </c>
      <c r="AS2" s="12">
        <v>43</v>
      </c>
      <c r="AT2" s="12">
        <v>45</v>
      </c>
      <c r="AU2" s="12">
        <v>44</v>
      </c>
      <c r="BE2" s="2">
        <f>MIN(T2:AU2)</f>
        <v>36</v>
      </c>
      <c r="BF2" s="2">
        <f>AVERAGE(T2:AU2)</f>
        <v>41.571428571428569</v>
      </c>
      <c r="BG2" s="2">
        <f>MAX(T2:AU2)</f>
        <v>50</v>
      </c>
    </row>
    <row r="3" spans="1:59" s="2" customFormat="1" ht="15">
      <c r="A3" s="12"/>
      <c r="B3" s="7"/>
      <c r="C3" s="17"/>
      <c r="D3" s="17"/>
      <c r="E3" s="5">
        <v>15</v>
      </c>
      <c r="F3" s="26">
        <v>75</v>
      </c>
      <c r="G3" s="26">
        <v>71</v>
      </c>
      <c r="H3" s="9">
        <v>72</v>
      </c>
      <c r="I3" s="2">
        <v>72</v>
      </c>
      <c r="J3" s="2">
        <v>72</v>
      </c>
      <c r="K3" s="2">
        <v>72</v>
      </c>
      <c r="L3" s="2">
        <v>71</v>
      </c>
      <c r="M3" s="2">
        <v>64</v>
      </c>
      <c r="N3" s="2">
        <v>62</v>
      </c>
      <c r="O3" s="2">
        <v>56</v>
      </c>
      <c r="P3" s="2">
        <v>50</v>
      </c>
      <c r="Q3" s="2">
        <v>55</v>
      </c>
      <c r="R3" s="2">
        <v>55</v>
      </c>
      <c r="S3" s="2">
        <v>54</v>
      </c>
      <c r="T3" s="2">
        <v>55</v>
      </c>
      <c r="U3" s="2">
        <v>47</v>
      </c>
      <c r="V3" s="2">
        <v>39</v>
      </c>
      <c r="W3" s="2">
        <v>36</v>
      </c>
      <c r="X3" s="2">
        <v>39</v>
      </c>
      <c r="Y3" s="2">
        <v>39</v>
      </c>
      <c r="Z3" s="2">
        <v>38</v>
      </c>
      <c r="AA3" s="2">
        <v>40</v>
      </c>
      <c r="AB3" s="2">
        <v>42</v>
      </c>
      <c r="AC3" s="2">
        <v>42</v>
      </c>
      <c r="AD3" s="2">
        <v>42</v>
      </c>
      <c r="AE3" s="2">
        <v>43</v>
      </c>
      <c r="AF3" s="2">
        <v>38</v>
      </c>
      <c r="AG3" s="2">
        <v>35</v>
      </c>
      <c r="AH3" s="2">
        <v>36</v>
      </c>
    </row>
    <row r="4" spans="1:59" s="2" customFormat="1" ht="15">
      <c r="A4" s="12" t="s">
        <v>25</v>
      </c>
      <c r="B4" s="2" t="s">
        <v>26</v>
      </c>
      <c r="C4" s="11">
        <v>40.68253</v>
      </c>
      <c r="D4" s="23">
        <v>-75.465699999999998</v>
      </c>
      <c r="E4" s="20">
        <v>30</v>
      </c>
      <c r="F4" s="27">
        <v>27</v>
      </c>
      <c r="G4" s="27">
        <v>25</v>
      </c>
      <c r="H4" s="9">
        <v>26</v>
      </c>
      <c r="I4" s="2">
        <v>29</v>
      </c>
      <c r="J4" s="2">
        <v>26</v>
      </c>
      <c r="K4" s="2">
        <v>29</v>
      </c>
      <c r="L4" s="2">
        <v>31</v>
      </c>
      <c r="M4" s="2">
        <v>30</v>
      </c>
      <c r="N4" s="2">
        <v>29</v>
      </c>
      <c r="O4" s="2">
        <v>27</v>
      </c>
      <c r="P4" s="2">
        <v>23</v>
      </c>
      <c r="Q4" s="2">
        <v>26</v>
      </c>
      <c r="R4" s="2">
        <v>24</v>
      </c>
      <c r="S4" s="2">
        <v>26</v>
      </c>
      <c r="T4" s="2">
        <v>23</v>
      </c>
      <c r="U4" s="2">
        <v>22</v>
      </c>
      <c r="V4" s="2">
        <v>20</v>
      </c>
      <c r="W4" s="2">
        <v>19</v>
      </c>
      <c r="X4" s="2">
        <v>19</v>
      </c>
      <c r="Y4" s="2">
        <v>20</v>
      </c>
      <c r="Z4" s="2">
        <v>20</v>
      </c>
      <c r="AA4" s="2">
        <v>22</v>
      </c>
      <c r="AB4" s="2">
        <v>20</v>
      </c>
      <c r="AC4" s="2">
        <v>23</v>
      </c>
      <c r="AD4" s="2">
        <v>23</v>
      </c>
      <c r="AE4" s="2">
        <v>21</v>
      </c>
      <c r="AF4" s="2">
        <v>20</v>
      </c>
      <c r="AG4" s="2">
        <v>17</v>
      </c>
      <c r="AH4" s="2">
        <v>19</v>
      </c>
    </row>
    <row r="5" spans="1:59" s="2" customFormat="1" ht="15">
      <c r="A5" s="12"/>
      <c r="C5" s="11"/>
      <c r="D5" s="23"/>
      <c r="E5" s="20">
        <v>15</v>
      </c>
      <c r="F5" s="27">
        <v>27</v>
      </c>
      <c r="G5" s="27">
        <v>27</v>
      </c>
      <c r="H5" s="9">
        <v>31</v>
      </c>
      <c r="I5" s="2">
        <v>30</v>
      </c>
      <c r="J5" s="2">
        <v>30</v>
      </c>
      <c r="K5" s="2">
        <v>32</v>
      </c>
      <c r="L5" s="2">
        <v>32</v>
      </c>
      <c r="M5" s="2">
        <v>32</v>
      </c>
      <c r="N5" s="2">
        <v>34</v>
      </c>
      <c r="O5" s="2">
        <v>30</v>
      </c>
      <c r="P5" s="12">
        <v>23</v>
      </c>
      <c r="Q5" s="12">
        <v>22</v>
      </c>
      <c r="R5" s="12">
        <v>22</v>
      </c>
      <c r="S5" s="12">
        <v>24</v>
      </c>
      <c r="T5" s="12">
        <v>26</v>
      </c>
      <c r="U5" s="12">
        <v>24</v>
      </c>
      <c r="V5" s="12">
        <v>23</v>
      </c>
      <c r="W5" s="12">
        <v>17</v>
      </c>
      <c r="X5" s="12">
        <v>17</v>
      </c>
      <c r="Y5" s="12">
        <v>16</v>
      </c>
      <c r="Z5" s="12">
        <v>17</v>
      </c>
      <c r="AA5" s="12">
        <v>17</v>
      </c>
      <c r="AB5" s="12">
        <v>17</v>
      </c>
      <c r="AC5" s="12">
        <v>19</v>
      </c>
      <c r="AD5" s="12">
        <v>18</v>
      </c>
      <c r="AE5" s="12">
        <v>18</v>
      </c>
      <c r="AF5" s="12">
        <v>17</v>
      </c>
      <c r="AG5" s="12">
        <v>15</v>
      </c>
      <c r="AH5" s="12">
        <v>15</v>
      </c>
      <c r="AI5" s="12">
        <v>15</v>
      </c>
      <c r="AJ5" s="12">
        <v>17</v>
      </c>
      <c r="AK5" s="12">
        <v>18</v>
      </c>
      <c r="BE5" s="2">
        <f>MIN(P5:AK5)</f>
        <v>15</v>
      </c>
      <c r="BF5" s="2">
        <f>AVERAGE(P5:AK5)</f>
        <v>18.954545454545453</v>
      </c>
      <c r="BG5" s="2">
        <f>MAX(P5:AK5)</f>
        <v>26</v>
      </c>
    </row>
    <row r="6" spans="1:59" s="2" customFormat="1" ht="15">
      <c r="A6" s="12" t="s">
        <v>29</v>
      </c>
      <c r="B6" s="2" t="s">
        <v>26</v>
      </c>
      <c r="C6" s="11">
        <v>40.691920000000003</v>
      </c>
      <c r="D6" s="23">
        <v>-75.462800000000001</v>
      </c>
      <c r="E6" s="5">
        <v>30</v>
      </c>
      <c r="F6" s="26">
        <v>30</v>
      </c>
      <c r="G6" s="26">
        <v>27</v>
      </c>
      <c r="H6" s="9">
        <v>28</v>
      </c>
      <c r="I6" s="2">
        <v>28</v>
      </c>
      <c r="J6" s="2">
        <v>27</v>
      </c>
      <c r="K6" s="2">
        <v>30</v>
      </c>
      <c r="L6" s="2">
        <v>30</v>
      </c>
      <c r="M6" s="2">
        <v>28</v>
      </c>
      <c r="N6" s="2">
        <v>28</v>
      </c>
      <c r="O6" s="2">
        <v>23</v>
      </c>
      <c r="P6" s="2">
        <v>22</v>
      </c>
      <c r="Q6" s="2">
        <v>24</v>
      </c>
      <c r="R6" s="2">
        <v>26</v>
      </c>
      <c r="S6" s="2">
        <v>32</v>
      </c>
      <c r="T6" s="2">
        <v>33</v>
      </c>
      <c r="U6" s="2">
        <v>31</v>
      </c>
      <c r="V6" s="2">
        <v>28</v>
      </c>
      <c r="W6" s="2">
        <v>26</v>
      </c>
      <c r="X6" s="2">
        <v>23</v>
      </c>
      <c r="Y6" s="2">
        <v>23</v>
      </c>
      <c r="Z6" s="2">
        <v>22</v>
      </c>
      <c r="AA6" s="2">
        <v>22</v>
      </c>
      <c r="AB6" s="2">
        <v>22</v>
      </c>
      <c r="AC6" s="2">
        <v>20</v>
      </c>
      <c r="AD6" s="2">
        <v>21</v>
      </c>
      <c r="AE6" s="2">
        <v>21</v>
      </c>
      <c r="AF6" s="2">
        <v>21</v>
      </c>
      <c r="AG6" s="2">
        <v>21</v>
      </c>
      <c r="AH6" s="2">
        <v>18</v>
      </c>
    </row>
    <row r="7" spans="1:59" s="2" customFormat="1" ht="15">
      <c r="A7" s="12"/>
      <c r="C7" s="11"/>
      <c r="D7" s="23"/>
      <c r="E7" s="5">
        <v>15</v>
      </c>
      <c r="F7" s="26">
        <v>30</v>
      </c>
      <c r="G7" s="27">
        <v>27</v>
      </c>
      <c r="H7" s="9">
        <v>30</v>
      </c>
      <c r="I7" s="2">
        <v>30</v>
      </c>
      <c r="J7" s="2">
        <v>33</v>
      </c>
      <c r="K7" s="2">
        <v>34</v>
      </c>
      <c r="L7" s="2">
        <v>32</v>
      </c>
      <c r="M7" s="2">
        <v>26</v>
      </c>
      <c r="N7" s="2">
        <v>25</v>
      </c>
      <c r="O7" s="2">
        <v>24</v>
      </c>
      <c r="P7" s="12">
        <v>18</v>
      </c>
      <c r="Q7" s="12">
        <v>17</v>
      </c>
      <c r="R7" s="12">
        <v>18</v>
      </c>
      <c r="S7" s="12">
        <v>19</v>
      </c>
      <c r="T7" s="12">
        <v>20</v>
      </c>
      <c r="U7" s="12">
        <v>21</v>
      </c>
      <c r="V7" s="12">
        <v>20</v>
      </c>
      <c r="W7" s="12">
        <v>18</v>
      </c>
      <c r="X7" s="12">
        <v>20</v>
      </c>
      <c r="Y7" s="12">
        <v>21</v>
      </c>
      <c r="Z7" s="12">
        <v>24</v>
      </c>
      <c r="AA7" s="12">
        <v>25</v>
      </c>
      <c r="AB7" s="12">
        <v>25</v>
      </c>
      <c r="AC7" s="12">
        <v>24</v>
      </c>
      <c r="AD7" s="12">
        <v>23</v>
      </c>
      <c r="AE7" s="12">
        <v>21</v>
      </c>
      <c r="AF7" s="12">
        <v>19</v>
      </c>
      <c r="AG7" s="12">
        <v>19</v>
      </c>
      <c r="AH7" s="12">
        <v>17</v>
      </c>
      <c r="AI7" s="12">
        <v>17</v>
      </c>
      <c r="AJ7" s="12">
        <v>18</v>
      </c>
      <c r="AK7" s="12">
        <v>19</v>
      </c>
      <c r="BE7" s="2">
        <f>MIN(P7:AK7)</f>
        <v>17</v>
      </c>
      <c r="BF7" s="2">
        <f>AVERAGE(P7:AK7)</f>
        <v>20.136363636363637</v>
      </c>
      <c r="BG7" s="2">
        <f>MAX(P7:AK7)</f>
        <v>25</v>
      </c>
    </row>
    <row r="8" spans="1:59" s="2" customFormat="1" ht="15">
      <c r="A8" s="12" t="s">
        <v>30</v>
      </c>
      <c r="B8" s="2" t="s">
        <v>31</v>
      </c>
      <c r="C8" s="11">
        <v>41.065359999999998</v>
      </c>
      <c r="D8" s="23">
        <v>-80.260199999999998</v>
      </c>
      <c r="E8" s="20">
        <v>30</v>
      </c>
      <c r="F8" s="27">
        <v>79</v>
      </c>
      <c r="G8" s="2">
        <v>78</v>
      </c>
      <c r="H8" s="2">
        <v>82</v>
      </c>
      <c r="I8" s="2">
        <v>81</v>
      </c>
      <c r="J8" s="2">
        <v>81</v>
      </c>
      <c r="K8" s="2">
        <v>80</v>
      </c>
      <c r="L8" s="2">
        <v>77</v>
      </c>
      <c r="M8" s="69">
        <v>73</v>
      </c>
      <c r="N8" s="69">
        <v>71</v>
      </c>
      <c r="O8" s="69">
        <v>68</v>
      </c>
      <c r="P8" s="69">
        <v>67</v>
      </c>
      <c r="Q8" s="69">
        <v>66</v>
      </c>
      <c r="R8" s="69">
        <v>68</v>
      </c>
      <c r="S8" s="69">
        <v>66</v>
      </c>
      <c r="T8" s="69">
        <v>67</v>
      </c>
      <c r="U8" s="69">
        <v>63</v>
      </c>
      <c r="V8" s="69">
        <v>60</v>
      </c>
      <c r="W8" s="69">
        <v>61</v>
      </c>
      <c r="X8" s="69">
        <v>58</v>
      </c>
      <c r="Y8" s="69">
        <v>55</v>
      </c>
      <c r="Z8" s="69">
        <v>59</v>
      </c>
      <c r="AA8" s="69">
        <v>59</v>
      </c>
      <c r="AB8" s="69">
        <v>58</v>
      </c>
      <c r="AC8" s="69">
        <v>59</v>
      </c>
      <c r="AD8" s="69">
        <v>53</v>
      </c>
      <c r="AE8" s="69">
        <v>55</v>
      </c>
      <c r="AF8" s="69">
        <v>53</v>
      </c>
      <c r="AG8" s="69">
        <v>53</v>
      </c>
      <c r="AH8" s="69">
        <v>52</v>
      </c>
    </row>
    <row r="9" spans="1:59" s="2" customFormat="1" ht="15">
      <c r="A9" s="14"/>
      <c r="B9" s="15"/>
      <c r="C9" s="16"/>
      <c r="D9" s="16"/>
      <c r="E9" s="20">
        <v>15</v>
      </c>
      <c r="F9" s="27">
        <v>79</v>
      </c>
      <c r="G9" s="27">
        <v>70</v>
      </c>
      <c r="H9" s="9">
        <v>80</v>
      </c>
      <c r="I9" s="2">
        <v>82</v>
      </c>
      <c r="J9" s="2">
        <v>80</v>
      </c>
      <c r="K9" s="2">
        <v>77</v>
      </c>
      <c r="L9" s="2">
        <v>73</v>
      </c>
      <c r="M9" s="12">
        <v>73</v>
      </c>
      <c r="N9" s="12">
        <v>71</v>
      </c>
      <c r="O9" s="12">
        <v>68</v>
      </c>
      <c r="P9" s="12">
        <v>67</v>
      </c>
      <c r="Q9" s="12">
        <v>66</v>
      </c>
      <c r="R9" s="12">
        <v>68</v>
      </c>
      <c r="S9" s="12">
        <v>66</v>
      </c>
      <c r="T9" s="12">
        <v>67</v>
      </c>
      <c r="U9" s="12">
        <v>63</v>
      </c>
      <c r="V9" s="12">
        <v>60</v>
      </c>
      <c r="W9" s="12">
        <v>61</v>
      </c>
      <c r="X9" s="12">
        <v>58</v>
      </c>
      <c r="Y9" s="12">
        <v>55</v>
      </c>
      <c r="Z9" s="12">
        <v>59</v>
      </c>
      <c r="AA9" s="12">
        <v>59</v>
      </c>
      <c r="AB9" s="12">
        <v>58</v>
      </c>
      <c r="AC9" s="12">
        <v>59</v>
      </c>
      <c r="AD9" s="12">
        <v>53</v>
      </c>
      <c r="AE9" s="12">
        <v>55</v>
      </c>
      <c r="AF9" s="12">
        <v>53</v>
      </c>
      <c r="AG9" s="12">
        <v>53</v>
      </c>
      <c r="AH9" s="12">
        <v>52</v>
      </c>
      <c r="AI9" s="71">
        <v>53</v>
      </c>
      <c r="AJ9" s="71">
        <v>53</v>
      </c>
      <c r="AK9" s="71">
        <v>51</v>
      </c>
      <c r="AL9" s="71">
        <v>55</v>
      </c>
      <c r="AM9" s="71">
        <v>55</v>
      </c>
      <c r="AN9" s="71">
        <v>57</v>
      </c>
      <c r="AO9" s="71">
        <v>57</v>
      </c>
      <c r="AP9" s="71">
        <v>58</v>
      </c>
      <c r="AQ9" s="71">
        <v>58</v>
      </c>
      <c r="AR9" s="71">
        <v>61</v>
      </c>
      <c r="AS9" s="71">
        <v>64</v>
      </c>
      <c r="AT9" s="71">
        <v>63</v>
      </c>
      <c r="AU9" s="71">
        <v>64</v>
      </c>
      <c r="AV9" s="71">
        <v>63</v>
      </c>
      <c r="AW9" s="71">
        <v>63</v>
      </c>
      <c r="AX9" s="71">
        <v>64</v>
      </c>
      <c r="AY9" s="71">
        <v>67</v>
      </c>
      <c r="AZ9" s="71">
        <v>70</v>
      </c>
      <c r="BA9" s="71">
        <v>71</v>
      </c>
      <c r="BE9" s="70">
        <f>MIN(M8:BA8)</f>
        <v>52</v>
      </c>
      <c r="BF9" s="2">
        <f>AVERAGE(M8:BA8)</f>
        <v>61.090909090909093</v>
      </c>
      <c r="BG9" s="2">
        <f>MAX(M8:BA8)</f>
        <v>73</v>
      </c>
    </row>
    <row r="10" spans="1:59" s="2" customFormat="1" ht="15">
      <c r="A10" s="14" t="s">
        <v>35</v>
      </c>
      <c r="B10" s="15" t="s">
        <v>36</v>
      </c>
      <c r="D10" s="7"/>
      <c r="E10" s="5">
        <v>30</v>
      </c>
      <c r="F10" s="26">
        <v>68</v>
      </c>
      <c r="G10" s="26">
        <v>62</v>
      </c>
      <c r="H10" s="9">
        <v>63</v>
      </c>
      <c r="I10" s="2">
        <v>63</v>
      </c>
      <c r="J10" s="2">
        <v>65</v>
      </c>
      <c r="K10" s="2">
        <v>64</v>
      </c>
      <c r="L10" s="2">
        <v>60</v>
      </c>
      <c r="M10" s="2">
        <v>56</v>
      </c>
      <c r="N10" s="2">
        <v>52</v>
      </c>
      <c r="O10" s="2">
        <v>43</v>
      </c>
      <c r="P10" s="2">
        <v>33</v>
      </c>
      <c r="Q10" s="2">
        <v>38</v>
      </c>
      <c r="R10" s="2">
        <v>38</v>
      </c>
      <c r="S10" s="2">
        <v>37</v>
      </c>
      <c r="T10" s="2">
        <v>36</v>
      </c>
      <c r="U10" s="2">
        <v>33</v>
      </c>
      <c r="V10" s="2">
        <v>33</v>
      </c>
      <c r="W10" s="12">
        <v>33</v>
      </c>
      <c r="X10" s="12">
        <v>35</v>
      </c>
      <c r="Y10" s="12">
        <v>32</v>
      </c>
      <c r="Z10" s="12">
        <v>32</v>
      </c>
      <c r="AA10" s="12">
        <v>33</v>
      </c>
      <c r="AB10" s="12">
        <v>34</v>
      </c>
      <c r="AC10" s="12">
        <v>33</v>
      </c>
      <c r="AD10" s="12">
        <v>34</v>
      </c>
      <c r="AE10" s="12">
        <v>33</v>
      </c>
      <c r="AF10" s="12">
        <v>31</v>
      </c>
      <c r="AG10" s="12">
        <v>32</v>
      </c>
      <c r="AH10" s="12">
        <v>32</v>
      </c>
      <c r="AI10" s="12">
        <v>37</v>
      </c>
      <c r="AJ10" s="12">
        <v>37</v>
      </c>
      <c r="AK10" s="12">
        <v>40</v>
      </c>
      <c r="AL10" s="12">
        <v>40</v>
      </c>
      <c r="AM10" s="12">
        <v>37</v>
      </c>
      <c r="AN10" s="12">
        <v>37</v>
      </c>
      <c r="AO10" s="12">
        <v>39</v>
      </c>
      <c r="AP10" s="12">
        <v>39</v>
      </c>
      <c r="AQ10" s="12">
        <v>42</v>
      </c>
      <c r="AR10" s="12">
        <v>41</v>
      </c>
      <c r="AS10" s="12">
        <v>43</v>
      </c>
      <c r="BE10" s="2">
        <f>MIN(W10:AS10)</f>
        <v>31</v>
      </c>
      <c r="BF10" s="2">
        <f>AVERAGE(W10:AS10)</f>
        <v>35.913043478260867</v>
      </c>
      <c r="BG10" s="2">
        <f>MAX(W8:AS10)</f>
        <v>64</v>
      </c>
    </row>
    <row r="11" spans="1:59" s="2" customFormat="1" ht="15">
      <c r="A11" s="14"/>
      <c r="B11" s="15"/>
      <c r="D11" s="7"/>
      <c r="E11" s="5">
        <v>15</v>
      </c>
      <c r="F11" s="26">
        <v>68</v>
      </c>
      <c r="G11" s="26">
        <v>66</v>
      </c>
      <c r="H11" s="9">
        <v>66</v>
      </c>
      <c r="I11" s="2">
        <v>63</v>
      </c>
      <c r="J11" s="2">
        <v>64</v>
      </c>
      <c r="K11" s="2">
        <v>62</v>
      </c>
      <c r="L11" s="2">
        <v>60</v>
      </c>
      <c r="M11" s="2">
        <v>56</v>
      </c>
      <c r="N11" s="2">
        <v>51</v>
      </c>
      <c r="O11" s="2">
        <v>51</v>
      </c>
      <c r="P11" s="2">
        <v>45</v>
      </c>
      <c r="Q11" s="2">
        <v>51</v>
      </c>
      <c r="R11" s="2">
        <v>52</v>
      </c>
      <c r="S11" s="2">
        <v>49</v>
      </c>
      <c r="T11" s="2">
        <v>51</v>
      </c>
      <c r="U11" s="2">
        <v>54</v>
      </c>
      <c r="V11" s="2">
        <v>55</v>
      </c>
      <c r="W11" s="2">
        <v>56</v>
      </c>
      <c r="X11" s="2">
        <v>56</v>
      </c>
      <c r="Y11" s="2">
        <v>56</v>
      </c>
      <c r="Z11" s="2">
        <v>52</v>
      </c>
      <c r="AA11" s="2">
        <v>50</v>
      </c>
      <c r="AB11" s="2">
        <v>47</v>
      </c>
      <c r="AC11" s="2">
        <v>43</v>
      </c>
      <c r="AD11" s="2">
        <v>40</v>
      </c>
      <c r="AE11" s="2">
        <v>38</v>
      </c>
      <c r="AF11" s="2">
        <v>40</v>
      </c>
      <c r="AG11" s="2">
        <v>40</v>
      </c>
      <c r="AH11" s="2">
        <v>39</v>
      </c>
    </row>
    <row r="12" spans="1:59" s="2" customFormat="1" ht="15">
      <c r="A12" s="13" t="s">
        <v>39</v>
      </c>
      <c r="B12" s="2" t="s">
        <v>40</v>
      </c>
      <c r="D12" s="7"/>
      <c r="E12" s="20">
        <v>30</v>
      </c>
      <c r="F12" s="27"/>
      <c r="G12" s="27"/>
      <c r="H12" s="9"/>
      <c r="AH12" s="73">
        <v>55.8</v>
      </c>
      <c r="AI12" s="73">
        <v>56.59</v>
      </c>
      <c r="AJ12" s="73">
        <v>55.56</v>
      </c>
      <c r="AK12" s="73">
        <v>58.16</v>
      </c>
      <c r="AL12" s="73">
        <v>61.54</v>
      </c>
      <c r="AM12" s="73">
        <v>65.13</v>
      </c>
      <c r="AN12" s="73">
        <v>63.46</v>
      </c>
      <c r="AO12" s="73">
        <v>59.14</v>
      </c>
      <c r="AP12" s="73">
        <v>58.86</v>
      </c>
      <c r="AQ12" s="73">
        <v>55.7</v>
      </c>
      <c r="AR12" s="73">
        <v>54.69</v>
      </c>
      <c r="AS12" s="73">
        <v>55.45</v>
      </c>
      <c r="AT12" s="73">
        <v>55.95</v>
      </c>
      <c r="AU12" s="73">
        <v>59.87</v>
      </c>
      <c r="AV12" s="73">
        <v>64.2</v>
      </c>
      <c r="AW12" s="73">
        <v>67.44</v>
      </c>
      <c r="AX12" s="73">
        <v>71.75</v>
      </c>
      <c r="AY12" s="73">
        <v>73.39</v>
      </c>
      <c r="AZ12" s="73">
        <v>74.739999999999995</v>
      </c>
      <c r="BA12" s="73">
        <v>76.55</v>
      </c>
      <c r="BB12" s="73">
        <v>74.89</v>
      </c>
      <c r="BC12" s="73">
        <v>74.680000000000007</v>
      </c>
      <c r="BE12" s="2">
        <f>MIN(AH12:BC12)</f>
        <v>54.69</v>
      </c>
      <c r="BF12" s="2">
        <f>AVERAGE(AH12:BC12)</f>
        <v>63.342727272727281</v>
      </c>
      <c r="BG12" s="2">
        <f>MAX(AH12:BC12)</f>
        <v>76.55</v>
      </c>
    </row>
    <row r="13" spans="1:59" s="2" customFormat="1" ht="15">
      <c r="A13" s="18"/>
      <c r="B13" s="10"/>
      <c r="C13" s="10"/>
      <c r="D13" s="24"/>
      <c r="E13" s="20">
        <v>15</v>
      </c>
      <c r="F13" s="27"/>
      <c r="G13" s="27"/>
      <c r="H13" s="9"/>
    </row>
    <row r="14" spans="1:59" s="2" customFormat="1" ht="15">
      <c r="A14" s="10" t="s">
        <v>45</v>
      </c>
      <c r="B14" s="10" t="s">
        <v>46</v>
      </c>
      <c r="C14" s="10" t="s">
        <v>141</v>
      </c>
      <c r="D14" s="24"/>
      <c r="E14" s="5">
        <v>30</v>
      </c>
      <c r="F14" s="26"/>
      <c r="G14" s="26"/>
      <c r="H14" s="9"/>
    </row>
    <row r="15" spans="1:59" s="2" customFormat="1" ht="15">
      <c r="A15" s="10"/>
      <c r="B15" s="10"/>
      <c r="C15" s="10"/>
      <c r="D15" s="24"/>
      <c r="E15" s="5">
        <v>15</v>
      </c>
      <c r="F15" s="26"/>
      <c r="G15" s="26"/>
      <c r="H15" s="9"/>
      <c r="M15" s="12">
        <v>46</v>
      </c>
      <c r="N15" s="12">
        <v>43</v>
      </c>
      <c r="O15" s="12">
        <v>39</v>
      </c>
      <c r="P15" s="12">
        <v>33</v>
      </c>
      <c r="Q15" s="12">
        <v>33</v>
      </c>
      <c r="R15" s="12">
        <v>35</v>
      </c>
      <c r="S15" s="12">
        <v>35</v>
      </c>
      <c r="T15" s="12">
        <v>34</v>
      </c>
      <c r="U15" s="12">
        <v>30</v>
      </c>
      <c r="V15" s="12">
        <v>28</v>
      </c>
      <c r="W15" s="12">
        <v>27</v>
      </c>
      <c r="X15" s="12">
        <v>30</v>
      </c>
      <c r="Y15" s="12">
        <v>30</v>
      </c>
      <c r="Z15" s="12">
        <v>31</v>
      </c>
      <c r="AA15" s="12">
        <v>26</v>
      </c>
      <c r="AB15" s="12">
        <v>26</v>
      </c>
      <c r="AC15" s="12">
        <v>26</v>
      </c>
      <c r="AD15" s="12">
        <v>24</v>
      </c>
      <c r="AE15" s="12">
        <v>25</v>
      </c>
      <c r="AF15" s="12">
        <v>28</v>
      </c>
      <c r="AG15" s="12">
        <v>24</v>
      </c>
      <c r="AH15" s="12">
        <v>26</v>
      </c>
      <c r="BE15" s="2">
        <f>MIN(M15:AH15)</f>
        <v>24</v>
      </c>
      <c r="BF15" s="2">
        <f>AVERAGE(M15:AH15)</f>
        <v>30.863636363636363</v>
      </c>
      <c r="BG15" s="2">
        <f>MAX(M15:AH15)</f>
        <v>46</v>
      </c>
    </row>
    <row r="16" spans="1:59" s="2" customFormat="1" ht="15">
      <c r="A16" s="2" t="s">
        <v>53</v>
      </c>
      <c r="B16" s="2" t="s">
        <v>54</v>
      </c>
      <c r="D16" s="7"/>
      <c r="E16" s="20">
        <v>30</v>
      </c>
      <c r="F16" s="27"/>
      <c r="G16" s="27"/>
      <c r="H16" s="9"/>
    </row>
    <row r="17" spans="1:59" s="2" customFormat="1" ht="15">
      <c r="D17" s="7"/>
      <c r="E17" s="20">
        <v>15</v>
      </c>
      <c r="F17" s="27"/>
      <c r="G17" s="27"/>
      <c r="H17" s="9"/>
      <c r="M17" s="73">
        <v>73.760000000000005</v>
      </c>
      <c r="N17" s="73">
        <v>69.430000000000007</v>
      </c>
      <c r="O17" s="73">
        <v>67.87</v>
      </c>
      <c r="P17" s="73">
        <v>67.53</v>
      </c>
      <c r="Q17" s="73">
        <v>68.290000000000006</v>
      </c>
      <c r="R17" s="73">
        <v>71.599999999999994</v>
      </c>
      <c r="S17" s="73">
        <v>69.790000000000006</v>
      </c>
      <c r="T17" s="73">
        <v>66.25</v>
      </c>
      <c r="U17" s="73">
        <v>60.35</v>
      </c>
      <c r="V17" s="73">
        <v>58.12</v>
      </c>
      <c r="W17" s="73">
        <v>57.46</v>
      </c>
      <c r="X17" s="73">
        <v>53.53</v>
      </c>
      <c r="Y17" s="73">
        <v>54.07</v>
      </c>
      <c r="Z17" s="73">
        <v>54.96</v>
      </c>
      <c r="AA17" s="73">
        <v>57.96</v>
      </c>
      <c r="AB17" s="73">
        <v>57.2</v>
      </c>
      <c r="AC17" s="73">
        <v>54.96</v>
      </c>
      <c r="AD17" s="73">
        <v>54.14</v>
      </c>
      <c r="AE17" s="73">
        <v>51.82</v>
      </c>
      <c r="AF17" s="73">
        <v>53.71</v>
      </c>
      <c r="AG17" s="73">
        <v>53.6</v>
      </c>
      <c r="AH17" s="73">
        <v>50.49</v>
      </c>
      <c r="AI17" s="73">
        <v>51.66</v>
      </c>
      <c r="AJ17" s="73">
        <v>50.17</v>
      </c>
      <c r="AK17" s="73">
        <v>51.51</v>
      </c>
      <c r="AL17" s="73">
        <v>54.96</v>
      </c>
      <c r="AM17" s="73">
        <v>59.92</v>
      </c>
      <c r="AN17" s="73">
        <v>63.59</v>
      </c>
      <c r="AO17" s="73">
        <v>59.61</v>
      </c>
      <c r="AP17" s="73">
        <v>57.38</v>
      </c>
      <c r="AQ17" s="73">
        <v>56.6</v>
      </c>
      <c r="AR17" s="73">
        <v>58.59</v>
      </c>
      <c r="AS17" s="73">
        <v>61.09</v>
      </c>
      <c r="AT17" s="73">
        <v>61</v>
      </c>
      <c r="AU17" s="73">
        <v>61.35</v>
      </c>
      <c r="AV17" s="73">
        <v>60.13</v>
      </c>
      <c r="AW17" s="73">
        <v>60.77</v>
      </c>
      <c r="AX17" s="73">
        <v>61.56</v>
      </c>
      <c r="AY17" s="73">
        <v>64.349999999999994</v>
      </c>
      <c r="AZ17" s="73">
        <v>67.56</v>
      </c>
      <c r="BA17" s="73">
        <v>67.44</v>
      </c>
      <c r="BE17" s="2">
        <f>MIN(M17:BA17)</f>
        <v>50.17</v>
      </c>
      <c r="BF17" s="2">
        <f>AVERAGE(M17:BA17)</f>
        <v>59.905609756097562</v>
      </c>
      <c r="BG17" s="2">
        <f>MAX(M17:BA17)</f>
        <v>73.760000000000005</v>
      </c>
    </row>
    <row r="18" spans="1:59" s="2" customFormat="1" ht="15">
      <c r="A18" s="2" t="s">
        <v>66</v>
      </c>
      <c r="B18" s="2" t="s">
        <v>71</v>
      </c>
      <c r="D18" s="7"/>
      <c r="E18" s="5">
        <v>30</v>
      </c>
      <c r="F18" s="26"/>
      <c r="G18" s="26"/>
      <c r="H18" s="9"/>
      <c r="AN18" s="73">
        <v>48.86</v>
      </c>
      <c r="AO18" s="73">
        <v>44.85</v>
      </c>
      <c r="AP18" s="73">
        <v>45.97</v>
      </c>
      <c r="AQ18" s="73">
        <v>42.72</v>
      </c>
      <c r="AR18" s="73">
        <v>43.48</v>
      </c>
      <c r="AS18" s="73">
        <v>41.53</v>
      </c>
      <c r="AT18" s="73">
        <v>40.14</v>
      </c>
      <c r="AU18" s="73">
        <v>42.27</v>
      </c>
      <c r="BE18" s="2">
        <f>MIN(AN18:AU18)</f>
        <v>40.14</v>
      </c>
      <c r="BF18" s="2">
        <f>AVERAGE(AN18:AU18)</f>
        <v>43.727499999999992</v>
      </c>
      <c r="BG18" s="2">
        <f>MAX(AN18:AU18)</f>
        <v>48.86</v>
      </c>
    </row>
    <row r="19" spans="1:59" s="2" customFormat="1" ht="15">
      <c r="D19" s="7"/>
      <c r="E19" s="5">
        <v>15</v>
      </c>
      <c r="F19" s="26"/>
      <c r="G19" s="26"/>
      <c r="H19" s="9"/>
      <c r="AN19" s="53">
        <v>37.71</v>
      </c>
      <c r="AO19" s="53">
        <v>35.74</v>
      </c>
      <c r="AP19" s="53">
        <v>36.700000000000003</v>
      </c>
      <c r="AQ19" s="53">
        <v>36.729999999999997</v>
      </c>
      <c r="AR19" s="53">
        <v>39.18</v>
      </c>
      <c r="AS19" s="53">
        <v>39.35</v>
      </c>
      <c r="AT19" s="53">
        <v>38.03</v>
      </c>
      <c r="AU19" s="53">
        <v>43.06</v>
      </c>
      <c r="BE19" s="2">
        <f>MIN(AN19:AU19)</f>
        <v>35.74</v>
      </c>
      <c r="BF19" s="2">
        <f>AVERAGE(AN19:AU19)</f>
        <v>38.3125</v>
      </c>
      <c r="BG19" s="2">
        <f>MAX(AN19:AU19)</f>
        <v>43.06</v>
      </c>
    </row>
    <row r="20" spans="1:59" s="2" customFormat="1" ht="15">
      <c r="A20" s="2" t="s">
        <v>77</v>
      </c>
      <c r="B20" s="2" t="s">
        <v>71</v>
      </c>
      <c r="D20" s="7"/>
      <c r="E20" s="20">
        <v>30</v>
      </c>
      <c r="F20" s="27"/>
      <c r="G20" s="27"/>
      <c r="H20" s="9"/>
      <c r="AN20" s="73">
        <v>48.86</v>
      </c>
      <c r="AO20" s="73">
        <v>46.83</v>
      </c>
      <c r="AP20" s="73">
        <v>45.81</v>
      </c>
      <c r="AQ20" s="73">
        <v>43.13</v>
      </c>
      <c r="AR20" s="73">
        <v>46.03</v>
      </c>
      <c r="AS20" s="73">
        <v>43.78</v>
      </c>
      <c r="AT20" s="73">
        <v>45.31</v>
      </c>
      <c r="AU20" s="73">
        <v>47.24</v>
      </c>
      <c r="BE20" s="2">
        <f t="shared" ref="BE20" si="0">MIN(AN20:AU20)</f>
        <v>43.13</v>
      </c>
      <c r="BF20" s="2">
        <f t="shared" ref="BF20" si="1">AVERAGE(AN20:AU20)</f>
        <v>45.873750000000001</v>
      </c>
      <c r="BG20" s="2">
        <f t="shared" ref="BG20" si="2">MAX(AN20:AU20)</f>
        <v>48.86</v>
      </c>
    </row>
    <row r="21" spans="1:59" s="2" customFormat="1" ht="15">
      <c r="D21" s="7"/>
      <c r="E21" s="20">
        <v>15</v>
      </c>
      <c r="F21" s="27"/>
      <c r="G21" s="27"/>
      <c r="H21" s="9"/>
      <c r="AN21" s="53">
        <v>37.71</v>
      </c>
      <c r="AO21" s="53">
        <v>37.159999999999997</v>
      </c>
      <c r="AP21" s="53">
        <v>40.229999999999997</v>
      </c>
      <c r="AQ21" s="53">
        <v>40.090000000000003</v>
      </c>
      <c r="AR21" s="53">
        <v>40.619999999999997</v>
      </c>
      <c r="AS21" s="53">
        <v>42.6</v>
      </c>
      <c r="AT21" s="53">
        <v>43.87</v>
      </c>
      <c r="AU21" s="53">
        <v>44.45</v>
      </c>
      <c r="BE21" s="2">
        <f t="shared" ref="BE21" si="3">MIN(AN21:AU21)</f>
        <v>37.159999999999997</v>
      </c>
      <c r="BF21" s="2">
        <f t="shared" ref="BF21" si="4">AVERAGE(AN21:AU21)</f>
        <v>40.841249999999995</v>
      </c>
      <c r="BG21" s="2">
        <f t="shared" ref="BG21" si="5">MAX(AN21:AU21)</f>
        <v>44.45</v>
      </c>
    </row>
    <row r="22" spans="1:59" s="2" customFormat="1" ht="15">
      <c r="A22" s="2" t="s">
        <v>80</v>
      </c>
      <c r="B22" s="2" t="s">
        <v>71</v>
      </c>
      <c r="D22" s="7"/>
      <c r="E22" s="20">
        <v>30</v>
      </c>
      <c r="F22" s="27"/>
      <c r="G22" s="27"/>
      <c r="H22" s="9"/>
      <c r="AN22" s="73">
        <v>57.63</v>
      </c>
      <c r="AO22" s="73">
        <v>57.15</v>
      </c>
      <c r="AP22" s="73">
        <v>57.68</v>
      </c>
      <c r="AQ22" s="73">
        <v>60.13</v>
      </c>
      <c r="AR22" s="73">
        <v>62.36</v>
      </c>
      <c r="AS22" s="73">
        <v>62.6</v>
      </c>
      <c r="AT22" s="73">
        <v>61.42</v>
      </c>
      <c r="AU22" s="73">
        <v>62.75</v>
      </c>
      <c r="BE22" s="2">
        <f>MIN(AN22:AU22)</f>
        <v>57.15</v>
      </c>
      <c r="BF22" s="2">
        <f>AVERAGE(AN22:AU22)</f>
        <v>60.215000000000003</v>
      </c>
      <c r="BG22" s="2">
        <f>MAX(AN22:AU22)</f>
        <v>62.75</v>
      </c>
    </row>
    <row r="23" spans="1:59" s="2" customFormat="1" ht="15">
      <c r="E23" s="2">
        <v>15</v>
      </c>
      <c r="AN23" s="53">
        <v>63.88</v>
      </c>
      <c r="AO23" s="53">
        <v>65.680000000000007</v>
      </c>
      <c r="AP23" s="53">
        <v>64.41</v>
      </c>
      <c r="AQ23" s="53">
        <v>64.930000000000007</v>
      </c>
      <c r="AR23" s="53">
        <v>64.36</v>
      </c>
      <c r="AS23" s="53">
        <v>66.040000000000006</v>
      </c>
      <c r="AT23" s="53">
        <v>65.209999999999994</v>
      </c>
      <c r="AU23" s="53">
        <v>66.540000000000006</v>
      </c>
      <c r="BE23" s="2">
        <f>MIN(AN23:AU23)</f>
        <v>63.88</v>
      </c>
      <c r="BF23" s="2">
        <f>AVERAGE(AN23:AU23)</f>
        <v>65.131249999999994</v>
      </c>
      <c r="BG23" s="2">
        <f>MAX(AN23:AU23)</f>
        <v>66.540000000000006</v>
      </c>
    </row>
    <row r="24" spans="1:59" s="2" customFormat="1" ht="15">
      <c r="A24" s="2" t="s">
        <v>84</v>
      </c>
      <c r="B24" s="2" t="s">
        <v>71</v>
      </c>
      <c r="E24" s="20">
        <v>30</v>
      </c>
      <c r="AN24" s="73">
        <v>41.07</v>
      </c>
      <c r="AO24" s="73">
        <v>40.56</v>
      </c>
      <c r="AP24" s="73">
        <v>41.9</v>
      </c>
      <c r="AQ24" s="73">
        <v>40</v>
      </c>
      <c r="AR24" s="73">
        <v>39.49</v>
      </c>
      <c r="AS24" s="73">
        <v>41.47</v>
      </c>
      <c r="AT24" s="73">
        <v>42.65</v>
      </c>
      <c r="AU24" s="73">
        <v>44.3</v>
      </c>
      <c r="BE24" s="2">
        <f t="shared" ref="BE24" si="6">MIN(AN24:AU24)</f>
        <v>39.49</v>
      </c>
      <c r="BF24" s="2">
        <f t="shared" ref="BF24" si="7">AVERAGE(AN24:AU24)</f>
        <v>41.43</v>
      </c>
      <c r="BG24" s="2">
        <f t="shared" ref="BG24" si="8">MAX(AN24:AU24)</f>
        <v>44.3</v>
      </c>
    </row>
    <row r="25" spans="1:59" s="2" customFormat="1" ht="15">
      <c r="E25" s="20">
        <v>15</v>
      </c>
      <c r="AN25" s="53">
        <v>37.71</v>
      </c>
      <c r="AO25" s="53">
        <v>37.159999999999997</v>
      </c>
      <c r="AP25" s="53">
        <v>39.11</v>
      </c>
      <c r="AQ25" s="53">
        <v>35.700000000000003</v>
      </c>
      <c r="AR25" s="53">
        <v>35.21</v>
      </c>
      <c r="AS25" s="53">
        <v>35.369999999999997</v>
      </c>
      <c r="AT25" s="53">
        <v>36.51</v>
      </c>
      <c r="AU25" s="53">
        <v>38.159999999999997</v>
      </c>
      <c r="BE25" s="2">
        <f t="shared" ref="BE25" si="9">MIN(AN25:AU25)</f>
        <v>35.21</v>
      </c>
      <c r="BF25" s="2">
        <f t="shared" ref="BF25" si="10">AVERAGE(AN25:AU25)</f>
        <v>36.866250000000008</v>
      </c>
      <c r="BG25" s="2">
        <f t="shared" ref="BG25" si="11">MAX(AN25:AU25)</f>
        <v>39.11</v>
      </c>
    </row>
    <row r="26" spans="1:59" s="15" customFormat="1" ht="15">
      <c r="A26" s="15" t="s">
        <v>88</v>
      </c>
      <c r="B26" s="2" t="s">
        <v>71</v>
      </c>
      <c r="E26" s="5">
        <v>30</v>
      </c>
      <c r="AN26" s="73">
        <v>67.81</v>
      </c>
      <c r="AO26" s="73">
        <v>68.31</v>
      </c>
      <c r="AP26" s="73">
        <v>66.040000000000006</v>
      </c>
      <c r="AQ26" s="73">
        <v>67.650000000000006</v>
      </c>
      <c r="AR26" s="73">
        <v>67.900000000000006</v>
      </c>
      <c r="AS26" s="73">
        <v>65.739999999999995</v>
      </c>
      <c r="AT26" s="73">
        <v>65.16</v>
      </c>
      <c r="AU26" s="73">
        <v>69.33</v>
      </c>
      <c r="BE26" s="2">
        <f t="shared" ref="BE26" si="12">MIN(AN26:AU26)</f>
        <v>65.16</v>
      </c>
      <c r="BF26" s="2">
        <f t="shared" ref="BF26" si="13">AVERAGE(AN26:AU26)</f>
        <v>67.242500000000007</v>
      </c>
      <c r="BG26" s="2">
        <f t="shared" ref="BG26" si="14">MAX(AN26:AU26)</f>
        <v>69.33</v>
      </c>
    </row>
    <row r="27" spans="1:59" s="2" customFormat="1" ht="15">
      <c r="E27" s="5">
        <v>15</v>
      </c>
      <c r="AN27" s="53">
        <v>63.88</v>
      </c>
      <c r="AO27" s="53">
        <v>62.87</v>
      </c>
      <c r="AP27" s="53">
        <v>61.86</v>
      </c>
      <c r="AQ27" s="53">
        <v>59.31</v>
      </c>
      <c r="AR27" s="53">
        <v>62.76</v>
      </c>
      <c r="AS27" s="53">
        <v>63.07</v>
      </c>
      <c r="AT27" s="53">
        <v>65.72</v>
      </c>
      <c r="AU27" s="53">
        <v>69.56</v>
      </c>
      <c r="BE27" s="2">
        <f t="shared" ref="BE27" si="15">MIN(AN27:AU27)</f>
        <v>59.31</v>
      </c>
      <c r="BF27" s="2">
        <f t="shared" ref="BF27" si="16">AVERAGE(AN27:AU27)</f>
        <v>63.628750000000004</v>
      </c>
      <c r="BG27" s="2">
        <f t="shared" ref="BG27" si="17">MAX(AN27:AU27)</f>
        <v>69.56</v>
      </c>
    </row>
    <row r="28" spans="1:59" s="2" customFormat="1" ht="15">
      <c r="A28" s="2" t="s">
        <v>90</v>
      </c>
      <c r="B28" s="2" t="s">
        <v>93</v>
      </c>
      <c r="E28" s="20">
        <v>30</v>
      </c>
      <c r="AN28" s="73">
        <v>57.54</v>
      </c>
      <c r="AO28" s="73">
        <v>55.65</v>
      </c>
      <c r="AP28" s="73">
        <v>54.78</v>
      </c>
      <c r="AQ28" s="73">
        <v>57.55</v>
      </c>
      <c r="AR28" s="73">
        <v>57.36</v>
      </c>
      <c r="AS28" s="73">
        <v>60.15</v>
      </c>
      <c r="AT28" s="73">
        <v>61.73</v>
      </c>
      <c r="AU28" s="73">
        <v>61.82</v>
      </c>
      <c r="BE28" s="2">
        <f t="shared" ref="BE28" si="18">MIN(AN28:AU28)</f>
        <v>54.78</v>
      </c>
      <c r="BF28" s="2">
        <f t="shared" ref="BF28" si="19">AVERAGE(AN28:AU28)</f>
        <v>58.322499999999998</v>
      </c>
      <c r="BG28" s="2">
        <f t="shared" ref="BG28" si="20">MAX(AN28:AU28)</f>
        <v>61.82</v>
      </c>
    </row>
    <row r="29" spans="1:59" s="2" customFormat="1" ht="15">
      <c r="E29" s="20">
        <v>15</v>
      </c>
      <c r="AN29" s="53">
        <v>59.65</v>
      </c>
      <c r="AO29" s="53">
        <v>58.28</v>
      </c>
      <c r="AP29" s="53">
        <v>58.08</v>
      </c>
      <c r="AQ29" s="53">
        <v>58.28</v>
      </c>
      <c r="AR29" s="53">
        <v>62.18</v>
      </c>
      <c r="AS29" s="53">
        <v>62.13</v>
      </c>
      <c r="AT29" s="53">
        <v>60.53</v>
      </c>
      <c r="AU29" s="53">
        <v>63.26</v>
      </c>
      <c r="BE29" s="2">
        <f t="shared" ref="BE29:BE31" si="21">MIN(AN29:AU29)</f>
        <v>58.08</v>
      </c>
      <c r="BF29" s="2">
        <f t="shared" ref="BF29:BF31" si="22">AVERAGE(AN29:AU29)</f>
        <v>60.298749999999998</v>
      </c>
      <c r="BG29" s="2">
        <f t="shared" ref="BG29:BG31" si="23">MAX(AN29:AU29)</f>
        <v>63.26</v>
      </c>
    </row>
    <row r="30" spans="1:59" s="2" customFormat="1" ht="15">
      <c r="A30" s="2" t="s">
        <v>95</v>
      </c>
      <c r="B30" s="2" t="s">
        <v>98</v>
      </c>
      <c r="E30" s="20">
        <v>30</v>
      </c>
      <c r="AN30" s="73">
        <v>57.91</v>
      </c>
      <c r="AO30" s="73">
        <v>53.83</v>
      </c>
      <c r="AP30" s="73">
        <v>53.49</v>
      </c>
      <c r="AQ30" s="73">
        <v>50.26</v>
      </c>
      <c r="AR30" s="73">
        <v>52</v>
      </c>
      <c r="AS30" s="73">
        <v>54.49</v>
      </c>
      <c r="AT30" s="73">
        <v>57.69</v>
      </c>
      <c r="AU30" s="73">
        <v>62.12</v>
      </c>
      <c r="BE30" s="2">
        <f t="shared" si="21"/>
        <v>50.26</v>
      </c>
      <c r="BF30" s="2">
        <f t="shared" si="22"/>
        <v>55.223750000000003</v>
      </c>
      <c r="BG30" s="2">
        <f t="shared" si="23"/>
        <v>62.12</v>
      </c>
    </row>
    <row r="31" spans="1:59" s="2" customFormat="1" ht="15">
      <c r="E31" s="2">
        <v>15</v>
      </c>
      <c r="AN31" s="53">
        <v>58.11</v>
      </c>
      <c r="AO31" s="53">
        <v>57.15</v>
      </c>
      <c r="AP31" s="53">
        <v>59.36</v>
      </c>
      <c r="AQ31" s="53">
        <v>56.4</v>
      </c>
      <c r="AR31" s="53">
        <v>59.5</v>
      </c>
      <c r="AS31" s="53">
        <v>58.98</v>
      </c>
      <c r="AT31" s="53">
        <v>62.08</v>
      </c>
      <c r="AU31" s="53">
        <v>65.41</v>
      </c>
      <c r="BE31" s="2">
        <f t="shared" si="21"/>
        <v>56.4</v>
      </c>
      <c r="BF31" s="2">
        <f t="shared" si="22"/>
        <v>59.623750000000001</v>
      </c>
      <c r="BG31" s="2">
        <f t="shared" si="23"/>
        <v>65.41</v>
      </c>
    </row>
    <row r="32" spans="1:59" s="2" customFormat="1" ht="15">
      <c r="A32" s="2" t="s">
        <v>100</v>
      </c>
      <c r="B32" s="2" t="s">
        <v>98</v>
      </c>
      <c r="E32" s="20">
        <v>30</v>
      </c>
      <c r="AN32" s="73">
        <v>54.16</v>
      </c>
      <c r="AO32" s="73">
        <v>50.95</v>
      </c>
      <c r="AP32" s="73">
        <v>52.08</v>
      </c>
      <c r="AQ32" s="73">
        <v>48.63</v>
      </c>
      <c r="AR32" s="73">
        <v>48.49</v>
      </c>
      <c r="AS32" s="73">
        <v>51.06</v>
      </c>
      <c r="AT32" s="73">
        <v>54.82</v>
      </c>
      <c r="AU32" s="73">
        <v>58.36</v>
      </c>
      <c r="BE32" s="2">
        <f t="shared" ref="BE32:BE37" si="24">MIN(AN32:AU32)</f>
        <v>48.49</v>
      </c>
      <c r="BF32" s="2">
        <f t="shared" ref="BF32:BF37" si="25">AVERAGE(AN32:AU32)</f>
        <v>52.318750000000001</v>
      </c>
      <c r="BG32" s="2">
        <f t="shared" ref="BG32:BG37" si="26">MAX(AN32:AU32)</f>
        <v>58.36</v>
      </c>
    </row>
    <row r="33" spans="1:59" s="2" customFormat="1" ht="15">
      <c r="E33" s="20">
        <v>15</v>
      </c>
      <c r="AN33" s="53">
        <v>51.01</v>
      </c>
      <c r="AO33" s="53">
        <v>50.06</v>
      </c>
      <c r="AP33" s="53">
        <v>52.25</v>
      </c>
      <c r="AQ33" s="53">
        <v>49.11</v>
      </c>
      <c r="AR33" s="53">
        <v>49.39</v>
      </c>
      <c r="AS33" s="53">
        <v>50.35</v>
      </c>
      <c r="AT33" s="53">
        <v>48.38</v>
      </c>
      <c r="AU33" s="53">
        <v>51.24</v>
      </c>
      <c r="BE33" s="2">
        <f t="shared" si="24"/>
        <v>48.38</v>
      </c>
      <c r="BF33" s="2">
        <f t="shared" si="25"/>
        <v>50.223750000000003</v>
      </c>
      <c r="BG33" s="2">
        <f t="shared" si="26"/>
        <v>52.25</v>
      </c>
    </row>
    <row r="34" spans="1:59" s="2" customFormat="1" ht="15">
      <c r="A34" s="2" t="s">
        <v>103</v>
      </c>
      <c r="B34" s="2" t="s">
        <v>98</v>
      </c>
      <c r="E34" s="5">
        <v>30</v>
      </c>
      <c r="AN34" s="73">
        <v>50.79</v>
      </c>
      <c r="AO34" s="73">
        <v>49.43</v>
      </c>
      <c r="AP34" s="73">
        <v>51.91</v>
      </c>
      <c r="AQ34" s="73">
        <v>51.44</v>
      </c>
      <c r="AR34" s="73">
        <v>56.13</v>
      </c>
      <c r="AS34" s="73">
        <v>54</v>
      </c>
      <c r="AT34" s="73">
        <v>57.77</v>
      </c>
      <c r="AU34" s="73">
        <v>61.25</v>
      </c>
      <c r="BE34" s="2">
        <f t="shared" si="24"/>
        <v>49.43</v>
      </c>
      <c r="BF34" s="2">
        <f t="shared" si="25"/>
        <v>54.089999999999996</v>
      </c>
      <c r="BG34" s="2">
        <f t="shared" si="26"/>
        <v>61.25</v>
      </c>
    </row>
    <row r="35" spans="1:59" s="2" customFormat="1" ht="15">
      <c r="E35" s="5">
        <v>15</v>
      </c>
      <c r="AN35" s="53">
        <v>52.69</v>
      </c>
      <c r="AO35" s="53">
        <v>51.82</v>
      </c>
      <c r="AP35" s="53">
        <v>53.67</v>
      </c>
      <c r="AQ35" s="53">
        <v>55.69</v>
      </c>
      <c r="AR35" s="53">
        <v>55.43</v>
      </c>
      <c r="AS35" s="53">
        <v>56.56</v>
      </c>
      <c r="AT35" s="53">
        <v>57.57</v>
      </c>
      <c r="AU35" s="53">
        <v>60.71</v>
      </c>
      <c r="BE35" s="2">
        <f t="shared" si="24"/>
        <v>51.82</v>
      </c>
      <c r="BF35" s="2">
        <f t="shared" si="25"/>
        <v>55.517499999999998</v>
      </c>
      <c r="BG35" s="2">
        <f t="shared" si="26"/>
        <v>60.71</v>
      </c>
    </row>
    <row r="36" spans="1:59" s="2" customFormat="1" ht="15">
      <c r="A36" s="2" t="s">
        <v>106</v>
      </c>
      <c r="B36" s="2" t="s">
        <v>71</v>
      </c>
      <c r="E36" s="20">
        <v>30</v>
      </c>
      <c r="AN36" s="73">
        <v>63.39</v>
      </c>
      <c r="AO36" s="73">
        <v>62.44</v>
      </c>
      <c r="AP36" s="73">
        <v>60.04</v>
      </c>
      <c r="AQ36" s="73">
        <v>62.48</v>
      </c>
      <c r="AR36" s="73">
        <v>63.92</v>
      </c>
      <c r="AS36" s="73">
        <v>61.37</v>
      </c>
      <c r="AT36" s="73">
        <v>62.35</v>
      </c>
      <c r="AU36" s="73">
        <v>62.47</v>
      </c>
      <c r="BE36" s="2">
        <f t="shared" si="24"/>
        <v>60.04</v>
      </c>
      <c r="BF36" s="2">
        <f t="shared" si="25"/>
        <v>62.307500000000005</v>
      </c>
      <c r="BG36" s="2">
        <f t="shared" si="26"/>
        <v>63.92</v>
      </c>
    </row>
    <row r="37" spans="1:59" s="2" customFormat="1" ht="15">
      <c r="E37" s="20">
        <v>15</v>
      </c>
      <c r="AN37" s="53">
        <v>63.88</v>
      </c>
      <c r="AO37" s="53">
        <v>60.64</v>
      </c>
      <c r="AP37" s="53">
        <v>63.26</v>
      </c>
      <c r="AQ37" s="53">
        <v>65.709999999999994</v>
      </c>
      <c r="AR37" s="53">
        <v>68.930000000000007</v>
      </c>
      <c r="AS37" s="53">
        <v>69.38</v>
      </c>
      <c r="AT37" s="53">
        <v>67.14</v>
      </c>
      <c r="AU37" s="53">
        <v>68.66</v>
      </c>
      <c r="BE37" s="2">
        <f t="shared" si="24"/>
        <v>60.64</v>
      </c>
      <c r="BF37" s="2">
        <f t="shared" si="25"/>
        <v>65.95</v>
      </c>
      <c r="BG37" s="2">
        <f t="shared" si="26"/>
        <v>69.38</v>
      </c>
    </row>
    <row r="38" spans="1:59" s="2" customFormat="1" ht="15">
      <c r="A38" s="2" t="s">
        <v>109</v>
      </c>
      <c r="B38" s="2" t="s">
        <v>98</v>
      </c>
      <c r="E38" s="20">
        <v>30</v>
      </c>
      <c r="AN38" s="73">
        <v>53.79</v>
      </c>
      <c r="AO38" s="73">
        <v>55.33</v>
      </c>
      <c r="AP38" s="73">
        <v>54.06</v>
      </c>
      <c r="AQ38" s="73">
        <v>51.95</v>
      </c>
      <c r="AR38" s="73">
        <v>55.11</v>
      </c>
      <c r="AS38" s="73">
        <v>56.85</v>
      </c>
      <c r="AT38" s="73">
        <v>54.59</v>
      </c>
      <c r="AU38" s="73">
        <v>56.15</v>
      </c>
      <c r="BE38" s="2">
        <f t="shared" ref="BE38" si="27">MIN(AN38:AU38)</f>
        <v>51.95</v>
      </c>
      <c r="BF38" s="2">
        <f t="shared" ref="BF38" si="28">AVERAGE(AN38:AU38)</f>
        <v>54.728750000000005</v>
      </c>
      <c r="BG38" s="2">
        <f t="shared" ref="BG38" si="29">MAX(AN38:AU38)</f>
        <v>56.85</v>
      </c>
    </row>
    <row r="39" spans="1:59" s="2" customFormat="1" ht="15">
      <c r="E39" s="2">
        <v>15</v>
      </c>
      <c r="AN39" s="53">
        <v>52.28</v>
      </c>
      <c r="AO39" s="53">
        <v>49.38</v>
      </c>
      <c r="AP39" s="53">
        <v>50.58</v>
      </c>
      <c r="AQ39" s="53">
        <v>49.82</v>
      </c>
      <c r="AR39" s="53">
        <v>49.63</v>
      </c>
      <c r="AS39" s="53">
        <v>49.8</v>
      </c>
      <c r="AT39" s="53">
        <v>51.34</v>
      </c>
      <c r="AU39" s="53">
        <v>57.73</v>
      </c>
      <c r="BE39" s="2">
        <f t="shared" ref="BE39:BE40" si="30">MIN(AN39:AU39)</f>
        <v>49.38</v>
      </c>
      <c r="BF39" s="2">
        <f t="shared" ref="BF39:BF40" si="31">AVERAGE(AN39:AU39)</f>
        <v>51.320000000000007</v>
      </c>
      <c r="BG39" s="2">
        <f t="shared" ref="BG39:BG40" si="32">MAX(AN39:AU39)</f>
        <v>57.73</v>
      </c>
    </row>
    <row r="40" spans="1:59" s="2" customFormat="1" ht="15">
      <c r="A40" s="2" t="s">
        <v>113</v>
      </c>
      <c r="B40" s="2" t="s">
        <v>71</v>
      </c>
      <c r="E40" s="20">
        <v>30</v>
      </c>
      <c r="AN40" s="73">
        <v>53.28</v>
      </c>
      <c r="AO40" s="73">
        <v>49.73</v>
      </c>
      <c r="AP40" s="73">
        <v>48.82</v>
      </c>
      <c r="AQ40" s="73">
        <v>48.6</v>
      </c>
      <c r="AR40" s="73">
        <v>48.96</v>
      </c>
      <c r="AS40" s="73">
        <v>49.76</v>
      </c>
      <c r="AT40" s="73">
        <v>52.11</v>
      </c>
      <c r="AU40" s="73">
        <v>53.6</v>
      </c>
      <c r="BE40" s="2">
        <f t="shared" si="30"/>
        <v>48.6</v>
      </c>
      <c r="BF40" s="2">
        <f t="shared" si="31"/>
        <v>50.607500000000002</v>
      </c>
      <c r="BG40" s="2">
        <f t="shared" si="32"/>
        <v>53.6</v>
      </c>
    </row>
    <row r="41" spans="1:59" s="2" customFormat="1" ht="15">
      <c r="E41" s="20">
        <v>15</v>
      </c>
      <c r="AN41" s="53">
        <v>52.23</v>
      </c>
      <c r="AO41" s="53">
        <v>52.89</v>
      </c>
      <c r="AP41" s="53">
        <v>48.16</v>
      </c>
      <c r="AQ41" s="53">
        <v>50.24</v>
      </c>
      <c r="AR41" s="53">
        <v>52.41</v>
      </c>
      <c r="AS41" s="53">
        <v>56.18</v>
      </c>
      <c r="AT41" s="53">
        <v>54.6</v>
      </c>
      <c r="AU41" s="53">
        <v>56.73</v>
      </c>
      <c r="BE41" s="2">
        <f>MIN(AN41:AU41)</f>
        <v>48.16</v>
      </c>
      <c r="BF41" s="2">
        <f>AVERAGE(AN41:AU41)</f>
        <v>52.930000000000007</v>
      </c>
      <c r="BG41" s="2">
        <f>MAX(AN41:AU41)</f>
        <v>56.73</v>
      </c>
    </row>
    <row r="42" spans="1:59" s="2" customFormat="1" ht="15">
      <c r="A42" s="2" t="s">
        <v>119</v>
      </c>
      <c r="B42" s="2" t="s">
        <v>121</v>
      </c>
      <c r="E42" s="5">
        <v>30</v>
      </c>
      <c r="Q42" s="73">
        <v>26.03</v>
      </c>
      <c r="R42" s="73">
        <v>28.92</v>
      </c>
      <c r="S42" s="73">
        <v>33.799999999999997</v>
      </c>
      <c r="T42" s="73">
        <v>38.03</v>
      </c>
      <c r="U42" s="73">
        <v>40.78</v>
      </c>
      <c r="V42" s="73">
        <v>41.94</v>
      </c>
      <c r="W42" s="73">
        <v>43.97</v>
      </c>
      <c r="X42" s="73">
        <v>45.41</v>
      </c>
      <c r="Y42" s="73">
        <v>50.4</v>
      </c>
      <c r="Z42" s="73">
        <v>49.77</v>
      </c>
      <c r="AA42" s="73">
        <v>50.64</v>
      </c>
      <c r="AB42" s="73">
        <v>52.55</v>
      </c>
      <c r="AC42" s="73">
        <v>53.76</v>
      </c>
      <c r="AD42" s="73">
        <v>50.34</v>
      </c>
      <c r="AE42" s="73">
        <v>47.24</v>
      </c>
      <c r="BE42" s="2">
        <f>MIN(Q42:AE42)</f>
        <v>26.03</v>
      </c>
      <c r="BF42" s="2">
        <f>AVERAGE(Q42:AE42)</f>
        <v>43.572000000000003</v>
      </c>
      <c r="BG42" s="2">
        <f>MAX(Q42:AE42)</f>
        <v>53.76</v>
      </c>
    </row>
    <row r="43" spans="1:59" s="2" customFormat="1" ht="15">
      <c r="E43" s="5">
        <v>15</v>
      </c>
    </row>
    <row r="44" spans="1:59" s="2" customFormat="1" ht="15">
      <c r="A44" s="2" t="s">
        <v>125</v>
      </c>
      <c r="B44" s="2" t="s">
        <v>121</v>
      </c>
      <c r="E44" s="20">
        <v>30</v>
      </c>
      <c r="AE44" s="73">
        <v>39.83</v>
      </c>
      <c r="AF44" s="73">
        <v>36.880000000000003</v>
      </c>
      <c r="AG44" s="73">
        <v>39.97</v>
      </c>
      <c r="AH44" s="73">
        <v>45.53</v>
      </c>
      <c r="AI44" s="73">
        <v>41.4</v>
      </c>
      <c r="AJ44" s="73">
        <v>40.94</v>
      </c>
      <c r="AK44" s="73">
        <v>38.96</v>
      </c>
      <c r="AL44" s="73">
        <v>38.61</v>
      </c>
      <c r="AM44" s="73">
        <v>41.15</v>
      </c>
      <c r="AN44" s="73">
        <v>38.979999999999997</v>
      </c>
      <c r="AO44" s="73">
        <v>37.78</v>
      </c>
      <c r="AP44" s="73">
        <v>37.1</v>
      </c>
      <c r="AQ44" s="73">
        <v>37.159999999999997</v>
      </c>
      <c r="AR44" s="73">
        <v>38.03</v>
      </c>
      <c r="AS44" s="73">
        <v>36.93</v>
      </c>
      <c r="AT44" s="73">
        <v>32.64</v>
      </c>
      <c r="AU44" s="73">
        <v>35.76</v>
      </c>
      <c r="AV44" s="73">
        <v>39.29</v>
      </c>
      <c r="BE44" s="2">
        <f>MIN(AE44:AV44)</f>
        <v>32.64</v>
      </c>
      <c r="BF44" s="2">
        <f>AVERAGE(AE44:AV44)</f>
        <v>38.718888888888877</v>
      </c>
      <c r="BG44" s="2">
        <f>MAX(AE44:AV44)</f>
        <v>45.53</v>
      </c>
    </row>
    <row r="45" spans="1:59" s="2" customFormat="1" ht="15">
      <c r="E45" s="20">
        <v>15</v>
      </c>
    </row>
    <row r="46" spans="1:59" s="2" customFormat="1" ht="15">
      <c r="A46" s="2" t="s">
        <v>128</v>
      </c>
      <c r="B46" t="s">
        <v>130</v>
      </c>
      <c r="E46" s="20">
        <v>30</v>
      </c>
    </row>
    <row r="47" spans="1:59" s="2" customFormat="1" ht="15">
      <c r="E47" s="2">
        <v>15</v>
      </c>
      <c r="AC47" s="73">
        <v>62.38</v>
      </c>
      <c r="AD47" s="73">
        <v>58.91</v>
      </c>
      <c r="AE47" s="73">
        <v>58.68</v>
      </c>
      <c r="AF47" s="73">
        <v>59.44</v>
      </c>
      <c r="AG47" s="73">
        <v>56.13</v>
      </c>
      <c r="AH47" s="73">
        <v>55.76</v>
      </c>
      <c r="AI47" s="73">
        <v>56.83</v>
      </c>
      <c r="AJ47" s="73">
        <v>54.44</v>
      </c>
      <c r="AK47" s="73">
        <v>57.84</v>
      </c>
      <c r="AL47" s="73">
        <v>56.92</v>
      </c>
      <c r="AM47" s="73">
        <v>58.04</v>
      </c>
      <c r="AN47" s="73">
        <v>59.21</v>
      </c>
      <c r="AO47" s="73">
        <v>61.29</v>
      </c>
      <c r="AP47" s="73">
        <v>59.9</v>
      </c>
      <c r="BE47" s="2">
        <f>MIN(AC47:AP47)</f>
        <v>54.44</v>
      </c>
      <c r="BF47" s="2">
        <f>AVERAGE(AC47:AP47)</f>
        <v>58.269285714285708</v>
      </c>
      <c r="BG47" s="2">
        <f>MAX(AC47:AP47)</f>
        <v>62.38</v>
      </c>
    </row>
    <row r="48" spans="1:59" s="2" customFormat="1">
      <c r="A48" s="2" t="s">
        <v>142</v>
      </c>
      <c r="E48" s="2">
        <v>30</v>
      </c>
    </row>
    <row r="49" spans="5:5" s="2" customFormat="1">
      <c r="E49" s="2">
        <v>15</v>
      </c>
    </row>
    <row r="54" spans="5:5" ht="15"/>
    <row r="55" spans="5:5" ht="15"/>
    <row r="56" spans="5:5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29AB-EAF1-441E-84B0-862E0B72DDB8}">
  <dimension ref="A1:AG207"/>
  <sheetViews>
    <sheetView workbookViewId="0">
      <pane xSplit="1" topLeftCell="B205" activePane="topRight" state="frozen"/>
      <selection pane="topRight" activeCell="B205" sqref="B205"/>
    </sheetView>
  </sheetViews>
  <sheetFormatPr defaultRowHeight="14.45"/>
  <cols>
    <col min="1" max="1" width="13.5703125" customWidth="1"/>
    <col min="2" max="2" width="15.85546875" customWidth="1"/>
    <col min="3" max="3" width="14" customWidth="1"/>
    <col min="4" max="4" width="12.5703125" bestFit="1" customWidth="1"/>
    <col min="5" max="5" width="10.28515625" customWidth="1"/>
    <col min="9" max="9" width="12.42578125" customWidth="1"/>
    <col min="21" max="21" width="11.140625" customWidth="1"/>
    <col min="25" max="25" width="14.140625" customWidth="1"/>
  </cols>
  <sheetData>
    <row r="1" spans="1:32" ht="15">
      <c r="A1">
        <v>30</v>
      </c>
    </row>
    <row r="2" spans="1:32" ht="15">
      <c r="B2" s="4">
        <v>44378</v>
      </c>
      <c r="C2" s="4">
        <v>44379</v>
      </c>
      <c r="D2" s="4">
        <v>44380</v>
      </c>
      <c r="E2" s="4">
        <v>44381</v>
      </c>
      <c r="F2" s="4">
        <v>44382</v>
      </c>
      <c r="G2" s="4">
        <v>44383</v>
      </c>
      <c r="H2" s="4">
        <v>44384</v>
      </c>
      <c r="I2" s="4">
        <v>44385</v>
      </c>
      <c r="J2" s="4">
        <v>44386</v>
      </c>
      <c r="K2" s="4">
        <v>44387</v>
      </c>
      <c r="L2" s="4">
        <v>44388</v>
      </c>
      <c r="M2" s="4">
        <v>44389</v>
      </c>
      <c r="N2" s="4">
        <v>44390</v>
      </c>
      <c r="O2" s="4">
        <v>44391</v>
      </c>
      <c r="P2" s="4">
        <v>44392</v>
      </c>
      <c r="Q2" s="4">
        <v>44393</v>
      </c>
      <c r="R2" s="4">
        <v>44394</v>
      </c>
      <c r="S2" s="4">
        <v>44395</v>
      </c>
      <c r="T2" s="4">
        <v>44396</v>
      </c>
      <c r="U2" s="4">
        <v>44397</v>
      </c>
      <c r="V2" s="4">
        <v>44398</v>
      </c>
      <c r="W2" s="4">
        <v>44399</v>
      </c>
      <c r="X2" s="4">
        <v>44400</v>
      </c>
      <c r="Y2" s="4">
        <v>44401</v>
      </c>
      <c r="Z2" s="4">
        <v>44402</v>
      </c>
      <c r="AA2" s="4">
        <v>44403</v>
      </c>
      <c r="AB2" s="4">
        <v>44404</v>
      </c>
      <c r="AC2" s="4">
        <v>44405</v>
      </c>
      <c r="AD2" s="4">
        <v>44406</v>
      </c>
      <c r="AE2" s="4">
        <v>44407</v>
      </c>
      <c r="AF2" s="4">
        <v>44408</v>
      </c>
    </row>
    <row r="3" spans="1:32">
      <c r="A3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2">
      <c r="A4" t="s">
        <v>26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32" ht="15">
      <c r="A5" t="s">
        <v>31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32" ht="15">
      <c r="A6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32" ht="15">
      <c r="A7" t="s">
        <v>46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32" ht="15">
      <c r="A8" t="s">
        <v>143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32" ht="15">
      <c r="A9" t="s">
        <v>40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1:32">
      <c r="A10" t="s">
        <v>144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8"/>
    </row>
    <row r="12" spans="1:32">
      <c r="A12">
        <v>15</v>
      </c>
    </row>
    <row r="13" spans="1:32" ht="15">
      <c r="B13" s="4">
        <v>44383</v>
      </c>
      <c r="C13" s="4">
        <v>44384</v>
      </c>
      <c r="D13" s="4">
        <v>44385</v>
      </c>
      <c r="E13" s="4">
        <v>44386</v>
      </c>
      <c r="F13" s="4">
        <v>44387</v>
      </c>
      <c r="G13" s="4">
        <v>44388</v>
      </c>
      <c r="H13" s="4">
        <v>44389</v>
      </c>
      <c r="I13" s="4">
        <v>44390</v>
      </c>
      <c r="J13" s="4">
        <v>44391</v>
      </c>
      <c r="K13" s="4">
        <v>44392</v>
      </c>
      <c r="L13" s="4">
        <v>44393</v>
      </c>
      <c r="M13" s="4">
        <v>44394</v>
      </c>
      <c r="N13" s="4">
        <v>44395</v>
      </c>
      <c r="O13" s="4">
        <v>44396</v>
      </c>
    </row>
    <row r="14" spans="1:32" ht="15">
      <c r="A14" t="s">
        <v>20</v>
      </c>
      <c r="B14" s="2">
        <v>47</v>
      </c>
      <c r="C14" s="2">
        <v>39</v>
      </c>
      <c r="D14" s="2">
        <v>36</v>
      </c>
      <c r="E14" s="2">
        <v>39</v>
      </c>
      <c r="F14" s="2">
        <v>39</v>
      </c>
      <c r="G14" s="2">
        <v>38</v>
      </c>
      <c r="H14" s="2">
        <v>40</v>
      </c>
      <c r="I14" s="2">
        <v>42</v>
      </c>
      <c r="J14" s="2">
        <v>42</v>
      </c>
      <c r="K14" s="2">
        <v>42</v>
      </c>
      <c r="L14" s="2">
        <v>43</v>
      </c>
      <c r="M14" s="2">
        <v>38</v>
      </c>
      <c r="N14" s="2">
        <v>35</v>
      </c>
      <c r="O14" s="2">
        <v>36</v>
      </c>
    </row>
    <row r="15" spans="1:32" ht="15">
      <c r="A15" t="s">
        <v>26</v>
      </c>
      <c r="B15" s="2">
        <v>24</v>
      </c>
      <c r="C15" s="2">
        <v>23</v>
      </c>
      <c r="D15" s="2">
        <v>17</v>
      </c>
      <c r="E15" s="2">
        <v>17</v>
      </c>
      <c r="F15" s="2">
        <v>16</v>
      </c>
      <c r="G15" s="2">
        <v>17</v>
      </c>
      <c r="H15" s="2">
        <v>17</v>
      </c>
      <c r="I15" s="2">
        <v>17</v>
      </c>
      <c r="J15" s="2">
        <v>19</v>
      </c>
      <c r="K15" s="2">
        <v>18</v>
      </c>
      <c r="L15" s="2">
        <v>18</v>
      </c>
      <c r="M15" s="2">
        <v>17</v>
      </c>
      <c r="N15" s="2">
        <v>15</v>
      </c>
      <c r="O15" s="2">
        <v>15</v>
      </c>
    </row>
    <row r="16" spans="1:32" ht="15">
      <c r="A16" t="s">
        <v>31</v>
      </c>
      <c r="B16" s="2">
        <v>63</v>
      </c>
      <c r="C16" s="2">
        <v>60</v>
      </c>
      <c r="D16" s="2">
        <v>61</v>
      </c>
      <c r="E16" s="2">
        <v>58</v>
      </c>
      <c r="F16" s="2">
        <v>55</v>
      </c>
      <c r="G16" s="2">
        <v>59</v>
      </c>
      <c r="H16" s="2">
        <v>59</v>
      </c>
      <c r="I16" s="2">
        <v>58</v>
      </c>
      <c r="J16" s="2">
        <v>59</v>
      </c>
      <c r="K16" s="2">
        <v>53</v>
      </c>
      <c r="L16" s="2">
        <v>55</v>
      </c>
      <c r="M16" s="2">
        <v>53</v>
      </c>
      <c r="N16" s="2">
        <v>53</v>
      </c>
      <c r="O16" s="2">
        <v>52</v>
      </c>
    </row>
    <row r="17" spans="1:33" ht="15">
      <c r="A17" t="s">
        <v>36</v>
      </c>
      <c r="B17" s="2">
        <v>54</v>
      </c>
      <c r="C17" s="2">
        <v>55</v>
      </c>
      <c r="D17" s="2">
        <v>56</v>
      </c>
      <c r="E17" s="2">
        <v>56</v>
      </c>
      <c r="F17" s="2">
        <v>56</v>
      </c>
      <c r="G17" s="2">
        <v>52</v>
      </c>
      <c r="H17" s="2">
        <v>50</v>
      </c>
      <c r="I17" s="2">
        <v>47</v>
      </c>
      <c r="J17" s="2">
        <v>43</v>
      </c>
      <c r="K17" s="2">
        <v>40</v>
      </c>
      <c r="L17" s="2">
        <v>38</v>
      </c>
      <c r="M17" s="2">
        <v>40</v>
      </c>
      <c r="N17" s="2">
        <v>40</v>
      </c>
      <c r="O17" s="2">
        <v>39</v>
      </c>
    </row>
    <row r="18" spans="1:33" ht="15">
      <c r="A18" t="s">
        <v>46</v>
      </c>
      <c r="B18" s="2">
        <v>50</v>
      </c>
      <c r="C18" s="2">
        <v>46</v>
      </c>
      <c r="D18" s="2">
        <v>44</v>
      </c>
      <c r="E18" s="2">
        <v>46</v>
      </c>
      <c r="F18" s="2">
        <v>46</v>
      </c>
      <c r="G18" s="2">
        <v>49</v>
      </c>
      <c r="H18" s="2">
        <v>45</v>
      </c>
      <c r="I18" s="2">
        <v>45</v>
      </c>
      <c r="J18" s="2">
        <v>44</v>
      </c>
      <c r="K18" s="2">
        <v>45</v>
      </c>
      <c r="L18" s="2">
        <v>38</v>
      </c>
      <c r="M18" s="2">
        <v>34</v>
      </c>
      <c r="N18" s="2">
        <v>33</v>
      </c>
      <c r="O18" s="2">
        <v>33</v>
      </c>
    </row>
    <row r="19" spans="1:33" ht="15">
      <c r="A19" t="s">
        <v>143</v>
      </c>
      <c r="B19" s="2">
        <v>22</v>
      </c>
      <c r="C19" s="2">
        <v>20</v>
      </c>
      <c r="D19" s="2">
        <v>20</v>
      </c>
      <c r="E19" s="2">
        <v>20</v>
      </c>
      <c r="F19" s="2">
        <v>20</v>
      </c>
      <c r="G19" s="2">
        <v>21</v>
      </c>
      <c r="H19" s="2">
        <v>18</v>
      </c>
      <c r="I19" s="2">
        <v>14</v>
      </c>
      <c r="J19" s="2">
        <v>14</v>
      </c>
      <c r="K19" s="2">
        <v>14</v>
      </c>
      <c r="L19" s="2">
        <v>14</v>
      </c>
      <c r="M19" s="2">
        <v>13</v>
      </c>
      <c r="N19" s="2">
        <v>11</v>
      </c>
      <c r="O19" s="2">
        <v>11</v>
      </c>
    </row>
    <row r="20" spans="1:33" ht="15">
      <c r="A20" t="s">
        <v>40</v>
      </c>
      <c r="B20" s="2">
        <v>40</v>
      </c>
      <c r="C20" s="2">
        <v>41</v>
      </c>
      <c r="D20" s="2">
        <v>39</v>
      </c>
      <c r="E20" s="2">
        <v>42</v>
      </c>
      <c r="F20" s="2">
        <v>43</v>
      </c>
      <c r="G20" s="2">
        <v>45</v>
      </c>
      <c r="H20" s="2">
        <v>42</v>
      </c>
      <c r="I20" s="2">
        <v>43</v>
      </c>
      <c r="J20" s="2">
        <v>40</v>
      </c>
      <c r="K20" s="2">
        <v>38</v>
      </c>
      <c r="L20" s="2">
        <v>37</v>
      </c>
      <c r="M20" s="2">
        <v>34</v>
      </c>
      <c r="N20" s="2">
        <v>32</v>
      </c>
      <c r="O20" s="2">
        <v>33</v>
      </c>
    </row>
    <row r="21" spans="1:33" ht="15">
      <c r="A21" t="s">
        <v>144</v>
      </c>
      <c r="B21" s="47">
        <v>37</v>
      </c>
      <c r="C21" s="47">
        <v>34</v>
      </c>
      <c r="D21" s="47">
        <v>34</v>
      </c>
      <c r="E21" s="47">
        <v>36</v>
      </c>
      <c r="F21" s="47">
        <v>41</v>
      </c>
      <c r="G21" s="47">
        <v>43</v>
      </c>
      <c r="H21" s="47">
        <v>44</v>
      </c>
      <c r="I21" s="47">
        <v>46</v>
      </c>
      <c r="J21" s="47">
        <v>43</v>
      </c>
      <c r="K21" s="47">
        <v>43</v>
      </c>
      <c r="L21" s="47">
        <v>39</v>
      </c>
      <c r="M21" s="47">
        <v>42</v>
      </c>
      <c r="N21" s="48">
        <v>39</v>
      </c>
      <c r="O21" s="48">
        <v>41</v>
      </c>
    </row>
    <row r="22" spans="1:33" ht="15"/>
    <row r="23" spans="1:33" ht="15">
      <c r="A23" s="46">
        <v>44368</v>
      </c>
    </row>
    <row r="24" spans="1:33">
      <c r="A24" s="39" t="s">
        <v>145</v>
      </c>
      <c r="B24" s="40" t="s">
        <v>36</v>
      </c>
      <c r="C24" s="40"/>
      <c r="D24" s="40" t="s">
        <v>144</v>
      </c>
      <c r="E24" s="40" t="s">
        <v>20</v>
      </c>
      <c r="F24" s="40" t="s">
        <v>143</v>
      </c>
      <c r="G24" s="40" t="s">
        <v>31</v>
      </c>
      <c r="H24" s="40" t="s">
        <v>46</v>
      </c>
      <c r="I24" s="40" t="s">
        <v>26</v>
      </c>
      <c r="J24" s="41" t="s">
        <v>40</v>
      </c>
    </row>
    <row r="25" spans="1:33">
      <c r="A25" s="28" t="s">
        <v>146</v>
      </c>
      <c r="B25" s="29">
        <v>68</v>
      </c>
      <c r="C25" s="29"/>
      <c r="D25" s="29">
        <v>67</v>
      </c>
      <c r="E25" s="29">
        <v>75</v>
      </c>
      <c r="F25" s="32">
        <v>32</v>
      </c>
      <c r="G25" s="29">
        <v>79</v>
      </c>
      <c r="H25" s="29">
        <v>68</v>
      </c>
      <c r="I25" s="32">
        <v>27</v>
      </c>
      <c r="J25" s="34">
        <v>82</v>
      </c>
    </row>
    <row r="26" spans="1:33">
      <c r="A26" s="30" t="s">
        <v>147</v>
      </c>
      <c r="B26" s="31">
        <v>68</v>
      </c>
      <c r="C26" s="31"/>
      <c r="D26" s="31">
        <v>67</v>
      </c>
      <c r="E26" s="31">
        <v>75</v>
      </c>
      <c r="F26" s="33">
        <v>32</v>
      </c>
      <c r="G26" s="31">
        <v>79</v>
      </c>
      <c r="H26" s="31">
        <v>68</v>
      </c>
      <c r="I26" s="33">
        <v>27</v>
      </c>
      <c r="J26" s="35">
        <v>82</v>
      </c>
    </row>
    <row r="28" spans="1:33">
      <c r="A28" s="36"/>
      <c r="B28" t="s">
        <v>148</v>
      </c>
    </row>
    <row r="29" spans="1:33">
      <c r="A29" s="37" t="s">
        <v>149</v>
      </c>
      <c r="B29" t="s">
        <v>150</v>
      </c>
    </row>
    <row r="30" spans="1:33">
      <c r="A30" s="38" t="s">
        <v>151</v>
      </c>
      <c r="B30" t="s">
        <v>152</v>
      </c>
    </row>
    <row r="31" spans="1:33">
      <c r="A31" s="46">
        <v>44382</v>
      </c>
    </row>
    <row r="32" spans="1:33" ht="29.1">
      <c r="B32" s="106" t="s">
        <v>153</v>
      </c>
      <c r="C32" s="106"/>
      <c r="D32" s="107"/>
      <c r="E32" s="107"/>
      <c r="F32" s="107"/>
      <c r="G32" s="107"/>
      <c r="H32" s="107"/>
      <c r="I32" s="107"/>
      <c r="J32" s="107"/>
      <c r="M32" s="1" t="s">
        <v>136</v>
      </c>
      <c r="N32" s="1" t="s">
        <v>1</v>
      </c>
      <c r="O32" s="3" t="s">
        <v>4</v>
      </c>
      <c r="P32" s="21" t="s">
        <v>5</v>
      </c>
      <c r="Q32" s="19" t="s">
        <v>137</v>
      </c>
      <c r="R32" s="25">
        <v>44368</v>
      </c>
      <c r="S32" s="25">
        <v>44369</v>
      </c>
      <c r="T32" s="25">
        <v>44370</v>
      </c>
      <c r="U32" s="4">
        <v>44371</v>
      </c>
      <c r="V32" s="4">
        <v>44372</v>
      </c>
      <c r="W32" s="4">
        <v>44373</v>
      </c>
      <c r="X32" s="4">
        <v>44374</v>
      </c>
      <c r="Y32" s="4">
        <v>44375</v>
      </c>
      <c r="Z32" s="4">
        <v>44376</v>
      </c>
      <c r="AA32" s="4">
        <v>44377</v>
      </c>
      <c r="AB32" s="4">
        <v>44378</v>
      </c>
      <c r="AC32" s="4">
        <v>44379</v>
      </c>
      <c r="AD32" s="4">
        <v>44380</v>
      </c>
      <c r="AE32" s="4">
        <v>44381</v>
      </c>
      <c r="AF32" s="4">
        <v>44382</v>
      </c>
      <c r="AG32" s="4" t="s">
        <v>154</v>
      </c>
    </row>
    <row r="33" spans="1:33" ht="15" thickBot="1">
      <c r="A33" s="39" t="s">
        <v>145</v>
      </c>
      <c r="B33" s="40" t="s">
        <v>36</v>
      </c>
      <c r="C33" s="40"/>
      <c r="D33" s="40" t="s">
        <v>144</v>
      </c>
      <c r="E33" s="40" t="s">
        <v>20</v>
      </c>
      <c r="F33" s="40" t="s">
        <v>143</v>
      </c>
      <c r="G33" s="40" t="s">
        <v>31</v>
      </c>
      <c r="H33" s="40" t="s">
        <v>46</v>
      </c>
      <c r="I33" s="40" t="s">
        <v>26</v>
      </c>
      <c r="J33" s="41" t="s">
        <v>40</v>
      </c>
      <c r="M33" s="12" t="s">
        <v>19</v>
      </c>
      <c r="N33" s="7" t="s">
        <v>155</v>
      </c>
      <c r="O33" t="s">
        <v>156</v>
      </c>
      <c r="Q33" s="5">
        <v>30</v>
      </c>
      <c r="R33">
        <v>67</v>
      </c>
      <c r="S33">
        <v>63</v>
      </c>
      <c r="T33" s="17">
        <v>64</v>
      </c>
      <c r="U33" s="17">
        <v>65</v>
      </c>
      <c r="V33" s="17">
        <v>63</v>
      </c>
      <c r="W33" s="17">
        <v>58</v>
      </c>
      <c r="X33" s="17">
        <v>57</v>
      </c>
      <c r="Y33" s="17">
        <v>55</v>
      </c>
      <c r="Z33" s="17">
        <v>55</v>
      </c>
      <c r="AA33" s="17">
        <v>50</v>
      </c>
      <c r="AB33" s="17">
        <v>49</v>
      </c>
      <c r="AC33" s="17">
        <v>51</v>
      </c>
      <c r="AD33" s="17">
        <v>55</v>
      </c>
      <c r="AE33" s="17">
        <v>57</v>
      </c>
      <c r="AF33" s="17">
        <v>55</v>
      </c>
      <c r="AG33" s="44">
        <f>AVERAGE(T34:AF34)</f>
        <v>51</v>
      </c>
    </row>
    <row r="34" spans="1:33" ht="15" thickBot="1">
      <c r="A34" s="28" t="s">
        <v>146</v>
      </c>
      <c r="B34" s="29">
        <v>50</v>
      </c>
      <c r="C34" s="29"/>
      <c r="D34" s="29">
        <v>51</v>
      </c>
      <c r="E34" s="29">
        <v>63</v>
      </c>
      <c r="F34" s="32">
        <v>25</v>
      </c>
      <c r="G34" s="29">
        <v>74</v>
      </c>
      <c r="H34" s="29">
        <v>51</v>
      </c>
      <c r="I34" s="32">
        <v>27</v>
      </c>
      <c r="J34" s="34">
        <v>70</v>
      </c>
      <c r="M34" s="12"/>
      <c r="N34" s="7"/>
      <c r="O34" s="5" t="s">
        <v>157</v>
      </c>
      <c r="P34" s="22" t="s">
        <v>158</v>
      </c>
      <c r="Q34" s="5">
        <v>15</v>
      </c>
      <c r="R34" s="26">
        <v>67</v>
      </c>
      <c r="S34" s="2">
        <v>63</v>
      </c>
      <c r="T34" s="2">
        <v>66</v>
      </c>
      <c r="U34" s="2">
        <v>67</v>
      </c>
      <c r="V34" s="2">
        <v>64</v>
      </c>
      <c r="W34" s="2">
        <v>59</v>
      </c>
      <c r="X34" s="2">
        <v>57</v>
      </c>
      <c r="Y34" s="2">
        <v>51</v>
      </c>
      <c r="Z34" s="2">
        <v>47</v>
      </c>
      <c r="AA34" s="2">
        <v>43</v>
      </c>
      <c r="AB34" s="2">
        <v>41</v>
      </c>
      <c r="AC34" s="2">
        <v>42</v>
      </c>
      <c r="AD34" s="2">
        <v>43</v>
      </c>
      <c r="AE34" s="2">
        <v>41</v>
      </c>
      <c r="AF34" s="2">
        <v>42</v>
      </c>
      <c r="AG34" s="44">
        <f>AVERAGE(R34:AF34)</f>
        <v>52.866666666666667</v>
      </c>
    </row>
    <row r="35" spans="1:33" ht="15" thickBot="1">
      <c r="A35" s="30" t="s">
        <v>147</v>
      </c>
      <c r="B35" s="31">
        <v>55</v>
      </c>
      <c r="C35" s="31"/>
      <c r="D35" s="31">
        <v>53</v>
      </c>
      <c r="E35" s="31">
        <v>62</v>
      </c>
      <c r="F35" s="33">
        <v>22</v>
      </c>
      <c r="G35" s="31">
        <v>72</v>
      </c>
      <c r="H35" s="31">
        <v>56</v>
      </c>
      <c r="I35" s="33">
        <v>28</v>
      </c>
      <c r="J35" s="35">
        <v>59</v>
      </c>
      <c r="M35" s="12" t="s">
        <v>25</v>
      </c>
      <c r="N35" s="2" t="s">
        <v>159</v>
      </c>
      <c r="O35" s="45" t="s">
        <v>160</v>
      </c>
      <c r="P35" s="23"/>
      <c r="Q35" s="20">
        <v>30</v>
      </c>
      <c r="R35" s="27">
        <v>32</v>
      </c>
      <c r="S35" s="27">
        <v>27</v>
      </c>
      <c r="T35" s="9">
        <v>30</v>
      </c>
      <c r="U35" s="2">
        <v>33</v>
      </c>
      <c r="V35" s="2">
        <v>29</v>
      </c>
      <c r="W35" s="2">
        <v>28</v>
      </c>
      <c r="X35" s="2">
        <v>28</v>
      </c>
      <c r="Y35" s="2">
        <v>26</v>
      </c>
      <c r="Z35" s="2">
        <v>26</v>
      </c>
      <c r="AA35" s="2">
        <v>19</v>
      </c>
      <c r="AB35" s="2">
        <v>17</v>
      </c>
      <c r="AC35" s="2">
        <v>19</v>
      </c>
      <c r="AD35" s="2">
        <v>21</v>
      </c>
      <c r="AE35" s="2">
        <v>24</v>
      </c>
      <c r="AF35" s="2">
        <v>23</v>
      </c>
      <c r="AG35" s="12">
        <f t="shared" ref="AG34:AG38" si="0">AVERAGE(T35:AF35)</f>
        <v>24.846153846153847</v>
      </c>
    </row>
    <row r="36" spans="1:33" ht="15" thickBot="1">
      <c r="M36" s="12"/>
      <c r="N36" s="2"/>
      <c r="O36" s="11"/>
      <c r="P36" s="23"/>
      <c r="Q36" s="20">
        <v>15</v>
      </c>
      <c r="R36" s="27">
        <v>32</v>
      </c>
      <c r="S36" s="27">
        <v>26</v>
      </c>
      <c r="T36" s="9">
        <v>25</v>
      </c>
      <c r="U36" s="2">
        <v>26</v>
      </c>
      <c r="V36" s="2">
        <v>28</v>
      </c>
      <c r="W36" s="2">
        <v>27</v>
      </c>
      <c r="X36" s="2">
        <v>28</v>
      </c>
      <c r="Y36" s="2">
        <v>21</v>
      </c>
      <c r="Z36" s="2">
        <v>22</v>
      </c>
      <c r="AA36" s="2">
        <v>20</v>
      </c>
      <c r="AB36" s="2">
        <v>16</v>
      </c>
      <c r="AC36" s="2">
        <v>17</v>
      </c>
      <c r="AD36" s="2">
        <v>18</v>
      </c>
      <c r="AE36" s="2">
        <v>19</v>
      </c>
      <c r="AF36" s="2">
        <v>22</v>
      </c>
      <c r="AG36" s="12">
        <f t="shared" si="0"/>
        <v>22.23076923076923</v>
      </c>
    </row>
    <row r="37" spans="1:33" ht="15" thickBot="1">
      <c r="A37" s="36" t="s">
        <v>161</v>
      </c>
      <c r="B37" t="s">
        <v>148</v>
      </c>
      <c r="M37" s="12" t="s">
        <v>29</v>
      </c>
      <c r="N37" s="2" t="s">
        <v>162</v>
      </c>
      <c r="O37" s="45"/>
      <c r="P37" s="23"/>
      <c r="Q37" s="5">
        <v>30</v>
      </c>
      <c r="R37" s="26">
        <v>78</v>
      </c>
      <c r="S37" s="26">
        <v>75</v>
      </c>
      <c r="T37" s="9">
        <v>75</v>
      </c>
      <c r="U37" s="2">
        <v>78</v>
      </c>
      <c r="V37" s="2">
        <v>76</v>
      </c>
      <c r="W37" s="2">
        <v>75</v>
      </c>
      <c r="X37" s="2">
        <v>75</v>
      </c>
      <c r="Y37" s="2">
        <v>75</v>
      </c>
      <c r="Z37" s="2">
        <v>72</v>
      </c>
      <c r="AA37" s="2">
        <v>67</v>
      </c>
      <c r="AB37" s="2">
        <v>64</v>
      </c>
      <c r="AC37" s="2">
        <v>65</v>
      </c>
      <c r="AD37" s="2">
        <v>62</v>
      </c>
      <c r="AE37" s="2">
        <v>62</v>
      </c>
      <c r="AF37" s="2">
        <v>63</v>
      </c>
      <c r="AG37" s="12">
        <f t="shared" si="0"/>
        <v>69.92307692307692</v>
      </c>
    </row>
    <row r="38" spans="1:33" ht="15" thickBot="1">
      <c r="A38" s="37" t="s">
        <v>149</v>
      </c>
      <c r="B38" t="s">
        <v>150</v>
      </c>
      <c r="M38" s="12"/>
      <c r="N38" s="2"/>
      <c r="O38" s="11">
        <v>39.988500000000002</v>
      </c>
      <c r="P38" s="23">
        <v>-78.1096</v>
      </c>
      <c r="Q38" s="5">
        <v>15</v>
      </c>
      <c r="R38" s="26">
        <v>78</v>
      </c>
      <c r="S38" s="27">
        <v>74</v>
      </c>
      <c r="T38" s="9">
        <v>75</v>
      </c>
      <c r="U38" s="2">
        <v>76</v>
      </c>
      <c r="V38" s="2">
        <v>75</v>
      </c>
      <c r="W38" s="2">
        <v>75</v>
      </c>
      <c r="X38" s="2">
        <v>68</v>
      </c>
      <c r="Y38" s="2">
        <v>64</v>
      </c>
      <c r="Z38" s="2">
        <v>57</v>
      </c>
      <c r="AA38" s="2">
        <v>53</v>
      </c>
      <c r="AB38" s="2">
        <v>48</v>
      </c>
      <c r="AC38" s="2">
        <v>46</v>
      </c>
      <c r="AD38" s="2">
        <v>45</v>
      </c>
      <c r="AE38" s="2">
        <v>41</v>
      </c>
      <c r="AF38" s="2">
        <v>41</v>
      </c>
      <c r="AG38" s="12">
        <f t="shared" si="0"/>
        <v>58.769230769230766</v>
      </c>
    </row>
    <row r="39" spans="1:33">
      <c r="A39" s="38" t="s">
        <v>151</v>
      </c>
      <c r="B39" t="s">
        <v>152</v>
      </c>
    </row>
    <row r="40" spans="1:33">
      <c r="A40">
        <v>30</v>
      </c>
    </row>
    <row r="41" spans="1:33">
      <c r="B41" s="25">
        <v>44369</v>
      </c>
      <c r="C41" s="25"/>
      <c r="D41" s="25">
        <v>44370</v>
      </c>
      <c r="E41" s="4">
        <v>44371</v>
      </c>
      <c r="F41" s="4">
        <v>44372</v>
      </c>
      <c r="G41" s="4">
        <v>44373</v>
      </c>
      <c r="H41" s="4">
        <v>44374</v>
      </c>
      <c r="I41" s="4">
        <v>44375</v>
      </c>
      <c r="J41" s="4">
        <v>44376</v>
      </c>
      <c r="K41" s="4">
        <v>44377</v>
      </c>
      <c r="L41" s="4">
        <v>44378</v>
      </c>
      <c r="M41" s="4">
        <v>44379</v>
      </c>
      <c r="N41" s="4">
        <v>44380</v>
      </c>
      <c r="O41" s="4">
        <v>44381</v>
      </c>
      <c r="P41" s="4">
        <v>44382</v>
      </c>
    </row>
    <row r="42" spans="1:33">
      <c r="A42" t="s">
        <v>20</v>
      </c>
      <c r="B42" s="2">
        <v>72</v>
      </c>
      <c r="C42" s="2"/>
      <c r="D42" s="2">
        <v>73</v>
      </c>
      <c r="E42" s="2">
        <v>76</v>
      </c>
      <c r="F42" s="2">
        <v>74</v>
      </c>
      <c r="G42" s="2">
        <v>72</v>
      </c>
      <c r="H42" s="2">
        <v>72</v>
      </c>
      <c r="I42" s="2">
        <v>64</v>
      </c>
      <c r="J42" s="2">
        <v>60</v>
      </c>
      <c r="K42" s="2">
        <v>59</v>
      </c>
      <c r="L42" s="2">
        <v>59</v>
      </c>
      <c r="M42" s="2">
        <v>58</v>
      </c>
      <c r="N42" s="2">
        <v>51</v>
      </c>
      <c r="O42" s="2">
        <v>48</v>
      </c>
      <c r="P42" s="2">
        <v>49</v>
      </c>
    </row>
    <row r="43" spans="1:33">
      <c r="A43" t="s">
        <v>26</v>
      </c>
      <c r="B43" s="27">
        <v>25</v>
      </c>
      <c r="C43" s="27"/>
      <c r="D43" s="9">
        <v>26</v>
      </c>
      <c r="E43" s="2">
        <v>29</v>
      </c>
      <c r="F43" s="2">
        <v>26</v>
      </c>
      <c r="G43" s="2">
        <v>29</v>
      </c>
      <c r="H43" s="2">
        <v>31</v>
      </c>
      <c r="I43" s="2">
        <v>30</v>
      </c>
      <c r="J43" s="2">
        <v>29</v>
      </c>
      <c r="K43" s="2">
        <v>27</v>
      </c>
      <c r="L43" s="2">
        <v>23</v>
      </c>
      <c r="M43" s="2">
        <v>26</v>
      </c>
      <c r="N43" s="2">
        <v>24</v>
      </c>
      <c r="O43" s="2">
        <v>26</v>
      </c>
      <c r="P43" s="2">
        <v>23</v>
      </c>
    </row>
    <row r="44" spans="1:33">
      <c r="A44" t="s">
        <v>31</v>
      </c>
      <c r="B44" s="2">
        <v>78</v>
      </c>
      <c r="C44" s="2"/>
      <c r="D44" s="2">
        <v>82</v>
      </c>
      <c r="E44" s="2">
        <v>81</v>
      </c>
      <c r="F44" s="2">
        <v>81</v>
      </c>
      <c r="G44" s="2">
        <v>80</v>
      </c>
      <c r="H44" s="2">
        <v>77</v>
      </c>
      <c r="I44" s="2">
        <v>74</v>
      </c>
      <c r="J44" s="2">
        <v>73</v>
      </c>
      <c r="K44" s="2">
        <v>72</v>
      </c>
      <c r="L44" s="2">
        <v>67</v>
      </c>
      <c r="M44" s="2">
        <v>68</v>
      </c>
      <c r="N44" s="2">
        <v>70</v>
      </c>
      <c r="O44" s="2">
        <v>69</v>
      </c>
      <c r="P44" s="2">
        <v>70</v>
      </c>
    </row>
    <row r="45" spans="1:33">
      <c r="A45" t="s">
        <v>36</v>
      </c>
      <c r="B45" s="26">
        <v>62</v>
      </c>
      <c r="C45" s="26"/>
      <c r="D45" s="9">
        <v>63</v>
      </c>
      <c r="E45" s="2">
        <v>63</v>
      </c>
      <c r="F45" s="2">
        <v>65</v>
      </c>
      <c r="G45" s="2">
        <v>64</v>
      </c>
      <c r="H45" s="2">
        <v>60</v>
      </c>
      <c r="I45" s="2">
        <v>56</v>
      </c>
      <c r="J45" s="2">
        <v>52</v>
      </c>
      <c r="K45" s="2">
        <v>43</v>
      </c>
      <c r="L45" s="2">
        <v>33</v>
      </c>
      <c r="M45" s="2">
        <v>38</v>
      </c>
      <c r="N45" s="2">
        <v>38</v>
      </c>
      <c r="O45" s="2">
        <v>37</v>
      </c>
      <c r="P45" s="2">
        <v>36</v>
      </c>
    </row>
    <row r="46" spans="1:33">
      <c r="A46" t="s">
        <v>46</v>
      </c>
      <c r="B46" s="26">
        <v>60</v>
      </c>
      <c r="C46" s="26"/>
      <c r="D46" s="9">
        <v>65</v>
      </c>
      <c r="E46" s="2">
        <v>67</v>
      </c>
      <c r="F46" s="2">
        <v>67</v>
      </c>
      <c r="G46" s="2">
        <v>65</v>
      </c>
      <c r="H46" s="2">
        <v>61</v>
      </c>
      <c r="I46" s="2">
        <v>52</v>
      </c>
      <c r="J46" s="2">
        <v>48</v>
      </c>
      <c r="K46" s="2">
        <v>41</v>
      </c>
      <c r="L46" s="2">
        <v>39</v>
      </c>
      <c r="M46" s="2">
        <v>40</v>
      </c>
      <c r="N46" s="2">
        <v>39</v>
      </c>
      <c r="O46" s="2">
        <v>40</v>
      </c>
      <c r="P46" s="2">
        <v>44</v>
      </c>
    </row>
    <row r="47" spans="1:33">
      <c r="A47" t="s">
        <v>144</v>
      </c>
      <c r="B47">
        <v>63</v>
      </c>
      <c r="D47" s="17">
        <v>64</v>
      </c>
      <c r="E47" s="17">
        <v>65</v>
      </c>
      <c r="F47" s="17">
        <v>63</v>
      </c>
      <c r="G47" s="17">
        <v>58</v>
      </c>
      <c r="H47" s="17">
        <v>57</v>
      </c>
      <c r="I47" s="17">
        <v>55</v>
      </c>
      <c r="J47" s="17">
        <v>55</v>
      </c>
      <c r="K47" s="17">
        <v>50</v>
      </c>
      <c r="L47" s="17">
        <v>49</v>
      </c>
      <c r="M47" s="17">
        <v>51</v>
      </c>
      <c r="N47" s="17">
        <v>55</v>
      </c>
      <c r="O47" s="17">
        <v>57</v>
      </c>
      <c r="P47" s="17">
        <v>55</v>
      </c>
    </row>
    <row r="48" spans="1:33">
      <c r="A48" t="s">
        <v>143</v>
      </c>
      <c r="B48" s="27">
        <v>27</v>
      </c>
      <c r="C48" s="27"/>
      <c r="D48" s="9">
        <v>30</v>
      </c>
      <c r="E48" s="2">
        <v>33</v>
      </c>
      <c r="F48" s="2">
        <v>29</v>
      </c>
      <c r="G48" s="2">
        <v>28</v>
      </c>
      <c r="H48" s="2">
        <v>28</v>
      </c>
      <c r="I48" s="2">
        <v>26</v>
      </c>
      <c r="J48" s="2">
        <v>26</v>
      </c>
      <c r="K48" s="2">
        <v>19</v>
      </c>
      <c r="L48" s="2">
        <v>17</v>
      </c>
      <c r="M48" s="2">
        <v>19</v>
      </c>
      <c r="N48" s="2">
        <v>21</v>
      </c>
      <c r="O48" s="2">
        <v>24</v>
      </c>
      <c r="P48" s="2">
        <v>23</v>
      </c>
    </row>
    <row r="49" spans="1:16">
      <c r="A49" t="s">
        <v>40</v>
      </c>
      <c r="B49" s="26">
        <v>75</v>
      </c>
      <c r="C49" s="26"/>
      <c r="D49" s="9">
        <v>75</v>
      </c>
      <c r="E49" s="2">
        <v>78</v>
      </c>
      <c r="F49" s="2">
        <v>76</v>
      </c>
      <c r="G49" s="2">
        <v>75</v>
      </c>
      <c r="H49" s="2">
        <v>75</v>
      </c>
      <c r="I49" s="2">
        <v>75</v>
      </c>
      <c r="J49" s="2">
        <v>72</v>
      </c>
      <c r="K49" s="2">
        <v>67</v>
      </c>
      <c r="L49" s="2">
        <v>64</v>
      </c>
      <c r="M49" s="2">
        <v>65</v>
      </c>
      <c r="N49" s="2">
        <v>62</v>
      </c>
      <c r="O49" s="2">
        <v>62</v>
      </c>
      <c r="P49" s="2">
        <v>63</v>
      </c>
    </row>
    <row r="50" spans="1:16">
      <c r="A50">
        <v>15</v>
      </c>
    </row>
    <row r="52" spans="1:16">
      <c r="B52" s="25">
        <v>44369</v>
      </c>
      <c r="C52" s="25"/>
      <c r="D52" s="25">
        <v>44370</v>
      </c>
      <c r="E52" s="4">
        <v>44371</v>
      </c>
      <c r="F52" s="4">
        <v>44372</v>
      </c>
      <c r="G52" s="4">
        <v>44373</v>
      </c>
      <c r="H52" s="4">
        <v>44374</v>
      </c>
      <c r="I52" s="4">
        <v>44375</v>
      </c>
      <c r="J52" s="4">
        <v>44376</v>
      </c>
      <c r="K52" s="4">
        <v>44377</v>
      </c>
      <c r="L52" s="4">
        <v>44378</v>
      </c>
      <c r="M52" s="4">
        <v>44379</v>
      </c>
      <c r="N52" s="4">
        <v>44380</v>
      </c>
      <c r="O52" s="4">
        <v>44381</v>
      </c>
      <c r="P52" s="4">
        <v>44382</v>
      </c>
    </row>
    <row r="53" spans="1:16">
      <c r="A53" t="s">
        <v>20</v>
      </c>
      <c r="B53" s="26">
        <v>71</v>
      </c>
      <c r="C53" s="26"/>
      <c r="D53" s="9">
        <v>72</v>
      </c>
      <c r="E53" s="2">
        <v>72</v>
      </c>
      <c r="F53" s="2">
        <v>72</v>
      </c>
      <c r="G53" s="2">
        <v>72</v>
      </c>
      <c r="H53" s="2">
        <v>71</v>
      </c>
      <c r="I53" s="2">
        <v>64</v>
      </c>
      <c r="J53" s="2">
        <v>62</v>
      </c>
      <c r="K53" s="2">
        <v>56</v>
      </c>
      <c r="L53" s="2">
        <v>50</v>
      </c>
      <c r="M53" s="2">
        <v>55</v>
      </c>
      <c r="N53" s="2">
        <v>55</v>
      </c>
      <c r="O53" s="2">
        <v>54</v>
      </c>
      <c r="P53" s="2">
        <v>55</v>
      </c>
    </row>
    <row r="54" spans="1:16">
      <c r="A54" t="s">
        <v>26</v>
      </c>
      <c r="B54" s="27">
        <v>27</v>
      </c>
      <c r="C54" s="27"/>
      <c r="D54" s="9">
        <v>31</v>
      </c>
      <c r="E54" s="2">
        <v>30</v>
      </c>
      <c r="F54" s="2">
        <v>30</v>
      </c>
      <c r="G54" s="2">
        <v>32</v>
      </c>
      <c r="H54" s="2">
        <v>32</v>
      </c>
      <c r="I54" s="2">
        <v>32</v>
      </c>
      <c r="J54" s="2">
        <v>34</v>
      </c>
      <c r="K54" s="2">
        <v>30</v>
      </c>
      <c r="L54" s="2">
        <v>23</v>
      </c>
      <c r="M54" s="2">
        <v>22</v>
      </c>
      <c r="N54" s="2">
        <v>22</v>
      </c>
      <c r="O54" s="2">
        <v>24</v>
      </c>
      <c r="P54" s="2">
        <v>26</v>
      </c>
    </row>
    <row r="55" spans="1:16">
      <c r="A55" t="s">
        <v>31</v>
      </c>
      <c r="B55" s="27">
        <v>70</v>
      </c>
      <c r="C55" s="27"/>
      <c r="D55" s="9">
        <v>80</v>
      </c>
      <c r="E55" s="2">
        <v>82</v>
      </c>
      <c r="F55" s="2">
        <v>80</v>
      </c>
      <c r="G55" s="2">
        <v>77</v>
      </c>
      <c r="H55" s="2">
        <v>73</v>
      </c>
      <c r="I55" s="2">
        <v>73</v>
      </c>
      <c r="J55" s="2">
        <v>71</v>
      </c>
      <c r="K55" s="2">
        <v>68</v>
      </c>
      <c r="L55" s="2">
        <v>67</v>
      </c>
      <c r="M55" s="2">
        <v>66</v>
      </c>
      <c r="N55" s="2">
        <v>68</v>
      </c>
      <c r="O55" s="2">
        <v>66</v>
      </c>
      <c r="P55" s="2">
        <v>67</v>
      </c>
    </row>
    <row r="56" spans="1:16">
      <c r="A56" t="s">
        <v>36</v>
      </c>
      <c r="B56" s="26">
        <v>66</v>
      </c>
      <c r="C56" s="26"/>
      <c r="D56" s="9">
        <v>66</v>
      </c>
      <c r="E56" s="2">
        <v>63</v>
      </c>
      <c r="F56" s="2">
        <v>64</v>
      </c>
      <c r="G56" s="2">
        <v>62</v>
      </c>
      <c r="H56" s="2">
        <v>60</v>
      </c>
      <c r="I56" s="2">
        <v>56</v>
      </c>
      <c r="J56" s="2">
        <v>51</v>
      </c>
      <c r="K56" s="2">
        <v>51</v>
      </c>
      <c r="L56" s="2">
        <v>45</v>
      </c>
      <c r="M56" s="2">
        <v>51</v>
      </c>
      <c r="N56" s="2">
        <v>52</v>
      </c>
      <c r="O56" s="2">
        <v>49</v>
      </c>
      <c r="P56" s="2">
        <v>51</v>
      </c>
    </row>
    <row r="57" spans="1:16">
      <c r="A57" t="s">
        <v>46</v>
      </c>
      <c r="B57" s="26">
        <v>64</v>
      </c>
      <c r="C57" s="26"/>
      <c r="D57" s="9">
        <v>59</v>
      </c>
      <c r="E57" s="2">
        <v>62</v>
      </c>
      <c r="F57" s="2">
        <v>59</v>
      </c>
      <c r="G57" s="2">
        <v>57</v>
      </c>
      <c r="H57" s="2">
        <v>59</v>
      </c>
      <c r="I57" s="2">
        <v>55</v>
      </c>
      <c r="J57" s="2">
        <v>56</v>
      </c>
      <c r="K57" s="2">
        <v>56</v>
      </c>
      <c r="L57" s="2">
        <v>51</v>
      </c>
      <c r="M57" s="2">
        <v>53</v>
      </c>
      <c r="N57" s="2">
        <v>56</v>
      </c>
      <c r="O57" s="2">
        <v>55</v>
      </c>
      <c r="P57" s="2">
        <v>55</v>
      </c>
    </row>
    <row r="58" spans="1:16">
      <c r="A58" t="s">
        <v>144</v>
      </c>
      <c r="B58" s="2">
        <v>63</v>
      </c>
      <c r="C58" s="2"/>
      <c r="D58" s="2">
        <v>66</v>
      </c>
      <c r="E58" s="2">
        <v>67</v>
      </c>
      <c r="F58" s="2">
        <v>64</v>
      </c>
      <c r="G58" s="2">
        <v>59</v>
      </c>
      <c r="H58" s="2">
        <v>57</v>
      </c>
      <c r="I58" s="2">
        <v>51</v>
      </c>
      <c r="J58" s="2">
        <v>47</v>
      </c>
      <c r="K58" s="2">
        <v>43</v>
      </c>
      <c r="L58" s="2">
        <v>41</v>
      </c>
      <c r="M58" s="2">
        <v>42</v>
      </c>
      <c r="N58" s="2">
        <v>43</v>
      </c>
      <c r="O58" s="2">
        <v>41</v>
      </c>
      <c r="P58" s="2">
        <v>42</v>
      </c>
    </row>
    <row r="59" spans="1:16">
      <c r="A59" t="s">
        <v>143</v>
      </c>
      <c r="B59" s="27">
        <v>26</v>
      </c>
      <c r="C59" s="27"/>
      <c r="D59" s="9">
        <v>25</v>
      </c>
      <c r="E59" s="2">
        <v>26</v>
      </c>
      <c r="F59" s="2">
        <v>28</v>
      </c>
      <c r="G59" s="2">
        <v>27</v>
      </c>
      <c r="H59" s="2">
        <v>28</v>
      </c>
      <c r="I59" s="2">
        <v>21</v>
      </c>
      <c r="J59" s="2">
        <v>22</v>
      </c>
      <c r="K59" s="2">
        <v>20</v>
      </c>
      <c r="L59" s="2">
        <v>16</v>
      </c>
      <c r="M59" s="2">
        <v>17</v>
      </c>
      <c r="N59" s="2">
        <v>18</v>
      </c>
      <c r="O59" s="2">
        <v>19</v>
      </c>
      <c r="P59" s="2">
        <v>22</v>
      </c>
    </row>
    <row r="60" spans="1:16">
      <c r="A60" t="s">
        <v>40</v>
      </c>
      <c r="B60" s="27">
        <v>74</v>
      </c>
      <c r="C60" s="27"/>
      <c r="D60" s="9">
        <v>75</v>
      </c>
      <c r="E60" s="2">
        <v>76</v>
      </c>
      <c r="F60" s="2">
        <v>75</v>
      </c>
      <c r="G60" s="2">
        <v>75</v>
      </c>
      <c r="H60" s="2">
        <v>68</v>
      </c>
      <c r="I60" s="2">
        <v>64</v>
      </c>
      <c r="J60" s="2">
        <v>57</v>
      </c>
      <c r="K60" s="2">
        <v>53</v>
      </c>
      <c r="L60" s="2">
        <v>48</v>
      </c>
      <c r="M60" s="2">
        <v>46</v>
      </c>
      <c r="N60" s="2">
        <v>45</v>
      </c>
      <c r="O60" s="2">
        <v>41</v>
      </c>
      <c r="P60" s="2">
        <v>41</v>
      </c>
    </row>
    <row r="71" spans="1:28">
      <c r="D71" s="4">
        <v>44383</v>
      </c>
      <c r="E71" s="4">
        <v>44384</v>
      </c>
      <c r="F71" s="4">
        <v>44385</v>
      </c>
      <c r="G71" s="4">
        <v>44386</v>
      </c>
      <c r="H71" s="4">
        <v>44387</v>
      </c>
      <c r="I71" s="4">
        <v>44388</v>
      </c>
      <c r="J71" s="4">
        <v>44389</v>
      </c>
      <c r="K71" s="4">
        <v>44390</v>
      </c>
      <c r="L71" s="4">
        <v>44391</v>
      </c>
      <c r="M71" s="4">
        <v>44392</v>
      </c>
      <c r="N71" s="4">
        <v>44393</v>
      </c>
      <c r="O71" s="4">
        <v>44394</v>
      </c>
      <c r="P71" s="4">
        <v>44395</v>
      </c>
      <c r="Q71" s="4">
        <v>44396</v>
      </c>
    </row>
    <row r="72" spans="1:28">
      <c r="A72" t="s">
        <v>20</v>
      </c>
      <c r="B72">
        <v>30</v>
      </c>
      <c r="C72" t="s">
        <v>20</v>
      </c>
      <c r="D72" s="2">
        <v>50</v>
      </c>
      <c r="E72" s="2">
        <v>43</v>
      </c>
      <c r="F72" s="2">
        <v>44</v>
      </c>
      <c r="G72" s="2">
        <v>48</v>
      </c>
      <c r="H72" s="2">
        <v>47</v>
      </c>
      <c r="I72" s="2">
        <v>46</v>
      </c>
      <c r="J72" s="2">
        <v>44</v>
      </c>
      <c r="K72" s="2">
        <v>45</v>
      </c>
      <c r="L72" s="2">
        <v>40</v>
      </c>
      <c r="M72" s="2">
        <v>39</v>
      </c>
      <c r="N72" s="2">
        <v>37</v>
      </c>
      <c r="O72" s="2">
        <v>36</v>
      </c>
      <c r="P72" s="2">
        <v>36</v>
      </c>
      <c r="Q72" s="2">
        <v>39</v>
      </c>
      <c r="R72" s="37">
        <f>AVERAGE(D72:Q72)</f>
        <v>42.428571428571431</v>
      </c>
    </row>
    <row r="73" spans="1:28">
      <c r="B73">
        <v>15</v>
      </c>
      <c r="C73" t="s">
        <v>20</v>
      </c>
      <c r="D73" s="2">
        <v>47</v>
      </c>
      <c r="E73" s="2">
        <v>39</v>
      </c>
      <c r="F73" s="2">
        <v>36</v>
      </c>
      <c r="G73" s="2">
        <v>39</v>
      </c>
      <c r="H73" s="2">
        <v>39</v>
      </c>
      <c r="I73" s="2">
        <v>38</v>
      </c>
      <c r="J73" s="2">
        <v>40</v>
      </c>
      <c r="K73" s="2">
        <v>42</v>
      </c>
      <c r="L73" s="2">
        <v>42</v>
      </c>
      <c r="M73" s="2">
        <v>42</v>
      </c>
      <c r="N73" s="2">
        <v>43</v>
      </c>
      <c r="O73" s="2">
        <v>38</v>
      </c>
      <c r="P73" s="2">
        <v>35</v>
      </c>
      <c r="Q73" s="2">
        <v>36</v>
      </c>
      <c r="R73" s="37">
        <f t="shared" ref="R73:R87" si="1">AVERAGE(D73:Q73)</f>
        <v>39.714285714285715</v>
      </c>
    </row>
    <row r="74" spans="1:28">
      <c r="A74" t="s">
        <v>26</v>
      </c>
      <c r="B74">
        <v>30</v>
      </c>
      <c r="C74" t="s">
        <v>26</v>
      </c>
      <c r="D74" s="2">
        <v>22</v>
      </c>
      <c r="E74" s="2">
        <v>20</v>
      </c>
      <c r="F74" s="2">
        <v>19</v>
      </c>
      <c r="G74" s="2">
        <v>19</v>
      </c>
      <c r="H74" s="2">
        <v>20</v>
      </c>
      <c r="I74" s="2">
        <v>20</v>
      </c>
      <c r="J74" s="2">
        <v>22</v>
      </c>
      <c r="K74" s="2">
        <v>20</v>
      </c>
      <c r="L74" s="2">
        <v>23</v>
      </c>
      <c r="M74" s="2">
        <v>23</v>
      </c>
      <c r="N74" s="2">
        <v>21</v>
      </c>
      <c r="O74" s="2">
        <v>20</v>
      </c>
      <c r="P74" s="2">
        <v>17</v>
      </c>
      <c r="Q74" s="2">
        <v>19</v>
      </c>
      <c r="R74" s="37">
        <f t="shared" si="1"/>
        <v>20.357142857142858</v>
      </c>
    </row>
    <row r="75" spans="1:28">
      <c r="B75">
        <v>15</v>
      </c>
      <c r="C75" t="s">
        <v>26</v>
      </c>
      <c r="D75" s="2">
        <v>24</v>
      </c>
      <c r="E75" s="2">
        <v>23</v>
      </c>
      <c r="F75" s="2">
        <v>17</v>
      </c>
      <c r="G75" s="2">
        <v>17</v>
      </c>
      <c r="H75" s="2">
        <v>16</v>
      </c>
      <c r="I75" s="2">
        <v>17</v>
      </c>
      <c r="J75" s="2">
        <v>17</v>
      </c>
      <c r="K75" s="2">
        <v>17</v>
      </c>
      <c r="L75" s="2">
        <v>19</v>
      </c>
      <c r="M75" s="2">
        <v>18</v>
      </c>
      <c r="N75" s="2">
        <v>18</v>
      </c>
      <c r="O75" s="2">
        <v>17</v>
      </c>
      <c r="P75" s="2">
        <v>15</v>
      </c>
      <c r="Q75" s="2">
        <v>15</v>
      </c>
      <c r="R75" s="38">
        <f t="shared" si="1"/>
        <v>17.857142857142858</v>
      </c>
    </row>
    <row r="76" spans="1:28">
      <c r="A76" t="s">
        <v>31</v>
      </c>
      <c r="B76">
        <v>30</v>
      </c>
      <c r="C76" t="s">
        <v>31</v>
      </c>
      <c r="D76" s="2">
        <v>71</v>
      </c>
      <c r="E76" s="2">
        <v>69</v>
      </c>
      <c r="F76" s="2">
        <v>67</v>
      </c>
      <c r="G76" s="2">
        <v>70</v>
      </c>
      <c r="H76" s="2">
        <v>69</v>
      </c>
      <c r="I76" s="2">
        <v>65</v>
      </c>
      <c r="J76" s="2">
        <v>63</v>
      </c>
      <c r="K76" s="2">
        <v>61</v>
      </c>
      <c r="L76" s="2">
        <v>61</v>
      </c>
      <c r="M76" s="2">
        <v>65</v>
      </c>
      <c r="N76" s="2">
        <v>65</v>
      </c>
      <c r="O76" s="2">
        <v>60</v>
      </c>
      <c r="P76" s="2">
        <v>56</v>
      </c>
      <c r="Q76" s="2">
        <v>53</v>
      </c>
      <c r="R76" s="36">
        <f t="shared" si="1"/>
        <v>63.928571428571431</v>
      </c>
      <c r="U76" s="106" t="s">
        <v>163</v>
      </c>
      <c r="V76" s="107"/>
      <c r="W76" s="107"/>
      <c r="X76" s="107"/>
      <c r="Y76" s="107"/>
      <c r="Z76" s="107"/>
      <c r="AA76" s="107"/>
      <c r="AB76" s="107"/>
    </row>
    <row r="77" spans="1:28" ht="27" thickBot="1">
      <c r="B77">
        <v>15</v>
      </c>
      <c r="C77" t="s">
        <v>31</v>
      </c>
      <c r="D77" s="2">
        <v>63</v>
      </c>
      <c r="E77" s="2">
        <v>60</v>
      </c>
      <c r="F77" s="2">
        <v>61</v>
      </c>
      <c r="G77" s="2">
        <v>58</v>
      </c>
      <c r="H77" s="2">
        <v>55</v>
      </c>
      <c r="I77" s="2">
        <v>59</v>
      </c>
      <c r="J77" s="2">
        <v>59</v>
      </c>
      <c r="K77" s="2">
        <v>58</v>
      </c>
      <c r="L77" s="2">
        <v>59</v>
      </c>
      <c r="M77" s="2">
        <v>53</v>
      </c>
      <c r="N77" s="2">
        <v>55</v>
      </c>
      <c r="O77" s="2">
        <v>53</v>
      </c>
      <c r="P77" s="2">
        <v>53</v>
      </c>
      <c r="Q77" s="2">
        <v>52</v>
      </c>
      <c r="R77" s="36">
        <f t="shared" si="1"/>
        <v>57</v>
      </c>
      <c r="T77" s="39" t="s">
        <v>145</v>
      </c>
      <c r="U77" s="40" t="s">
        <v>36</v>
      </c>
      <c r="V77" s="40" t="s">
        <v>144</v>
      </c>
      <c r="W77" s="40" t="s">
        <v>20</v>
      </c>
      <c r="X77" s="40" t="s">
        <v>143</v>
      </c>
      <c r="Y77" s="40" t="s">
        <v>31</v>
      </c>
      <c r="Z77" s="40" t="s">
        <v>46</v>
      </c>
      <c r="AA77" s="40" t="s">
        <v>26</v>
      </c>
      <c r="AB77" s="41" t="s">
        <v>40</v>
      </c>
    </row>
    <row r="78" spans="1:28" ht="15" thickBot="1">
      <c r="A78" t="s">
        <v>36</v>
      </c>
      <c r="B78">
        <v>30</v>
      </c>
      <c r="C78" t="s">
        <v>36</v>
      </c>
      <c r="D78" s="2">
        <v>33</v>
      </c>
      <c r="E78" s="2">
        <v>33</v>
      </c>
      <c r="F78" s="2">
        <v>33</v>
      </c>
      <c r="G78" s="2">
        <v>35</v>
      </c>
      <c r="H78" s="2">
        <v>32</v>
      </c>
      <c r="I78" s="2">
        <v>32</v>
      </c>
      <c r="J78" s="2">
        <v>33</v>
      </c>
      <c r="K78" s="2">
        <v>34</v>
      </c>
      <c r="L78" s="2">
        <v>33</v>
      </c>
      <c r="M78" s="2">
        <v>34</v>
      </c>
      <c r="N78" s="2">
        <v>33</v>
      </c>
      <c r="O78" s="2">
        <v>31</v>
      </c>
      <c r="P78" s="2">
        <v>32</v>
      </c>
      <c r="Q78" s="2">
        <v>32</v>
      </c>
      <c r="R78" s="37">
        <f t="shared" si="1"/>
        <v>32.857142857142854</v>
      </c>
      <c r="T78" s="28" t="s">
        <v>146</v>
      </c>
      <c r="U78" s="32">
        <v>33</v>
      </c>
      <c r="V78" s="32">
        <v>49</v>
      </c>
      <c r="W78" s="32">
        <v>42</v>
      </c>
      <c r="X78" s="52">
        <v>14</v>
      </c>
      <c r="Y78" s="29">
        <v>64</v>
      </c>
      <c r="Z78" s="32">
        <v>39</v>
      </c>
      <c r="AA78" s="32">
        <v>20</v>
      </c>
      <c r="AB78" s="49">
        <v>49</v>
      </c>
    </row>
    <row r="79" spans="1:28">
      <c r="B79">
        <v>15</v>
      </c>
      <c r="C79" t="s">
        <v>36</v>
      </c>
      <c r="D79" s="2">
        <v>54</v>
      </c>
      <c r="E79" s="2">
        <v>55</v>
      </c>
      <c r="F79" s="2">
        <v>56</v>
      </c>
      <c r="G79" s="2">
        <v>56</v>
      </c>
      <c r="H79" s="2">
        <v>56</v>
      </c>
      <c r="I79" s="2">
        <v>52</v>
      </c>
      <c r="J79" s="2">
        <v>50</v>
      </c>
      <c r="K79" s="2">
        <v>47</v>
      </c>
      <c r="L79" s="2">
        <v>43</v>
      </c>
      <c r="M79" s="2">
        <v>40</v>
      </c>
      <c r="N79" s="2">
        <v>38</v>
      </c>
      <c r="O79" s="2">
        <v>40</v>
      </c>
      <c r="P79" s="2">
        <v>40</v>
      </c>
      <c r="Q79" s="2">
        <v>39</v>
      </c>
      <c r="R79" s="37">
        <f t="shared" si="1"/>
        <v>47.571428571428569</v>
      </c>
      <c r="T79" s="30" t="s">
        <v>147</v>
      </c>
      <c r="U79" s="33">
        <v>48</v>
      </c>
      <c r="V79" s="33">
        <v>40</v>
      </c>
      <c r="W79" s="33">
        <v>40</v>
      </c>
      <c r="X79" s="51">
        <v>17</v>
      </c>
      <c r="Y79" s="31">
        <v>57</v>
      </c>
      <c r="Z79" s="33">
        <v>43</v>
      </c>
      <c r="AA79" s="51">
        <v>18</v>
      </c>
      <c r="AB79" s="50">
        <v>39</v>
      </c>
    </row>
    <row r="80" spans="1:28">
      <c r="A80" t="s">
        <v>46</v>
      </c>
      <c r="B80">
        <v>30</v>
      </c>
      <c r="C80" t="s">
        <v>46</v>
      </c>
      <c r="D80" s="2">
        <v>45</v>
      </c>
      <c r="E80" s="2">
        <v>41</v>
      </c>
      <c r="F80" s="2">
        <v>38</v>
      </c>
      <c r="G80" s="2">
        <v>39</v>
      </c>
      <c r="H80" s="2">
        <v>39</v>
      </c>
      <c r="I80" s="2">
        <v>41</v>
      </c>
      <c r="J80" s="2">
        <v>43</v>
      </c>
      <c r="K80" s="2">
        <v>40</v>
      </c>
      <c r="L80" s="2">
        <v>42</v>
      </c>
      <c r="M80" s="2">
        <v>43</v>
      </c>
      <c r="N80" s="2">
        <v>39</v>
      </c>
      <c r="O80" s="2">
        <v>35</v>
      </c>
      <c r="P80" s="2">
        <v>33</v>
      </c>
      <c r="Q80" s="2">
        <v>33</v>
      </c>
      <c r="R80" s="37">
        <f t="shared" si="1"/>
        <v>39.357142857142854</v>
      </c>
    </row>
    <row r="81" spans="1:18">
      <c r="B81">
        <v>15</v>
      </c>
      <c r="C81" t="s">
        <v>46</v>
      </c>
      <c r="D81" s="2">
        <v>50</v>
      </c>
      <c r="E81" s="2">
        <v>46</v>
      </c>
      <c r="F81" s="2">
        <v>44</v>
      </c>
      <c r="G81" s="2">
        <v>46</v>
      </c>
      <c r="H81" s="2">
        <v>46</v>
      </c>
      <c r="I81" s="2">
        <v>49</v>
      </c>
      <c r="J81" s="2">
        <v>45</v>
      </c>
      <c r="K81" s="2">
        <v>45</v>
      </c>
      <c r="L81" s="2">
        <v>44</v>
      </c>
      <c r="M81" s="2">
        <v>45</v>
      </c>
      <c r="N81" s="2">
        <v>38</v>
      </c>
      <c r="O81" s="2">
        <v>34</v>
      </c>
      <c r="P81" s="2">
        <v>33</v>
      </c>
      <c r="Q81" s="2">
        <v>33</v>
      </c>
      <c r="R81" s="37">
        <f t="shared" si="1"/>
        <v>42.714285714285715</v>
      </c>
    </row>
    <row r="82" spans="1:18">
      <c r="A82" t="s">
        <v>143</v>
      </c>
      <c r="B82">
        <v>30</v>
      </c>
      <c r="C82" t="s">
        <v>143</v>
      </c>
      <c r="D82" s="2">
        <v>22</v>
      </c>
      <c r="E82" s="2">
        <v>19</v>
      </c>
      <c r="F82" s="2">
        <v>17</v>
      </c>
      <c r="G82" s="2">
        <v>16</v>
      </c>
      <c r="H82" s="2">
        <v>15</v>
      </c>
      <c r="I82" s="2">
        <v>15</v>
      </c>
      <c r="J82" s="2">
        <v>13</v>
      </c>
      <c r="K82" s="2">
        <v>12</v>
      </c>
      <c r="L82" s="2">
        <v>11</v>
      </c>
      <c r="M82" s="2">
        <v>10</v>
      </c>
      <c r="N82" s="2">
        <v>10</v>
      </c>
      <c r="O82" s="2">
        <v>10</v>
      </c>
      <c r="P82" s="2">
        <v>9</v>
      </c>
      <c r="Q82" s="2">
        <v>11</v>
      </c>
      <c r="R82" s="38">
        <f t="shared" si="1"/>
        <v>13.571428571428571</v>
      </c>
    </row>
    <row r="83" spans="1:18">
      <c r="B83">
        <v>15</v>
      </c>
      <c r="C83" t="s">
        <v>143</v>
      </c>
      <c r="D83" s="2">
        <v>22</v>
      </c>
      <c r="E83" s="2">
        <v>20</v>
      </c>
      <c r="F83" s="2">
        <v>20</v>
      </c>
      <c r="G83" s="2">
        <v>20</v>
      </c>
      <c r="H83" s="2">
        <v>20</v>
      </c>
      <c r="I83" s="2">
        <v>21</v>
      </c>
      <c r="J83" s="2">
        <v>18</v>
      </c>
      <c r="K83" s="2">
        <v>14</v>
      </c>
      <c r="L83" s="2">
        <v>14</v>
      </c>
      <c r="M83" s="2">
        <v>14</v>
      </c>
      <c r="N83" s="2">
        <v>14</v>
      </c>
      <c r="O83" s="2">
        <v>13</v>
      </c>
      <c r="P83" s="2">
        <v>11</v>
      </c>
      <c r="Q83" s="2">
        <v>11</v>
      </c>
      <c r="R83" s="38">
        <f t="shared" si="1"/>
        <v>16.571428571428573</v>
      </c>
    </row>
    <row r="84" spans="1:18">
      <c r="A84" t="s">
        <v>40</v>
      </c>
      <c r="B84">
        <v>30</v>
      </c>
      <c r="C84" t="s">
        <v>40</v>
      </c>
      <c r="D84" s="47">
        <v>60</v>
      </c>
      <c r="E84" s="47">
        <v>59</v>
      </c>
      <c r="F84" s="47">
        <v>59</v>
      </c>
      <c r="G84" s="47">
        <v>54</v>
      </c>
      <c r="H84" s="47">
        <v>54</v>
      </c>
      <c r="I84" s="47">
        <v>55</v>
      </c>
      <c r="J84" s="47">
        <v>52</v>
      </c>
      <c r="K84" s="47">
        <v>49</v>
      </c>
      <c r="L84" s="47">
        <v>46</v>
      </c>
      <c r="M84" s="47">
        <v>48</v>
      </c>
      <c r="N84" s="47">
        <v>42</v>
      </c>
      <c r="O84" s="47">
        <v>40</v>
      </c>
      <c r="P84" s="47">
        <v>38</v>
      </c>
      <c r="Q84" s="47">
        <v>40</v>
      </c>
      <c r="R84" s="37">
        <f t="shared" si="1"/>
        <v>49.714285714285715</v>
      </c>
    </row>
    <row r="85" spans="1:18">
      <c r="B85">
        <v>15</v>
      </c>
      <c r="C85" t="s">
        <v>40</v>
      </c>
      <c r="D85" s="2">
        <v>40</v>
      </c>
      <c r="E85" s="2">
        <v>41</v>
      </c>
      <c r="F85" s="2">
        <v>39</v>
      </c>
      <c r="G85" s="2">
        <v>42</v>
      </c>
      <c r="H85" s="2">
        <v>43</v>
      </c>
      <c r="I85" s="2">
        <v>45</v>
      </c>
      <c r="J85" s="2">
        <v>42</v>
      </c>
      <c r="K85" s="2">
        <v>43</v>
      </c>
      <c r="L85" s="2">
        <v>40</v>
      </c>
      <c r="M85" s="2">
        <v>38</v>
      </c>
      <c r="N85" s="2">
        <v>37</v>
      </c>
      <c r="O85" s="2">
        <v>34</v>
      </c>
      <c r="P85" s="2">
        <v>32</v>
      </c>
      <c r="Q85" s="2">
        <v>33</v>
      </c>
      <c r="R85" s="37">
        <f t="shared" si="1"/>
        <v>39.214285714285715</v>
      </c>
    </row>
    <row r="86" spans="1:18">
      <c r="A86" t="s">
        <v>144</v>
      </c>
      <c r="B86">
        <v>30</v>
      </c>
      <c r="C86" t="s">
        <v>144</v>
      </c>
      <c r="D86" s="47">
        <v>49</v>
      </c>
      <c r="E86" s="47">
        <v>47</v>
      </c>
      <c r="F86" s="47">
        <v>52</v>
      </c>
      <c r="G86" s="47">
        <v>53</v>
      </c>
      <c r="H86" s="47">
        <v>54</v>
      </c>
      <c r="I86" s="47">
        <v>58</v>
      </c>
      <c r="J86" s="47">
        <v>54</v>
      </c>
      <c r="K86" s="47">
        <v>51</v>
      </c>
      <c r="L86" s="47">
        <v>46</v>
      </c>
      <c r="M86" s="47">
        <v>46</v>
      </c>
      <c r="N86" s="47">
        <v>46</v>
      </c>
      <c r="O86" s="47">
        <v>48</v>
      </c>
      <c r="P86" s="48">
        <v>44</v>
      </c>
      <c r="Q86" s="48">
        <v>45</v>
      </c>
      <c r="R86" s="37">
        <f t="shared" si="1"/>
        <v>49.5</v>
      </c>
    </row>
    <row r="87" spans="1:18">
      <c r="B87">
        <v>15</v>
      </c>
      <c r="C87" t="s">
        <v>144</v>
      </c>
      <c r="D87" s="47">
        <v>37</v>
      </c>
      <c r="E87" s="47">
        <v>34</v>
      </c>
      <c r="F87" s="47">
        <v>34</v>
      </c>
      <c r="G87" s="47">
        <v>36</v>
      </c>
      <c r="H87" s="47">
        <v>41</v>
      </c>
      <c r="I87" s="47">
        <v>43</v>
      </c>
      <c r="J87" s="47">
        <v>44</v>
      </c>
      <c r="K87" s="47">
        <v>46</v>
      </c>
      <c r="L87" s="47">
        <v>43</v>
      </c>
      <c r="M87" s="47">
        <v>43</v>
      </c>
      <c r="N87" s="47">
        <v>39</v>
      </c>
      <c r="O87" s="47">
        <v>42</v>
      </c>
      <c r="P87" s="48">
        <v>39</v>
      </c>
      <c r="Q87" s="48">
        <v>41</v>
      </c>
      <c r="R87" s="37">
        <f t="shared" si="1"/>
        <v>40.142857142857146</v>
      </c>
    </row>
    <row r="88" spans="1:18">
      <c r="A88">
        <v>30</v>
      </c>
    </row>
    <row r="89" spans="1:18">
      <c r="B89" s="4">
        <v>44383</v>
      </c>
      <c r="C89" s="4">
        <v>44384</v>
      </c>
      <c r="D89" s="4">
        <v>44385</v>
      </c>
      <c r="E89" s="4">
        <v>44386</v>
      </c>
      <c r="F89" s="4">
        <v>44387</v>
      </c>
      <c r="G89" s="4">
        <v>44388</v>
      </c>
      <c r="H89" s="4">
        <v>44389</v>
      </c>
      <c r="I89" s="4">
        <v>44390</v>
      </c>
      <c r="J89" s="4">
        <v>44391</v>
      </c>
      <c r="K89" s="4">
        <v>44392</v>
      </c>
      <c r="L89" s="4">
        <v>44393</v>
      </c>
      <c r="M89" s="4">
        <v>44394</v>
      </c>
      <c r="N89" s="4">
        <v>44395</v>
      </c>
      <c r="O89" s="4">
        <v>44396</v>
      </c>
    </row>
    <row r="90" spans="1:18">
      <c r="A90" t="s">
        <v>20</v>
      </c>
      <c r="B90" s="2">
        <v>50</v>
      </c>
      <c r="C90" s="2">
        <v>43</v>
      </c>
      <c r="D90" s="2">
        <v>44</v>
      </c>
      <c r="E90" s="2">
        <v>48</v>
      </c>
      <c r="F90" s="2">
        <v>47</v>
      </c>
      <c r="G90" s="2">
        <v>46</v>
      </c>
      <c r="H90" s="2">
        <v>44</v>
      </c>
      <c r="I90" s="2">
        <v>45</v>
      </c>
      <c r="J90" s="2">
        <v>40</v>
      </c>
      <c r="K90" s="2">
        <v>39</v>
      </c>
      <c r="L90" s="2">
        <v>37</v>
      </c>
      <c r="M90" s="2">
        <v>36</v>
      </c>
      <c r="N90" s="2">
        <v>36</v>
      </c>
      <c r="O90" s="2">
        <v>39</v>
      </c>
    </row>
    <row r="91" spans="1:18">
      <c r="A91" t="s">
        <v>26</v>
      </c>
      <c r="B91" s="2">
        <v>22</v>
      </c>
      <c r="C91" s="2">
        <v>20</v>
      </c>
      <c r="D91" s="2">
        <v>19</v>
      </c>
      <c r="E91" s="2">
        <v>19</v>
      </c>
      <c r="F91" s="2">
        <v>20</v>
      </c>
      <c r="G91" s="2">
        <v>20</v>
      </c>
      <c r="H91" s="2">
        <v>22</v>
      </c>
      <c r="I91" s="2">
        <v>20</v>
      </c>
      <c r="J91" s="2">
        <v>23</v>
      </c>
      <c r="K91" s="2">
        <v>23</v>
      </c>
      <c r="L91" s="2">
        <v>21</v>
      </c>
      <c r="M91" s="2">
        <v>20</v>
      </c>
      <c r="N91" s="2">
        <v>17</v>
      </c>
      <c r="O91" s="2">
        <v>19</v>
      </c>
    </row>
    <row r="92" spans="1:18">
      <c r="A92" t="s">
        <v>31</v>
      </c>
      <c r="B92" s="2">
        <v>71</v>
      </c>
      <c r="C92" s="2">
        <v>69</v>
      </c>
      <c r="D92" s="2">
        <v>67</v>
      </c>
      <c r="E92" s="2">
        <v>70</v>
      </c>
      <c r="F92" s="2">
        <v>69</v>
      </c>
      <c r="G92" s="2">
        <v>65</v>
      </c>
      <c r="H92" s="2">
        <v>63</v>
      </c>
      <c r="I92" s="2">
        <v>61</v>
      </c>
      <c r="J92" s="2">
        <v>61</v>
      </c>
      <c r="K92" s="2">
        <v>65</v>
      </c>
      <c r="L92" s="2">
        <v>65</v>
      </c>
      <c r="M92" s="2">
        <v>60</v>
      </c>
      <c r="N92" s="2">
        <v>56</v>
      </c>
      <c r="O92" s="2">
        <v>53</v>
      </c>
    </row>
    <row r="93" spans="1:18">
      <c r="A93" t="s">
        <v>36</v>
      </c>
      <c r="B93" s="2">
        <v>33</v>
      </c>
      <c r="C93" s="2">
        <v>33</v>
      </c>
      <c r="D93" s="2">
        <v>33</v>
      </c>
      <c r="E93" s="2">
        <v>35</v>
      </c>
      <c r="F93" s="2">
        <v>32</v>
      </c>
      <c r="G93" s="2">
        <v>32</v>
      </c>
      <c r="H93" s="2">
        <v>33</v>
      </c>
      <c r="I93" s="2">
        <v>34</v>
      </c>
      <c r="J93" s="2">
        <v>33</v>
      </c>
      <c r="K93" s="2">
        <v>34</v>
      </c>
      <c r="L93" s="2">
        <v>33</v>
      </c>
      <c r="M93" s="2">
        <v>31</v>
      </c>
      <c r="N93" s="2">
        <v>32</v>
      </c>
      <c r="O93" s="2">
        <v>32</v>
      </c>
    </row>
    <row r="94" spans="1:18">
      <c r="A94" t="s">
        <v>46</v>
      </c>
      <c r="B94" s="2">
        <v>45</v>
      </c>
      <c r="C94" s="2">
        <v>41</v>
      </c>
      <c r="D94" s="2">
        <v>38</v>
      </c>
      <c r="E94" s="2">
        <v>39</v>
      </c>
      <c r="F94" s="2">
        <v>39</v>
      </c>
      <c r="G94" s="2">
        <v>41</v>
      </c>
      <c r="H94" s="2">
        <v>43</v>
      </c>
      <c r="I94" s="2">
        <v>40</v>
      </c>
      <c r="J94" s="2">
        <v>42</v>
      </c>
      <c r="K94" s="2">
        <v>43</v>
      </c>
      <c r="L94" s="2">
        <v>39</v>
      </c>
      <c r="M94" s="2">
        <v>35</v>
      </c>
      <c r="N94" s="2">
        <v>33</v>
      </c>
      <c r="O94" s="2">
        <v>33</v>
      </c>
    </row>
    <row r="95" spans="1:18">
      <c r="A95" t="s">
        <v>143</v>
      </c>
      <c r="B95" s="2">
        <v>22</v>
      </c>
      <c r="C95" s="2">
        <v>19</v>
      </c>
      <c r="D95" s="2">
        <v>17</v>
      </c>
      <c r="E95" s="2">
        <v>16</v>
      </c>
      <c r="F95" s="2">
        <v>15</v>
      </c>
      <c r="G95" s="2">
        <v>15</v>
      </c>
      <c r="H95" s="2">
        <v>13</v>
      </c>
      <c r="I95" s="2">
        <v>12</v>
      </c>
      <c r="J95" s="2">
        <v>11</v>
      </c>
      <c r="K95" s="2">
        <v>10</v>
      </c>
      <c r="L95" s="2">
        <v>10</v>
      </c>
      <c r="M95" s="2">
        <v>10</v>
      </c>
      <c r="N95" s="2">
        <v>9</v>
      </c>
      <c r="O95" s="2">
        <v>11</v>
      </c>
    </row>
    <row r="96" spans="1:18">
      <c r="A96" t="s">
        <v>40</v>
      </c>
      <c r="B96" s="47">
        <v>60</v>
      </c>
      <c r="C96" s="47">
        <v>59</v>
      </c>
      <c r="D96" s="47">
        <v>59</v>
      </c>
      <c r="E96" s="47">
        <v>54</v>
      </c>
      <c r="F96" s="47">
        <v>54</v>
      </c>
      <c r="G96" s="47">
        <v>55</v>
      </c>
      <c r="H96" s="47">
        <v>52</v>
      </c>
      <c r="I96" s="47">
        <v>49</v>
      </c>
      <c r="J96" s="47">
        <v>46</v>
      </c>
      <c r="K96" s="47">
        <v>48</v>
      </c>
      <c r="L96" s="47">
        <v>42</v>
      </c>
      <c r="M96" s="47">
        <v>40</v>
      </c>
      <c r="N96" s="47">
        <v>38</v>
      </c>
      <c r="O96" s="47">
        <v>40</v>
      </c>
    </row>
    <row r="97" spans="1:16">
      <c r="A97" t="s">
        <v>144</v>
      </c>
      <c r="B97" s="47">
        <v>49</v>
      </c>
      <c r="C97" s="47">
        <v>47</v>
      </c>
      <c r="D97" s="47">
        <v>52</v>
      </c>
      <c r="E97" s="47">
        <v>53</v>
      </c>
      <c r="F97" s="47">
        <v>54</v>
      </c>
      <c r="G97" s="47">
        <v>58</v>
      </c>
      <c r="H97" s="47">
        <v>54</v>
      </c>
      <c r="I97" s="47">
        <v>51</v>
      </c>
      <c r="J97" s="47">
        <v>46</v>
      </c>
      <c r="K97" s="47">
        <v>46</v>
      </c>
      <c r="L97" s="47">
        <v>46</v>
      </c>
      <c r="M97" s="47">
        <v>48</v>
      </c>
      <c r="N97" s="48">
        <v>44</v>
      </c>
      <c r="O97" s="48">
        <v>45</v>
      </c>
    </row>
    <row r="99" spans="1:16">
      <c r="A99">
        <v>15</v>
      </c>
    </row>
    <row r="100" spans="1:16">
      <c r="B100" s="4">
        <v>44383</v>
      </c>
      <c r="C100" s="4">
        <v>44384</v>
      </c>
      <c r="D100" s="4">
        <v>44385</v>
      </c>
      <c r="E100" s="4">
        <v>44386</v>
      </c>
      <c r="F100" s="4">
        <v>44387</v>
      </c>
      <c r="G100" s="4">
        <v>44388</v>
      </c>
      <c r="H100" s="4">
        <v>44389</v>
      </c>
      <c r="I100" s="4">
        <v>44390</v>
      </c>
      <c r="J100" s="4">
        <v>44391</v>
      </c>
      <c r="K100" s="4">
        <v>44392</v>
      </c>
      <c r="L100" s="4">
        <v>44393</v>
      </c>
      <c r="M100" s="4">
        <v>44394</v>
      </c>
      <c r="N100" s="4">
        <v>44395</v>
      </c>
      <c r="O100" s="4">
        <v>44396</v>
      </c>
    </row>
    <row r="101" spans="1:16">
      <c r="A101" t="s">
        <v>20</v>
      </c>
      <c r="B101" s="2">
        <v>47</v>
      </c>
      <c r="C101" s="2">
        <v>39</v>
      </c>
      <c r="D101" s="2">
        <v>36</v>
      </c>
      <c r="E101" s="2">
        <v>39</v>
      </c>
      <c r="F101" s="2">
        <v>39</v>
      </c>
      <c r="G101" s="2">
        <v>38</v>
      </c>
      <c r="H101" s="2">
        <v>40</v>
      </c>
      <c r="I101" s="2">
        <v>42</v>
      </c>
      <c r="J101" s="2">
        <v>42</v>
      </c>
      <c r="K101" s="2">
        <v>42</v>
      </c>
      <c r="L101" s="2">
        <v>43</v>
      </c>
      <c r="M101" s="2">
        <v>38</v>
      </c>
      <c r="N101" s="2">
        <v>35</v>
      </c>
      <c r="O101" s="2">
        <v>36</v>
      </c>
    </row>
    <row r="102" spans="1:16">
      <c r="A102" t="s">
        <v>26</v>
      </c>
      <c r="B102" s="2">
        <v>24</v>
      </c>
      <c r="C102" s="2">
        <v>23</v>
      </c>
      <c r="D102" s="2">
        <v>17</v>
      </c>
      <c r="E102" s="2">
        <v>17</v>
      </c>
      <c r="F102" s="2">
        <v>16</v>
      </c>
      <c r="G102" s="2">
        <v>17</v>
      </c>
      <c r="H102" s="2">
        <v>17</v>
      </c>
      <c r="I102" s="2">
        <v>17</v>
      </c>
      <c r="J102" s="2">
        <v>19</v>
      </c>
      <c r="K102" s="2">
        <v>18</v>
      </c>
      <c r="L102" s="2">
        <v>18</v>
      </c>
      <c r="M102" s="2">
        <v>17</v>
      </c>
      <c r="N102" s="2">
        <v>15</v>
      </c>
      <c r="O102" s="2">
        <v>15</v>
      </c>
    </row>
    <row r="103" spans="1:16">
      <c r="A103" t="s">
        <v>31</v>
      </c>
      <c r="B103" s="2">
        <v>63</v>
      </c>
      <c r="C103" s="2">
        <v>60</v>
      </c>
      <c r="D103" s="2">
        <v>61</v>
      </c>
      <c r="E103" s="2">
        <v>58</v>
      </c>
      <c r="F103" s="2">
        <v>55</v>
      </c>
      <c r="G103" s="2">
        <v>59</v>
      </c>
      <c r="H103" s="2">
        <v>59</v>
      </c>
      <c r="I103" s="2">
        <v>58</v>
      </c>
      <c r="J103" s="2">
        <v>59</v>
      </c>
      <c r="K103" s="2">
        <v>53</v>
      </c>
      <c r="L103" s="2">
        <v>55</v>
      </c>
      <c r="M103" s="2">
        <v>53</v>
      </c>
      <c r="N103" s="2">
        <v>53</v>
      </c>
      <c r="O103" s="2">
        <v>52</v>
      </c>
    </row>
    <row r="104" spans="1:16">
      <c r="A104" t="s">
        <v>36</v>
      </c>
      <c r="B104" s="2">
        <v>54</v>
      </c>
      <c r="C104" s="2">
        <v>55</v>
      </c>
      <c r="D104" s="2">
        <v>56</v>
      </c>
      <c r="E104" s="2">
        <v>56</v>
      </c>
      <c r="F104" s="2">
        <v>56</v>
      </c>
      <c r="G104" s="2">
        <v>52</v>
      </c>
      <c r="H104" s="2">
        <v>50</v>
      </c>
      <c r="I104" s="2">
        <v>47</v>
      </c>
      <c r="J104" s="2">
        <v>43</v>
      </c>
      <c r="K104" s="2">
        <v>40</v>
      </c>
      <c r="L104" s="2">
        <v>38</v>
      </c>
      <c r="M104" s="2">
        <v>40</v>
      </c>
      <c r="N104" s="2">
        <v>40</v>
      </c>
      <c r="O104" s="2">
        <v>39</v>
      </c>
    </row>
    <row r="105" spans="1:16">
      <c r="A105" t="s">
        <v>46</v>
      </c>
      <c r="B105" s="2">
        <v>50</v>
      </c>
      <c r="C105" s="2">
        <v>46</v>
      </c>
      <c r="D105" s="2">
        <v>44</v>
      </c>
      <c r="E105" s="2">
        <v>46</v>
      </c>
      <c r="F105" s="2">
        <v>46</v>
      </c>
      <c r="G105" s="2">
        <v>49</v>
      </c>
      <c r="H105" s="2">
        <v>45</v>
      </c>
      <c r="I105" s="2">
        <v>45</v>
      </c>
      <c r="J105" s="2">
        <v>44</v>
      </c>
      <c r="K105" s="2">
        <v>45</v>
      </c>
      <c r="L105" s="2">
        <v>38</v>
      </c>
      <c r="M105" s="2">
        <v>34</v>
      </c>
      <c r="N105" s="2">
        <v>33</v>
      </c>
      <c r="O105" s="2">
        <v>33</v>
      </c>
    </row>
    <row r="106" spans="1:16">
      <c r="A106" t="s">
        <v>143</v>
      </c>
      <c r="B106" s="2">
        <v>22</v>
      </c>
      <c r="C106" s="2">
        <v>20</v>
      </c>
      <c r="D106" s="2">
        <v>20</v>
      </c>
      <c r="E106" s="2">
        <v>20</v>
      </c>
      <c r="F106" s="2">
        <v>20</v>
      </c>
      <c r="G106" s="2">
        <v>21</v>
      </c>
      <c r="H106" s="2">
        <v>18</v>
      </c>
      <c r="I106" s="2">
        <v>14</v>
      </c>
      <c r="J106" s="2">
        <v>14</v>
      </c>
      <c r="K106" s="2">
        <v>14</v>
      </c>
      <c r="L106" s="2">
        <v>14</v>
      </c>
      <c r="M106" s="2">
        <v>13</v>
      </c>
      <c r="N106" s="2">
        <v>11</v>
      </c>
      <c r="O106" s="2">
        <v>11</v>
      </c>
    </row>
    <row r="107" spans="1:16">
      <c r="A107" t="s">
        <v>40</v>
      </c>
      <c r="B107" s="2">
        <v>40</v>
      </c>
      <c r="C107" s="2">
        <v>41</v>
      </c>
      <c r="D107" s="2">
        <v>39</v>
      </c>
      <c r="E107" s="2">
        <v>42</v>
      </c>
      <c r="F107" s="2">
        <v>43</v>
      </c>
      <c r="G107" s="2">
        <v>45</v>
      </c>
      <c r="H107" s="2">
        <v>42</v>
      </c>
      <c r="I107" s="2">
        <v>43</v>
      </c>
      <c r="J107" s="2">
        <v>40</v>
      </c>
      <c r="K107" s="2">
        <v>38</v>
      </c>
      <c r="L107" s="2">
        <v>37</v>
      </c>
      <c r="M107" s="2">
        <v>34</v>
      </c>
      <c r="N107" s="2">
        <v>32</v>
      </c>
      <c r="O107" s="2">
        <v>33</v>
      </c>
    </row>
    <row r="108" spans="1:16">
      <c r="A108" t="s">
        <v>144</v>
      </c>
      <c r="B108" s="47">
        <v>37</v>
      </c>
      <c r="C108" s="47">
        <v>34</v>
      </c>
      <c r="D108" s="47">
        <v>34</v>
      </c>
      <c r="E108" s="47">
        <v>36</v>
      </c>
      <c r="F108" s="47">
        <v>41</v>
      </c>
      <c r="G108" s="47">
        <v>43</v>
      </c>
      <c r="H108" s="47">
        <v>44</v>
      </c>
      <c r="I108" s="47">
        <v>46</v>
      </c>
      <c r="J108" s="47">
        <v>43</v>
      </c>
      <c r="K108" s="47">
        <v>43</v>
      </c>
      <c r="L108" s="47">
        <v>39</v>
      </c>
      <c r="M108" s="47">
        <v>42</v>
      </c>
      <c r="N108" s="48">
        <v>39</v>
      </c>
      <c r="O108" s="48">
        <v>41</v>
      </c>
    </row>
    <row r="111" spans="1:16">
      <c r="A111">
        <v>30</v>
      </c>
    </row>
    <row r="112" spans="1:16" ht="15">
      <c r="B112" s="4">
        <v>44397</v>
      </c>
      <c r="C112" s="4">
        <v>44398</v>
      </c>
      <c r="D112" s="4">
        <v>44399</v>
      </c>
      <c r="E112" s="4">
        <v>44400</v>
      </c>
      <c r="F112" s="4">
        <v>44401</v>
      </c>
      <c r="G112" s="4">
        <v>44402</v>
      </c>
      <c r="H112" s="4">
        <v>44403</v>
      </c>
      <c r="I112" s="4">
        <v>44404</v>
      </c>
      <c r="J112" s="4">
        <v>44405</v>
      </c>
      <c r="K112" s="4">
        <v>44406</v>
      </c>
      <c r="L112" s="4">
        <v>44407</v>
      </c>
      <c r="M112" s="4">
        <v>44408</v>
      </c>
      <c r="N112" s="4">
        <v>44409</v>
      </c>
      <c r="O112" s="4">
        <v>44410</v>
      </c>
      <c r="P112" t="s">
        <v>164</v>
      </c>
    </row>
    <row r="113" spans="1:27" ht="15">
      <c r="A113" t="s">
        <v>20</v>
      </c>
      <c r="B113" s="53">
        <v>37.5</v>
      </c>
      <c r="C113" s="53">
        <v>36.799999999999997</v>
      </c>
      <c r="D113" s="53">
        <v>40.01</v>
      </c>
      <c r="E113" s="53">
        <v>39.590000000000003</v>
      </c>
      <c r="F113" s="53">
        <v>36.840000000000003</v>
      </c>
      <c r="G113" s="53">
        <v>36.58</v>
      </c>
      <c r="H113" s="53">
        <v>38.619999999999997</v>
      </c>
      <c r="I113" s="53">
        <v>38.520000000000003</v>
      </c>
      <c r="J113" s="53">
        <v>41.57</v>
      </c>
      <c r="K113" s="53">
        <v>41.29</v>
      </c>
      <c r="L113" s="53">
        <v>43.17</v>
      </c>
      <c r="M113" s="53">
        <v>45.37</v>
      </c>
      <c r="N113" s="53">
        <v>43.58</v>
      </c>
      <c r="O113" s="53">
        <v>43.74</v>
      </c>
      <c r="P113">
        <f>AVERAGE(B113:O113)</f>
        <v>40.227142857142859</v>
      </c>
    </row>
    <row r="114" spans="1:27" ht="15">
      <c r="A114" t="s">
        <v>26</v>
      </c>
      <c r="B114" s="53">
        <v>18.28</v>
      </c>
      <c r="C114" s="53">
        <v>16.670000000000002</v>
      </c>
      <c r="D114" s="53">
        <v>18.38</v>
      </c>
      <c r="E114" s="53">
        <v>18.41</v>
      </c>
      <c r="F114" s="53">
        <v>18.34</v>
      </c>
      <c r="G114" s="53">
        <v>18.62</v>
      </c>
      <c r="H114" s="53">
        <v>18.12</v>
      </c>
      <c r="I114" s="53">
        <v>19.16</v>
      </c>
      <c r="J114" s="53">
        <v>20.170000000000002</v>
      </c>
      <c r="K114" s="53">
        <v>22.77</v>
      </c>
      <c r="L114" s="53">
        <v>26.48</v>
      </c>
      <c r="M114" s="53">
        <v>29.62</v>
      </c>
      <c r="N114" s="53">
        <v>30.17</v>
      </c>
      <c r="O114" s="53">
        <v>33.44</v>
      </c>
      <c r="P114">
        <f t="shared" ref="P114:P120" si="2">AVERAGE(B114:O114)</f>
        <v>22.045000000000005</v>
      </c>
    </row>
    <row r="115" spans="1:27" ht="15">
      <c r="A115" t="s">
        <v>31</v>
      </c>
      <c r="B115" s="53">
        <v>54.97</v>
      </c>
      <c r="C115" s="53">
        <v>53.37</v>
      </c>
      <c r="D115" s="53">
        <v>55.37</v>
      </c>
      <c r="E115" s="53">
        <v>54.57</v>
      </c>
      <c r="F115" s="53">
        <v>54.75</v>
      </c>
      <c r="G115" s="53">
        <v>54.75</v>
      </c>
      <c r="H115" s="53">
        <v>57.1</v>
      </c>
      <c r="I115" s="53">
        <v>57.34</v>
      </c>
      <c r="J115" s="53">
        <v>57.56</v>
      </c>
      <c r="K115" s="53">
        <v>58.46</v>
      </c>
      <c r="L115" s="53">
        <v>60.63</v>
      </c>
      <c r="M115" s="53">
        <v>63.58</v>
      </c>
      <c r="N115" s="53">
        <v>63.29</v>
      </c>
      <c r="O115" s="53">
        <v>63.63</v>
      </c>
      <c r="P115">
        <f t="shared" si="2"/>
        <v>57.812142857142859</v>
      </c>
      <c r="Q115" s="53">
        <v>62.66</v>
      </c>
    </row>
    <row r="116" spans="1:27" ht="15">
      <c r="A116" t="s">
        <v>36</v>
      </c>
      <c r="B116" s="53">
        <v>31.7</v>
      </c>
      <c r="C116" s="53">
        <v>30.26</v>
      </c>
      <c r="D116" s="53">
        <v>33.08</v>
      </c>
      <c r="E116" s="53">
        <v>32.119999999999997</v>
      </c>
      <c r="F116" s="53">
        <v>31.39</v>
      </c>
      <c r="G116" s="53">
        <v>31.27</v>
      </c>
      <c r="H116" s="53">
        <v>30.43</v>
      </c>
      <c r="I116" s="53">
        <v>31.35</v>
      </c>
      <c r="J116" s="53">
        <v>30.95</v>
      </c>
      <c r="K116" s="53">
        <v>34.299999999999997</v>
      </c>
      <c r="L116" s="53">
        <v>36.840000000000003</v>
      </c>
      <c r="M116" s="53">
        <v>38.72</v>
      </c>
      <c r="N116" s="53">
        <v>37.21</v>
      </c>
      <c r="O116" s="53">
        <v>37.39</v>
      </c>
      <c r="P116">
        <f t="shared" si="2"/>
        <v>33.357857142857149</v>
      </c>
    </row>
    <row r="117" spans="1:27" ht="15">
      <c r="A117" t="s">
        <v>46</v>
      </c>
      <c r="B117" s="53">
        <v>32.47</v>
      </c>
      <c r="C117" s="53">
        <v>30.26</v>
      </c>
      <c r="D117" s="53">
        <v>33.08</v>
      </c>
      <c r="E117" s="53">
        <v>32.119999999999997</v>
      </c>
      <c r="F117" s="53">
        <v>31.39</v>
      </c>
      <c r="G117" s="53">
        <v>31.27</v>
      </c>
      <c r="H117" s="53">
        <v>30.43</v>
      </c>
      <c r="I117" s="53">
        <v>31.35</v>
      </c>
      <c r="J117" s="53">
        <v>30.95</v>
      </c>
      <c r="K117" s="53">
        <v>34.299999999999997</v>
      </c>
      <c r="L117" s="53">
        <v>36.840000000000003</v>
      </c>
      <c r="M117" s="53">
        <v>38.72</v>
      </c>
      <c r="N117" s="53">
        <v>37.21</v>
      </c>
      <c r="O117" s="53">
        <v>37.39</v>
      </c>
      <c r="P117">
        <f t="shared" si="2"/>
        <v>33.412857142857142</v>
      </c>
    </row>
    <row r="118" spans="1:27" ht="15">
      <c r="A118" t="s">
        <v>143</v>
      </c>
      <c r="B118" s="53">
        <v>9.57</v>
      </c>
      <c r="C118" s="53">
        <v>9.9600000000000009</v>
      </c>
      <c r="D118" s="53">
        <v>12.55</v>
      </c>
      <c r="E118" s="53">
        <v>12.76</v>
      </c>
      <c r="F118" s="53">
        <v>12.29</v>
      </c>
      <c r="G118" s="53">
        <v>11.43</v>
      </c>
      <c r="H118" s="53">
        <v>10.95</v>
      </c>
      <c r="I118" s="53">
        <v>10.74</v>
      </c>
      <c r="J118" s="53">
        <v>11.33</v>
      </c>
      <c r="K118" s="53">
        <v>13.95</v>
      </c>
      <c r="L118" s="53">
        <v>12.38</v>
      </c>
      <c r="M118" s="53">
        <v>15.43</v>
      </c>
      <c r="N118" s="53">
        <v>15.03</v>
      </c>
      <c r="O118" s="53">
        <v>15.49</v>
      </c>
      <c r="P118">
        <f t="shared" si="2"/>
        <v>12.418571428571429</v>
      </c>
    </row>
    <row r="119" spans="1:27" ht="15">
      <c r="A119" t="s">
        <v>144</v>
      </c>
      <c r="B119" s="53">
        <v>43.03</v>
      </c>
      <c r="C119" s="53">
        <v>43.52</v>
      </c>
      <c r="D119" s="53">
        <v>46.87</v>
      </c>
      <c r="E119" s="53">
        <v>45.52</v>
      </c>
      <c r="F119" s="53">
        <v>45.44</v>
      </c>
      <c r="G119" s="53">
        <v>48.09</v>
      </c>
      <c r="H119" s="53">
        <v>48.7</v>
      </c>
      <c r="I119" s="53">
        <v>50.73</v>
      </c>
      <c r="J119" s="53">
        <v>52</v>
      </c>
      <c r="K119" s="53">
        <v>53.75</v>
      </c>
      <c r="L119" s="53">
        <v>55.2</v>
      </c>
      <c r="M119" s="53">
        <v>56.85</v>
      </c>
      <c r="N119" s="53">
        <v>57.61</v>
      </c>
      <c r="O119" s="53">
        <v>57.16</v>
      </c>
      <c r="P119">
        <f t="shared" si="2"/>
        <v>50.319285714285719</v>
      </c>
    </row>
    <row r="120" spans="1:27" ht="15">
      <c r="A120" t="s">
        <v>40</v>
      </c>
      <c r="B120" s="53">
        <v>51.44</v>
      </c>
      <c r="C120" s="53">
        <v>49.88</v>
      </c>
      <c r="D120" s="53">
        <v>49.03</v>
      </c>
      <c r="E120" s="53">
        <v>52.43</v>
      </c>
      <c r="F120" s="53">
        <v>52.86</v>
      </c>
      <c r="G120" s="53">
        <v>54.7</v>
      </c>
      <c r="H120" s="53">
        <v>59.01</v>
      </c>
      <c r="I120" s="53">
        <v>61.92</v>
      </c>
      <c r="J120" s="53">
        <v>66.64</v>
      </c>
      <c r="K120" s="53">
        <v>66.430000000000007</v>
      </c>
      <c r="L120" s="53">
        <v>70.540000000000006</v>
      </c>
      <c r="M120" s="53">
        <v>72.36</v>
      </c>
      <c r="N120" s="53">
        <v>71.17</v>
      </c>
      <c r="O120" s="53">
        <v>70.540000000000006</v>
      </c>
      <c r="P120">
        <f t="shared" si="2"/>
        <v>60.639285714285698</v>
      </c>
    </row>
    <row r="121" spans="1:27" ht="15"/>
    <row r="122" spans="1:27" ht="15">
      <c r="A122">
        <v>15</v>
      </c>
      <c r="R122" s="46">
        <v>44411</v>
      </c>
    </row>
    <row r="123" spans="1:27" ht="15">
      <c r="B123" s="4">
        <v>44397</v>
      </c>
      <c r="C123" s="4">
        <v>44398</v>
      </c>
      <c r="D123" s="4">
        <v>44399</v>
      </c>
      <c r="E123" s="4">
        <v>44400</v>
      </c>
      <c r="F123" s="4">
        <v>44401</v>
      </c>
      <c r="G123" s="4">
        <v>44402</v>
      </c>
      <c r="H123" s="4">
        <v>44403</v>
      </c>
      <c r="I123" s="4">
        <v>44404</v>
      </c>
      <c r="J123" s="4">
        <v>44405</v>
      </c>
      <c r="K123" s="4">
        <v>44406</v>
      </c>
      <c r="L123" s="4">
        <v>44407</v>
      </c>
      <c r="M123" s="4">
        <v>44408</v>
      </c>
      <c r="N123" s="4">
        <v>44409</v>
      </c>
      <c r="O123" s="4">
        <v>44410</v>
      </c>
      <c r="S123" s="106" t="s">
        <v>165</v>
      </c>
      <c r="T123" s="106"/>
      <c r="U123" s="106"/>
      <c r="V123" s="106"/>
      <c r="W123" s="106"/>
      <c r="X123" s="106"/>
      <c r="Y123" s="106"/>
      <c r="Z123" s="106"/>
      <c r="AA123" s="55"/>
    </row>
    <row r="124" spans="1:27" ht="25.5">
      <c r="A124" t="s">
        <v>20</v>
      </c>
      <c r="B124" s="53">
        <v>37.21</v>
      </c>
      <c r="C124" s="53">
        <v>36.299999999999997</v>
      </c>
      <c r="D124" s="53">
        <v>38.67</v>
      </c>
      <c r="E124" s="53">
        <v>38.08</v>
      </c>
      <c r="F124" s="53">
        <v>37.24</v>
      </c>
      <c r="G124" s="53">
        <v>38.24</v>
      </c>
      <c r="H124" s="53">
        <v>37.43</v>
      </c>
      <c r="I124" s="53">
        <v>37.53</v>
      </c>
      <c r="J124" s="53">
        <v>37.61</v>
      </c>
      <c r="K124" s="53">
        <v>40.46</v>
      </c>
      <c r="L124" s="53">
        <v>43.17</v>
      </c>
      <c r="M124" s="53">
        <v>45.37</v>
      </c>
      <c r="N124" s="53">
        <v>43.58</v>
      </c>
      <c r="O124" s="53">
        <v>43.74</v>
      </c>
      <c r="P124">
        <f>AVERAGE(B124:O124)</f>
        <v>39.616428571428571</v>
      </c>
      <c r="R124" s="39" t="s">
        <v>145</v>
      </c>
      <c r="S124" s="40" t="s">
        <v>36</v>
      </c>
      <c r="T124" s="40" t="s">
        <v>144</v>
      </c>
      <c r="U124" s="40" t="s">
        <v>20</v>
      </c>
      <c r="V124" s="40" t="s">
        <v>143</v>
      </c>
      <c r="W124" s="40" t="s">
        <v>31</v>
      </c>
      <c r="X124" s="40" t="s">
        <v>46</v>
      </c>
      <c r="Y124" s="40" t="s">
        <v>26</v>
      </c>
      <c r="Z124" s="41" t="s">
        <v>40</v>
      </c>
    </row>
    <row r="125" spans="1:27" ht="14.25">
      <c r="A125" t="s">
        <v>26</v>
      </c>
      <c r="B125" s="53">
        <v>14.91</v>
      </c>
      <c r="C125" s="53">
        <v>16.670000000000002</v>
      </c>
      <c r="D125" s="53">
        <v>18.38</v>
      </c>
      <c r="E125" s="53">
        <v>18.41</v>
      </c>
      <c r="F125" s="53">
        <v>18.34</v>
      </c>
      <c r="G125" s="53">
        <v>18.62</v>
      </c>
      <c r="H125" s="53">
        <v>18.12</v>
      </c>
      <c r="I125" s="53">
        <v>19.16</v>
      </c>
      <c r="J125" s="53">
        <v>20.170000000000002</v>
      </c>
      <c r="K125" s="53">
        <v>22.77</v>
      </c>
      <c r="L125" s="53">
        <v>26.48</v>
      </c>
      <c r="M125" s="53">
        <v>29.62</v>
      </c>
      <c r="N125" s="53">
        <v>30.17</v>
      </c>
      <c r="O125" s="53">
        <v>33.44</v>
      </c>
      <c r="P125">
        <f t="shared" ref="P125:P131" si="3">AVERAGE(B125:O125)</f>
        <v>21.804285714285719</v>
      </c>
      <c r="R125" s="28" t="s">
        <v>146</v>
      </c>
      <c r="S125" s="32">
        <v>33</v>
      </c>
      <c r="T125" s="29">
        <v>50</v>
      </c>
      <c r="U125" s="32">
        <v>40</v>
      </c>
      <c r="V125" s="52">
        <v>12</v>
      </c>
      <c r="W125" s="29">
        <v>58</v>
      </c>
      <c r="X125" s="32">
        <v>33</v>
      </c>
      <c r="Y125" s="32">
        <v>22</v>
      </c>
      <c r="Z125" s="34">
        <v>61</v>
      </c>
    </row>
    <row r="126" spans="1:27" ht="14.25">
      <c r="A126" t="s">
        <v>31</v>
      </c>
      <c r="B126" s="53">
        <v>52.91</v>
      </c>
      <c r="C126" s="53">
        <v>53.37</v>
      </c>
      <c r="D126" s="53">
        <v>50.93</v>
      </c>
      <c r="E126" s="53">
        <v>54.57</v>
      </c>
      <c r="F126" s="53">
        <v>54.75</v>
      </c>
      <c r="G126" s="53">
        <v>57.1</v>
      </c>
      <c r="H126" s="53">
        <v>57.34</v>
      </c>
      <c r="I126" s="53">
        <v>57.56</v>
      </c>
      <c r="J126" s="53">
        <v>58.46</v>
      </c>
      <c r="K126" s="53">
        <v>60.63</v>
      </c>
      <c r="L126" s="53">
        <v>63.58</v>
      </c>
      <c r="M126" s="53">
        <v>63.29</v>
      </c>
      <c r="N126" s="53">
        <v>63.63</v>
      </c>
      <c r="O126" s="53">
        <v>62.66</v>
      </c>
      <c r="P126">
        <f t="shared" si="3"/>
        <v>57.912857142857142</v>
      </c>
      <c r="R126" s="30" t="s">
        <v>147</v>
      </c>
      <c r="S126" s="33">
        <v>33</v>
      </c>
      <c r="T126" s="31">
        <v>51</v>
      </c>
      <c r="U126" s="33">
        <v>40</v>
      </c>
      <c r="V126" s="51">
        <v>12</v>
      </c>
      <c r="W126" s="31">
        <v>58</v>
      </c>
      <c r="X126" s="33">
        <v>33</v>
      </c>
      <c r="Y126" s="33">
        <v>22</v>
      </c>
      <c r="Z126" s="35">
        <v>58</v>
      </c>
    </row>
    <row r="127" spans="1:27" ht="15">
      <c r="A127" t="s">
        <v>36</v>
      </c>
      <c r="B127" s="53">
        <v>32.47</v>
      </c>
      <c r="C127" s="53">
        <v>30.26</v>
      </c>
      <c r="D127" s="53">
        <v>33.08</v>
      </c>
      <c r="E127" s="53">
        <v>32.119999999999997</v>
      </c>
      <c r="F127" s="53">
        <v>31.39</v>
      </c>
      <c r="G127" s="53">
        <v>31.27</v>
      </c>
      <c r="H127" s="53">
        <v>30.43</v>
      </c>
      <c r="I127" s="53">
        <v>31.35</v>
      </c>
      <c r="J127" s="53">
        <v>30.95</v>
      </c>
      <c r="K127" s="53">
        <v>34.299999999999997</v>
      </c>
      <c r="L127" s="53">
        <v>36.840000000000003</v>
      </c>
      <c r="M127" s="53">
        <v>38.72</v>
      </c>
      <c r="N127" s="53">
        <v>37.21</v>
      </c>
      <c r="O127" s="53">
        <v>37.39</v>
      </c>
      <c r="P127">
        <f t="shared" si="3"/>
        <v>33.412857142857142</v>
      </c>
    </row>
    <row r="128" spans="1:27" ht="15">
      <c r="A128" t="s">
        <v>46</v>
      </c>
      <c r="B128" s="53">
        <v>30.06</v>
      </c>
      <c r="C128" s="53">
        <v>30.26</v>
      </c>
      <c r="D128" s="53">
        <v>33.08</v>
      </c>
      <c r="E128" s="53">
        <v>32.119999999999997</v>
      </c>
      <c r="F128" s="53">
        <v>31.39</v>
      </c>
      <c r="G128" s="53">
        <v>31.27</v>
      </c>
      <c r="H128" s="53">
        <v>30.43</v>
      </c>
      <c r="I128" s="53">
        <v>31.35</v>
      </c>
      <c r="J128" s="53">
        <v>30.95</v>
      </c>
      <c r="K128" s="53">
        <v>34.299999999999997</v>
      </c>
      <c r="L128" s="53">
        <v>36.840000000000003</v>
      </c>
      <c r="M128" s="53">
        <v>38.72</v>
      </c>
      <c r="N128" s="53">
        <v>37.21</v>
      </c>
      <c r="O128" s="53">
        <v>37.39</v>
      </c>
      <c r="P128">
        <f t="shared" si="3"/>
        <v>33.24071428571429</v>
      </c>
      <c r="R128" s="36" t="s">
        <v>161</v>
      </c>
      <c r="S128" t="s">
        <v>148</v>
      </c>
    </row>
    <row r="129" spans="1:19" ht="15">
      <c r="A129" t="s">
        <v>143</v>
      </c>
      <c r="B129" s="53">
        <v>9.98</v>
      </c>
      <c r="C129" s="53">
        <v>9.9600000000000009</v>
      </c>
      <c r="D129" s="53">
        <v>12.55</v>
      </c>
      <c r="E129" s="53">
        <v>12.76</v>
      </c>
      <c r="F129" s="53">
        <v>12.29</v>
      </c>
      <c r="G129" s="53">
        <v>11.43</v>
      </c>
      <c r="H129" s="53">
        <v>10.95</v>
      </c>
      <c r="I129" s="53">
        <v>10.74</v>
      </c>
      <c r="J129" s="53">
        <v>11.33</v>
      </c>
      <c r="K129" s="53">
        <v>12.39</v>
      </c>
      <c r="L129" s="53">
        <v>13.95</v>
      </c>
      <c r="M129" s="53">
        <v>15.43</v>
      </c>
      <c r="N129" s="53">
        <v>15.03</v>
      </c>
      <c r="O129" s="53">
        <v>15.49</v>
      </c>
      <c r="P129">
        <f t="shared" si="3"/>
        <v>12.448571428571428</v>
      </c>
      <c r="R129" s="37" t="s">
        <v>149</v>
      </c>
      <c r="S129" t="s">
        <v>150</v>
      </c>
    </row>
    <row r="130" spans="1:19" ht="15">
      <c r="A130" t="s">
        <v>144</v>
      </c>
      <c r="B130" s="53">
        <v>41.83</v>
      </c>
      <c r="C130" s="53">
        <v>42.91</v>
      </c>
      <c r="D130" s="53">
        <v>46.47</v>
      </c>
      <c r="E130" s="53">
        <v>50.26</v>
      </c>
      <c r="F130" s="53">
        <v>54.08</v>
      </c>
      <c r="G130" s="53">
        <v>56.71</v>
      </c>
      <c r="H130" s="53">
        <v>54.8</v>
      </c>
      <c r="I130" s="53">
        <v>51.12</v>
      </c>
      <c r="J130" s="53">
        <v>49.44</v>
      </c>
      <c r="K130" s="53">
        <v>51.52</v>
      </c>
      <c r="L130" s="53">
        <v>49.19</v>
      </c>
      <c r="M130" s="53">
        <v>54.05</v>
      </c>
      <c r="N130" s="53">
        <v>54.81</v>
      </c>
      <c r="O130" s="53">
        <v>54.36</v>
      </c>
      <c r="P130">
        <f t="shared" si="3"/>
        <v>50.824999999999989</v>
      </c>
      <c r="R130" s="38" t="s">
        <v>151</v>
      </c>
      <c r="S130" t="s">
        <v>152</v>
      </c>
    </row>
    <row r="131" spans="1:19" ht="15">
      <c r="A131" t="s">
        <v>40</v>
      </c>
      <c r="B131" s="53">
        <v>56.63</v>
      </c>
      <c r="C131" s="53">
        <v>54.39</v>
      </c>
      <c r="D131" s="53">
        <v>56.91</v>
      </c>
      <c r="E131" s="53">
        <v>58.14</v>
      </c>
      <c r="F131" s="53">
        <v>60.08</v>
      </c>
      <c r="G131" s="53">
        <v>57.81</v>
      </c>
      <c r="H131" s="53">
        <v>57.34</v>
      </c>
      <c r="I131" s="53">
        <v>56.29</v>
      </c>
      <c r="J131" s="53">
        <v>54.69</v>
      </c>
      <c r="K131" s="53">
        <v>58.12</v>
      </c>
      <c r="L131" s="53">
        <v>59.98</v>
      </c>
      <c r="M131" s="53">
        <v>56.73</v>
      </c>
      <c r="N131" s="53">
        <v>57.3</v>
      </c>
      <c r="O131" s="53">
        <v>62.45</v>
      </c>
      <c r="P131">
        <f t="shared" si="3"/>
        <v>57.632857142857141</v>
      </c>
    </row>
    <row r="133" spans="1:19" ht="15">
      <c r="A133" t="s">
        <v>166</v>
      </c>
      <c r="C133" s="4">
        <v>44402</v>
      </c>
      <c r="D133" s="4">
        <v>44403</v>
      </c>
      <c r="E133" s="4">
        <v>44404</v>
      </c>
      <c r="F133" s="4">
        <v>44405</v>
      </c>
      <c r="G133" s="4">
        <v>44406</v>
      </c>
      <c r="H133" s="4">
        <v>44407</v>
      </c>
      <c r="I133" s="4">
        <v>44408</v>
      </c>
      <c r="J133" s="4">
        <v>44409</v>
      </c>
    </row>
    <row r="134" spans="1:19" ht="15">
      <c r="A134" s="2" t="s">
        <v>66</v>
      </c>
      <c r="B134" s="2" t="s">
        <v>68</v>
      </c>
      <c r="C134" s="53">
        <v>48.86</v>
      </c>
      <c r="D134" s="53">
        <v>44.85</v>
      </c>
      <c r="E134" s="53">
        <v>45.97</v>
      </c>
      <c r="F134" s="53">
        <v>42.72</v>
      </c>
      <c r="G134" s="53">
        <v>43.48</v>
      </c>
      <c r="H134" s="53">
        <v>41.53</v>
      </c>
      <c r="I134" s="53">
        <v>40.14</v>
      </c>
      <c r="J134" s="53">
        <v>42.27</v>
      </c>
      <c r="K134">
        <f>AVERAGE(C134:J134)</f>
        <v>43.727499999999992</v>
      </c>
    </row>
    <row r="135" spans="1:19" ht="15">
      <c r="A135" s="2" t="s">
        <v>77</v>
      </c>
      <c r="B135" s="2" t="s">
        <v>68</v>
      </c>
      <c r="C135" s="53">
        <v>48.86</v>
      </c>
      <c r="D135" s="53">
        <v>46.83</v>
      </c>
      <c r="E135" s="53">
        <v>45.81</v>
      </c>
      <c r="F135" s="53">
        <v>43.13</v>
      </c>
      <c r="G135" s="53">
        <v>46.03</v>
      </c>
      <c r="H135" s="53">
        <v>43.78</v>
      </c>
      <c r="I135" s="53">
        <v>45.31</v>
      </c>
      <c r="J135" s="53">
        <v>47.24</v>
      </c>
      <c r="K135">
        <f t="shared" ref="K135:K145" si="4">AVERAGE(C135:J135)</f>
        <v>45.873750000000001</v>
      </c>
    </row>
    <row r="136" spans="1:19" ht="15">
      <c r="A136" s="2" t="s">
        <v>80</v>
      </c>
      <c r="B136" s="2" t="s">
        <v>81</v>
      </c>
      <c r="C136" s="53">
        <v>57.63</v>
      </c>
      <c r="D136" s="53">
        <v>57.15</v>
      </c>
      <c r="E136" s="53">
        <v>57.68</v>
      </c>
      <c r="F136" s="53">
        <v>60.13</v>
      </c>
      <c r="G136" s="53">
        <v>62.36</v>
      </c>
      <c r="H136" s="53">
        <v>62.6</v>
      </c>
      <c r="I136" s="53">
        <v>61.42</v>
      </c>
      <c r="J136" s="53">
        <v>62.75</v>
      </c>
      <c r="K136">
        <f t="shared" si="4"/>
        <v>60.215000000000003</v>
      </c>
    </row>
    <row r="137" spans="1:19" ht="15">
      <c r="A137" s="2" t="s">
        <v>84</v>
      </c>
      <c r="B137" s="2" t="s">
        <v>68</v>
      </c>
      <c r="C137" s="53">
        <v>41.07</v>
      </c>
      <c r="D137" s="53">
        <v>40.56</v>
      </c>
      <c r="E137" s="53">
        <v>41.9</v>
      </c>
      <c r="F137" s="53">
        <v>40</v>
      </c>
      <c r="G137" s="53">
        <v>39.49</v>
      </c>
      <c r="H137" s="53">
        <v>41.47</v>
      </c>
      <c r="I137" s="53">
        <v>42.65</v>
      </c>
      <c r="J137" s="53">
        <v>44.3</v>
      </c>
      <c r="K137">
        <f t="shared" si="4"/>
        <v>41.43</v>
      </c>
    </row>
    <row r="138" spans="1:19" ht="15">
      <c r="A138" s="2" t="s">
        <v>88</v>
      </c>
      <c r="B138" s="2" t="s">
        <v>81</v>
      </c>
      <c r="C138" s="53">
        <v>67.81</v>
      </c>
      <c r="D138" s="53">
        <v>68.31</v>
      </c>
      <c r="E138" s="53">
        <v>66.040000000000006</v>
      </c>
      <c r="F138" s="53">
        <v>67.650000000000006</v>
      </c>
      <c r="G138" s="53">
        <v>67.900000000000006</v>
      </c>
      <c r="H138" s="53">
        <v>65.739999999999995</v>
      </c>
      <c r="I138" s="53">
        <v>65.16</v>
      </c>
      <c r="J138" s="53">
        <v>69.33</v>
      </c>
      <c r="K138">
        <f t="shared" si="4"/>
        <v>67.242500000000007</v>
      </c>
    </row>
    <row r="139" spans="1:19" ht="15">
      <c r="A139" s="2" t="s">
        <v>90</v>
      </c>
      <c r="B139" s="2" t="s">
        <v>91</v>
      </c>
      <c r="C139" s="53">
        <v>57.54</v>
      </c>
      <c r="D139" s="53">
        <v>55.65</v>
      </c>
      <c r="E139" s="53">
        <v>54.78</v>
      </c>
      <c r="F139" s="53">
        <v>57.55</v>
      </c>
      <c r="G139" s="53">
        <v>57.36</v>
      </c>
      <c r="H139" s="53">
        <v>60.15</v>
      </c>
      <c r="I139" s="53">
        <v>61.73</v>
      </c>
      <c r="J139" s="53">
        <v>61.82</v>
      </c>
      <c r="K139">
        <f t="shared" si="4"/>
        <v>58.322499999999998</v>
      </c>
    </row>
    <row r="140" spans="1:19" ht="15">
      <c r="A140" s="2" t="s">
        <v>95</v>
      </c>
      <c r="B140" s="2" t="s">
        <v>96</v>
      </c>
      <c r="C140" s="53">
        <v>57.91</v>
      </c>
      <c r="D140" s="53">
        <v>53.83</v>
      </c>
      <c r="E140" s="53">
        <v>53.49</v>
      </c>
      <c r="F140" s="53">
        <v>50.26</v>
      </c>
      <c r="G140" s="53">
        <v>52</v>
      </c>
      <c r="H140" s="53">
        <v>54.49</v>
      </c>
      <c r="I140" s="53">
        <v>57.69</v>
      </c>
      <c r="J140" s="53">
        <v>62.12</v>
      </c>
      <c r="K140">
        <f t="shared" si="4"/>
        <v>55.223750000000003</v>
      </c>
    </row>
    <row r="141" spans="1:19" ht="15">
      <c r="A141" s="2" t="s">
        <v>100</v>
      </c>
      <c r="B141" s="2" t="s">
        <v>96</v>
      </c>
      <c r="C141" s="53">
        <v>54.16</v>
      </c>
      <c r="D141" s="53">
        <v>50.95</v>
      </c>
      <c r="E141" s="53">
        <v>52.08</v>
      </c>
      <c r="F141" s="53">
        <v>48.63</v>
      </c>
      <c r="G141" s="53">
        <v>48.49</v>
      </c>
      <c r="H141" s="53">
        <v>51.06</v>
      </c>
      <c r="I141" s="53">
        <v>54.82</v>
      </c>
      <c r="J141" s="53">
        <v>58.36</v>
      </c>
      <c r="K141">
        <f t="shared" si="4"/>
        <v>52.318750000000001</v>
      </c>
    </row>
    <row r="142" spans="1:19" ht="15">
      <c r="A142" s="2" t="s">
        <v>103</v>
      </c>
      <c r="B142" s="2" t="s">
        <v>96</v>
      </c>
      <c r="C142" s="53">
        <v>50.79</v>
      </c>
      <c r="D142" s="53">
        <v>49.43</v>
      </c>
      <c r="E142" s="53">
        <v>51.91</v>
      </c>
      <c r="F142" s="53">
        <v>51.44</v>
      </c>
      <c r="G142" s="53">
        <v>56.13</v>
      </c>
      <c r="H142" s="53">
        <v>54</v>
      </c>
      <c r="I142" s="53">
        <v>57.77</v>
      </c>
      <c r="J142" s="53">
        <v>61.25</v>
      </c>
      <c r="K142">
        <f t="shared" si="4"/>
        <v>54.089999999999996</v>
      </c>
    </row>
    <row r="143" spans="1:19" ht="15">
      <c r="A143" s="2" t="s">
        <v>106</v>
      </c>
      <c r="B143" s="2" t="s">
        <v>81</v>
      </c>
      <c r="C143" s="53">
        <v>63.39</v>
      </c>
      <c r="D143" s="53">
        <v>62.44</v>
      </c>
      <c r="E143" s="53">
        <v>60.04</v>
      </c>
      <c r="F143" s="53">
        <v>62.48</v>
      </c>
      <c r="G143" s="53">
        <v>63.92</v>
      </c>
      <c r="H143" s="53">
        <v>61.37</v>
      </c>
      <c r="I143" s="53">
        <v>62.35</v>
      </c>
      <c r="J143" s="53">
        <v>62.47</v>
      </c>
      <c r="K143">
        <f t="shared" si="4"/>
        <v>62.307500000000005</v>
      </c>
    </row>
    <row r="144" spans="1:19" ht="15">
      <c r="A144" s="2" t="s">
        <v>109</v>
      </c>
      <c r="B144" s="2" t="s">
        <v>110</v>
      </c>
      <c r="C144" s="53">
        <v>53.79</v>
      </c>
      <c r="D144" s="53">
        <v>55.33</v>
      </c>
      <c r="E144" s="53">
        <v>54.06</v>
      </c>
      <c r="F144" s="53">
        <v>51.95</v>
      </c>
      <c r="G144" s="53">
        <v>55.11</v>
      </c>
      <c r="H144" s="53">
        <v>56.85</v>
      </c>
      <c r="I144" s="53">
        <v>54.59</v>
      </c>
      <c r="J144" s="53">
        <v>56.15</v>
      </c>
      <c r="K144">
        <f t="shared" si="4"/>
        <v>54.728750000000005</v>
      </c>
    </row>
    <row r="145" spans="1:11" ht="15">
      <c r="A145" s="2" t="s">
        <v>113</v>
      </c>
      <c r="B145" s="53" t="s">
        <v>115</v>
      </c>
      <c r="C145" s="53">
        <v>53.28</v>
      </c>
      <c r="D145" s="53">
        <v>49.73</v>
      </c>
      <c r="E145" s="53">
        <v>48.82</v>
      </c>
      <c r="F145" s="53">
        <v>48.6</v>
      </c>
      <c r="G145" s="53">
        <v>48.96</v>
      </c>
      <c r="H145" s="53">
        <v>49.76</v>
      </c>
      <c r="I145" s="53">
        <v>52.11</v>
      </c>
      <c r="J145" s="53">
        <v>53.6</v>
      </c>
      <c r="K145">
        <f t="shared" si="4"/>
        <v>50.607500000000002</v>
      </c>
    </row>
    <row r="175" spans="1:5" ht="45">
      <c r="A175" s="1" t="s">
        <v>0</v>
      </c>
      <c r="B175" s="1" t="s">
        <v>1</v>
      </c>
      <c r="C175" s="59" t="s">
        <v>64</v>
      </c>
      <c r="D175" s="59" t="s">
        <v>65</v>
      </c>
      <c r="E175" s="1" t="s">
        <v>15</v>
      </c>
    </row>
    <row r="176" spans="1:5" ht="15">
      <c r="A176" s="2" t="s">
        <v>66</v>
      </c>
      <c r="B176" s="2" t="s">
        <v>71</v>
      </c>
      <c r="C176" s="92">
        <v>43.727499999999999</v>
      </c>
      <c r="D176" s="94">
        <v>38.3125</v>
      </c>
      <c r="E176" s="87">
        <v>0</v>
      </c>
    </row>
    <row r="177" spans="1:5" ht="15">
      <c r="A177" s="2" t="s">
        <v>77</v>
      </c>
      <c r="B177" s="2" t="s">
        <v>71</v>
      </c>
      <c r="C177" s="92">
        <v>45.873750000000001</v>
      </c>
      <c r="D177" s="94">
        <v>40.841249999999995</v>
      </c>
      <c r="E177" s="87">
        <v>0</v>
      </c>
    </row>
    <row r="178" spans="1:5" ht="15">
      <c r="A178" s="2" t="s">
        <v>80</v>
      </c>
      <c r="B178" s="2" t="s">
        <v>71</v>
      </c>
      <c r="C178" s="93">
        <v>60.215000000000003</v>
      </c>
      <c r="D178" s="95">
        <v>65.131249999999994</v>
      </c>
      <c r="E178" s="88">
        <v>1.1762145260000001</v>
      </c>
    </row>
    <row r="179" spans="1:5" ht="15">
      <c r="A179" s="2" t="s">
        <v>84</v>
      </c>
      <c r="B179" s="2" t="s">
        <v>71</v>
      </c>
      <c r="C179" s="92">
        <v>41.43</v>
      </c>
      <c r="D179" s="94">
        <v>36.866250000000008</v>
      </c>
      <c r="E179" s="88">
        <v>1.137177093</v>
      </c>
    </row>
    <row r="180" spans="1:5" ht="15">
      <c r="A180" s="2" t="s">
        <v>88</v>
      </c>
      <c r="B180" s="2" t="s">
        <v>71</v>
      </c>
      <c r="C180" s="93">
        <v>67.242500000000007</v>
      </c>
      <c r="D180" s="95">
        <v>63.628750000000004</v>
      </c>
      <c r="E180" s="89">
        <v>0</v>
      </c>
    </row>
    <row r="181" spans="1:5" ht="15">
      <c r="A181" s="2" t="s">
        <v>90</v>
      </c>
      <c r="B181" s="2" t="s">
        <v>93</v>
      </c>
      <c r="C181" s="93">
        <v>58.322499999999998</v>
      </c>
      <c r="D181" s="95">
        <v>60.298749999999998</v>
      </c>
      <c r="E181" s="88">
        <v>1.617853923</v>
      </c>
    </row>
    <row r="182" spans="1:5" ht="15">
      <c r="A182" s="2" t="s">
        <v>95</v>
      </c>
      <c r="B182" s="2" t="s">
        <v>98</v>
      </c>
      <c r="C182" s="93">
        <v>55.223750000000003</v>
      </c>
      <c r="D182" s="95">
        <v>59.623750000000001</v>
      </c>
      <c r="E182" s="88">
        <v>12.4544807</v>
      </c>
    </row>
    <row r="183" spans="1:5" ht="15">
      <c r="A183" s="2" t="s">
        <v>100</v>
      </c>
      <c r="B183" s="2" t="s">
        <v>98</v>
      </c>
      <c r="C183" s="93">
        <v>52.318750000000001</v>
      </c>
      <c r="D183" s="95">
        <v>50.223750000000003</v>
      </c>
      <c r="E183" s="88">
        <v>13.229498080000001</v>
      </c>
    </row>
    <row r="184" spans="1:5" ht="15">
      <c r="A184" s="2" t="s">
        <v>103</v>
      </c>
      <c r="B184" s="2" t="s">
        <v>98</v>
      </c>
      <c r="C184" s="93">
        <v>54.09</v>
      </c>
      <c r="D184" s="95">
        <v>55.517499999999998</v>
      </c>
      <c r="E184" s="88">
        <v>23.291154250000002</v>
      </c>
    </row>
    <row r="185" spans="1:5" ht="15">
      <c r="A185" s="2" t="s">
        <v>106</v>
      </c>
      <c r="B185" s="2" t="s">
        <v>71</v>
      </c>
      <c r="C185" s="93">
        <v>62.307499999999997</v>
      </c>
      <c r="D185" s="95">
        <v>65.95</v>
      </c>
      <c r="E185" s="88">
        <v>0.54411764699999998</v>
      </c>
    </row>
    <row r="186" spans="1:5" ht="15">
      <c r="A186" s="2" t="s">
        <v>109</v>
      </c>
      <c r="B186" s="2" t="s">
        <v>98</v>
      </c>
      <c r="C186" s="93">
        <v>54.728749999999998</v>
      </c>
      <c r="D186" s="95">
        <v>51.320000000000007</v>
      </c>
      <c r="E186" s="88">
        <v>9.2382794740000005</v>
      </c>
    </row>
    <row r="187" spans="1:5" ht="15">
      <c r="A187" s="2" t="s">
        <v>113</v>
      </c>
      <c r="B187" s="2" t="s">
        <v>71</v>
      </c>
      <c r="C187" s="93">
        <v>50.607500000000002</v>
      </c>
      <c r="D187" s="95">
        <v>52.930000000000007</v>
      </c>
      <c r="E187" s="88">
        <v>0.890151515</v>
      </c>
    </row>
    <row r="188" spans="1:5" ht="15">
      <c r="A188" s="2" t="s">
        <v>119</v>
      </c>
      <c r="B188" s="2" t="s">
        <v>121</v>
      </c>
      <c r="C188" s="92">
        <v>43.572000000000003</v>
      </c>
      <c r="D188" s="96"/>
      <c r="E188" s="88">
        <v>0</v>
      </c>
    </row>
    <row r="189" spans="1:5" ht="15">
      <c r="A189" s="2" t="s">
        <v>125</v>
      </c>
      <c r="B189" s="2" t="s">
        <v>121</v>
      </c>
      <c r="C189" s="94">
        <v>38.718888888888877</v>
      </c>
      <c r="D189" s="96"/>
      <c r="E189" s="88">
        <v>0</v>
      </c>
    </row>
    <row r="190" spans="1:5" ht="15">
      <c r="A190" s="2" t="s">
        <v>128</v>
      </c>
      <c r="B190" s="2" t="s">
        <v>130</v>
      </c>
      <c r="C190" s="13"/>
      <c r="D190" s="95">
        <v>58.269285714285708</v>
      </c>
      <c r="E190" s="88">
        <v>0</v>
      </c>
    </row>
    <row r="191" spans="1:5">
      <c r="A191" s="74"/>
    </row>
    <row r="196" spans="1:6" ht="60">
      <c r="A196" s="1" t="s">
        <v>0</v>
      </c>
      <c r="B196" s="2"/>
      <c r="C196" s="97" t="s">
        <v>16</v>
      </c>
      <c r="D196" s="98" t="s">
        <v>17</v>
      </c>
      <c r="E196" s="98" t="s">
        <v>18</v>
      </c>
      <c r="F196" s="1" t="s">
        <v>15</v>
      </c>
    </row>
    <row r="197" spans="1:6" ht="15">
      <c r="A197" s="2" t="s">
        <v>19</v>
      </c>
      <c r="B197" s="2">
        <v>30</v>
      </c>
      <c r="C197" s="2">
        <v>36</v>
      </c>
      <c r="D197" s="90">
        <v>41.571428571428569</v>
      </c>
      <c r="E197" s="2">
        <v>50</v>
      </c>
      <c r="F197" s="2">
        <v>3.17</v>
      </c>
    </row>
    <row r="198" spans="1:6" ht="15">
      <c r="A198" s="2" t="s">
        <v>25</v>
      </c>
      <c r="B198" s="2">
        <v>15</v>
      </c>
      <c r="C198" s="2">
        <v>15</v>
      </c>
      <c r="D198" s="99">
        <v>18.954545454545453</v>
      </c>
      <c r="E198" s="2">
        <v>26</v>
      </c>
      <c r="F198" s="2">
        <v>2.89</v>
      </c>
    </row>
    <row r="199" spans="1:6" ht="15">
      <c r="A199" s="2" t="s">
        <v>29</v>
      </c>
      <c r="B199" s="2">
        <v>15</v>
      </c>
      <c r="C199" s="2">
        <v>17</v>
      </c>
      <c r="D199" s="90">
        <v>20.136363636363637</v>
      </c>
      <c r="E199" s="2">
        <v>25</v>
      </c>
      <c r="F199" s="2">
        <v>0</v>
      </c>
    </row>
    <row r="200" spans="1:6" ht="15">
      <c r="A200" s="2" t="s">
        <v>30</v>
      </c>
      <c r="B200" s="2">
        <v>15</v>
      </c>
      <c r="C200" s="70">
        <v>52</v>
      </c>
      <c r="D200" s="91">
        <v>61.090909090909093</v>
      </c>
      <c r="E200" s="2">
        <v>73</v>
      </c>
      <c r="F200" s="2">
        <v>0.79</v>
      </c>
    </row>
    <row r="201" spans="1:6" ht="15">
      <c r="A201" s="2" t="s">
        <v>35</v>
      </c>
      <c r="B201" s="2">
        <v>30</v>
      </c>
      <c r="C201" s="2">
        <v>31</v>
      </c>
      <c r="D201" s="90">
        <v>35.913043478260867</v>
      </c>
      <c r="E201" s="2">
        <v>64</v>
      </c>
      <c r="F201" s="2">
        <v>1.39</v>
      </c>
    </row>
    <row r="202" spans="1:6" ht="15">
      <c r="A202" s="2" t="s">
        <v>39</v>
      </c>
      <c r="B202" s="2">
        <v>30</v>
      </c>
      <c r="C202" s="2">
        <v>54.69</v>
      </c>
      <c r="D202" s="91">
        <v>63.342727272727281</v>
      </c>
      <c r="E202" s="2">
        <v>76.55</v>
      </c>
      <c r="F202" s="2">
        <v>0</v>
      </c>
    </row>
    <row r="203" spans="1:6" ht="15">
      <c r="A203" s="2" t="s">
        <v>45</v>
      </c>
      <c r="B203" s="2">
        <v>15</v>
      </c>
      <c r="C203" s="2">
        <v>24</v>
      </c>
      <c r="D203" s="90">
        <v>30.863636363636363</v>
      </c>
      <c r="E203" s="2">
        <v>46</v>
      </c>
      <c r="F203" s="2">
        <v>4.63</v>
      </c>
    </row>
    <row r="204" spans="1:6" ht="15">
      <c r="A204" s="13" t="s">
        <v>53</v>
      </c>
      <c r="B204" s="15">
        <v>7.5</v>
      </c>
      <c r="C204" s="2">
        <v>50.17</v>
      </c>
      <c r="D204" s="91">
        <v>59.905609756097562</v>
      </c>
      <c r="E204" s="2">
        <v>73.760000000000005</v>
      </c>
      <c r="F204" s="2">
        <v>1.83</v>
      </c>
    </row>
    <row r="205" spans="1:6" ht="15">
      <c r="B205" s="74"/>
    </row>
    <row r="206" spans="1:6" ht="15"/>
    <row r="207" spans="1:6" ht="15"/>
  </sheetData>
  <mergeCells count="3">
    <mergeCell ref="B32:J32"/>
    <mergeCell ref="U76:AB76"/>
    <mergeCell ref="S123:Z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2021-04-05T22:21:00Z</dcterms:created>
  <dcterms:modified xsi:type="dcterms:W3CDTF">2022-04-05T18:44:10Z</dcterms:modified>
  <cp:category/>
  <cp:contentStatus/>
</cp:coreProperties>
</file>