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02\Desktop\"/>
    </mc:Choice>
  </mc:AlternateContent>
  <xr:revisionPtr revIDLastSave="0" documentId="8_{E47A0401-ECF2-4092-B976-448085BADF0B}" xr6:coauthVersionLast="36" xr6:coauthVersionMax="36" xr10:uidLastSave="{00000000-0000-0000-0000-000000000000}"/>
  <bookViews>
    <workbookView xWindow="0" yWindow="0" windowWidth="23040" windowHeight="8484" xr2:uid="{9D39A198-27EA-455C-818D-4D2D72BEDDF6}"/>
  </bookViews>
  <sheets>
    <sheet name="Logit Model" sheetId="1" r:id="rId1"/>
    <sheet name="Neural Ne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8" i="2" l="1"/>
  <c r="K11" i="2"/>
  <c r="O11" i="2"/>
  <c r="O4" i="2"/>
  <c r="O5" i="2"/>
  <c r="O6" i="2"/>
  <c r="O7" i="2"/>
  <c r="O8" i="2"/>
  <c r="O9" i="2"/>
  <c r="O10" i="2"/>
  <c r="O3" i="2"/>
  <c r="K19" i="2"/>
  <c r="K20" i="2"/>
  <c r="K21" i="2"/>
  <c r="K22" i="2"/>
  <c r="K23" i="2"/>
  <c r="K24" i="2"/>
  <c r="K25" i="2"/>
  <c r="K26" i="2"/>
  <c r="K18" i="2"/>
  <c r="K10" i="2"/>
  <c r="K9" i="2"/>
  <c r="K8" i="2"/>
  <c r="K7" i="2"/>
  <c r="K6" i="2"/>
  <c r="K5" i="2"/>
  <c r="K4" i="2"/>
  <c r="K3" i="2"/>
  <c r="F4" i="1"/>
  <c r="F5" i="1"/>
  <c r="F6" i="1"/>
  <c r="F7" i="1"/>
  <c r="F8" i="1"/>
  <c r="F9" i="1"/>
  <c r="F10" i="1"/>
  <c r="F11" i="1"/>
  <c r="F3" i="1"/>
  <c r="B15" i="1"/>
  <c r="F15" i="1" s="1"/>
  <c r="B14" i="1"/>
  <c r="F14" i="1" s="1"/>
  <c r="B13" i="1"/>
  <c r="F13" i="1" s="1"/>
  <c r="B12" i="1"/>
  <c r="F12" i="1" s="1"/>
  <c r="K12" i="2" l="1"/>
  <c r="K13" i="2" s="1"/>
  <c r="K14" i="2" s="1"/>
  <c r="O19" i="2" s="1"/>
  <c r="P19" i="2" s="1"/>
  <c r="K27" i="2"/>
  <c r="K28" i="2" s="1"/>
  <c r="K29" i="2" s="1"/>
  <c r="O20" i="2" s="1"/>
  <c r="P20" i="2" s="1"/>
  <c r="O12" i="2"/>
  <c r="O13" i="2" s="1"/>
  <c r="O14" i="2" s="1"/>
  <c r="O21" i="2" s="1"/>
  <c r="P21" i="2" s="1"/>
  <c r="F16" i="1"/>
  <c r="F17" i="1" s="1"/>
  <c r="F18" i="1" s="1"/>
  <c r="P22" i="2" l="1"/>
  <c r="P23" i="2" s="1"/>
  <c r="P24" i="2" s="1"/>
</calcChain>
</file>

<file path=xl/sharedStrings.xml><?xml version="1.0" encoding="utf-8"?>
<sst xmlns="http://schemas.openxmlformats.org/spreadsheetml/2006/main" count="171" uniqueCount="67">
  <si>
    <t>(Intercept)</t>
  </si>
  <si>
    <t>CCAvg</t>
  </si>
  <si>
    <t>CDAccount</t>
  </si>
  <si>
    <t>CreditCard</t>
  </si>
  <si>
    <t>Education</t>
  </si>
  <si>
    <t>Family</t>
  </si>
  <si>
    <t>Income</t>
  </si>
  <si>
    <t>Online</t>
  </si>
  <si>
    <t>SecuritiesAccount</t>
  </si>
  <si>
    <t>CCAvg:Education</t>
  </si>
  <si>
    <t>CCAvg:Income</t>
  </si>
  <si>
    <t>Education:Family</t>
  </si>
  <si>
    <t>Education:Income</t>
  </si>
  <si>
    <t>mean</t>
  </si>
  <si>
    <t>Age</t>
  </si>
  <si>
    <t>Experience</t>
  </si>
  <si>
    <t>Mortgage</t>
  </si>
  <si>
    <t>PersonalLoan</t>
  </si>
  <si>
    <t>Summary</t>
  </si>
  <si>
    <t>Logit Model</t>
  </si>
  <si>
    <t>Intercept</t>
  </si>
  <si>
    <t>sum</t>
  </si>
  <si>
    <t>exp(sum)</t>
  </si>
  <si>
    <t>probability</t>
  </si>
  <si>
    <t>Assumptions:</t>
  </si>
  <si>
    <t>Intercept.to.1layhid1</t>
  </si>
  <si>
    <t>CCAvg.to.1layhid1</t>
  </si>
  <si>
    <t>CDAccount.to.1layhid1</t>
  </si>
  <si>
    <t>CreditCard.to.1layhid1</t>
  </si>
  <si>
    <t>Education.to.1layhid1</t>
  </si>
  <si>
    <t>Family.to.1layhid1</t>
  </si>
  <si>
    <t>Income.to.1layhid1</t>
  </si>
  <si>
    <t>Online.to.1layhid1</t>
  </si>
  <si>
    <t>SecuritiesAccount.to.1layhid1</t>
  </si>
  <si>
    <t>Intercept.to.1layhid2</t>
  </si>
  <si>
    <t>CCAvg.to.1layhid2</t>
  </si>
  <si>
    <t>CDAccount.to.1layhid2</t>
  </si>
  <si>
    <t>CreditCard.to.1layhid2</t>
  </si>
  <si>
    <t>Education.to.1layhid2</t>
  </si>
  <si>
    <t>Family.to.1layhid2</t>
  </si>
  <si>
    <t>Income.to.1layhid2</t>
  </si>
  <si>
    <t>Online.to.1layhid2</t>
  </si>
  <si>
    <t>SecuritiesAccount.to.1layhid2</t>
  </si>
  <si>
    <t>Intercept.to.1layhid3</t>
  </si>
  <si>
    <t>CCAvg.to.1layhid3</t>
  </si>
  <si>
    <t>CDAccount.to.1layhid3</t>
  </si>
  <si>
    <t>CreditCard.to.1layhid3</t>
  </si>
  <si>
    <t>Education.to.1layhid3</t>
  </si>
  <si>
    <t>Family.to.1layhid3</t>
  </si>
  <si>
    <t>Income.to.1layhid3</t>
  </si>
  <si>
    <t>Online.to.1layhid3</t>
  </si>
  <si>
    <t>SecuritiesAccount.to.1layhid3</t>
  </si>
  <si>
    <t>Intercept.to.PersonalLoan</t>
  </si>
  <si>
    <t>1layhid.1.to.PersonalLoan</t>
  </si>
  <si>
    <t>1layhid.2.to.PersonalLoan</t>
  </si>
  <si>
    <t>1layhid.3.to.PersonalLoan</t>
  </si>
  <si>
    <t>Neural Net Coefficients</t>
  </si>
  <si>
    <t>Hidden Node 1</t>
  </si>
  <si>
    <t>error</t>
  </si>
  <si>
    <t>reached.threshold</t>
  </si>
  <si>
    <t>steps</t>
  </si>
  <si>
    <t>Hidden Node 2</t>
  </si>
  <si>
    <t>Hidden Node 3</t>
  </si>
  <si>
    <t>Inputs</t>
  </si>
  <si>
    <t>-</t>
  </si>
  <si>
    <t>Securities 
Account</t>
  </si>
  <si>
    <t>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</si>
</sst>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9">
    <xf numFmtId="0" fontId="0" fillId="0" borderId="0" xfId="0"/>
    <xf numFmtId="0" fontId="2" fillId="2" borderId="1" xfId="2"/>
    <xf numFmtId="9" fontId="0" fillId="0" borderId="0" xfId="0" applyNumberFormat="1"/>
    <xf numFmtId="0" fontId="3" fillId="3" borderId="1" xfId="3"/>
    <xf numFmtId="0" fontId="3" fillId="3" borderId="4" xfId="3" applyBorder="1"/>
    <xf numFmtId="0" fontId="4" fillId="3" borderId="1" xfId="3" applyFont="1"/>
    <xf numFmtId="0" fontId="0" fillId="4" borderId="0" xfId="0" applyFill="1"/>
    <xf numFmtId="2" fontId="4" fillId="3" borderId="1" xfId="1" applyNumberFormat="1" applyFont="1" applyFill="1" applyBorder="1"/>
    <xf numFmtId="164" fontId="0" fillId="0" borderId="0" xfId="1" applyNumberFormat="1" applyFont="1"/>
    <xf numFmtId="0" fontId="0" fillId="0" borderId="5" xfId="0" applyBorder="1"/>
    <xf numFmtId="164" fontId="0" fillId="0" borderId="5" xfId="1" applyNumberFormat="1" applyFont="1" applyBorder="1"/>
    <xf numFmtId="9" fontId="0" fillId="0" borderId="5" xfId="1" applyFont="1" applyBorder="1"/>
    <xf numFmtId="0" fontId="2" fillId="2" borderId="10" xfId="2" applyBorder="1"/>
    <xf numFmtId="0" fontId="2" fillId="2" borderId="11" xfId="2" applyBorder="1"/>
    <xf numFmtId="0" fontId="2" fillId="2" borderId="12" xfId="2" applyBorder="1"/>
    <xf numFmtId="0" fontId="2" fillId="2" borderId="13" xfId="2" applyBorder="1"/>
    <xf numFmtId="0" fontId="2" fillId="2" borderId="14" xfId="2" applyBorder="1"/>
    <xf numFmtId="0" fontId="2" fillId="2" borderId="15" xfId="2" applyBorder="1"/>
    <xf numFmtId="0" fontId="4" fillId="3" borderId="4" xfId="3" applyFont="1" applyBorder="1"/>
    <xf numFmtId="2" fontId="5" fillId="3" borderId="1" xfId="1" applyNumberFormat="1" applyFont="1" applyFill="1" applyBorder="1"/>
    <xf numFmtId="2" fontId="2" fillId="2" borderId="1" xfId="2" applyNumberFormat="1"/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2" fillId="2" borderId="1" xfId="2" applyAlignment="1">
      <alignment horizontal="center"/>
    </xf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5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2" borderId="2" xfId="2" applyBorder="1" applyAlignment="1">
      <alignment horizontal="center"/>
    </xf>
    <xf numFmtId="0" fontId="2" fillId="2" borderId="3" xfId="2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6" xfId="2" applyBorder="1" applyAlignment="1">
      <alignment horizontal="center"/>
    </xf>
    <xf numFmtId="0" fontId="2" fillId="2" borderId="17" xfId="2" applyBorder="1" applyAlignment="1">
      <alignment horizontal="center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2" fillId="2" borderId="1" xfId="2" applyAlignment="1">
      <alignment horizontal="center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Loan: Logit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Education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'Logit Model'!$L$4:$L$14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cat>
          <c:val>
            <c:numRef>
              <c:f>'Logit Model'!$M$4:$M$14</c:f>
              <c:numCache>
                <c:formatCode>0.0%</c:formatCode>
                <c:ptCount val="11"/>
                <c:pt idx="0">
                  <c:v>3.2815208284631595E-2</c:v>
                </c:pt>
                <c:pt idx="1">
                  <c:v>5.371037468831092E-2</c:v>
                </c:pt>
                <c:pt idx="2">
                  <c:v>8.6717661829950471E-2</c:v>
                </c:pt>
                <c:pt idx="3">
                  <c:v>0.13707110370930256</c:v>
                </c:pt>
                <c:pt idx="4">
                  <c:v>0.2099415950199908</c:v>
                </c:pt>
                <c:pt idx="5">
                  <c:v>0.30773655670104211</c:v>
                </c:pt>
                <c:pt idx="6">
                  <c:v>0.42649463589136938</c:v>
                </c:pt>
                <c:pt idx="7">
                  <c:v>0.55438091374210852</c:v>
                </c:pt>
                <c:pt idx="8">
                  <c:v>0.6754506515274521</c:v>
                </c:pt>
                <c:pt idx="9">
                  <c:v>0.77686636585046942</c:v>
                </c:pt>
                <c:pt idx="10">
                  <c:v>0.85346653500977077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2-4AEB-8A3F-6ECC52BD844E}"/>
            </c:ext>
          </c:extLst>
        </c:ser>
        <c:ser>
          <c:idx val="1"/>
          <c:order val="1"/>
          <c:tx>
            <c:v>Education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'Logit Model'!$L$4:$L$14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cat>
          <c:val>
            <c:numRef>
              <c:f>'Logit Model'!$N$4:$N$14</c:f>
              <c:numCache>
                <c:formatCode>0.0%</c:formatCode>
                <c:ptCount val="11"/>
                <c:pt idx="0">
                  <c:v>1.6971539198109749E-3</c:v>
                </c:pt>
                <c:pt idx="1">
                  <c:v>6.4391484927147653E-3</c:v>
                </c:pt>
                <c:pt idx="2">
                  <c:v>2.4110686646649355E-2</c:v>
                </c:pt>
                <c:pt idx="3">
                  <c:v>8.6078186185204492E-2</c:v>
                </c:pt>
                <c:pt idx="4">
                  <c:v>0.26419376969287378</c:v>
                </c:pt>
                <c:pt idx="5">
                  <c:v>0.5778420430905491</c:v>
                </c:pt>
                <c:pt idx="6">
                  <c:v>0.8391781784163429</c:v>
                </c:pt>
                <c:pt idx="7">
                  <c:v>0.95213539726365382</c:v>
                </c:pt>
                <c:pt idx="8">
                  <c:v>0.98698479057246791</c:v>
                </c:pt>
                <c:pt idx="9">
                  <c:v>0.99655280406611157</c:v>
                </c:pt>
                <c:pt idx="10">
                  <c:v>0.99909343966474273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2-4AEB-8A3F-6ECC52BD844E}"/>
            </c:ext>
          </c:extLst>
        </c:ser>
        <c:ser>
          <c:idx val="2"/>
          <c:order val="2"/>
          <c:tx>
            <c:v>Education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'Logit Model'!$L$4:$L$14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cat>
          <c:val>
            <c:numRef>
              <c:f>'Logit Model'!$O$4:$O$14</c:f>
              <c:numCache>
                <c:formatCode>0.0%</c:formatCode>
                <c:ptCount val="11"/>
                <c:pt idx="0">
                  <c:v>8.5175589004246943E-5</c:v>
                </c:pt>
                <c:pt idx="1">
                  <c:v>7.3945640471035333E-4</c:v>
                </c:pt>
                <c:pt idx="2">
                  <c:v>6.3875243465297011E-3</c:v>
                </c:pt>
                <c:pt idx="3">
                  <c:v>5.2892778089196582E-2</c:v>
                </c:pt>
                <c:pt idx="4">
                  <c:v>0.32666880435906398</c:v>
                </c:pt>
                <c:pt idx="5">
                  <c:v>0.80823225760614958</c:v>
                </c:pt>
                <c:pt idx="6">
                  <c:v>0.97341386495102922</c:v>
                </c:pt>
                <c:pt idx="7">
                  <c:v>0.99686590091892646</c:v>
                </c:pt>
                <c:pt idx="8">
                  <c:v>0.99963822617683007</c:v>
                </c:pt>
                <c:pt idx="9">
                  <c:v>0.99995834237606696</c:v>
                </c:pt>
                <c:pt idx="10">
                  <c:v>0.99999520455618218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2-4AEB-8A3F-6ECC52BD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61280"/>
        <c:axId val="574958656"/>
      </c:lineChart>
      <c:catAx>
        <c:axId val="5749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(thousands of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58656"/>
        <c:crosses val="autoZero"/>
        <c:auto val="1"/>
        <c:lblAlgn val="ctr"/>
        <c:lblOffset val="100"/>
        <c:noMultiLvlLbl val="0"/>
      </c:catAx>
      <c:valAx>
        <c:axId val="574958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Odds of Having Personal Loan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Loan: Neural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Education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'Neural Net'!$T$5:$T$20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cat>
          <c:val>
            <c:numRef>
              <c:f>'Neural Net'!$U$5:$U$20</c:f>
              <c:numCache>
                <c:formatCode>0%</c:formatCode>
                <c:ptCount val="16"/>
                <c:pt idx="0">
                  <c:v>1.222408672698974E-2</c:v>
                </c:pt>
                <c:pt idx="1">
                  <c:v>1.4774965281184578E-2</c:v>
                </c:pt>
                <c:pt idx="2">
                  <c:v>1.8460632439728404E-2</c:v>
                </c:pt>
                <c:pt idx="3">
                  <c:v>2.3935156504201655E-2</c:v>
                </c:pt>
                <c:pt idx="4">
                  <c:v>3.2308061092735867E-2</c:v>
                </c:pt>
                <c:pt idx="5">
                  <c:v>4.549204490971949E-2</c:v>
                </c:pt>
                <c:pt idx="6">
                  <c:v>6.6792492581700752E-2</c:v>
                </c:pt>
                <c:pt idx="7">
                  <c:v>0.10178018023618032</c:v>
                </c:pt>
                <c:pt idx="8">
                  <c:v>0.15910580702231558</c:v>
                </c:pt>
                <c:pt idx="9">
                  <c:v>0.24962268630445864</c:v>
                </c:pt>
                <c:pt idx="10">
                  <c:v>0.38013084395954921</c:v>
                </c:pt>
                <c:pt idx="11">
                  <c:v>0.54069043723238508</c:v>
                </c:pt>
                <c:pt idx="12">
                  <c:v>0.69978538194397377</c:v>
                </c:pt>
                <c:pt idx="13">
                  <c:v>0.82475227114326588</c:v>
                </c:pt>
                <c:pt idx="14">
                  <c:v>0.90533303474740223</c:v>
                </c:pt>
                <c:pt idx="15">
                  <c:v>0.95073186478206306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1-4439-B127-E19CD4029641}"/>
            </c:ext>
          </c:extLst>
        </c:ser>
        <c:ser>
          <c:idx val="1"/>
          <c:order val="1"/>
          <c:tx>
            <c:v>Education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'Neural Net'!$T$5:$T$20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cat>
          <c:val>
            <c:numRef>
              <c:f>'Neural Net'!$V$5:$V$20</c:f>
              <c:numCache>
                <c:formatCode>0%</c:formatCode>
                <c:ptCount val="16"/>
                <c:pt idx="0">
                  <c:v>2.8764126092647953E-2</c:v>
                </c:pt>
                <c:pt idx="1">
                  <c:v>3.9867356330100884E-2</c:v>
                </c:pt>
                <c:pt idx="2">
                  <c:v>5.7647923421401633E-2</c:v>
                </c:pt>
                <c:pt idx="3">
                  <c:v>8.6721316147436389E-2</c:v>
                </c:pt>
                <c:pt idx="4">
                  <c:v>0.13454785626830229</c:v>
                </c:pt>
                <c:pt idx="5">
                  <c:v>0.21150985162030764</c:v>
                </c:pt>
                <c:pt idx="6">
                  <c:v>0.32714347255174936</c:v>
                </c:pt>
                <c:pt idx="7">
                  <c:v>0.47924424926667941</c:v>
                </c:pt>
                <c:pt idx="8">
                  <c:v>0.64332257720516894</c:v>
                </c:pt>
                <c:pt idx="9">
                  <c:v>0.78358166045961719</c:v>
                </c:pt>
                <c:pt idx="10">
                  <c:v>0.8802599325327406</c:v>
                </c:pt>
                <c:pt idx="11">
                  <c:v>0.93709064256839525</c:v>
                </c:pt>
                <c:pt idx="12">
                  <c:v>0.96745243012713755</c:v>
                </c:pt>
                <c:pt idx="13">
                  <c:v>0.98296641042452659</c:v>
                </c:pt>
                <c:pt idx="14">
                  <c:v>0.99081676907734095</c:v>
                </c:pt>
                <c:pt idx="15">
                  <c:v>0.99483928791586862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1-4439-B127-E19CD4029641}"/>
            </c:ext>
          </c:extLst>
        </c:ser>
        <c:ser>
          <c:idx val="2"/>
          <c:order val="2"/>
          <c:tx>
            <c:v>Education =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'Neural Net'!$T$5:$T$20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cat>
          <c:val>
            <c:numRef>
              <c:f>'Neural Net'!$W$5:$W$20</c:f>
              <c:numCache>
                <c:formatCode>0%</c:formatCode>
                <c:ptCount val="16"/>
                <c:pt idx="0">
                  <c:v>0.11400019910873833</c:v>
                </c:pt>
                <c:pt idx="1">
                  <c:v>0.17883450593461542</c:v>
                </c:pt>
                <c:pt idx="2">
                  <c:v>0.27943281083682303</c:v>
                </c:pt>
                <c:pt idx="3">
                  <c:v>0.4195930354654433</c:v>
                </c:pt>
                <c:pt idx="4">
                  <c:v>0.58338154469940817</c:v>
                </c:pt>
                <c:pt idx="5">
                  <c:v>0.73614318415431712</c:v>
                </c:pt>
                <c:pt idx="6">
                  <c:v>0.84961281108698006</c:v>
                </c:pt>
                <c:pt idx="7">
                  <c:v>0.91983410632904306</c:v>
                </c:pt>
                <c:pt idx="8">
                  <c:v>0.95843939156552249</c:v>
                </c:pt>
                <c:pt idx="9">
                  <c:v>0.97839683521686305</c:v>
                </c:pt>
                <c:pt idx="10">
                  <c:v>0.98850019013068369</c:v>
                </c:pt>
                <c:pt idx="11">
                  <c:v>0.99364287413860664</c:v>
                </c:pt>
                <c:pt idx="12">
                  <c:v>0.99631882307291553</c:v>
                </c:pt>
                <c:pt idx="13">
                  <c:v>0.9977566459864462</c:v>
                </c:pt>
                <c:pt idx="14">
                  <c:v>0.99855889617752236</c:v>
                </c:pt>
                <c:pt idx="15">
                  <c:v>0.99902484947064563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1-4439-B127-E19CD402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80048"/>
        <c:axId val="622670864"/>
      </c:lineChart>
      <c:catAx>
        <c:axId val="6226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70864"/>
        <c:crosses val="autoZero"/>
        <c:auto val="1"/>
        <c:lblAlgn val="ctr"/>
        <c:lblOffset val="100"/>
        <c:noMultiLvlLbl val="0"/>
      </c:catAx>
      <c:valAx>
        <c:axId val="622670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504825</xdr:colOff>
      <xdr:row>1</xdr:row>
      <xdr:rowOff>147637</xdr:rowOff>
    </xdr:from>
    <xdr:to>
      <xdr:col>33</xdr:col>
      <xdr:colOff>200025</xdr:colOff>
      <xdr:row>14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6F60E-105D-4671-917B-97485C44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180975</xdr:rowOff>
    </xdr:from>
    <xdr:to>
      <xdr:col>11</xdr:col>
      <xdr:colOff>370675</xdr:colOff>
      <xdr:row>63</xdr:row>
      <xdr:rowOff>84926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BE0E62-82D4-4F23-8FE7-1F66BB9F4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5" y="5743575"/>
          <a:ext cx="6400000" cy="6390476"/>
        </a:xfrm>
        <a:prstGeom prst="rect">
          <a:avLst/>
        </a:prstGeom>
      </xdr:spPr>
    </xdr:pic>
    <xdr:clientData/>
  </xdr:twoCellAnchor>
  <xdr:twoCellAnchor>
    <xdr:from>
      <xdr:col>17</xdr:col>
      <xdr:colOff>476250</xdr:colOff>
      <xdr:row>20</xdr:row>
      <xdr:rowOff>185737</xdr:rowOff>
    </xdr:from>
    <xdr:to>
      <xdr:col>24</xdr:col>
      <xdr:colOff>800100</xdr:colOff>
      <xdr:row>35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81530-A5CF-4403-BE97-60352C22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38100</xdr:rowOff>
    </xdr:from>
    <xdr:to>
      <xdr:col>10</xdr:col>
      <xdr:colOff>142144</xdr:colOff>
      <xdr:row>14</xdr:row>
      <xdr:rowOff>133029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48C44E-BD93-44E6-BEC9-084C3CDFE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228600"/>
          <a:ext cx="5847619" cy="2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C441-C226-4129-B69E-6A3B5D7A5E44}">
  <dimension ref="A2:AD47"/>
  <sheetViews>
    <sheetView tabSelected="1" zoomScale="67" workbookViewId="0">
      <selection activeCell="E29" sqref="E29"/>
    </sheetView>
  </sheetViews>
  <sheetFormatPr defaultRowHeight="14.4" x14ac:dyDescent="0.3"/>
  <cols>
    <col min="1" max="1" width="17" bestFit="1" customWidth="1"/>
    <col min="4" max="5" width="17" bestFit="1" customWidth="1"/>
    <col min="6" max="6" width="12" bestFit="1" customWidth="1"/>
    <col min="7" max="7" width="17" bestFit="1" customWidth="1"/>
    <col min="8" max="8" width="17.5546875" bestFit="1" customWidth="1"/>
    <col min="11" max="11" width="10.5546875" bestFit="1" customWidth="1"/>
  </cols>
  <sheetData>
    <row r="2" spans="1:29" ht="45" customHeight="1" x14ac:dyDescent="0.3">
      <c r="D2" s="41" t="s">
        <v>19</v>
      </c>
      <c r="E2" s="42"/>
      <c r="H2" t="s">
        <v>24</v>
      </c>
      <c r="K2" s="32"/>
      <c r="L2" s="33"/>
      <c r="M2" s="36" t="s">
        <v>4</v>
      </c>
      <c r="N2" s="37"/>
      <c r="O2" s="38"/>
      <c r="Q2" s="32"/>
      <c r="R2" s="33"/>
      <c r="S2" s="36" t="s">
        <v>2</v>
      </c>
      <c r="T2" s="38"/>
      <c r="V2" s="32"/>
      <c r="W2" s="33"/>
      <c r="X2" s="31" t="s">
        <v>65</v>
      </c>
      <c r="Y2" s="31"/>
      <c r="AA2" s="26"/>
      <c r="AB2" s="26"/>
      <c r="AC2" s="26"/>
    </row>
    <row r="3" spans="1:29" x14ac:dyDescent="0.3">
      <c r="A3" s="1" t="s">
        <v>20</v>
      </c>
      <c r="B3" s="1">
        <v>1</v>
      </c>
      <c r="D3" s="1" t="s">
        <v>0</v>
      </c>
      <c r="E3" s="1">
        <v>-10.101626</v>
      </c>
      <c r="F3">
        <f>B3*E3</f>
        <v>-10.101626</v>
      </c>
      <c r="H3" t="s">
        <v>1</v>
      </c>
      <c r="I3">
        <v>1.5</v>
      </c>
      <c r="K3" s="34"/>
      <c r="L3" s="35"/>
      <c r="M3" s="9">
        <v>1</v>
      </c>
      <c r="N3" s="9">
        <v>2</v>
      </c>
      <c r="O3" s="9">
        <v>3</v>
      </c>
      <c r="Q3" s="34"/>
      <c r="R3" s="35"/>
      <c r="S3" s="9">
        <v>0</v>
      </c>
      <c r="T3" s="9">
        <v>1</v>
      </c>
      <c r="V3" s="34"/>
      <c r="W3" s="35"/>
      <c r="X3" s="9">
        <v>0</v>
      </c>
      <c r="Y3" s="9">
        <v>1</v>
      </c>
    </row>
    <row r="4" spans="1:29" ht="15" customHeight="1" x14ac:dyDescent="0.3">
      <c r="A4" s="1" t="s">
        <v>1</v>
      </c>
      <c r="B4" s="1">
        <v>1.5</v>
      </c>
      <c r="D4" s="1" t="s">
        <v>1</v>
      </c>
      <c r="E4" s="1">
        <v>1.4640059999999999</v>
      </c>
      <c r="F4">
        <f t="shared" ref="F4:F15" si="0">B4*E4</f>
        <v>2.1960090000000001</v>
      </c>
      <c r="H4" t="s">
        <v>2</v>
      </c>
      <c r="I4">
        <v>1</v>
      </c>
      <c r="K4" s="30" t="s">
        <v>6</v>
      </c>
      <c r="L4" s="9">
        <v>50</v>
      </c>
      <c r="M4" s="10">
        <v>3.2815208284631595E-2</v>
      </c>
      <c r="N4" s="10">
        <v>1.6971539198109749E-3</v>
      </c>
      <c r="O4" s="10">
        <v>8.5175589004246943E-5</v>
      </c>
      <c r="P4" s="8"/>
      <c r="Q4" s="30" t="s">
        <v>6</v>
      </c>
      <c r="R4" s="9">
        <v>50</v>
      </c>
      <c r="S4" s="11">
        <v>4.2048743645403836E-5</v>
      </c>
      <c r="T4" s="11">
        <v>1.6971539198109749E-3</v>
      </c>
      <c r="U4" s="8"/>
      <c r="V4" s="30" t="s">
        <v>6</v>
      </c>
      <c r="W4" s="9">
        <v>50</v>
      </c>
      <c r="X4" s="11">
        <v>1.6971539198109749E-3</v>
      </c>
      <c r="Y4" s="11">
        <v>7.219120991569304E-4</v>
      </c>
      <c r="AA4" s="8"/>
      <c r="AB4" s="8"/>
      <c r="AC4" s="8"/>
    </row>
    <row r="5" spans="1:29" x14ac:dyDescent="0.3">
      <c r="A5" s="1" t="s">
        <v>2</v>
      </c>
      <c r="B5" s="1">
        <v>1</v>
      </c>
      <c r="D5" s="1" t="s">
        <v>2</v>
      </c>
      <c r="E5" s="1">
        <v>3.699535</v>
      </c>
      <c r="F5">
        <f t="shared" si="0"/>
        <v>3.699535</v>
      </c>
      <c r="H5" t="s">
        <v>3</v>
      </c>
      <c r="I5">
        <v>0</v>
      </c>
      <c r="K5" s="30"/>
      <c r="L5" s="9">
        <v>60</v>
      </c>
      <c r="M5" s="10">
        <v>5.371037468831092E-2</v>
      </c>
      <c r="N5" s="10">
        <v>6.4391484927147653E-3</v>
      </c>
      <c r="O5" s="10">
        <v>7.3945640471035333E-4</v>
      </c>
      <c r="P5" s="8"/>
      <c r="Q5" s="30"/>
      <c r="R5" s="9">
        <v>60</v>
      </c>
      <c r="S5" s="11">
        <v>1.6027903516780908E-4</v>
      </c>
      <c r="T5" s="11">
        <v>6.4391484927147653E-3</v>
      </c>
      <c r="U5" s="8"/>
      <c r="V5" s="30"/>
      <c r="W5" s="9">
        <v>60</v>
      </c>
      <c r="X5" s="11">
        <v>6.4391484927147653E-3</v>
      </c>
      <c r="Y5" s="11">
        <v>2.7464934994509099E-3</v>
      </c>
      <c r="AA5" s="8"/>
      <c r="AB5" s="8"/>
      <c r="AC5" s="8"/>
    </row>
    <row r="6" spans="1:29" x14ac:dyDescent="0.3">
      <c r="A6" s="1" t="s">
        <v>3</v>
      </c>
      <c r="B6" s="1">
        <v>0</v>
      </c>
      <c r="D6" s="1" t="s">
        <v>3</v>
      </c>
      <c r="E6" s="1">
        <v>-1.179244</v>
      </c>
      <c r="F6">
        <f t="shared" si="0"/>
        <v>0</v>
      </c>
      <c r="H6" t="s">
        <v>5</v>
      </c>
      <c r="I6">
        <v>2</v>
      </c>
      <c r="K6" s="30"/>
      <c r="L6" s="9">
        <v>70</v>
      </c>
      <c r="M6" s="10">
        <v>8.6717661829950471E-2</v>
      </c>
      <c r="N6" s="10">
        <v>2.4110686646649355E-2</v>
      </c>
      <c r="O6" s="10">
        <v>6.3875243465297011E-3</v>
      </c>
      <c r="P6" s="8"/>
      <c r="Q6" s="30"/>
      <c r="R6" s="9">
        <v>70</v>
      </c>
      <c r="S6" s="11">
        <v>6.1073956950484379E-4</v>
      </c>
      <c r="T6" s="11">
        <v>2.4110686646649355E-2</v>
      </c>
      <c r="U6" s="8"/>
      <c r="V6" s="30"/>
      <c r="W6" s="9">
        <v>70</v>
      </c>
      <c r="X6" s="11">
        <v>2.4110686646649355E-2</v>
      </c>
      <c r="Y6" s="11">
        <v>1.0389918988150166E-2</v>
      </c>
      <c r="AA6" s="8"/>
      <c r="AB6" s="8"/>
      <c r="AC6" s="8"/>
    </row>
    <row r="7" spans="1:29" x14ac:dyDescent="0.3">
      <c r="A7" s="1" t="s">
        <v>4</v>
      </c>
      <c r="B7" s="1">
        <v>1</v>
      </c>
      <c r="D7" s="1" t="s">
        <v>4</v>
      </c>
      <c r="E7" s="1">
        <v>-5.7357990000000001</v>
      </c>
      <c r="F7">
        <f t="shared" si="0"/>
        <v>-5.7357990000000001</v>
      </c>
      <c r="H7" t="s">
        <v>7</v>
      </c>
      <c r="I7">
        <v>0</v>
      </c>
      <c r="K7" s="30"/>
      <c r="L7" s="9">
        <v>80</v>
      </c>
      <c r="M7" s="10">
        <v>0.13707110370930256</v>
      </c>
      <c r="N7" s="10">
        <v>8.6078186185204492E-2</v>
      </c>
      <c r="O7" s="10">
        <v>5.2892778089196582E-2</v>
      </c>
      <c r="Q7" s="30"/>
      <c r="R7" s="9">
        <v>80</v>
      </c>
      <c r="S7" s="11">
        <v>2.3242660403761072E-3</v>
      </c>
      <c r="T7" s="11">
        <v>8.6078186185204492E-2</v>
      </c>
      <c r="V7" s="30"/>
      <c r="W7" s="9">
        <v>80</v>
      </c>
      <c r="X7" s="11">
        <v>8.6078186185204492E-2</v>
      </c>
      <c r="Y7" s="11">
        <v>3.8483949493070463E-2</v>
      </c>
      <c r="AA7" s="8"/>
      <c r="AB7" s="8"/>
      <c r="AC7" s="8"/>
    </row>
    <row r="8" spans="1:29" x14ac:dyDescent="0.3">
      <c r="A8" s="1" t="s">
        <v>5</v>
      </c>
      <c r="B8" s="1">
        <v>2</v>
      </c>
      <c r="D8" s="1" t="s">
        <v>5</v>
      </c>
      <c r="E8" s="1">
        <v>2.6808329999999998</v>
      </c>
      <c r="F8">
        <f t="shared" si="0"/>
        <v>5.3616659999999996</v>
      </c>
      <c r="H8" t="s">
        <v>8</v>
      </c>
      <c r="I8">
        <v>0</v>
      </c>
      <c r="K8" s="30"/>
      <c r="L8" s="9">
        <v>90</v>
      </c>
      <c r="M8" s="10">
        <v>0.2099415950199908</v>
      </c>
      <c r="N8" s="10">
        <v>0.26419376969287378</v>
      </c>
      <c r="O8" s="10">
        <v>0.32666880435906398</v>
      </c>
      <c r="Q8" s="30"/>
      <c r="R8" s="9">
        <v>90</v>
      </c>
      <c r="S8" s="11">
        <v>8.803015105586464E-3</v>
      </c>
      <c r="T8" s="11">
        <v>0.26419376969287378</v>
      </c>
      <c r="V8" s="30"/>
      <c r="W8" s="9">
        <v>90</v>
      </c>
      <c r="X8" s="11">
        <v>0.26419376969287378</v>
      </c>
      <c r="Y8" s="11">
        <v>0.1323814076865818</v>
      </c>
      <c r="AA8" s="8"/>
      <c r="AB8" s="8"/>
      <c r="AC8" s="8"/>
    </row>
    <row r="9" spans="1:29" x14ac:dyDescent="0.3">
      <c r="A9" s="1" t="s">
        <v>6</v>
      </c>
      <c r="B9" s="1">
        <v>85</v>
      </c>
      <c r="D9" s="1" t="s">
        <v>6</v>
      </c>
      <c r="E9" s="1">
        <v>-1.2475999999999999E-2</v>
      </c>
      <c r="F9">
        <f t="shared" si="0"/>
        <v>-1.06046</v>
      </c>
      <c r="K9" s="30"/>
      <c r="L9" s="9">
        <v>100</v>
      </c>
      <c r="M9" s="10">
        <v>0.30773655670104211</v>
      </c>
      <c r="N9" s="10">
        <v>0.5778420430905491</v>
      </c>
      <c r="O9" s="10">
        <v>0.80823225760614958</v>
      </c>
      <c r="Q9" s="30"/>
      <c r="R9" s="9">
        <v>100</v>
      </c>
      <c r="S9" s="11">
        <v>3.2748100404796802E-2</v>
      </c>
      <c r="T9" s="11">
        <v>0.5778420430905491</v>
      </c>
      <c r="V9" s="30"/>
      <c r="W9" s="9">
        <v>100</v>
      </c>
      <c r="X9" s="11">
        <v>0.5778420430905491</v>
      </c>
      <c r="Y9" s="11">
        <v>0.36775500503909631</v>
      </c>
      <c r="AA9" s="8"/>
      <c r="AB9" s="8"/>
      <c r="AC9" s="8"/>
    </row>
    <row r="10" spans="1:29" x14ac:dyDescent="0.3">
      <c r="A10" s="1" t="s">
        <v>7</v>
      </c>
      <c r="B10" s="1">
        <v>0</v>
      </c>
      <c r="D10" s="1" t="s">
        <v>7</v>
      </c>
      <c r="E10" s="1">
        <v>-0.69688399999999995</v>
      </c>
      <c r="F10">
        <f t="shared" si="0"/>
        <v>0</v>
      </c>
      <c r="K10" s="30"/>
      <c r="L10" s="9">
        <v>110</v>
      </c>
      <c r="M10" s="10">
        <v>0.42649463589136938</v>
      </c>
      <c r="N10" s="10">
        <v>0.8391781784163429</v>
      </c>
      <c r="O10" s="10">
        <v>0.97341386495102922</v>
      </c>
      <c r="Q10" s="30"/>
      <c r="R10" s="9">
        <v>110</v>
      </c>
      <c r="S10" s="11">
        <v>0.11431444933133407</v>
      </c>
      <c r="T10" s="11">
        <v>0.8391781784163429</v>
      </c>
      <c r="V10" s="30"/>
      <c r="W10" s="9">
        <v>110</v>
      </c>
      <c r="X10" s="11">
        <v>0.8391781784163429</v>
      </c>
      <c r="Y10" s="11">
        <v>0.68919209880538934</v>
      </c>
      <c r="AA10" s="8"/>
      <c r="AB10" s="8"/>
      <c r="AC10" s="8"/>
    </row>
    <row r="11" spans="1:29" x14ac:dyDescent="0.3">
      <c r="A11" s="1" t="s">
        <v>8</v>
      </c>
      <c r="B11" s="1">
        <v>0</v>
      </c>
      <c r="D11" s="1" t="s">
        <v>8</v>
      </c>
      <c r="E11" s="1">
        <v>-0.85578100000000001</v>
      </c>
      <c r="F11">
        <f t="shared" si="0"/>
        <v>0</v>
      </c>
      <c r="K11" s="30"/>
      <c r="L11" s="9">
        <v>120</v>
      </c>
      <c r="M11" s="10">
        <v>0.55438091374210852</v>
      </c>
      <c r="N11" s="10">
        <v>0.95213539726365382</v>
      </c>
      <c r="O11" s="10">
        <v>0.99686590091892646</v>
      </c>
      <c r="Q11" s="30"/>
      <c r="R11" s="9">
        <v>120</v>
      </c>
      <c r="S11" s="11">
        <v>0.32977475094426756</v>
      </c>
      <c r="T11" s="11">
        <v>0.95213539726365382</v>
      </c>
      <c r="V11" s="30"/>
      <c r="W11" s="9">
        <v>120</v>
      </c>
      <c r="X11" s="11">
        <v>0.95213539726365382</v>
      </c>
      <c r="Y11" s="11">
        <v>0.89421618185878982</v>
      </c>
      <c r="AA11" s="8"/>
      <c r="AB11" s="8"/>
      <c r="AC11" s="8"/>
    </row>
    <row r="12" spans="1:29" x14ac:dyDescent="0.3">
      <c r="A12" s="1" t="s">
        <v>9</v>
      </c>
      <c r="B12" s="1">
        <f>B4*B7</f>
        <v>1.5</v>
      </c>
      <c r="D12" s="1" t="s">
        <v>9</v>
      </c>
      <c r="E12" s="1">
        <v>0.37294699999999997</v>
      </c>
      <c r="F12">
        <f t="shared" si="0"/>
        <v>0.55942049999999999</v>
      </c>
      <c r="K12" s="30"/>
      <c r="L12" s="9">
        <v>130</v>
      </c>
      <c r="M12" s="10">
        <v>0.6754506515274521</v>
      </c>
      <c r="N12" s="10">
        <v>0.98698479057246791</v>
      </c>
      <c r="O12" s="10">
        <v>0.99963822617683007</v>
      </c>
      <c r="Q12" s="30"/>
      <c r="R12" s="9">
        <v>130</v>
      </c>
      <c r="S12" s="11">
        <v>0.65226290748197102</v>
      </c>
      <c r="T12" s="11">
        <v>0.98698479057246791</v>
      </c>
      <c r="V12" s="30"/>
      <c r="W12" s="9">
        <v>130</v>
      </c>
      <c r="X12" s="11">
        <v>0.98698479057246791</v>
      </c>
      <c r="Y12" s="11">
        <v>0.96990254556360878</v>
      </c>
      <c r="AA12" s="8"/>
      <c r="AB12" s="8"/>
      <c r="AC12" s="8"/>
    </row>
    <row r="13" spans="1:29" x14ac:dyDescent="0.3">
      <c r="A13" s="1" t="s">
        <v>10</v>
      </c>
      <c r="B13" s="1">
        <f>B4*B9</f>
        <v>127.5</v>
      </c>
      <c r="D13" s="1" t="s">
        <v>10</v>
      </c>
      <c r="E13" s="1">
        <v>-1.2289E-2</v>
      </c>
      <c r="F13">
        <f t="shared" si="0"/>
        <v>-1.5668474999999999</v>
      </c>
      <c r="K13" s="30"/>
      <c r="L13" s="9">
        <v>140</v>
      </c>
      <c r="M13" s="10">
        <v>0.77686636585046942</v>
      </c>
      <c r="N13" s="10">
        <v>0.99655280406611157</v>
      </c>
      <c r="O13" s="10">
        <v>0.99995834237606696</v>
      </c>
      <c r="Q13" s="30"/>
      <c r="R13" s="9">
        <v>140</v>
      </c>
      <c r="S13" s="11">
        <v>0.87731069330267197</v>
      </c>
      <c r="T13" s="11">
        <v>0.99655280406611157</v>
      </c>
      <c r="V13" s="30"/>
      <c r="W13" s="9">
        <v>140</v>
      </c>
      <c r="X13" s="11">
        <v>0.99655280406611157</v>
      </c>
      <c r="Y13" s="11">
        <v>0.99192568376359169</v>
      </c>
      <c r="AA13" s="8"/>
      <c r="AB13" s="8"/>
      <c r="AC13" s="8"/>
    </row>
    <row r="14" spans="1:29" x14ac:dyDescent="0.3">
      <c r="A14" s="1" t="s">
        <v>11</v>
      </c>
      <c r="B14" s="1">
        <f>B7*B8</f>
        <v>2</v>
      </c>
      <c r="D14" s="1" t="s">
        <v>11</v>
      </c>
      <c r="E14" s="1">
        <v>-0.96773900000000002</v>
      </c>
      <c r="F14">
        <f t="shared" si="0"/>
        <v>-1.935478</v>
      </c>
      <c r="K14" s="30"/>
      <c r="L14" s="9">
        <v>150</v>
      </c>
      <c r="M14" s="10">
        <v>0.85346653500977077</v>
      </c>
      <c r="N14" s="10">
        <v>0.99909343966474273</v>
      </c>
      <c r="O14" s="10">
        <v>0.99999520455618218</v>
      </c>
      <c r="Q14" s="30"/>
      <c r="R14" s="9">
        <v>150</v>
      </c>
      <c r="S14" s="11">
        <v>0.96461397407101679</v>
      </c>
      <c r="T14" s="11">
        <v>0.99909343966474273</v>
      </c>
      <c r="V14" s="30"/>
      <c r="W14" s="9">
        <v>150</v>
      </c>
      <c r="X14" s="11">
        <v>0.99909343966474273</v>
      </c>
      <c r="Y14" s="11">
        <v>0.99786928566626876</v>
      </c>
      <c r="AA14" s="8"/>
      <c r="AB14" s="8"/>
      <c r="AC14" s="8"/>
    </row>
    <row r="15" spans="1:29" x14ac:dyDescent="0.3">
      <c r="A15" s="1" t="s">
        <v>12</v>
      </c>
      <c r="B15" s="1">
        <f>B7*B9</f>
        <v>85</v>
      </c>
      <c r="D15" s="1" t="s">
        <v>12</v>
      </c>
      <c r="E15" s="1">
        <v>8.2364999999999994E-2</v>
      </c>
      <c r="F15">
        <f t="shared" si="0"/>
        <v>7.0010249999999994</v>
      </c>
    </row>
    <row r="16" spans="1:29" ht="30" customHeight="1" x14ac:dyDescent="0.3">
      <c r="E16" t="s">
        <v>21</v>
      </c>
      <c r="F16" s="4">
        <f>SUM(F3:F15)</f>
        <v>-1.5825550000000002</v>
      </c>
      <c r="K16" s="32"/>
      <c r="L16" s="33"/>
      <c r="M16" s="39" t="s">
        <v>7</v>
      </c>
      <c r="N16" s="40"/>
      <c r="Q16" s="32"/>
      <c r="R16" s="33"/>
      <c r="S16" s="39" t="s">
        <v>66</v>
      </c>
      <c r="T16" s="40"/>
      <c r="V16" s="32"/>
      <c r="W16" s="33"/>
      <c r="X16" s="31" t="s">
        <v>5</v>
      </c>
      <c r="Y16" s="31"/>
      <c r="Z16" s="31"/>
      <c r="AA16" s="31"/>
      <c r="AB16" s="31"/>
    </row>
    <row r="17" spans="1:30" x14ac:dyDescent="0.3">
      <c r="E17" t="s">
        <v>22</v>
      </c>
      <c r="F17" s="3">
        <f>EXP(F16)</f>
        <v>0.20544950356205072</v>
      </c>
      <c r="K17" s="34"/>
      <c r="L17" s="35"/>
      <c r="M17" s="9">
        <v>0</v>
      </c>
      <c r="N17" s="9">
        <v>1</v>
      </c>
      <c r="Q17" s="34"/>
      <c r="R17" s="35"/>
      <c r="S17" s="9">
        <v>0</v>
      </c>
      <c r="T17" s="9">
        <v>1</v>
      </c>
      <c r="V17" s="34"/>
      <c r="W17" s="35"/>
      <c r="X17" s="9">
        <v>0</v>
      </c>
      <c r="Y17" s="9">
        <v>1</v>
      </c>
      <c r="Z17" s="9">
        <v>2</v>
      </c>
      <c r="AA17" s="9">
        <v>3</v>
      </c>
      <c r="AB17" s="9">
        <v>4</v>
      </c>
    </row>
    <row r="18" spans="1:30" ht="15" customHeight="1" x14ac:dyDescent="0.3">
      <c r="E18" t="s">
        <v>23</v>
      </c>
      <c r="F18" s="7">
        <f>F17/(1+F17)</f>
        <v>0.17043393601719226</v>
      </c>
      <c r="K18" s="30" t="s">
        <v>6</v>
      </c>
      <c r="L18" s="9">
        <v>50</v>
      </c>
      <c r="M18" s="11">
        <v>1.6971539198109749E-3</v>
      </c>
      <c r="N18" s="11">
        <v>8.4613258501854683E-4</v>
      </c>
      <c r="Q18" s="30" t="s">
        <v>6</v>
      </c>
      <c r="R18" s="9">
        <v>50</v>
      </c>
      <c r="S18" s="11">
        <v>1.6971539198109749E-3</v>
      </c>
      <c r="T18" s="11">
        <v>5.2250780086288758E-4</v>
      </c>
      <c r="V18" s="30" t="s">
        <v>6</v>
      </c>
      <c r="W18" s="9">
        <v>50</v>
      </c>
      <c r="X18" s="10">
        <v>3.8272386913331324E-4</v>
      </c>
      <c r="Y18" s="10">
        <v>8.0613006688984355E-4</v>
      </c>
      <c r="Z18" s="10">
        <v>1.6971539198109749E-3</v>
      </c>
      <c r="AA18" s="10">
        <v>3.5695172971135745E-3</v>
      </c>
      <c r="AB18" s="10">
        <v>7.4920393239601094E-3</v>
      </c>
    </row>
    <row r="19" spans="1:30" x14ac:dyDescent="0.3">
      <c r="K19" s="30"/>
      <c r="L19" s="9">
        <v>60</v>
      </c>
      <c r="M19" s="11">
        <v>6.4391484927147653E-3</v>
      </c>
      <c r="N19" s="11">
        <v>3.2179648492676191E-3</v>
      </c>
      <c r="Q19" s="30"/>
      <c r="R19" s="9">
        <v>60</v>
      </c>
      <c r="S19" s="11">
        <v>6.4391484927147653E-3</v>
      </c>
      <c r="T19" s="11">
        <v>1.9889787570132461E-3</v>
      </c>
      <c r="V19" s="30"/>
      <c r="W19" s="9">
        <v>60</v>
      </c>
      <c r="X19" s="10">
        <v>1.457449174149472E-3</v>
      </c>
      <c r="Y19" s="10">
        <v>3.0661735852958211E-3</v>
      </c>
      <c r="Z19" s="10">
        <v>6.4391484927147653E-3</v>
      </c>
      <c r="AA19" s="10">
        <v>1.3472455217127784E-2</v>
      </c>
      <c r="AB19" s="10">
        <v>2.7971771629973701E-2</v>
      </c>
    </row>
    <row r="20" spans="1:30" ht="15" customHeight="1" x14ac:dyDescent="0.3">
      <c r="K20" s="30"/>
      <c r="L20" s="9">
        <v>70</v>
      </c>
      <c r="M20" s="11">
        <v>2.4110686646649355E-2</v>
      </c>
      <c r="N20" s="11">
        <v>1.2157488095863792E-2</v>
      </c>
      <c r="Q20" s="30"/>
      <c r="R20" s="9">
        <v>70</v>
      </c>
      <c r="S20" s="11">
        <v>2.4110686646649355E-2</v>
      </c>
      <c r="T20" s="11">
        <v>7.5401985115304817E-3</v>
      </c>
      <c r="V20" s="30"/>
      <c r="W20" s="9">
        <v>70</v>
      </c>
      <c r="X20" s="10">
        <v>5.5334003202593121E-3</v>
      </c>
      <c r="Y20" s="10">
        <v>1.1588922461109274E-2</v>
      </c>
      <c r="Z20" s="10">
        <v>2.4110686646649355E-2</v>
      </c>
      <c r="AA20" s="10">
        <v>4.9484781264239192E-2</v>
      </c>
      <c r="AB20" s="10">
        <v>9.8857498524117016E-2</v>
      </c>
    </row>
    <row r="21" spans="1:30" x14ac:dyDescent="0.3">
      <c r="A21" t="s">
        <v>18</v>
      </c>
      <c r="B21" t="s">
        <v>13</v>
      </c>
      <c r="C21" s="2">
        <v>0</v>
      </c>
      <c r="D21" s="2">
        <v>0.5</v>
      </c>
      <c r="E21" s="2">
        <v>1</v>
      </c>
      <c r="K21" s="30"/>
      <c r="L21" s="9">
        <v>80</v>
      </c>
      <c r="M21" s="11">
        <v>8.6078186185204492E-2</v>
      </c>
      <c r="N21" s="11">
        <v>4.4814534873666372E-2</v>
      </c>
      <c r="Q21" s="30"/>
      <c r="R21" s="9">
        <v>80</v>
      </c>
      <c r="S21" s="11">
        <v>8.6078186185204492E-2</v>
      </c>
      <c r="T21" s="11">
        <v>2.8147842031945227E-2</v>
      </c>
      <c r="V21" s="30"/>
      <c r="W21" s="9">
        <v>80</v>
      </c>
      <c r="X21" s="10">
        <v>2.0771177854759904E-2</v>
      </c>
      <c r="Y21" s="10">
        <v>4.2784854724488376E-2</v>
      </c>
      <c r="Z21" s="10">
        <v>8.6078186185204492E-2</v>
      </c>
      <c r="AA21" s="10">
        <v>0.16560050596691414</v>
      </c>
      <c r="AB21" s="10">
        <v>0.29488426398781858</v>
      </c>
    </row>
    <row r="22" spans="1:30" x14ac:dyDescent="0.3">
      <c r="A22" t="s">
        <v>14</v>
      </c>
      <c r="B22">
        <v>45.3384</v>
      </c>
      <c r="C22">
        <v>23</v>
      </c>
      <c r="D22">
        <v>45</v>
      </c>
      <c r="E22">
        <v>67</v>
      </c>
      <c r="K22" s="30"/>
      <c r="L22" s="9">
        <v>90</v>
      </c>
      <c r="M22" s="11">
        <v>0.26419376969287378</v>
      </c>
      <c r="N22" s="11">
        <v>0.1517207790483735</v>
      </c>
      <c r="Q22" s="30"/>
      <c r="R22" s="9">
        <v>90</v>
      </c>
      <c r="S22" s="11">
        <v>0.26419376969287378</v>
      </c>
      <c r="T22" s="11">
        <v>9.9434120624690439E-2</v>
      </c>
      <c r="V22" s="30"/>
      <c r="W22" s="9">
        <v>90</v>
      </c>
      <c r="X22" s="10">
        <v>7.48137068765794E-2</v>
      </c>
      <c r="Y22" s="10">
        <v>0.14558722855495002</v>
      </c>
      <c r="Z22" s="10">
        <v>0.26419376969287378</v>
      </c>
      <c r="AA22" s="10">
        <v>0.43071636551303527</v>
      </c>
      <c r="AB22" s="10">
        <v>0.61453749043930217</v>
      </c>
    </row>
    <row r="23" spans="1:30" x14ac:dyDescent="0.3">
      <c r="A23" s="6" t="s">
        <v>1</v>
      </c>
      <c r="B23" s="6">
        <v>1.9379379999999999</v>
      </c>
      <c r="C23" s="6">
        <v>0</v>
      </c>
      <c r="D23" s="6">
        <v>1.5</v>
      </c>
      <c r="E23" s="6">
        <v>10</v>
      </c>
      <c r="K23" s="30"/>
      <c r="L23" s="9">
        <v>100</v>
      </c>
      <c r="M23" s="11">
        <v>0.5778420430905491</v>
      </c>
      <c r="N23" s="11">
        <v>0.40541245673573834</v>
      </c>
      <c r="Q23" s="30"/>
      <c r="R23" s="9">
        <v>100</v>
      </c>
      <c r="S23" s="11">
        <v>0.5778420430905491</v>
      </c>
      <c r="T23" s="11">
        <v>0.29622841945127176</v>
      </c>
      <c r="V23" s="30"/>
      <c r="W23" s="9">
        <v>100</v>
      </c>
      <c r="X23" s="10">
        <v>0.23563003367882493</v>
      </c>
      <c r="Y23" s="10">
        <v>0.39378395764816965</v>
      </c>
      <c r="Z23" s="10">
        <v>0.5778420430905491</v>
      </c>
      <c r="AA23" s="10">
        <v>0.7425521636533382</v>
      </c>
      <c r="AB23" s="10">
        <v>0.85871172922514272</v>
      </c>
    </row>
    <row r="24" spans="1:30" x14ac:dyDescent="0.3">
      <c r="A24" s="6" t="s">
        <v>2</v>
      </c>
      <c r="B24" s="6">
        <v>6.0400000000000002E-2</v>
      </c>
      <c r="C24" s="6">
        <v>0</v>
      </c>
      <c r="D24" s="6">
        <v>0</v>
      </c>
      <c r="E24" s="6">
        <v>1</v>
      </c>
      <c r="K24" s="30"/>
      <c r="L24" s="9">
        <v>110</v>
      </c>
      <c r="M24" s="11">
        <v>0.8391781784163429</v>
      </c>
      <c r="N24" s="11">
        <v>0.72216816365612357</v>
      </c>
      <c r="Q24" s="30"/>
      <c r="R24" s="9">
        <v>110</v>
      </c>
      <c r="S24" s="11">
        <v>0.8391781784163429</v>
      </c>
      <c r="T24" s="11">
        <v>0.61606565991054563</v>
      </c>
      <c r="V24" s="30"/>
      <c r="W24" s="9">
        <v>110</v>
      </c>
      <c r="X24" s="10">
        <v>0.54026660864915499</v>
      </c>
      <c r="Y24" s="10">
        <v>0.71233895528802582</v>
      </c>
      <c r="Z24" s="10">
        <v>0.8391781784163429</v>
      </c>
      <c r="AA24" s="10">
        <v>0.91663501536490766</v>
      </c>
      <c r="AB24" s="10">
        <v>0.95862551036649835</v>
      </c>
    </row>
    <row r="25" spans="1:30" x14ac:dyDescent="0.3">
      <c r="A25" s="6" t="s">
        <v>3</v>
      </c>
      <c r="B25" s="6">
        <v>0.29399999999999998</v>
      </c>
      <c r="C25" s="6">
        <v>0</v>
      </c>
      <c r="D25" s="6">
        <v>0</v>
      </c>
      <c r="E25" s="6">
        <v>1</v>
      </c>
      <c r="K25" s="30"/>
      <c r="L25" s="9">
        <v>120</v>
      </c>
      <c r="M25" s="11">
        <v>0.95213539726365382</v>
      </c>
      <c r="N25" s="11">
        <v>0.90833286626924259</v>
      </c>
      <c r="Q25" s="30"/>
      <c r="R25" s="9">
        <v>120</v>
      </c>
      <c r="S25" s="11">
        <v>0.95213539726365382</v>
      </c>
      <c r="T25" s="11">
        <v>0.85949319673501046</v>
      </c>
      <c r="V25" s="30"/>
      <c r="W25" s="9">
        <v>120</v>
      </c>
      <c r="X25" s="10">
        <v>0.81751794288459578</v>
      </c>
      <c r="Y25" s="10">
        <v>0.90421629330331965</v>
      </c>
      <c r="Z25" s="10">
        <v>0.95213539726365382</v>
      </c>
      <c r="AA25" s="10">
        <v>0.97669908555898066</v>
      </c>
      <c r="AB25" s="10">
        <v>0.98880512294714351</v>
      </c>
    </row>
    <row r="26" spans="1:30" x14ac:dyDescent="0.3">
      <c r="A26" s="6" t="s">
        <v>4</v>
      </c>
      <c r="B26" s="6">
        <v>1.881</v>
      </c>
      <c r="C26" s="6">
        <v>1</v>
      </c>
      <c r="D26" s="6">
        <v>2</v>
      </c>
      <c r="E26" s="6">
        <v>3</v>
      </c>
      <c r="K26" s="30"/>
      <c r="L26" s="9">
        <v>130</v>
      </c>
      <c r="M26" s="11">
        <v>0.98698479057246791</v>
      </c>
      <c r="N26" s="11">
        <v>0.97421029983206009</v>
      </c>
      <c r="Q26" s="30"/>
      <c r="R26" s="9">
        <v>130</v>
      </c>
      <c r="S26" s="11">
        <v>0.98698479057246791</v>
      </c>
      <c r="T26" s="11">
        <v>0.95888081556193838</v>
      </c>
      <c r="V26" s="30"/>
      <c r="W26" s="9">
        <v>130</v>
      </c>
      <c r="X26" s="10">
        <v>0.94468597094127227</v>
      </c>
      <c r="Y26" s="10">
        <v>0.97296408493123276</v>
      </c>
      <c r="Z26" s="10">
        <v>0.98698479057246791</v>
      </c>
      <c r="AA26" s="10">
        <v>0.99378089655084922</v>
      </c>
      <c r="AB26" s="10">
        <v>0.99703895029157807</v>
      </c>
    </row>
    <row r="27" spans="1:30" x14ac:dyDescent="0.3">
      <c r="A27" t="s">
        <v>15</v>
      </c>
      <c r="B27">
        <v>20.104600000000001</v>
      </c>
      <c r="C27">
        <v>-3</v>
      </c>
      <c r="D27">
        <v>20</v>
      </c>
      <c r="E27">
        <v>43</v>
      </c>
      <c r="K27" s="30"/>
      <c r="L27" s="9">
        <v>140</v>
      </c>
      <c r="M27" s="11">
        <v>0.99655280406611157</v>
      </c>
      <c r="N27" s="11">
        <v>0.99310374757314879</v>
      </c>
      <c r="Q27" s="30"/>
      <c r="R27" s="9">
        <v>140</v>
      </c>
      <c r="S27" s="11">
        <v>0.99655280406611157</v>
      </c>
      <c r="T27" s="11">
        <v>0.98887636291219871</v>
      </c>
      <c r="V27" s="30"/>
      <c r="W27" s="9">
        <v>140</v>
      </c>
      <c r="X27" s="10">
        <v>0.98487299296405018</v>
      </c>
      <c r="Y27" s="10">
        <v>0.99276372410980196</v>
      </c>
      <c r="Z27" s="10">
        <v>0.99655280406611157</v>
      </c>
      <c r="AA27" s="10">
        <v>0.99836111022724039</v>
      </c>
      <c r="AB27" s="10">
        <v>0.99922156863561373</v>
      </c>
    </row>
    <row r="28" spans="1:30" ht="15" customHeight="1" x14ac:dyDescent="0.3">
      <c r="A28" s="6" t="s">
        <v>5</v>
      </c>
      <c r="B28" s="6">
        <v>2.3963999999999999</v>
      </c>
      <c r="C28" s="6">
        <v>1</v>
      </c>
      <c r="D28" s="6">
        <v>2</v>
      </c>
      <c r="E28" s="6">
        <v>4</v>
      </c>
      <c r="K28" s="30"/>
      <c r="L28" s="9">
        <v>150</v>
      </c>
      <c r="M28" s="11">
        <v>0.99909343966474273</v>
      </c>
      <c r="N28" s="11">
        <v>0.99818175204379522</v>
      </c>
      <c r="Q28" s="30"/>
      <c r="R28" s="9">
        <v>150</v>
      </c>
      <c r="S28" s="11">
        <v>0.99909343966474273</v>
      </c>
      <c r="T28" s="11">
        <v>0.99705794919223212</v>
      </c>
      <c r="V28" s="30"/>
      <c r="W28" s="9">
        <v>150</v>
      </c>
      <c r="X28" s="10">
        <v>0.99598716341374582</v>
      </c>
      <c r="Y28" s="10">
        <v>0.99809162121696859</v>
      </c>
      <c r="Z28" s="10">
        <v>0.99909343966474273</v>
      </c>
      <c r="AA28" s="10">
        <v>0.99956957244108036</v>
      </c>
      <c r="AB28" s="10">
        <v>0.99979568759394299</v>
      </c>
    </row>
    <row r="29" spans="1:30" x14ac:dyDescent="0.3">
      <c r="A29" s="6" t="s">
        <v>6</v>
      </c>
      <c r="B29" s="6">
        <v>73.774199999999993</v>
      </c>
      <c r="C29" s="6">
        <v>8</v>
      </c>
      <c r="D29" s="6">
        <v>64</v>
      </c>
      <c r="E29" s="6">
        <v>224</v>
      </c>
    </row>
    <row r="30" spans="1:30" x14ac:dyDescent="0.3">
      <c r="A30" t="s">
        <v>16</v>
      </c>
      <c r="B30">
        <v>56.498800000000003</v>
      </c>
      <c r="C30">
        <v>0</v>
      </c>
      <c r="D30">
        <v>0</v>
      </c>
      <c r="E30">
        <v>635</v>
      </c>
      <c r="K30" s="32"/>
      <c r="L30" s="33"/>
      <c r="M30" s="31" t="s">
        <v>1</v>
      </c>
      <c r="N30" s="31"/>
      <c r="O30" s="31"/>
      <c r="P30" s="31"/>
      <c r="Q30" s="31"/>
      <c r="R30" s="31"/>
      <c r="S30" s="31"/>
      <c r="T30" s="31"/>
      <c r="U30" s="31"/>
    </row>
    <row r="31" spans="1:30" x14ac:dyDescent="0.3">
      <c r="A31" s="6" t="s">
        <v>7</v>
      </c>
      <c r="B31" s="6">
        <v>0.5968</v>
      </c>
      <c r="C31" s="6">
        <v>0</v>
      </c>
      <c r="D31" s="6">
        <v>1</v>
      </c>
      <c r="E31" s="6">
        <v>1</v>
      </c>
      <c r="K31" s="34"/>
      <c r="L31" s="35"/>
      <c r="M31" s="9">
        <v>0</v>
      </c>
      <c r="N31" s="9">
        <v>1</v>
      </c>
      <c r="O31" s="9">
        <v>2</v>
      </c>
      <c r="P31" s="9">
        <v>3</v>
      </c>
      <c r="Q31" s="9">
        <v>4</v>
      </c>
      <c r="R31" s="9">
        <v>5</v>
      </c>
      <c r="S31" s="9">
        <v>6</v>
      </c>
      <c r="T31" s="9">
        <v>7</v>
      </c>
      <c r="U31" s="9">
        <v>8</v>
      </c>
      <c r="V31" s="25"/>
      <c r="W31" s="25"/>
      <c r="X31" s="25"/>
      <c r="Y31" s="25"/>
      <c r="Z31" s="25"/>
      <c r="AA31" s="25"/>
      <c r="AB31" s="25"/>
      <c r="AC31" s="25"/>
      <c r="AD31" s="25"/>
    </row>
    <row r="32" spans="1:30" x14ac:dyDescent="0.3">
      <c r="A32" t="s">
        <v>17</v>
      </c>
      <c r="B32">
        <v>9.6000000000000002E-2</v>
      </c>
      <c r="C32">
        <v>0</v>
      </c>
      <c r="D32">
        <v>0</v>
      </c>
      <c r="E32">
        <v>1</v>
      </c>
      <c r="K32" s="30" t="s">
        <v>6</v>
      </c>
      <c r="L32" s="9">
        <v>50</v>
      </c>
      <c r="M32" s="10">
        <v>1.552561432016482E-4</v>
      </c>
      <c r="N32" s="10">
        <v>7.6503090696497175E-4</v>
      </c>
      <c r="O32" s="10">
        <v>3.7607126614498821E-3</v>
      </c>
      <c r="P32" s="10">
        <v>1.8272277160043128E-2</v>
      </c>
      <c r="Q32" s="10">
        <v>8.4055459839272081E-2</v>
      </c>
      <c r="R32" s="28">
        <v>0.31151865469812995</v>
      </c>
      <c r="S32" s="10">
        <v>0.69049211817417044</v>
      </c>
      <c r="T32" s="10">
        <v>0.91666481247581622</v>
      </c>
      <c r="U32" s="10">
        <v>0.9818954402513006</v>
      </c>
      <c r="V32" s="25"/>
      <c r="W32" s="25"/>
      <c r="X32" s="25"/>
      <c r="Y32" s="25"/>
      <c r="Z32" s="25"/>
      <c r="AA32" s="25"/>
      <c r="AB32" s="25"/>
      <c r="AC32" s="25"/>
      <c r="AD32" s="25"/>
    </row>
    <row r="33" spans="1:30" x14ac:dyDescent="0.3">
      <c r="A33" s="6" t="s">
        <v>8</v>
      </c>
      <c r="B33" s="6">
        <v>0.10440000000000001</v>
      </c>
      <c r="C33" s="6">
        <v>0</v>
      </c>
      <c r="D33" s="6">
        <v>0</v>
      </c>
      <c r="E33" s="6">
        <v>1</v>
      </c>
      <c r="K33" s="30"/>
      <c r="L33" s="9">
        <v>60</v>
      </c>
      <c r="M33" s="10">
        <v>7.1127563662229496E-4</v>
      </c>
      <c r="N33" s="10">
        <v>3.0940392666024136E-3</v>
      </c>
      <c r="O33" s="10">
        <v>1.3352370887472842E-2</v>
      </c>
      <c r="P33" s="10">
        <v>5.5721293477866141E-2</v>
      </c>
      <c r="Q33" s="10">
        <v>0.20464708099345569</v>
      </c>
      <c r="R33" s="28">
        <v>0.52873355661542198</v>
      </c>
      <c r="S33" s="10">
        <v>0.83028113112767132</v>
      </c>
      <c r="T33" s="10">
        <v>0.95522003981164283</v>
      </c>
      <c r="U33" s="10">
        <v>0.98936319140170603</v>
      </c>
      <c r="V33" s="25"/>
      <c r="W33" s="25"/>
      <c r="X33" s="25"/>
      <c r="Y33" s="25"/>
      <c r="Z33" s="25"/>
      <c r="AA33" s="25"/>
      <c r="AB33" s="25"/>
      <c r="AC33" s="25"/>
      <c r="AD33" s="25"/>
    </row>
    <row r="34" spans="1:30" x14ac:dyDescent="0.3">
      <c r="K34" s="30"/>
      <c r="L34" s="9">
        <v>70</v>
      </c>
      <c r="M34" s="10">
        <v>3.2520933156336375E-3</v>
      </c>
      <c r="N34" s="10">
        <v>1.2425157939515727E-2</v>
      </c>
      <c r="O34" s="10">
        <v>4.6271227227924719E-2</v>
      </c>
      <c r="P34" s="10">
        <v>0.15760076781812637</v>
      </c>
      <c r="Q34" s="10">
        <v>0.41908784434788954</v>
      </c>
      <c r="R34" s="10">
        <v>0.73558592145827684</v>
      </c>
      <c r="S34" s="10">
        <v>0.91473115071189637</v>
      </c>
      <c r="T34" s="10">
        <v>0.97639689759749826</v>
      </c>
      <c r="U34" s="10">
        <v>0.99377019527472144</v>
      </c>
    </row>
    <row r="35" spans="1:30" x14ac:dyDescent="0.3">
      <c r="K35" s="30"/>
      <c r="L35" s="9">
        <v>80</v>
      </c>
      <c r="M35" s="10">
        <v>1.4735377822892498E-2</v>
      </c>
      <c r="N35" s="10">
        <v>4.8527552499237028E-2</v>
      </c>
      <c r="O35" s="10">
        <v>0.1481608765044129</v>
      </c>
      <c r="P35" s="10">
        <v>0.37231013401074342</v>
      </c>
      <c r="Q35" s="10">
        <v>0.66917609013613266</v>
      </c>
      <c r="R35" s="10">
        <v>0.87338671618860608</v>
      </c>
      <c r="S35" s="10">
        <v>0.95922361077325458</v>
      </c>
      <c r="T35" s="10">
        <v>0.98768810382682226</v>
      </c>
      <c r="U35" s="10">
        <v>0.99635802667311446</v>
      </c>
    </row>
    <row r="36" spans="1:30" x14ac:dyDescent="0.3">
      <c r="K36" s="30"/>
      <c r="L36" s="9">
        <v>90</v>
      </c>
      <c r="M36" s="10">
        <v>6.4156731197833994E-2</v>
      </c>
      <c r="N36" s="10">
        <v>0.17133021077427121</v>
      </c>
      <c r="O36" s="10">
        <v>0.38406278329934462</v>
      </c>
      <c r="P36" s="10">
        <v>0.6528410635056674</v>
      </c>
      <c r="Q36" s="10">
        <v>0.85010706145772874</v>
      </c>
      <c r="R36" s="29">
        <v>0.94476456118253993</v>
      </c>
      <c r="S36" s="10">
        <v>0.98098298481100643</v>
      </c>
      <c r="T36" s="10">
        <v>0.99361317692820783</v>
      </c>
      <c r="U36" s="10">
        <v>0.997873185756328</v>
      </c>
      <c r="V36" s="25"/>
      <c r="W36" s="25"/>
      <c r="X36" s="25"/>
      <c r="Y36" s="25"/>
      <c r="Z36" s="25"/>
      <c r="AA36" s="25"/>
      <c r="AB36" s="25"/>
      <c r="AC36" s="25"/>
      <c r="AD36" s="25"/>
    </row>
    <row r="37" spans="1:30" x14ac:dyDescent="0.3">
      <c r="K37" s="30"/>
      <c r="L37" s="9">
        <v>100</v>
      </c>
      <c r="M37" s="10">
        <v>0.23910747176083078</v>
      </c>
      <c r="N37" s="10">
        <v>0.45596959678069021</v>
      </c>
      <c r="O37" s="10">
        <v>0.69091938075726711</v>
      </c>
      <c r="P37" s="10">
        <v>0.85636495970133464</v>
      </c>
      <c r="Q37" s="10">
        <v>0.94083407440404099</v>
      </c>
      <c r="R37" s="29">
        <v>0.97696466177771368</v>
      </c>
      <c r="S37" s="10">
        <v>0.99123704911138777</v>
      </c>
      <c r="T37" s="10">
        <v>0.996696359081229</v>
      </c>
      <c r="U37" s="10">
        <v>0.99875878307300059</v>
      </c>
      <c r="V37" s="25"/>
      <c r="W37" s="25"/>
      <c r="X37" s="25"/>
      <c r="Y37" s="25"/>
      <c r="Z37" s="25"/>
      <c r="AA37" s="25"/>
      <c r="AB37" s="25"/>
      <c r="AC37" s="25"/>
      <c r="AD37" s="25"/>
    </row>
    <row r="38" spans="1:30" x14ac:dyDescent="0.3">
      <c r="K38" s="30"/>
      <c r="L38" s="9">
        <v>110</v>
      </c>
      <c r="M38" s="10">
        <v>0.59024081955619612</v>
      </c>
      <c r="N38" s="10">
        <v>0.77260353679548355</v>
      </c>
      <c r="O38" s="10">
        <v>0.88906057106277003</v>
      </c>
      <c r="P38" s="10">
        <v>0.94975490374319194</v>
      </c>
      <c r="Q38" s="10">
        <v>0.97806303483996737</v>
      </c>
      <c r="R38" s="10">
        <v>0.99058051748307463</v>
      </c>
      <c r="S38" s="10">
        <v>0.99598470467258515</v>
      </c>
      <c r="T38" s="10">
        <v>0.99829371833169567</v>
      </c>
      <c r="U38" s="10">
        <v>0.99927588864608063</v>
      </c>
    </row>
    <row r="39" spans="1:30" x14ac:dyDescent="0.3">
      <c r="K39" s="30"/>
      <c r="L39" s="9">
        <v>120</v>
      </c>
      <c r="M39" s="10">
        <v>0.86847033351775549</v>
      </c>
      <c r="N39" s="10">
        <v>0.93230962646962601</v>
      </c>
      <c r="O39" s="10">
        <v>0.96636391376967501</v>
      </c>
      <c r="P39" s="10">
        <v>0.98358746186642398</v>
      </c>
      <c r="Q39" s="10">
        <v>0.99206402164014484</v>
      </c>
      <c r="R39" s="10">
        <v>0.9961797087172205</v>
      </c>
      <c r="S39" s="10">
        <v>0.99816490271611125</v>
      </c>
      <c r="T39" s="10">
        <v>0.99911941312979957</v>
      </c>
      <c r="U39" s="10">
        <v>0.99957765305457968</v>
      </c>
    </row>
    <row r="40" spans="1:30" x14ac:dyDescent="0.3">
      <c r="K40" s="30"/>
      <c r="L40" s="9">
        <v>130</v>
      </c>
      <c r="M40" s="10">
        <v>0.96801687190333674</v>
      </c>
      <c r="N40" s="10">
        <v>0.98240469100007732</v>
      </c>
      <c r="O40" s="10">
        <v>0.99038434885103366</v>
      </c>
      <c r="P40" s="10">
        <v>0.99476443398714387</v>
      </c>
      <c r="Q40" s="10">
        <v>0.99715505061931786</v>
      </c>
      <c r="R40" s="10">
        <v>0.99845578009721792</v>
      </c>
      <c r="S40" s="10">
        <v>0.99916230714313214</v>
      </c>
      <c r="T40" s="10">
        <v>0.99954572389288165</v>
      </c>
      <c r="U40" s="10">
        <v>0.99975369189305185</v>
      </c>
    </row>
    <row r="41" spans="1:30" x14ac:dyDescent="0.3">
      <c r="K41" s="30"/>
      <c r="L41" s="9">
        <v>140</v>
      </c>
      <c r="M41" s="10">
        <v>0.99284370595254134</v>
      </c>
      <c r="N41" s="10">
        <v>0.99560122627950953</v>
      </c>
      <c r="O41" s="10">
        <v>0.99729908740960127</v>
      </c>
      <c r="P41" s="10">
        <v>0.99834269035062684</v>
      </c>
      <c r="Q41" s="10">
        <v>0.99898346759806378</v>
      </c>
      <c r="R41" s="29">
        <v>0.99937665133636921</v>
      </c>
      <c r="S41" s="10">
        <v>0.99961781403903915</v>
      </c>
      <c r="T41" s="10">
        <v>0.9997656969817329</v>
      </c>
      <c r="U41" s="10">
        <v>0.99985636635669828</v>
      </c>
      <c r="V41" s="25"/>
      <c r="W41" s="25"/>
      <c r="X41" s="25"/>
      <c r="Y41" s="25"/>
      <c r="Z41" s="25"/>
      <c r="AA41" s="25"/>
      <c r="AB41" s="25"/>
      <c r="AC41" s="25"/>
      <c r="AD41" s="25"/>
    </row>
    <row r="42" spans="1:30" x14ac:dyDescent="0.3">
      <c r="K42" s="30"/>
      <c r="L42" s="9">
        <v>150</v>
      </c>
      <c r="M42" s="10">
        <v>0.99843001971025025</v>
      </c>
      <c r="N42" s="10">
        <v>0.99891128840484233</v>
      </c>
      <c r="O42" s="10">
        <v>0.99924513840744822</v>
      </c>
      <c r="P42" s="10">
        <v>0.99947666798583668</v>
      </c>
      <c r="Q42" s="10">
        <v>0.99963720907606324</v>
      </c>
      <c r="R42" s="28">
        <v>0.99974851381939045</v>
      </c>
      <c r="S42" s="10">
        <v>0.99982567607283912</v>
      </c>
      <c r="T42" s="10">
        <v>0.99987916587751191</v>
      </c>
      <c r="U42" s="10">
        <v>0.9999162441684587</v>
      </c>
      <c r="V42" s="25"/>
      <c r="W42" s="25"/>
      <c r="X42" s="25"/>
      <c r="Y42" s="25"/>
      <c r="Z42" s="25"/>
      <c r="AA42" s="25"/>
      <c r="AB42" s="25"/>
      <c r="AC42" s="25"/>
      <c r="AD42" s="25"/>
    </row>
    <row r="45" spans="1:30" x14ac:dyDescent="0.3">
      <c r="S45" s="24"/>
    </row>
    <row r="46" spans="1:30" x14ac:dyDescent="0.3">
      <c r="R46" s="27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 spans="1:30" x14ac:dyDescent="0.3">
      <c r="R47" s="26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</sheetData>
  <mergeCells count="22">
    <mergeCell ref="D2:E2"/>
    <mergeCell ref="S2:T2"/>
    <mergeCell ref="X2:Y2"/>
    <mergeCell ref="V4:V14"/>
    <mergeCell ref="Q4:Q14"/>
    <mergeCell ref="K4:K14"/>
    <mergeCell ref="Q2:R3"/>
    <mergeCell ref="V2:W3"/>
    <mergeCell ref="M2:O2"/>
    <mergeCell ref="K2:L3"/>
    <mergeCell ref="K32:K42"/>
    <mergeCell ref="M30:U30"/>
    <mergeCell ref="V18:V28"/>
    <mergeCell ref="X16:AB16"/>
    <mergeCell ref="K30:L31"/>
    <mergeCell ref="S16:T16"/>
    <mergeCell ref="M16:N16"/>
    <mergeCell ref="K16:L17"/>
    <mergeCell ref="Q16:R17"/>
    <mergeCell ref="K18:K28"/>
    <mergeCell ref="Q18:Q28"/>
    <mergeCell ref="V16:W17"/>
  </mergeCells>
  <conditionalFormatting sqref="F3:F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6:AD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:AD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AD33 V31:AD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:AD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C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O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6 U4:U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Y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N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:T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Y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B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N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Q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U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63DE-A640-452F-8E81-7D6F8331AFB8}">
  <dimension ref="B2:Z37"/>
  <sheetViews>
    <sheetView topLeftCell="C1" workbookViewId="0">
      <selection activeCell="S3" sqref="S3:W20"/>
    </sheetView>
  </sheetViews>
  <sheetFormatPr defaultRowHeight="14.4" x14ac:dyDescent="0.3"/>
  <cols>
    <col min="2" max="2" width="27.88671875" bestFit="1" customWidth="1"/>
    <col min="6" max="6" width="17" bestFit="1" customWidth="1"/>
    <col min="9" max="9" width="17" bestFit="1" customWidth="1"/>
    <col min="10" max="10" width="10.6640625" bestFit="1" customWidth="1"/>
    <col min="13" max="13" width="17" bestFit="1" customWidth="1"/>
    <col min="14" max="14" width="10.6640625" bestFit="1" customWidth="1"/>
    <col min="19" max="20" width="9" customWidth="1"/>
    <col min="25" max="25" width="17" bestFit="1" customWidth="1"/>
  </cols>
  <sheetData>
    <row r="2" spans="2:26" ht="15" thickBot="1" x14ac:dyDescent="0.35">
      <c r="B2" s="44" t="s">
        <v>56</v>
      </c>
      <c r="C2" s="45"/>
      <c r="F2" s="46" t="s">
        <v>63</v>
      </c>
      <c r="G2" s="47"/>
      <c r="I2" s="46" t="s">
        <v>57</v>
      </c>
      <c r="J2" s="47"/>
      <c r="M2" s="46" t="s">
        <v>62</v>
      </c>
      <c r="N2" s="47"/>
    </row>
    <row r="3" spans="2:26" x14ac:dyDescent="0.3">
      <c r="B3" s="12" t="s">
        <v>25</v>
      </c>
      <c r="C3" s="13">
        <v>0.92509234258999995</v>
      </c>
      <c r="F3" s="1" t="s">
        <v>20</v>
      </c>
      <c r="G3" s="1">
        <v>1</v>
      </c>
      <c r="I3" s="1" t="s">
        <v>0</v>
      </c>
      <c r="J3" s="1">
        <v>0.92509234258999995</v>
      </c>
      <c r="K3">
        <f>G3*J3</f>
        <v>0.92509234258999995</v>
      </c>
      <c r="M3" s="1" t="s">
        <v>0</v>
      </c>
      <c r="N3" s="1">
        <v>1.23129239632</v>
      </c>
      <c r="O3">
        <f>G3*N3</f>
        <v>1.23129239632</v>
      </c>
      <c r="S3" s="43"/>
      <c r="T3" s="43"/>
      <c r="U3" s="36" t="s">
        <v>4</v>
      </c>
      <c r="V3" s="37"/>
      <c r="W3" s="38"/>
      <c r="Y3" s="21" t="s">
        <v>63</v>
      </c>
      <c r="Z3" s="22"/>
    </row>
    <row r="4" spans="2:26" ht="15" customHeight="1" x14ac:dyDescent="0.3">
      <c r="B4" s="14" t="s">
        <v>26</v>
      </c>
      <c r="C4" s="15">
        <v>1.4989444672800001</v>
      </c>
      <c r="F4" s="1" t="s">
        <v>1</v>
      </c>
      <c r="G4" s="1">
        <v>1.5</v>
      </c>
      <c r="I4" s="1" t="s">
        <v>1</v>
      </c>
      <c r="J4" s="1">
        <v>1.4989444672800001</v>
      </c>
      <c r="K4">
        <f t="shared" ref="K4:K11" si="0">G4*J4</f>
        <v>2.24841670092</v>
      </c>
      <c r="M4" s="1" t="s">
        <v>1</v>
      </c>
      <c r="N4" s="1">
        <v>2.4504002740500002</v>
      </c>
      <c r="O4">
        <f t="shared" ref="O4:O11" si="1">G4*N4</f>
        <v>3.675600411075</v>
      </c>
      <c r="S4" s="43"/>
      <c r="T4" s="43"/>
      <c r="U4" s="9">
        <v>1</v>
      </c>
      <c r="V4" s="9">
        <v>2</v>
      </c>
      <c r="W4" s="9">
        <v>3</v>
      </c>
      <c r="Y4" s="1" t="s">
        <v>20</v>
      </c>
      <c r="Z4" s="23">
        <v>1</v>
      </c>
    </row>
    <row r="5" spans="2:26" ht="15" customHeight="1" x14ac:dyDescent="0.3">
      <c r="B5" s="14" t="s">
        <v>27</v>
      </c>
      <c r="C5" s="15">
        <v>-0.18746730205000001</v>
      </c>
      <c r="F5" s="1" t="s">
        <v>2</v>
      </c>
      <c r="G5" s="1">
        <v>1</v>
      </c>
      <c r="I5" s="1" t="s">
        <v>2</v>
      </c>
      <c r="J5" s="1">
        <v>-0.18746730205000001</v>
      </c>
      <c r="K5">
        <f t="shared" si="0"/>
        <v>-0.18746730205000001</v>
      </c>
      <c r="M5" s="1" t="s">
        <v>2</v>
      </c>
      <c r="N5" s="1">
        <v>0.24069332710999999</v>
      </c>
      <c r="O5">
        <f t="shared" si="1"/>
        <v>0.24069332710999999</v>
      </c>
      <c r="S5" s="30" t="s">
        <v>6</v>
      </c>
      <c r="T5" s="9">
        <v>20</v>
      </c>
      <c r="U5" s="11">
        <v>1.222408672698974E-2</v>
      </c>
      <c r="V5" s="11">
        <v>2.8764126092647953E-2</v>
      </c>
      <c r="W5" s="11">
        <v>0.11400019910873833</v>
      </c>
      <c r="Y5" s="1" t="s">
        <v>1</v>
      </c>
      <c r="Z5" s="23">
        <v>1.5</v>
      </c>
    </row>
    <row r="6" spans="2:26" x14ac:dyDescent="0.3">
      <c r="B6" s="14" t="s">
        <v>28</v>
      </c>
      <c r="C6" s="15">
        <v>1.3012598712000001</v>
      </c>
      <c r="F6" s="1" t="s">
        <v>3</v>
      </c>
      <c r="G6" s="1">
        <v>0</v>
      </c>
      <c r="I6" s="1" t="s">
        <v>3</v>
      </c>
      <c r="J6" s="1">
        <v>1.3012598712000001</v>
      </c>
      <c r="K6">
        <f t="shared" si="0"/>
        <v>0</v>
      </c>
      <c r="M6" s="1" t="s">
        <v>3</v>
      </c>
      <c r="N6" s="1">
        <v>3.59974766831</v>
      </c>
      <c r="O6">
        <f t="shared" si="1"/>
        <v>0</v>
      </c>
      <c r="S6" s="30"/>
      <c r="T6" s="9">
        <v>30</v>
      </c>
      <c r="U6" s="11">
        <v>1.4774965281184578E-2</v>
      </c>
      <c r="V6" s="11">
        <v>3.9867356330100884E-2</v>
      </c>
      <c r="W6" s="11">
        <v>0.17883450593461542</v>
      </c>
      <c r="Y6" s="1" t="s">
        <v>2</v>
      </c>
      <c r="Z6" s="23">
        <v>1</v>
      </c>
    </row>
    <row r="7" spans="2:26" x14ac:dyDescent="0.3">
      <c r="B7" s="14" t="s">
        <v>29</v>
      </c>
      <c r="C7" s="15">
        <v>1.7134008332099999</v>
      </c>
      <c r="F7" s="1" t="s">
        <v>4</v>
      </c>
      <c r="G7" s="1">
        <v>2</v>
      </c>
      <c r="I7" s="1" t="s">
        <v>4</v>
      </c>
      <c r="J7" s="1">
        <v>1.7134008332099999</v>
      </c>
      <c r="K7">
        <f t="shared" si="0"/>
        <v>3.4268016664199998</v>
      </c>
      <c r="M7" s="1" t="s">
        <v>4</v>
      </c>
      <c r="N7" s="1">
        <v>2.9256047626199999</v>
      </c>
      <c r="O7">
        <f t="shared" si="1"/>
        <v>5.8512095252399998</v>
      </c>
      <c r="S7" s="30"/>
      <c r="T7" s="9">
        <v>40</v>
      </c>
      <c r="U7" s="11">
        <v>1.8460632439728404E-2</v>
      </c>
      <c r="V7" s="11">
        <v>5.7647923421401633E-2</v>
      </c>
      <c r="W7" s="11">
        <v>0.27943281083682303</v>
      </c>
      <c r="Y7" s="1" t="s">
        <v>3</v>
      </c>
      <c r="Z7" s="23">
        <v>0</v>
      </c>
    </row>
    <row r="8" spans="2:26" x14ac:dyDescent="0.3">
      <c r="B8" s="14" t="s">
        <v>30</v>
      </c>
      <c r="C8" s="15">
        <v>2.35572293327</v>
      </c>
      <c r="F8" s="1" t="s">
        <v>5</v>
      </c>
      <c r="G8" s="1">
        <v>2</v>
      </c>
      <c r="I8" s="1" t="s">
        <v>5</v>
      </c>
      <c r="J8" s="1">
        <v>2.35572293327</v>
      </c>
      <c r="K8">
        <f t="shared" si="0"/>
        <v>4.7114458665400001</v>
      </c>
      <c r="M8" s="1" t="s">
        <v>5</v>
      </c>
      <c r="N8" s="1">
        <v>2.18431359697</v>
      </c>
      <c r="O8">
        <f t="shared" si="1"/>
        <v>4.3686271939400001</v>
      </c>
      <c r="S8" s="30"/>
      <c r="T8" s="9">
        <v>50</v>
      </c>
      <c r="U8" s="11">
        <v>2.3935156504201655E-2</v>
      </c>
      <c r="V8" s="11">
        <v>8.6721316147436389E-2</v>
      </c>
      <c r="W8" s="11">
        <v>0.4195930354654433</v>
      </c>
      <c r="Y8" s="1" t="s">
        <v>4</v>
      </c>
      <c r="Z8" s="23" t="s">
        <v>64</v>
      </c>
    </row>
    <row r="9" spans="2:26" x14ac:dyDescent="0.3">
      <c r="B9" s="14" t="s">
        <v>31</v>
      </c>
      <c r="C9" s="15">
        <v>3.9883194129600001</v>
      </c>
      <c r="F9" s="1" t="s">
        <v>6</v>
      </c>
      <c r="G9" s="1">
        <v>64</v>
      </c>
      <c r="I9" s="1" t="s">
        <v>6</v>
      </c>
      <c r="J9" s="1">
        <v>3.9883194129600001</v>
      </c>
      <c r="K9">
        <f t="shared" si="0"/>
        <v>255.25244242944001</v>
      </c>
      <c r="M9" s="1" t="s">
        <v>6</v>
      </c>
      <c r="N9" s="1">
        <v>3.80786704917</v>
      </c>
      <c r="O9">
        <f t="shared" si="1"/>
        <v>243.70349114688</v>
      </c>
      <c r="S9" s="30"/>
      <c r="T9" s="9">
        <v>60</v>
      </c>
      <c r="U9" s="11">
        <v>3.2308061092735867E-2</v>
      </c>
      <c r="V9" s="11">
        <v>0.13454785626830229</v>
      </c>
      <c r="W9" s="11">
        <v>0.58338154469940817</v>
      </c>
      <c r="Y9" s="1" t="s">
        <v>5</v>
      </c>
      <c r="Z9" s="23">
        <v>2</v>
      </c>
    </row>
    <row r="10" spans="2:26" x14ac:dyDescent="0.3">
      <c r="B10" s="14" t="s">
        <v>32</v>
      </c>
      <c r="C10" s="15">
        <v>1.9291413232600001</v>
      </c>
      <c r="F10" s="1" t="s">
        <v>7</v>
      </c>
      <c r="G10" s="1">
        <v>1</v>
      </c>
      <c r="I10" s="1" t="s">
        <v>7</v>
      </c>
      <c r="J10" s="1">
        <v>1.9291413232600001</v>
      </c>
      <c r="K10">
        <f t="shared" si="0"/>
        <v>1.9291413232600001</v>
      </c>
      <c r="M10" s="1" t="s">
        <v>7</v>
      </c>
      <c r="N10" s="1">
        <v>3.2752234393599999</v>
      </c>
      <c r="O10">
        <f t="shared" si="1"/>
        <v>3.2752234393599999</v>
      </c>
      <c r="S10" s="30"/>
      <c r="T10" s="9">
        <v>70</v>
      </c>
      <c r="U10" s="11">
        <v>4.549204490971949E-2</v>
      </c>
      <c r="V10" s="11">
        <v>0.21150985162030764</v>
      </c>
      <c r="W10" s="11">
        <v>0.73614318415431712</v>
      </c>
      <c r="Y10" s="1" t="s">
        <v>6</v>
      </c>
      <c r="Z10" s="23" t="s">
        <v>64</v>
      </c>
    </row>
    <row r="11" spans="2:26" ht="15" thickBot="1" x14ac:dyDescent="0.35">
      <c r="B11" s="16" t="s">
        <v>33</v>
      </c>
      <c r="C11" s="17">
        <v>1.3824318558399999</v>
      </c>
      <c r="F11" s="1" t="s">
        <v>8</v>
      </c>
      <c r="G11" s="1">
        <v>0</v>
      </c>
      <c r="I11" s="1" t="s">
        <v>8</v>
      </c>
      <c r="J11" s="1">
        <v>1.3824318558399999</v>
      </c>
      <c r="K11">
        <f t="shared" si="0"/>
        <v>0</v>
      </c>
      <c r="M11" s="1" t="s">
        <v>8</v>
      </c>
      <c r="N11" s="1">
        <v>3.55443193203</v>
      </c>
      <c r="O11">
        <f t="shared" si="1"/>
        <v>0</v>
      </c>
      <c r="S11" s="30"/>
      <c r="T11" s="9">
        <v>80</v>
      </c>
      <c r="U11" s="11">
        <v>6.6792492581700752E-2</v>
      </c>
      <c r="V11" s="11">
        <v>0.32714347255174936</v>
      </c>
      <c r="W11" s="11">
        <v>0.84961281108698006</v>
      </c>
      <c r="Y11" s="1" t="s">
        <v>7</v>
      </c>
      <c r="Z11" s="23">
        <v>1</v>
      </c>
    </row>
    <row r="12" spans="2:26" x14ac:dyDescent="0.3">
      <c r="B12" s="12" t="s">
        <v>34</v>
      </c>
      <c r="C12" s="13">
        <v>5.4006189211000004</v>
      </c>
      <c r="J12" t="s">
        <v>21</v>
      </c>
      <c r="K12" s="4">
        <f>SUM(K3:K11)</f>
        <v>268.30587302712001</v>
      </c>
      <c r="N12" t="s">
        <v>21</v>
      </c>
      <c r="O12" s="4">
        <f>SUM(O3:O11)</f>
        <v>262.34613743992497</v>
      </c>
      <c r="S12" s="30"/>
      <c r="T12" s="9">
        <v>90</v>
      </c>
      <c r="U12" s="11">
        <v>0.10178018023618032</v>
      </c>
      <c r="V12" s="11">
        <v>0.47924424926667941</v>
      </c>
      <c r="W12" s="11">
        <v>0.91983410632904306</v>
      </c>
      <c r="Y12" s="1" t="s">
        <v>8</v>
      </c>
      <c r="Z12" s="23">
        <v>0</v>
      </c>
    </row>
    <row r="13" spans="2:26" x14ac:dyDescent="0.3">
      <c r="B13" s="14" t="s">
        <v>35</v>
      </c>
      <c r="C13" s="15">
        <v>-2.301300694E-2</v>
      </c>
      <c r="J13" t="s">
        <v>22</v>
      </c>
      <c r="K13" s="3">
        <f>EXP(K12)</f>
        <v>3.3401049872758499E+116</v>
      </c>
      <c r="N13" t="s">
        <v>22</v>
      </c>
      <c r="O13" s="3">
        <f>EXP(O12)</f>
        <v>8.6194556376587055E+113</v>
      </c>
      <c r="S13" s="30"/>
      <c r="T13" s="9">
        <v>100</v>
      </c>
      <c r="U13" s="11">
        <v>0.15910580702231558</v>
      </c>
      <c r="V13" s="11">
        <v>0.64332257720516894</v>
      </c>
      <c r="W13" s="11">
        <v>0.95843939156552249</v>
      </c>
    </row>
    <row r="14" spans="2:26" x14ac:dyDescent="0.3">
      <c r="B14" s="14" t="s">
        <v>36</v>
      </c>
      <c r="C14" s="15">
        <v>-1.3679484148500001</v>
      </c>
      <c r="J14" t="s">
        <v>23</v>
      </c>
      <c r="K14" s="7">
        <f>K13/(1+K13)</f>
        <v>1</v>
      </c>
      <c r="N14" t="s">
        <v>23</v>
      </c>
      <c r="O14" s="7">
        <f>O13/(1+O13)</f>
        <v>1</v>
      </c>
      <c r="S14" s="30"/>
      <c r="T14" s="9">
        <v>110</v>
      </c>
      <c r="U14" s="11">
        <v>0.24962268630445864</v>
      </c>
      <c r="V14" s="11">
        <v>0.78358166045961719</v>
      </c>
      <c r="W14" s="11">
        <v>0.97839683521686305</v>
      </c>
    </row>
    <row r="15" spans="2:26" x14ac:dyDescent="0.3">
      <c r="B15" s="14" t="s">
        <v>37</v>
      </c>
      <c r="C15" s="15">
        <v>0.50452175409</v>
      </c>
      <c r="S15" s="30"/>
      <c r="T15" s="9">
        <v>120</v>
      </c>
      <c r="U15" s="11">
        <v>0.38013084395954921</v>
      </c>
      <c r="V15" s="11">
        <v>0.8802599325327406</v>
      </c>
      <c r="W15" s="11">
        <v>0.98850019013068369</v>
      </c>
    </row>
    <row r="16" spans="2:26" x14ac:dyDescent="0.3">
      <c r="B16" s="14" t="s">
        <v>38</v>
      </c>
      <c r="C16" s="15">
        <v>-0.71091041997000004</v>
      </c>
      <c r="S16" s="30"/>
      <c r="T16" s="9">
        <v>130</v>
      </c>
      <c r="U16" s="11">
        <v>0.54069043723238508</v>
      </c>
      <c r="V16" s="11">
        <v>0.93709064256839525</v>
      </c>
      <c r="W16" s="11">
        <v>0.99364287413860664</v>
      </c>
    </row>
    <row r="17" spans="2:23" x14ac:dyDescent="0.3">
      <c r="B17" s="14" t="s">
        <v>39</v>
      </c>
      <c r="C17" s="15">
        <v>-0.22308751412</v>
      </c>
      <c r="I17" s="46" t="s">
        <v>61</v>
      </c>
      <c r="J17" s="47"/>
      <c r="M17" s="48" t="s">
        <v>17</v>
      </c>
      <c r="N17" s="48"/>
      <c r="S17" s="30"/>
      <c r="T17" s="9">
        <v>140</v>
      </c>
      <c r="U17" s="11">
        <v>0.69978538194397377</v>
      </c>
      <c r="V17" s="11">
        <v>0.96745243012713755</v>
      </c>
      <c r="W17" s="11">
        <v>0.99631882307291553</v>
      </c>
    </row>
    <row r="18" spans="2:23" x14ac:dyDescent="0.3">
      <c r="B18" s="14" t="s">
        <v>40</v>
      </c>
      <c r="C18" s="15">
        <v>-1.95903711E-2</v>
      </c>
      <c r="I18" s="1" t="s">
        <v>0</v>
      </c>
      <c r="J18" s="1">
        <v>5.4006189211000004</v>
      </c>
      <c r="K18">
        <f t="shared" ref="K18:K26" si="2">G3*J18</f>
        <v>5.4006189211000004</v>
      </c>
      <c r="M18" s="1" t="s">
        <v>20</v>
      </c>
      <c r="N18" s="1">
        <v>3.5405487900299999</v>
      </c>
      <c r="O18" s="1">
        <v>1</v>
      </c>
      <c r="P18" s="3">
        <f>O18*N18</f>
        <v>3.5405487900299999</v>
      </c>
      <c r="S18" s="30"/>
      <c r="T18" s="9">
        <v>150</v>
      </c>
      <c r="U18" s="11">
        <v>0.82475227114326588</v>
      </c>
      <c r="V18" s="11">
        <v>0.98296641042452659</v>
      </c>
      <c r="W18" s="11">
        <v>0.9977566459864462</v>
      </c>
    </row>
    <row r="19" spans="2:23" x14ac:dyDescent="0.3">
      <c r="B19" s="14" t="s">
        <v>41</v>
      </c>
      <c r="C19" s="15">
        <v>0.19113240887999999</v>
      </c>
      <c r="I19" s="1" t="s">
        <v>1</v>
      </c>
      <c r="J19" s="1">
        <v>-2.301300694E-2</v>
      </c>
      <c r="K19">
        <f t="shared" si="2"/>
        <v>-3.4519510410000002E-2</v>
      </c>
      <c r="M19" s="1" t="s">
        <v>57</v>
      </c>
      <c r="N19" s="1">
        <v>3.36728617655</v>
      </c>
      <c r="O19" s="20">
        <f>K14</f>
        <v>1</v>
      </c>
      <c r="P19" s="3">
        <f t="shared" ref="P19:P21" si="3">O19*N19</f>
        <v>3.36728617655</v>
      </c>
      <c r="S19" s="30"/>
      <c r="T19" s="9">
        <v>160</v>
      </c>
      <c r="U19" s="11">
        <v>0.90533303474740223</v>
      </c>
      <c r="V19" s="11">
        <v>0.99081676907734095</v>
      </c>
      <c r="W19" s="11">
        <v>0.99855889617752236</v>
      </c>
    </row>
    <row r="20" spans="2:23" ht="15" thickBot="1" x14ac:dyDescent="0.35">
      <c r="B20" s="16" t="s">
        <v>42</v>
      </c>
      <c r="C20" s="17">
        <v>0.30527450576999998</v>
      </c>
      <c r="I20" s="1" t="s">
        <v>2</v>
      </c>
      <c r="J20" s="1">
        <v>-1.3679484148500001</v>
      </c>
      <c r="K20">
        <f t="shared" si="2"/>
        <v>-1.3679484148500001</v>
      </c>
      <c r="M20" s="1" t="s">
        <v>61</v>
      </c>
      <c r="N20" s="1">
        <v>-14.48926893736</v>
      </c>
      <c r="O20" s="20">
        <f>K29</f>
        <v>0.74412191520200843</v>
      </c>
      <c r="P20" s="3">
        <f t="shared" si="3"/>
        <v>-10.781782551545293</v>
      </c>
      <c r="S20" s="30"/>
      <c r="T20" s="9">
        <v>170</v>
      </c>
      <c r="U20" s="11">
        <v>0.95073186478206306</v>
      </c>
      <c r="V20" s="11">
        <v>0.99483928791586862</v>
      </c>
      <c r="W20" s="11">
        <v>0.99902484947064563</v>
      </c>
    </row>
    <row r="21" spans="2:23" x14ac:dyDescent="0.3">
      <c r="B21" s="12" t="s">
        <v>43</v>
      </c>
      <c r="C21" s="13">
        <v>1.23129239632</v>
      </c>
      <c r="I21" s="1" t="s">
        <v>3</v>
      </c>
      <c r="J21" s="1">
        <v>0.50452175409</v>
      </c>
      <c r="K21">
        <f t="shared" si="2"/>
        <v>0</v>
      </c>
      <c r="M21" s="1" t="s">
        <v>62</v>
      </c>
      <c r="N21" s="1">
        <v>2.2246364346199998</v>
      </c>
      <c r="O21" s="20">
        <f>O14</f>
        <v>1</v>
      </c>
      <c r="P21" s="3">
        <f t="shared" si="3"/>
        <v>2.2246364346199998</v>
      </c>
    </row>
    <row r="22" spans="2:23" x14ac:dyDescent="0.3">
      <c r="B22" s="14" t="s">
        <v>44</v>
      </c>
      <c r="C22" s="15">
        <v>2.4504002740500002</v>
      </c>
      <c r="I22" s="1" t="s">
        <v>4</v>
      </c>
      <c r="J22" s="1">
        <v>-0.71091041997000004</v>
      </c>
      <c r="K22">
        <f t="shared" si="2"/>
        <v>-1.4218208399400001</v>
      </c>
      <c r="O22" t="s">
        <v>21</v>
      </c>
      <c r="P22" s="18">
        <f>SUM(P18:P21)</f>
        <v>-1.6493111503452935</v>
      </c>
    </row>
    <row r="23" spans="2:23" ht="15" customHeight="1" x14ac:dyDescent="0.3">
      <c r="B23" s="14" t="s">
        <v>45</v>
      </c>
      <c r="C23" s="15">
        <v>0.24069332710999999</v>
      </c>
      <c r="I23" s="1" t="s">
        <v>5</v>
      </c>
      <c r="J23" s="1">
        <v>-0.22308751412</v>
      </c>
      <c r="K23">
        <f t="shared" si="2"/>
        <v>-0.44617502823999999</v>
      </c>
      <c r="O23" t="s">
        <v>22</v>
      </c>
      <c r="P23" s="5">
        <f>EXP(P22)</f>
        <v>0.19218224770962872</v>
      </c>
    </row>
    <row r="24" spans="2:23" x14ac:dyDescent="0.3">
      <c r="B24" s="14" t="s">
        <v>46</v>
      </c>
      <c r="C24" s="15">
        <v>3.59974766831</v>
      </c>
      <c r="I24" s="1" t="s">
        <v>6</v>
      </c>
      <c r="J24" s="1">
        <v>-1.95903711E-2</v>
      </c>
      <c r="K24">
        <f t="shared" si="2"/>
        <v>-1.2537837504</v>
      </c>
      <c r="O24" t="s">
        <v>23</v>
      </c>
      <c r="P24" s="19">
        <f>P23/(1+P23)</f>
        <v>0.16120207130985328</v>
      </c>
    </row>
    <row r="25" spans="2:23" x14ac:dyDescent="0.3">
      <c r="B25" s="14" t="s">
        <v>47</v>
      </c>
      <c r="C25" s="15">
        <v>2.9256047626199999</v>
      </c>
      <c r="I25" s="1" t="s">
        <v>7</v>
      </c>
      <c r="J25" s="1">
        <v>0.19113240887999999</v>
      </c>
      <c r="K25">
        <f t="shared" si="2"/>
        <v>0.19113240887999999</v>
      </c>
    </row>
    <row r="26" spans="2:23" x14ac:dyDescent="0.3">
      <c r="B26" s="14" t="s">
        <v>48</v>
      </c>
      <c r="C26" s="15">
        <v>2.18431359697</v>
      </c>
      <c r="I26" s="1" t="s">
        <v>8</v>
      </c>
      <c r="J26" s="1">
        <v>0.30527450576999998</v>
      </c>
      <c r="K26">
        <f t="shared" si="2"/>
        <v>0</v>
      </c>
    </row>
    <row r="27" spans="2:23" x14ac:dyDescent="0.3">
      <c r="B27" s="14" t="s">
        <v>49</v>
      </c>
      <c r="C27" s="15">
        <v>3.80786704917</v>
      </c>
      <c r="J27" t="s">
        <v>21</v>
      </c>
      <c r="K27" s="4">
        <f>SUM(K18:K26)</f>
        <v>1.0675037861400005</v>
      </c>
    </row>
    <row r="28" spans="2:23" x14ac:dyDescent="0.3">
      <c r="B28" s="14" t="s">
        <v>50</v>
      </c>
      <c r="C28" s="15">
        <v>3.2752234393599999</v>
      </c>
      <c r="J28" t="s">
        <v>22</v>
      </c>
      <c r="K28" s="3">
        <f>EXP(K27)</f>
        <v>2.9081111646957631</v>
      </c>
    </row>
    <row r="29" spans="2:23" ht="15" thickBot="1" x14ac:dyDescent="0.35">
      <c r="B29" s="16" t="s">
        <v>51</v>
      </c>
      <c r="C29" s="17">
        <v>3.55443193203</v>
      </c>
      <c r="J29" t="s">
        <v>23</v>
      </c>
      <c r="K29" s="7">
        <f>K28/(1+K28)</f>
        <v>0.74412191520200843</v>
      </c>
    </row>
    <row r="30" spans="2:23" x14ac:dyDescent="0.3">
      <c r="B30" s="12" t="s">
        <v>52</v>
      </c>
      <c r="C30" s="13">
        <v>3.5405487900299999</v>
      </c>
    </row>
    <row r="31" spans="2:23" x14ac:dyDescent="0.3">
      <c r="B31" s="14" t="s">
        <v>53</v>
      </c>
      <c r="C31" s="15">
        <v>3.36728617655</v>
      </c>
    </row>
    <row r="32" spans="2:23" x14ac:dyDescent="0.3">
      <c r="B32" s="14" t="s">
        <v>54</v>
      </c>
      <c r="C32" s="15">
        <v>-14.48926893736</v>
      </c>
    </row>
    <row r="33" spans="2:3" ht="15" thickBot="1" x14ac:dyDescent="0.35">
      <c r="B33" s="16" t="s">
        <v>55</v>
      </c>
      <c r="C33" s="17">
        <v>2.2246364346199998</v>
      </c>
    </row>
    <row r="35" spans="2:3" x14ac:dyDescent="0.3">
      <c r="B35" s="1" t="s">
        <v>58</v>
      </c>
      <c r="C35" s="1">
        <v>90.354839751490005</v>
      </c>
    </row>
    <row r="36" spans="2:3" x14ac:dyDescent="0.3">
      <c r="B36" s="1" t="s">
        <v>59</v>
      </c>
      <c r="C36" s="1">
        <v>3.8722728489999997E-2</v>
      </c>
    </row>
    <row r="37" spans="2:3" x14ac:dyDescent="0.3">
      <c r="B37" s="1" t="s">
        <v>60</v>
      </c>
      <c r="C37" s="1">
        <v>18724</v>
      </c>
    </row>
  </sheetData>
  <mergeCells count="9">
    <mergeCell ref="U3:W3"/>
    <mergeCell ref="S5:S20"/>
    <mergeCell ref="S3:T4"/>
    <mergeCell ref="B2:C2"/>
    <mergeCell ref="I2:J2"/>
    <mergeCell ref="I17:J17"/>
    <mergeCell ref="M2:N2"/>
    <mergeCell ref="F2:G2"/>
    <mergeCell ref="M17:N17"/>
  </mergeCells>
  <conditionalFormatting sqref="K3:K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K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:W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W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9736-9146-4328-876B-86877F9F24B8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Logit Model</vt:lpstr>
      <vt:lpstr>Neural Net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Stephen Zelazny</dc:creator>
  <cp:lastModifiedBy>13302</cp:lastModifiedBy>
  <dcterms:created xsi:type="dcterms:W3CDTF">2019-03-16T04:01:21Z</dcterms:created>
  <dcterms:modified xsi:type="dcterms:W3CDTF">2019-04-26T19:57:26Z</dcterms:modified>
</cp:coreProperties>
</file>