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yler\Desktop\CS 4050\OpenMP_MPI_Matrix_Multiplication\OpenMP\Results\"/>
    </mc:Choice>
  </mc:AlternateContent>
  <xr:revisionPtr revIDLastSave="0" documentId="13_ncr:1_{CD2333C4-A5A2-4277-8E24-29E6F0464959}" xr6:coauthVersionLast="47" xr6:coauthVersionMax="47" xr10:uidLastSave="{00000000-0000-0000-0000-000000000000}"/>
  <bookViews>
    <workbookView xWindow="4068" yWindow="1704" windowWidth="18516" windowHeight="7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7" i="1" l="1"/>
  <c r="R12" i="1" s="1"/>
  <c r="A311" i="1"/>
  <c r="A305" i="1"/>
  <c r="P12" i="1" s="1"/>
  <c r="A299" i="1"/>
  <c r="O12" i="1" s="1"/>
  <c r="A293" i="1"/>
  <c r="N12" i="1" s="1"/>
  <c r="A285" i="1"/>
  <c r="R11" i="1" s="1"/>
  <c r="A279" i="1"/>
  <c r="Q11" i="1" s="1"/>
  <c r="A273" i="1"/>
  <c r="P11" i="1" s="1"/>
  <c r="A267" i="1"/>
  <c r="O11" i="1" s="1"/>
  <c r="A261" i="1"/>
  <c r="N11" i="1" s="1"/>
  <c r="A253" i="1"/>
  <c r="R10" i="1" s="1"/>
  <c r="A247" i="1"/>
  <c r="Q10" i="1" s="1"/>
  <c r="A241" i="1"/>
  <c r="P10" i="1" s="1"/>
  <c r="A235" i="1"/>
  <c r="O10" i="1" s="1"/>
  <c r="A229" i="1"/>
  <c r="N10" i="1" s="1"/>
  <c r="A221" i="1"/>
  <c r="R9" i="1" s="1"/>
  <c r="A215" i="1"/>
  <c r="Q9" i="1" s="1"/>
  <c r="A209" i="1"/>
  <c r="P9" i="1" s="1"/>
  <c r="A203" i="1"/>
  <c r="O9" i="1" s="1"/>
  <c r="A197" i="1"/>
  <c r="N9" i="1" s="1"/>
  <c r="A189" i="1"/>
  <c r="R8" i="1" s="1"/>
  <c r="A183" i="1"/>
  <c r="Q8" i="1" s="1"/>
  <c r="A177" i="1"/>
  <c r="P8" i="1" s="1"/>
  <c r="A171" i="1"/>
  <c r="O8" i="1" s="1"/>
  <c r="A165" i="1"/>
  <c r="N8" i="1" s="1"/>
  <c r="A158" i="1"/>
  <c r="R7" i="1" s="1"/>
  <c r="A152" i="1"/>
  <c r="Q7" i="1" s="1"/>
  <c r="A146" i="1"/>
  <c r="P7" i="1" s="1"/>
  <c r="A140" i="1"/>
  <c r="O7" i="1" s="1"/>
  <c r="A134" i="1"/>
  <c r="N7" i="1" s="1"/>
  <c r="A126" i="1"/>
  <c r="R6" i="1" s="1"/>
  <c r="A120" i="1"/>
  <c r="Q6" i="1" s="1"/>
  <c r="A114" i="1"/>
  <c r="P6" i="1" s="1"/>
  <c r="A108" i="1"/>
  <c r="O6" i="1" s="1"/>
  <c r="A102" i="1"/>
  <c r="N6" i="1" s="1"/>
  <c r="A94" i="1"/>
  <c r="R5" i="1" s="1"/>
  <c r="A88" i="1"/>
  <c r="A82" i="1"/>
  <c r="P5" i="1" s="1"/>
  <c r="A76" i="1"/>
  <c r="O5" i="1" s="1"/>
  <c r="A70" i="1"/>
  <c r="N5" i="1" s="1"/>
  <c r="A62" i="1"/>
  <c r="R4" i="1" s="1"/>
  <c r="A56" i="1"/>
  <c r="Q4" i="1" s="1"/>
  <c r="A50" i="1"/>
  <c r="P4" i="1" s="1"/>
  <c r="A44" i="1"/>
  <c r="O4" i="1" s="1"/>
  <c r="A38" i="1"/>
  <c r="N4" i="1" s="1"/>
  <c r="A30" i="1"/>
  <c r="R3" i="1" s="1"/>
  <c r="A24" i="1"/>
  <c r="Q3" i="1" s="1"/>
  <c r="A18" i="1"/>
  <c r="P3" i="1" s="1"/>
  <c r="A12" i="1"/>
  <c r="O3" i="1" s="1"/>
  <c r="A6" i="1"/>
  <c r="Q12" i="1"/>
  <c r="Q5" i="1"/>
  <c r="P22" i="1" l="1"/>
  <c r="P23" i="1"/>
  <c r="O24" i="1"/>
  <c r="O48" i="1" s="1"/>
  <c r="Q24" i="1"/>
  <c r="Q48" i="1" s="1"/>
  <c r="P24" i="1"/>
  <c r="P48" i="1" s="1"/>
  <c r="R24" i="1"/>
  <c r="R48" i="1" s="1"/>
  <c r="R17" i="1"/>
  <c r="Q17" i="1"/>
  <c r="P17" i="1"/>
  <c r="O17" i="1"/>
  <c r="R23" i="1"/>
  <c r="R16" i="1"/>
  <c r="R20" i="1"/>
  <c r="P21" i="1"/>
  <c r="O18" i="1"/>
  <c r="Q21" i="1"/>
  <c r="O22" i="1"/>
  <c r="P18" i="1"/>
  <c r="R21" i="1"/>
  <c r="O15" i="1"/>
  <c r="O27" i="1" s="1"/>
  <c r="Q18" i="1"/>
  <c r="O19" i="1"/>
  <c r="Q22" i="1"/>
  <c r="O23" i="1"/>
  <c r="P15" i="1"/>
  <c r="P27" i="1" s="1"/>
  <c r="R18" i="1"/>
  <c r="P19" i="1"/>
  <c r="R22" i="1"/>
  <c r="Q15" i="1"/>
  <c r="Q27" i="1" s="1"/>
  <c r="O16" i="1"/>
  <c r="Q19" i="1"/>
  <c r="O20" i="1"/>
  <c r="Q23" i="1"/>
  <c r="R15" i="1"/>
  <c r="R27" i="1" s="1"/>
  <c r="P16" i="1"/>
  <c r="R19" i="1"/>
  <c r="P20" i="1"/>
  <c r="Q16" i="1"/>
  <c r="Q20" i="1"/>
  <c r="O21" i="1"/>
  <c r="O36" i="1" l="1"/>
  <c r="P36" i="1"/>
  <c r="R36" i="1"/>
  <c r="Q36" i="1"/>
  <c r="O44" i="1"/>
  <c r="O32" i="1"/>
  <c r="P43" i="1"/>
  <c r="P31" i="1"/>
  <c r="Q42" i="1"/>
  <c r="Q30" i="1"/>
  <c r="P44" i="1"/>
  <c r="P32" i="1"/>
  <c r="Q43" i="1"/>
  <c r="Q31" i="1"/>
  <c r="R42" i="1"/>
  <c r="R30" i="1"/>
  <c r="O46" i="1"/>
  <c r="O34" i="1"/>
  <c r="R43" i="1"/>
  <c r="R31" i="1"/>
  <c r="Q45" i="1"/>
  <c r="Q33" i="1"/>
  <c r="R40" i="1"/>
  <c r="R28" i="1"/>
  <c r="O45" i="1"/>
  <c r="O33" i="1"/>
  <c r="O40" i="1"/>
  <c r="O28" i="1"/>
  <c r="O47" i="1"/>
  <c r="O35" i="1"/>
  <c r="P46" i="1"/>
  <c r="P34" i="1"/>
  <c r="O42" i="1"/>
  <c r="O30" i="1"/>
  <c r="R47" i="1"/>
  <c r="R35" i="1"/>
  <c r="P47" i="1"/>
  <c r="P35" i="1"/>
  <c r="Q46" i="1"/>
  <c r="Q34" i="1"/>
  <c r="R45" i="1"/>
  <c r="R33" i="1"/>
  <c r="O41" i="1"/>
  <c r="O29" i="1"/>
  <c r="Q44" i="1"/>
  <c r="Q32" i="1"/>
  <c r="P40" i="1"/>
  <c r="P28" i="1"/>
  <c r="Q40" i="1"/>
  <c r="Q28" i="1"/>
  <c r="Q47" i="1"/>
  <c r="Q35" i="1"/>
  <c r="R46" i="1"/>
  <c r="R34" i="1"/>
  <c r="P41" i="1"/>
  <c r="P29" i="1"/>
  <c r="O43" i="1"/>
  <c r="O31" i="1"/>
  <c r="P42" i="1"/>
  <c r="P30" i="1"/>
  <c r="P45" i="1"/>
  <c r="P33" i="1"/>
  <c r="Q41" i="1"/>
  <c r="Q29" i="1"/>
  <c r="R44" i="1"/>
  <c r="R32" i="1"/>
  <c r="R41" i="1"/>
  <c r="R29" i="1"/>
  <c r="N16" i="1" l="1"/>
  <c r="N40" i="1" s="1"/>
  <c r="N3" i="1"/>
  <c r="N17" i="1" s="1"/>
  <c r="N15" i="1"/>
  <c r="N27" i="1" s="1"/>
  <c r="N41" i="1" l="1"/>
  <c r="N29" i="1"/>
  <c r="N28" i="1"/>
  <c r="N23" i="1"/>
  <c r="N19" i="1"/>
  <c r="N24" i="1"/>
  <c r="N20" i="1"/>
  <c r="N21" i="1"/>
  <c r="N22" i="1"/>
  <c r="N18" i="1"/>
  <c r="N46" i="1" l="1"/>
  <c r="N34" i="1"/>
  <c r="N45" i="1"/>
  <c r="N33" i="1"/>
  <c r="N44" i="1"/>
  <c r="N32" i="1"/>
  <c r="N36" i="1"/>
  <c r="N48" i="1"/>
  <c r="N31" i="1"/>
  <c r="N43" i="1"/>
  <c r="N35" i="1"/>
  <c r="N47" i="1"/>
  <c r="N30" i="1"/>
  <c r="N42" i="1"/>
</calcChain>
</file>

<file path=xl/sharedStrings.xml><?xml version="1.0" encoding="utf-8"?>
<sst xmlns="http://schemas.openxmlformats.org/spreadsheetml/2006/main" count="84" uniqueCount="24">
  <si>
    <t>Time</t>
  </si>
  <si>
    <t>Average Speedup</t>
  </si>
  <si>
    <t>Average Efficiency</t>
  </si>
  <si>
    <t>Average Karp-Flatt</t>
  </si>
  <si>
    <t>Matrix multiplication for 1000x1000 Matrix:</t>
  </si>
  <si>
    <t>Matrix multiplication for 3000x3000 Matrix:</t>
  </si>
  <si>
    <t>Matrix multiplication for 5000x5000 Matrix:</t>
  </si>
  <si>
    <t>Matrix multiplication for 7000x7000 Matrix:</t>
  </si>
  <si>
    <t>Matrix multiplication for 9000x9000 Matrix:</t>
  </si>
  <si>
    <t>1000x1000</t>
  </si>
  <si>
    <t>3000x3000</t>
  </si>
  <si>
    <t>5000x5000</t>
  </si>
  <si>
    <t>7000x7000</t>
  </si>
  <si>
    <t>9000x9000</t>
  </si>
  <si>
    <t>Number of threads: 1</t>
  </si>
  <si>
    <t>Number of threads: 4</t>
  </si>
  <si>
    <t>Number of threads: 7</t>
  </si>
  <si>
    <t>Number of threads: 10</t>
  </si>
  <si>
    <t>Number of threads: 13</t>
  </si>
  <si>
    <t>Number of threads: 16</t>
  </si>
  <si>
    <t>Number of threads: 19</t>
  </si>
  <si>
    <t>Number of threads: 22</t>
  </si>
  <si>
    <t>Number of threads: 25</t>
  </si>
  <si>
    <t>Number of threads: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</si>
</sst>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1" applyNumberFormat="1" applyFont="1"/>
    <xf numFmtId="0" fontId="2" fillId="0" borderId="0" xfId="0" applyFont="1"/>
    <xf numFmtId="165" fontId="0" fillId="0" borderId="0" xfId="1" applyNumberFormat="1" applyFont="1"/>
    <xf numFmtId="43" fontId="0" fillId="0" borderId="0" xfId="1" applyFont="1"/>
    <xf numFmtId="0" fontId="0" fillId="0" borderId="0" xfId="1" applyNumberFormat="1" applyFont="1" applyFill="1"/>
    <xf numFmtId="0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  <a:r>
              <a:rPr lang="en-US" baseline="0"/>
              <a:t> </a:t>
            </a:r>
            <a:r>
              <a:rPr lang="en-US"/>
              <a:t>Average Speedup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Sheet1!$N$14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Sheet1!$N$15:$N$24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3.6866509128751868</c:v>
                </c:pt>
                <c:pt idx="2">
                  <c:v>5.8422807915213353</c:v>
                </c:pt>
                <c:pt idx="3">
                  <c:v>8.0083522649475931</c:v>
                </c:pt>
                <c:pt idx="4">
                  <c:v>10.601579550919245</c:v>
                </c:pt>
                <c:pt idx="5">
                  <c:v>13.353703000468277</c:v>
                </c:pt>
                <c:pt idx="6">
                  <c:v>16.085655833167291</c:v>
                </c:pt>
                <c:pt idx="7">
                  <c:v>18.578054503967223</c:v>
                </c:pt>
                <c:pt idx="8">
                  <c:v>21.005790303074722</c:v>
                </c:pt>
                <c:pt idx="9">
                  <c:v>23.58446314316868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C-440E-A89D-D8523C6E7E72}"/>
            </c:ext>
          </c:extLst>
        </c:ser>
        <c:ser>
          <c:idx val="1"/>
          <c:order val="1"/>
          <c:tx>
            <c:strRef>
              <c:f>Sheet1!$O$14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Sheet1!$O$15:$O$24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3.8421793845997305</c:v>
                </c:pt>
                <c:pt idx="2">
                  <c:v>6.1623815917334896</c:v>
                </c:pt>
                <c:pt idx="3">
                  <c:v>8.6037183430003914</c:v>
                </c:pt>
                <c:pt idx="4">
                  <c:v>11.167444214499692</c:v>
                </c:pt>
                <c:pt idx="5">
                  <c:v>13.693086573186589</c:v>
                </c:pt>
                <c:pt idx="6">
                  <c:v>16.230122486219205</c:v>
                </c:pt>
                <c:pt idx="7">
                  <c:v>18.775181114178494</c:v>
                </c:pt>
                <c:pt idx="8">
                  <c:v>21.330867503816219</c:v>
                </c:pt>
                <c:pt idx="9">
                  <c:v>23.667732184625208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0C-440E-A89D-D8523C6E7E72}"/>
            </c:ext>
          </c:extLst>
        </c:ser>
        <c:ser>
          <c:idx val="2"/>
          <c:order val="2"/>
          <c:tx>
            <c:strRef>
              <c:f>Sheet1!$P$14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Sheet1!$P$15:$P$24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3.7972394107431158</c:v>
                </c:pt>
                <c:pt idx="2">
                  <c:v>6.187488506517858</c:v>
                </c:pt>
                <c:pt idx="3">
                  <c:v>8.6516026310411647</c:v>
                </c:pt>
                <c:pt idx="4">
                  <c:v>11.115406864774645</c:v>
                </c:pt>
                <c:pt idx="5">
                  <c:v>13.716390384231964</c:v>
                </c:pt>
                <c:pt idx="6">
                  <c:v>16.167213610078306</c:v>
                </c:pt>
                <c:pt idx="7">
                  <c:v>18.729156335987707</c:v>
                </c:pt>
                <c:pt idx="8" formatCode="General">
                  <c:v>21.182754904548254</c:v>
                </c:pt>
                <c:pt idx="9">
                  <c:v>23.685262148337596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0C-440E-A89D-D8523C6E7E72}"/>
            </c:ext>
          </c:extLst>
        </c:ser>
        <c:ser>
          <c:idx val="3"/>
          <c:order val="3"/>
          <c:tx>
            <c:strRef>
              <c:f>Sheet1!$Q$14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Sheet1!$Q$15:$Q$24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3.750400988574039</c:v>
                </c:pt>
                <c:pt idx="2">
                  <c:v>6.1189487244662173</c:v>
                </c:pt>
                <c:pt idx="3">
                  <c:v>8.5593782576020825</c:v>
                </c:pt>
                <c:pt idx="4">
                  <c:v>11.043642225088284</c:v>
                </c:pt>
                <c:pt idx="5">
                  <c:v>13.678244115607473</c:v>
                </c:pt>
                <c:pt idx="6">
                  <c:v>16.262569656566932</c:v>
                </c:pt>
                <c:pt idx="7">
                  <c:v>18.824523084250675</c:v>
                </c:pt>
                <c:pt idx="8">
                  <c:v>21.234190347316193</c:v>
                </c:pt>
                <c:pt idx="9">
                  <c:v>23.972372852202572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0C-440E-A89D-D8523C6E7E72}"/>
            </c:ext>
          </c:extLst>
        </c:ser>
        <c:ser>
          <c:idx val="4"/>
          <c:order val="4"/>
          <c:tx>
            <c:strRef>
              <c:f>Sheet1!$R$14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Sheet1!$R$15:$R$24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3.7272886700615788</c:v>
                </c:pt>
                <c:pt idx="2">
                  <c:v>6.0270117348692684</c:v>
                </c:pt>
                <c:pt idx="3">
                  <c:v>8.4508363060741445</c:v>
                </c:pt>
                <c:pt idx="4">
                  <c:v>11.025683691247579</c:v>
                </c:pt>
                <c:pt idx="5">
                  <c:v>13.624996598135475</c:v>
                </c:pt>
                <c:pt idx="6">
                  <c:v>16.163603301883576</c:v>
                </c:pt>
                <c:pt idx="7">
                  <c:v>18.707963859558653</c:v>
                </c:pt>
                <c:pt idx="8">
                  <c:v>21.24822098376179</c:v>
                </c:pt>
                <c:pt idx="9">
                  <c:v>23.945483078783923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0C-440E-A89D-D8523C6E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Speedup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Sheet1!$N$14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Sheet1!$N$15:$N$24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3.6866509128751868</c:v>
                </c:pt>
                <c:pt idx="2">
                  <c:v>5.8422807915213353</c:v>
                </c:pt>
                <c:pt idx="3">
                  <c:v>8.0083522649475931</c:v>
                </c:pt>
                <c:pt idx="4">
                  <c:v>10.601579550919245</c:v>
                </c:pt>
                <c:pt idx="5">
                  <c:v>13.353703000468277</c:v>
                </c:pt>
                <c:pt idx="6">
                  <c:v>16.085655833167291</c:v>
                </c:pt>
                <c:pt idx="7">
                  <c:v>18.578054503967223</c:v>
                </c:pt>
                <c:pt idx="8">
                  <c:v>21.005790303074722</c:v>
                </c:pt>
                <c:pt idx="9">
                  <c:v>23.58446314316868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A4-41AD-A105-C08CEA36B075}"/>
            </c:ext>
          </c:extLst>
        </c:ser>
        <c:ser>
          <c:idx val="1"/>
          <c:order val="1"/>
          <c:tx>
            <c:strRef>
              <c:f>Sheet1!$O$14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Sheet1!$O$15:$O$24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3.8421793845997305</c:v>
                </c:pt>
                <c:pt idx="2">
                  <c:v>6.1623815917334896</c:v>
                </c:pt>
                <c:pt idx="3">
                  <c:v>8.6037183430003914</c:v>
                </c:pt>
                <c:pt idx="4">
                  <c:v>11.167444214499692</c:v>
                </c:pt>
                <c:pt idx="5">
                  <c:v>13.693086573186589</c:v>
                </c:pt>
                <c:pt idx="6">
                  <c:v>16.230122486219205</c:v>
                </c:pt>
                <c:pt idx="7">
                  <c:v>18.775181114178494</c:v>
                </c:pt>
                <c:pt idx="8">
                  <c:v>21.330867503816219</c:v>
                </c:pt>
                <c:pt idx="9">
                  <c:v>23.667732184625208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A4-41AD-A105-C08CEA36B075}"/>
            </c:ext>
          </c:extLst>
        </c:ser>
        <c:ser>
          <c:idx val="2"/>
          <c:order val="2"/>
          <c:tx>
            <c:strRef>
              <c:f>Sheet1!$P$14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Sheet1!$P$15:$P$24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3.7972394107431158</c:v>
                </c:pt>
                <c:pt idx="2">
                  <c:v>6.187488506517858</c:v>
                </c:pt>
                <c:pt idx="3">
                  <c:v>8.6516026310411647</c:v>
                </c:pt>
                <c:pt idx="4">
                  <c:v>11.115406864774645</c:v>
                </c:pt>
                <c:pt idx="5">
                  <c:v>13.716390384231964</c:v>
                </c:pt>
                <c:pt idx="6">
                  <c:v>16.167213610078306</c:v>
                </c:pt>
                <c:pt idx="7">
                  <c:v>18.729156335987707</c:v>
                </c:pt>
                <c:pt idx="8" formatCode="General">
                  <c:v>21.182754904548254</c:v>
                </c:pt>
                <c:pt idx="9">
                  <c:v>23.685262148337596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A4-41AD-A105-C08CEA36B075}"/>
            </c:ext>
          </c:extLst>
        </c:ser>
        <c:ser>
          <c:idx val="3"/>
          <c:order val="3"/>
          <c:tx>
            <c:strRef>
              <c:f>Sheet1!$Q$14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Sheet1!$Q$15:$Q$24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3.750400988574039</c:v>
                </c:pt>
                <c:pt idx="2">
                  <c:v>6.1189487244662173</c:v>
                </c:pt>
                <c:pt idx="3">
                  <c:v>8.5593782576020825</c:v>
                </c:pt>
                <c:pt idx="4">
                  <c:v>11.043642225088284</c:v>
                </c:pt>
                <c:pt idx="5">
                  <c:v>13.678244115607473</c:v>
                </c:pt>
                <c:pt idx="6">
                  <c:v>16.262569656566932</c:v>
                </c:pt>
                <c:pt idx="7">
                  <c:v>18.824523084250675</c:v>
                </c:pt>
                <c:pt idx="8">
                  <c:v>21.234190347316193</c:v>
                </c:pt>
                <c:pt idx="9">
                  <c:v>23.972372852202572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7A4-41AD-A105-C08CEA36B075}"/>
            </c:ext>
          </c:extLst>
        </c:ser>
        <c:ser>
          <c:idx val="4"/>
          <c:order val="4"/>
          <c:tx>
            <c:strRef>
              <c:f>Sheet1!$R$14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Sheet1!$M$15:$M$24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Sheet1!$R$15:$R$24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3.7272886700615788</c:v>
                </c:pt>
                <c:pt idx="2">
                  <c:v>6.0270117348692684</c:v>
                </c:pt>
                <c:pt idx="3">
                  <c:v>8.4508363060741445</c:v>
                </c:pt>
                <c:pt idx="4">
                  <c:v>11.025683691247579</c:v>
                </c:pt>
                <c:pt idx="5">
                  <c:v>13.624996598135475</c:v>
                </c:pt>
                <c:pt idx="6">
                  <c:v>16.163603301883576</c:v>
                </c:pt>
                <c:pt idx="7">
                  <c:v>18.707963859558653</c:v>
                </c:pt>
                <c:pt idx="8">
                  <c:v>21.24822098376179</c:v>
                </c:pt>
                <c:pt idx="9">
                  <c:v>23.945483078783923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A4-41AD-A105-C08CEA36B075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Average Efficiency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Sheet1!$N$26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Sheet1!$N$27:$N$36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0.92166272821879669</c:v>
                </c:pt>
                <c:pt idx="2">
                  <c:v>0.83461154164590501</c:v>
                </c:pt>
                <c:pt idx="3">
                  <c:v>0.80083522649475936</c:v>
                </c:pt>
                <c:pt idx="4">
                  <c:v>0.81550611930148043</c:v>
                </c:pt>
                <c:pt idx="5">
                  <c:v>0.83460643752926733</c:v>
                </c:pt>
                <c:pt idx="6">
                  <c:v>0.84661346490354161</c:v>
                </c:pt>
                <c:pt idx="7">
                  <c:v>0.84445702290760105</c:v>
                </c:pt>
                <c:pt idx="8">
                  <c:v>0.84023161212298891</c:v>
                </c:pt>
                <c:pt idx="9">
                  <c:v>0.84230225511316714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8-4536-9C4B-C9521022BFBA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Sheet1!$O$27:$O$36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0.96054484614993263</c:v>
                </c:pt>
                <c:pt idx="2">
                  <c:v>0.88034022739049855</c:v>
                </c:pt>
                <c:pt idx="3">
                  <c:v>0.86037183430003916</c:v>
                </c:pt>
                <c:pt idx="4">
                  <c:v>0.85903417034613017</c:v>
                </c:pt>
                <c:pt idx="5">
                  <c:v>0.85581791082416181</c:v>
                </c:pt>
                <c:pt idx="6">
                  <c:v>0.85421697295890553</c:v>
                </c:pt>
                <c:pt idx="7">
                  <c:v>0.85341732337174969</c:v>
                </c:pt>
                <c:pt idx="8">
                  <c:v>0.8532347001526488</c:v>
                </c:pt>
                <c:pt idx="9">
                  <c:v>0.84527614945090035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8-4536-9C4B-C9521022BFBA}"/>
            </c:ext>
          </c:extLst>
        </c:ser>
        <c:ser>
          <c:idx val="2"/>
          <c:order val="2"/>
          <c:tx>
            <c:strRef>
              <c:f>Sheet1!$P$26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Sheet1!$P$27:$P$36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0.94930985268577894</c:v>
                </c:pt>
                <c:pt idx="2">
                  <c:v>0.88392692950255114</c:v>
                </c:pt>
                <c:pt idx="3">
                  <c:v>0.86516026310411642</c:v>
                </c:pt>
                <c:pt idx="4">
                  <c:v>0.85503129729035732</c:v>
                </c:pt>
                <c:pt idx="5">
                  <c:v>0.85727439901449776</c:v>
                </c:pt>
                <c:pt idx="6">
                  <c:v>0.85090597947780555</c:v>
                </c:pt>
                <c:pt idx="7">
                  <c:v>0.85132528799944118</c:v>
                </c:pt>
                <c:pt idx="8">
                  <c:v>0.84731019618193015</c:v>
                </c:pt>
                <c:pt idx="9">
                  <c:v>0.84590221958348555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8-4536-9C4B-C9521022BFBA}"/>
            </c:ext>
          </c:extLst>
        </c:ser>
        <c:ser>
          <c:idx val="3"/>
          <c:order val="3"/>
          <c:tx>
            <c:strRef>
              <c:f>Sheet1!$Q$26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Sheet1!$Q$27:$Q$36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0.93760024714350976</c:v>
                </c:pt>
                <c:pt idx="2">
                  <c:v>0.87413553206660244</c:v>
                </c:pt>
                <c:pt idx="3">
                  <c:v>0.85593782576020827</c:v>
                </c:pt>
                <c:pt idx="4">
                  <c:v>0.84951094039140651</c:v>
                </c:pt>
                <c:pt idx="5">
                  <c:v>0.85489025722546708</c:v>
                </c:pt>
                <c:pt idx="6">
                  <c:v>0.85592471876668064</c:v>
                </c:pt>
                <c:pt idx="7">
                  <c:v>0.85566014019321246</c:v>
                </c:pt>
                <c:pt idx="8">
                  <c:v>0.8493676138926477</c:v>
                </c:pt>
                <c:pt idx="9">
                  <c:v>0.85615617329294902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8-4536-9C4B-C9521022BFBA}"/>
            </c:ext>
          </c:extLst>
        </c:ser>
        <c:ser>
          <c:idx val="4"/>
          <c:order val="4"/>
          <c:tx>
            <c:strRef>
              <c:f>Sheet1!$R$26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Sheet1!$R$27:$R$36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0.93182216751539471</c:v>
                </c:pt>
                <c:pt idx="2">
                  <c:v>0.86100167640989544</c:v>
                </c:pt>
                <c:pt idx="3">
                  <c:v>0.84508363060741443</c:v>
                </c:pt>
                <c:pt idx="4">
                  <c:v>0.84812951471135223</c:v>
                </c:pt>
                <c:pt idx="5">
                  <c:v>0.85156228738346718</c:v>
                </c:pt>
                <c:pt idx="6">
                  <c:v>0.85071596325703036</c:v>
                </c:pt>
                <c:pt idx="7">
                  <c:v>0.85036199361630238</c:v>
                </c:pt>
                <c:pt idx="8">
                  <c:v>0.84992883935047159</c:v>
                </c:pt>
                <c:pt idx="9">
                  <c:v>0.85519582424228291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38-4536-9C4B-C9521022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Efficiency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Sheet1!$N$26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Sheet1!$N$27:$N$36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0.92166272821879669</c:v>
                </c:pt>
                <c:pt idx="2">
                  <c:v>0.83461154164590501</c:v>
                </c:pt>
                <c:pt idx="3">
                  <c:v>0.80083522649475936</c:v>
                </c:pt>
                <c:pt idx="4">
                  <c:v>0.81550611930148043</c:v>
                </c:pt>
                <c:pt idx="5">
                  <c:v>0.83460643752926733</c:v>
                </c:pt>
                <c:pt idx="6">
                  <c:v>0.84661346490354161</c:v>
                </c:pt>
                <c:pt idx="7">
                  <c:v>0.84445702290760105</c:v>
                </c:pt>
                <c:pt idx="8">
                  <c:v>0.84023161212298891</c:v>
                </c:pt>
                <c:pt idx="9">
                  <c:v>0.84230225511316714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C-49D6-AE14-D04669BC4764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Sheet1!$O$27:$O$36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0.96054484614993263</c:v>
                </c:pt>
                <c:pt idx="2">
                  <c:v>0.88034022739049855</c:v>
                </c:pt>
                <c:pt idx="3">
                  <c:v>0.86037183430003916</c:v>
                </c:pt>
                <c:pt idx="4">
                  <c:v>0.85903417034613017</c:v>
                </c:pt>
                <c:pt idx="5">
                  <c:v>0.85581791082416181</c:v>
                </c:pt>
                <c:pt idx="6">
                  <c:v>0.85421697295890553</c:v>
                </c:pt>
                <c:pt idx="7">
                  <c:v>0.85341732337174969</c:v>
                </c:pt>
                <c:pt idx="8">
                  <c:v>0.8532347001526488</c:v>
                </c:pt>
                <c:pt idx="9">
                  <c:v>0.84527614945090035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C-49D6-AE14-D04669BC4764}"/>
            </c:ext>
          </c:extLst>
        </c:ser>
        <c:ser>
          <c:idx val="2"/>
          <c:order val="2"/>
          <c:tx>
            <c:strRef>
              <c:f>Sheet1!$P$26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Sheet1!$P$27:$P$36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0.94930985268577894</c:v>
                </c:pt>
                <c:pt idx="2">
                  <c:v>0.88392692950255114</c:v>
                </c:pt>
                <c:pt idx="3">
                  <c:v>0.86516026310411642</c:v>
                </c:pt>
                <c:pt idx="4">
                  <c:v>0.85503129729035732</c:v>
                </c:pt>
                <c:pt idx="5">
                  <c:v>0.85727439901449776</c:v>
                </c:pt>
                <c:pt idx="6">
                  <c:v>0.85090597947780555</c:v>
                </c:pt>
                <c:pt idx="7">
                  <c:v>0.85132528799944118</c:v>
                </c:pt>
                <c:pt idx="8">
                  <c:v>0.84731019618193015</c:v>
                </c:pt>
                <c:pt idx="9">
                  <c:v>0.84590221958348555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C-49D6-AE14-D04669BC4764}"/>
            </c:ext>
          </c:extLst>
        </c:ser>
        <c:ser>
          <c:idx val="3"/>
          <c:order val="3"/>
          <c:tx>
            <c:strRef>
              <c:f>Sheet1!$Q$26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Sheet1!$Q$27:$Q$36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0.93760024714350976</c:v>
                </c:pt>
                <c:pt idx="2">
                  <c:v>0.87413553206660244</c:v>
                </c:pt>
                <c:pt idx="3">
                  <c:v>0.85593782576020827</c:v>
                </c:pt>
                <c:pt idx="4">
                  <c:v>0.84951094039140651</c:v>
                </c:pt>
                <c:pt idx="5">
                  <c:v>0.85489025722546708</c:v>
                </c:pt>
                <c:pt idx="6">
                  <c:v>0.85592471876668064</c:v>
                </c:pt>
                <c:pt idx="7">
                  <c:v>0.85566014019321246</c:v>
                </c:pt>
                <c:pt idx="8">
                  <c:v>0.8493676138926477</c:v>
                </c:pt>
                <c:pt idx="9">
                  <c:v>0.85615617329294902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C-49D6-AE14-D04669BC4764}"/>
            </c:ext>
          </c:extLst>
        </c:ser>
        <c:ser>
          <c:idx val="4"/>
          <c:order val="4"/>
          <c:tx>
            <c:strRef>
              <c:f>Sheet1!$R$26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Sheet1!$M$27:$M$36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Sheet1!$R$27:$R$36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0.93182216751539471</c:v>
                </c:pt>
                <c:pt idx="2">
                  <c:v>0.86100167640989544</c:v>
                </c:pt>
                <c:pt idx="3">
                  <c:v>0.84508363060741443</c:v>
                </c:pt>
                <c:pt idx="4">
                  <c:v>0.84812951471135223</c:v>
                </c:pt>
                <c:pt idx="5">
                  <c:v>0.85156228738346718</c:v>
                </c:pt>
                <c:pt idx="6">
                  <c:v>0.85071596325703036</c:v>
                </c:pt>
                <c:pt idx="7">
                  <c:v>0.85036199361630238</c:v>
                </c:pt>
                <c:pt idx="8">
                  <c:v>0.84992883935047159</c:v>
                </c:pt>
                <c:pt idx="9">
                  <c:v>0.85519582424228291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C-49D6-AE14-D04669BC4764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Average Karp-Flatt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Sheet1!$N$38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Sheet1!$N$39:$N$48</c:f>
              <c:numCache>
                <c:formatCode>General</c:formatCode>
                <c:ptCount val="10"/>
                <c:pt idx="1">
                  <c:v>2.8331864930170925E-2</c:v>
                </c:pt>
                <c:pt idx="2">
                  <c:v>3.3027033156834223E-2</c:v>
                </c:pt>
                <c:pt idx="3">
                  <c:v>2.7632924409706754E-2</c:v>
                </c:pt>
                <c:pt idx="4">
                  <c:v>1.885269735483891E-2</c:v>
                </c:pt>
                <c:pt idx="5">
                  <c:v>1.3211301761211481E-2</c:v>
                </c:pt>
                <c:pt idx="6">
                  <c:v>1.0065365748696613E-2</c:v>
                </c:pt>
                <c:pt idx="7">
                  <c:v>8.7710898625350357E-3</c:v>
                </c:pt>
                <c:pt idx="8">
                  <c:v>7.9228346868812013E-3</c:v>
                </c:pt>
                <c:pt idx="9">
                  <c:v>6.9341583529847328E-3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3-4B6B-AB6F-394BC032DEE8}"/>
            </c:ext>
          </c:extLst>
        </c:ser>
        <c:ser>
          <c:idx val="1"/>
          <c:order val="1"/>
          <c:tx>
            <c:strRef>
              <c:f>Sheet1!$O$38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Sheet1!$O$39:$O$48</c:f>
              <c:numCache>
                <c:formatCode>General</c:formatCode>
                <c:ptCount val="10"/>
                <c:pt idx="1">
                  <c:v>1.3691935366409336E-2</c:v>
                </c:pt>
                <c:pt idx="2">
                  <c:v>2.2654077156093126E-2</c:v>
                </c:pt>
                <c:pt idx="3">
                  <c:v>1.8032018267951182E-2</c:v>
                </c:pt>
                <c:pt idx="4">
                  <c:v>1.3674837249398986E-2</c:v>
                </c:pt>
                <c:pt idx="5">
                  <c:v>1.123152385199863E-2</c:v>
                </c:pt>
                <c:pt idx="6">
                  <c:v>9.4812644962841454E-3</c:v>
                </c:pt>
                <c:pt idx="7">
                  <c:v>8.179031837449063E-3</c:v>
                </c:pt>
                <c:pt idx="8">
                  <c:v>7.1671028216256519E-3</c:v>
                </c:pt>
                <c:pt idx="9">
                  <c:v>6.7794566154771915E-3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3-4B6B-AB6F-394BC032DEE8}"/>
            </c:ext>
          </c:extLst>
        </c:ser>
        <c:ser>
          <c:idx val="2"/>
          <c:order val="2"/>
          <c:tx>
            <c:strRef>
              <c:f>Sheet1!$P$38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Sheet1!$P$39:$P$48</c:f>
              <c:numCache>
                <c:formatCode>General</c:formatCode>
                <c:ptCount val="10"/>
                <c:pt idx="1">
                  <c:v>1.7798947017776106E-2</c:v>
                </c:pt>
                <c:pt idx="2">
                  <c:v>2.1885872127984526E-2</c:v>
                </c:pt>
                <c:pt idx="3">
                  <c:v>1.7317245864571677E-2</c:v>
                </c:pt>
                <c:pt idx="4">
                  <c:v>1.4128985996288163E-2</c:v>
                </c:pt>
                <c:pt idx="5">
                  <c:v>1.1099176735755096E-2</c:v>
                </c:pt>
                <c:pt idx="6">
                  <c:v>9.7343318062062863E-3</c:v>
                </c:pt>
                <c:pt idx="7">
                  <c:v>8.3161492913475434E-3</c:v>
                </c:pt>
                <c:pt idx="8">
                  <c:v>7.5085549398017735E-3</c:v>
                </c:pt>
                <c:pt idx="9">
                  <c:v>6.7470271013378835E-3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3-4B6B-AB6F-394BC032DEE8}"/>
            </c:ext>
          </c:extLst>
        </c:ser>
        <c:ser>
          <c:idx val="3"/>
          <c:order val="3"/>
          <c:tx>
            <c:strRef>
              <c:f>Sheet1!$Q$38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Sheet1!$Q$39:$Q$48</c:f>
              <c:numCache>
                <c:formatCode>General</c:formatCode>
                <c:ptCount val="10"/>
                <c:pt idx="1">
                  <c:v>2.2184206629850028E-2</c:v>
                </c:pt>
                <c:pt idx="2">
                  <c:v>2.39978934074889E-2</c:v>
                </c:pt>
                <c:pt idx="3">
                  <c:v>1.8701017488798415E-2</c:v>
                </c:pt>
                <c:pt idx="4">
                  <c:v>1.4762323086274468E-2</c:v>
                </c:pt>
                <c:pt idx="5">
                  <c:v>1.1316052288433243E-2</c:v>
                </c:pt>
                <c:pt idx="6">
                  <c:v>9.3515026675165536E-3</c:v>
                </c:pt>
                <c:pt idx="7">
                  <c:v>8.0327764898736973E-3</c:v>
                </c:pt>
                <c:pt idx="8">
                  <c:v>7.3894381166420969E-3</c:v>
                </c:pt>
                <c:pt idx="9">
                  <c:v>6.2226370649263235E-3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3-4B6B-AB6F-394BC032DEE8}"/>
            </c:ext>
          </c:extLst>
        </c:ser>
        <c:ser>
          <c:idx val="4"/>
          <c:order val="4"/>
          <c:tx>
            <c:strRef>
              <c:f>Sheet1!$R$38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Sheet1!$R$39:$R$48</c:f>
              <c:numCache>
                <c:formatCode>General</c:formatCode>
                <c:ptCount val="10"/>
                <c:pt idx="1">
                  <c:v>2.4388713805909346E-2</c:v>
                </c:pt>
                <c:pt idx="2">
                  <c:v>2.6906320742154568E-2</c:v>
                </c:pt>
                <c:pt idx="3">
                  <c:v>2.0368315405822606E-2</c:v>
                </c:pt>
                <c:pt idx="4">
                  <c:v>1.4922100403923819E-2</c:v>
                </c:pt>
                <c:pt idx="5">
                  <c:v>1.1620814653705598E-2</c:v>
                </c:pt>
                <c:pt idx="6">
                  <c:v>9.7489149787187979E-3</c:v>
                </c:pt>
                <c:pt idx="7">
                  <c:v>8.3795129663565872E-3</c:v>
                </c:pt>
                <c:pt idx="8">
                  <c:v>7.3570453637533881E-3</c:v>
                </c:pt>
                <c:pt idx="9">
                  <c:v>6.271215864983898E-3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3-4B6B-AB6F-394BC032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Karp-Flatt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Sheet1!$N$38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Sheet1!$N$39:$N$48</c:f>
              <c:numCache>
                <c:formatCode>General</c:formatCode>
                <c:ptCount val="10"/>
                <c:pt idx="1">
                  <c:v>2.8331864930170925E-2</c:v>
                </c:pt>
                <c:pt idx="2">
                  <c:v>3.3027033156834223E-2</c:v>
                </c:pt>
                <c:pt idx="3">
                  <c:v>2.7632924409706754E-2</c:v>
                </c:pt>
                <c:pt idx="4">
                  <c:v>1.885269735483891E-2</c:v>
                </c:pt>
                <c:pt idx="5">
                  <c:v>1.3211301761211481E-2</c:v>
                </c:pt>
                <c:pt idx="6">
                  <c:v>1.0065365748696613E-2</c:v>
                </c:pt>
                <c:pt idx="7">
                  <c:v>8.7710898625350357E-3</c:v>
                </c:pt>
                <c:pt idx="8">
                  <c:v>7.9228346868812013E-3</c:v>
                </c:pt>
                <c:pt idx="9">
                  <c:v>6.9341583529847328E-3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5-4CAB-9851-D88D6736AF1F}"/>
            </c:ext>
          </c:extLst>
        </c:ser>
        <c:ser>
          <c:idx val="1"/>
          <c:order val="1"/>
          <c:tx>
            <c:strRef>
              <c:f>Sheet1!$O$38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Sheet1!$O$39:$O$48</c:f>
              <c:numCache>
                <c:formatCode>General</c:formatCode>
                <c:ptCount val="10"/>
                <c:pt idx="1">
                  <c:v>1.3691935366409336E-2</c:v>
                </c:pt>
                <c:pt idx="2">
                  <c:v>2.2654077156093126E-2</c:v>
                </c:pt>
                <c:pt idx="3">
                  <c:v>1.8032018267951182E-2</c:v>
                </c:pt>
                <c:pt idx="4">
                  <c:v>1.3674837249398986E-2</c:v>
                </c:pt>
                <c:pt idx="5">
                  <c:v>1.123152385199863E-2</c:v>
                </c:pt>
                <c:pt idx="6">
                  <c:v>9.4812644962841454E-3</c:v>
                </c:pt>
                <c:pt idx="7">
                  <c:v>8.179031837449063E-3</c:v>
                </c:pt>
                <c:pt idx="8">
                  <c:v>7.1671028216256519E-3</c:v>
                </c:pt>
                <c:pt idx="9">
                  <c:v>6.7794566154771915E-3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5-4CAB-9851-D88D6736AF1F}"/>
            </c:ext>
          </c:extLst>
        </c:ser>
        <c:ser>
          <c:idx val="2"/>
          <c:order val="2"/>
          <c:tx>
            <c:strRef>
              <c:f>Sheet1!$P$38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Sheet1!$P$39:$P$48</c:f>
              <c:numCache>
                <c:formatCode>General</c:formatCode>
                <c:ptCount val="10"/>
                <c:pt idx="1">
                  <c:v>1.7798947017776106E-2</c:v>
                </c:pt>
                <c:pt idx="2">
                  <c:v>2.1885872127984526E-2</c:v>
                </c:pt>
                <c:pt idx="3">
                  <c:v>1.7317245864571677E-2</c:v>
                </c:pt>
                <c:pt idx="4">
                  <c:v>1.4128985996288163E-2</c:v>
                </c:pt>
                <c:pt idx="5">
                  <c:v>1.1099176735755096E-2</c:v>
                </c:pt>
                <c:pt idx="6">
                  <c:v>9.7343318062062863E-3</c:v>
                </c:pt>
                <c:pt idx="7">
                  <c:v>8.3161492913475434E-3</c:v>
                </c:pt>
                <c:pt idx="8">
                  <c:v>7.5085549398017735E-3</c:v>
                </c:pt>
                <c:pt idx="9">
                  <c:v>6.7470271013378835E-3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5-4CAB-9851-D88D6736AF1F}"/>
            </c:ext>
          </c:extLst>
        </c:ser>
        <c:ser>
          <c:idx val="3"/>
          <c:order val="3"/>
          <c:tx>
            <c:strRef>
              <c:f>Sheet1!$Q$38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Sheet1!$Q$39:$Q$48</c:f>
              <c:numCache>
                <c:formatCode>General</c:formatCode>
                <c:ptCount val="10"/>
                <c:pt idx="1">
                  <c:v>2.2184206629850028E-2</c:v>
                </c:pt>
                <c:pt idx="2">
                  <c:v>2.39978934074889E-2</c:v>
                </c:pt>
                <c:pt idx="3">
                  <c:v>1.8701017488798415E-2</c:v>
                </c:pt>
                <c:pt idx="4">
                  <c:v>1.4762323086274468E-2</c:v>
                </c:pt>
                <c:pt idx="5">
                  <c:v>1.1316052288433243E-2</c:v>
                </c:pt>
                <c:pt idx="6">
                  <c:v>9.3515026675165536E-3</c:v>
                </c:pt>
                <c:pt idx="7">
                  <c:v>8.0327764898736973E-3</c:v>
                </c:pt>
                <c:pt idx="8">
                  <c:v>7.3894381166420969E-3</c:v>
                </c:pt>
                <c:pt idx="9">
                  <c:v>6.2226370649263235E-3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E5-4CAB-9851-D88D6736AF1F}"/>
            </c:ext>
          </c:extLst>
        </c:ser>
        <c:ser>
          <c:idx val="4"/>
          <c:order val="4"/>
          <c:tx>
            <c:strRef>
              <c:f>Sheet1!$R$38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Sheet1!$M$39:$M$48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Sheet1!$R$39:$R$48</c:f>
              <c:numCache>
                <c:formatCode>General</c:formatCode>
                <c:ptCount val="10"/>
                <c:pt idx="1">
                  <c:v>2.4388713805909346E-2</c:v>
                </c:pt>
                <c:pt idx="2">
                  <c:v>2.6906320742154568E-2</c:v>
                </c:pt>
                <c:pt idx="3">
                  <c:v>2.0368315405822606E-2</c:v>
                </c:pt>
                <c:pt idx="4">
                  <c:v>1.4922100403923819E-2</c:v>
                </c:pt>
                <c:pt idx="5">
                  <c:v>1.1620814653705598E-2</c:v>
                </c:pt>
                <c:pt idx="6">
                  <c:v>9.7489149787187979E-3</c:v>
                </c:pt>
                <c:pt idx="7">
                  <c:v>8.3795129663565872E-3</c:v>
                </c:pt>
                <c:pt idx="8">
                  <c:v>7.3570453637533881E-3</c:v>
                </c:pt>
                <c:pt idx="9">
                  <c:v>6.271215864983898E-3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E5-4CAB-9851-D88D6736AF1F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 1000x1000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Sheet1!$N$3:$N$12</c:f>
              <c:numCache>
                <c:formatCode>_(* #,##0.000_);_(* \(#,##0.000\);_(* "-"??_);_(@_)</c:formatCode>
                <c:ptCount val="10"/>
                <c:pt idx="0">
                  <c:v>1.9106166666666666</c:v>
                </c:pt>
                <c:pt idx="1">
                  <c:v>0.51825266666666669</c:v>
                </c:pt>
                <c:pt idx="2">
                  <c:v>0.32703266666666669</c:v>
                </c:pt>
                <c:pt idx="3">
                  <c:v>0.23857799999999998</c:v>
                </c:pt>
                <c:pt idx="4">
                  <c:v>0.18022000000000002</c:v>
                </c:pt>
                <c:pt idx="5">
                  <c:v>0.14307766666666666</c:v>
                </c:pt>
                <c:pt idx="6">
                  <c:v>0.11877766666666667</c:v>
                </c:pt>
                <c:pt idx="7">
                  <c:v>0.10284266666666668</c:v>
                </c:pt>
                <c:pt idx="8">
                  <c:v>9.0956666666666672E-2</c:v>
                </c:pt>
                <c:pt idx="9">
                  <c:v>8.1011666666666662E-2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2-40D4-97E3-6F9C7D60E30E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 3000x3000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Sheet1!$O$3:$O$12</c:f>
              <c:numCache>
                <c:formatCode>_(* #,##0.000_);_(* \(#,##0.000\);_(* "-"??_);_(@_)</c:formatCode>
                <c:ptCount val="10"/>
                <c:pt idx="0">
                  <c:v>55.382966666666668</c:v>
                </c:pt>
                <c:pt idx="1">
                  <c:v>14.414466666666668</c:v>
                </c:pt>
                <c:pt idx="2" formatCode="General">
                  <c:v>8.9872666666666667</c:v>
                </c:pt>
                <c:pt idx="3">
                  <c:v>6.4370966666666662</c:v>
                </c:pt>
                <c:pt idx="4">
                  <c:v>4.9593233333333337</c:v>
                </c:pt>
                <c:pt idx="5">
                  <c:v>4.0445933333333342</c:v>
                </c:pt>
                <c:pt idx="6">
                  <c:v>3.4123566666666663</c:v>
                </c:pt>
                <c:pt idx="7">
                  <c:v>2.9497966666666664</c:v>
                </c:pt>
                <c:pt idx="8">
                  <c:v>2.5963766666666666</c:v>
                </c:pt>
                <c:pt idx="9">
                  <c:v>2.3400199999999995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2-40D4-97E3-6F9C7D60E30E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 5000x5000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Sheet1!$P$3:$P$12</c:f>
              <c:numCache>
                <c:formatCode>_(* #,##0.000_);_(* \(#,##0.000\);_(* "-"??_);_(@_)</c:formatCode>
                <c:ptCount val="10"/>
                <c:pt idx="0">
                  <c:v>256.83666666666664</c:v>
                </c:pt>
                <c:pt idx="1">
                  <c:v>67.63773333333333</c:v>
                </c:pt>
                <c:pt idx="2" formatCode="General">
                  <c:v>41.509033333333335</c:v>
                </c:pt>
                <c:pt idx="3">
                  <c:v>29.686599999999999</c:v>
                </c:pt>
                <c:pt idx="4">
                  <c:v>23.106366666666663</c:v>
                </c:pt>
                <c:pt idx="5">
                  <c:v>18.724799999999998</c:v>
                </c:pt>
                <c:pt idx="6">
                  <c:v>15.886266666666666</c:v>
                </c:pt>
                <c:pt idx="7">
                  <c:v>13.713200000000001</c:v>
                </c:pt>
                <c:pt idx="8" formatCode="General">
                  <c:v>12.124799999999999</c:v>
                </c:pt>
                <c:pt idx="9">
                  <c:v>10.843733333333333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2-40D4-97E3-6F9C7D60E30E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 7000x7000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Sheet1!$Q$3:$Q$12</c:f>
              <c:numCache>
                <c:formatCode>_(* #,##0.000_);_(* \(#,##0.000\);_(* "-"??_);_(@_)</c:formatCode>
                <c:ptCount val="10"/>
                <c:pt idx="0">
                  <c:v>706.14300000000003</c:v>
                </c:pt>
                <c:pt idx="1">
                  <c:v>188.28466666666665</c:v>
                </c:pt>
                <c:pt idx="2">
                  <c:v>115.40266666666666</c:v>
                </c:pt>
                <c:pt idx="3">
                  <c:v>82.499333333333325</c:v>
                </c:pt>
                <c:pt idx="4">
                  <c:v>63.941133333333333</c:v>
                </c:pt>
                <c:pt idx="5">
                  <c:v>51.625266666666668</c:v>
                </c:pt>
                <c:pt idx="6">
                  <c:v>43.421366666666664</c:v>
                </c:pt>
                <c:pt idx="7">
                  <c:v>37.511866666666663</c:v>
                </c:pt>
                <c:pt idx="8">
                  <c:v>33.255000000000003</c:v>
                </c:pt>
                <c:pt idx="9">
                  <c:v>29.456533333333329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2-40D4-97E3-6F9C7D60E30E}"/>
            </c:ext>
          </c:extLst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 9000x9000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Sheet1!$R$3:$R$12</c:f>
              <c:numCache>
                <c:formatCode>_(* #,##0.000_);_(* \(#,##0.000\);_(* "-"??_);_(@_)</c:formatCode>
                <c:ptCount val="10"/>
                <c:pt idx="0">
                  <c:v>1501.9333333333334</c:v>
                </c:pt>
                <c:pt idx="1">
                  <c:v>402.95599999999996</c:v>
                </c:pt>
                <c:pt idx="2">
                  <c:v>249.20033333333333</c:v>
                </c:pt>
                <c:pt idx="3">
                  <c:v>177.726</c:v>
                </c:pt>
                <c:pt idx="4">
                  <c:v>136.22133333333332</c:v>
                </c:pt>
                <c:pt idx="5">
                  <c:v>110.23366666666668</c:v>
                </c:pt>
                <c:pt idx="6">
                  <c:v>92.920700000000011</c:v>
                </c:pt>
                <c:pt idx="7">
                  <c:v>80.283100000000005</c:v>
                </c:pt>
                <c:pt idx="8">
                  <c:v>70.68513333333334</c:v>
                </c:pt>
                <c:pt idx="9">
                  <c:v>62.723033333333341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2-40D4-97E3-6F9C7D60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73424"/>
        <c:axId val="1029875104"/>
      </c:line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Sheet1!$N$2</c:f>
              <c:strCache>
                <c:ptCount val="1"/>
                <c:pt idx="0">
                  <c:v> 1000x1000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Sheet1!$N$3:$N$12</c:f>
              <c:numCache>
                <c:formatCode>_(* #,##0.000_);_(* \(#,##0.000\);_(* "-"??_);_(@_)</c:formatCode>
                <c:ptCount val="10"/>
                <c:pt idx="0">
                  <c:v>1.9106166666666666</c:v>
                </c:pt>
                <c:pt idx="1">
                  <c:v>0.51825266666666669</c:v>
                </c:pt>
                <c:pt idx="2">
                  <c:v>0.32703266666666669</c:v>
                </c:pt>
                <c:pt idx="3">
                  <c:v>0.23857799999999998</c:v>
                </c:pt>
                <c:pt idx="4">
                  <c:v>0.18022000000000002</c:v>
                </c:pt>
                <c:pt idx="5">
                  <c:v>0.14307766666666666</c:v>
                </c:pt>
                <c:pt idx="6">
                  <c:v>0.11877766666666667</c:v>
                </c:pt>
                <c:pt idx="7">
                  <c:v>0.10284266666666668</c:v>
                </c:pt>
                <c:pt idx="8">
                  <c:v>9.0956666666666672E-2</c:v>
                </c:pt>
                <c:pt idx="9">
                  <c:v>8.1011666666666662E-2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E9A-B93D-895B6E9F2B4F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 3000x3000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Sheet1!$O$3:$O$12</c:f>
              <c:numCache>
                <c:formatCode>_(* #,##0.000_);_(* \(#,##0.000\);_(* "-"??_);_(@_)</c:formatCode>
                <c:ptCount val="10"/>
                <c:pt idx="0">
                  <c:v>55.382966666666668</c:v>
                </c:pt>
                <c:pt idx="1">
                  <c:v>14.414466666666668</c:v>
                </c:pt>
                <c:pt idx="2" formatCode="General">
                  <c:v>8.9872666666666667</c:v>
                </c:pt>
                <c:pt idx="3">
                  <c:v>6.4370966666666662</c:v>
                </c:pt>
                <c:pt idx="4">
                  <c:v>4.9593233333333337</c:v>
                </c:pt>
                <c:pt idx="5">
                  <c:v>4.0445933333333342</c:v>
                </c:pt>
                <c:pt idx="6">
                  <c:v>3.4123566666666663</c:v>
                </c:pt>
                <c:pt idx="7">
                  <c:v>2.9497966666666664</c:v>
                </c:pt>
                <c:pt idx="8">
                  <c:v>2.5963766666666666</c:v>
                </c:pt>
                <c:pt idx="9">
                  <c:v>2.3400199999999995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9-4E9A-B93D-895B6E9F2B4F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 5000x5000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Sheet1!$P$3:$P$12</c:f>
              <c:numCache>
                <c:formatCode>_(* #,##0.000_);_(* \(#,##0.000\);_(* "-"??_);_(@_)</c:formatCode>
                <c:ptCount val="10"/>
                <c:pt idx="0">
                  <c:v>256.83666666666664</c:v>
                </c:pt>
                <c:pt idx="1">
                  <c:v>67.63773333333333</c:v>
                </c:pt>
                <c:pt idx="2" formatCode="General">
                  <c:v>41.509033333333335</c:v>
                </c:pt>
                <c:pt idx="3">
                  <c:v>29.686599999999999</c:v>
                </c:pt>
                <c:pt idx="4">
                  <c:v>23.106366666666663</c:v>
                </c:pt>
                <c:pt idx="5">
                  <c:v>18.724799999999998</c:v>
                </c:pt>
                <c:pt idx="6">
                  <c:v>15.886266666666666</c:v>
                </c:pt>
                <c:pt idx="7">
                  <c:v>13.713200000000001</c:v>
                </c:pt>
                <c:pt idx="8" formatCode="General">
                  <c:v>12.124799999999999</c:v>
                </c:pt>
                <c:pt idx="9">
                  <c:v>10.843733333333333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9-4E9A-B93D-895B6E9F2B4F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 7000x7000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Sheet1!$Q$3:$Q$12</c:f>
              <c:numCache>
                <c:formatCode>_(* #,##0.000_);_(* \(#,##0.000\);_(* "-"??_);_(@_)</c:formatCode>
                <c:ptCount val="10"/>
                <c:pt idx="0">
                  <c:v>706.14300000000003</c:v>
                </c:pt>
                <c:pt idx="1">
                  <c:v>188.28466666666665</c:v>
                </c:pt>
                <c:pt idx="2">
                  <c:v>115.40266666666666</c:v>
                </c:pt>
                <c:pt idx="3">
                  <c:v>82.499333333333325</c:v>
                </c:pt>
                <c:pt idx="4">
                  <c:v>63.941133333333333</c:v>
                </c:pt>
                <c:pt idx="5">
                  <c:v>51.625266666666668</c:v>
                </c:pt>
                <c:pt idx="6">
                  <c:v>43.421366666666664</c:v>
                </c:pt>
                <c:pt idx="7">
                  <c:v>37.511866666666663</c:v>
                </c:pt>
                <c:pt idx="8">
                  <c:v>33.255000000000003</c:v>
                </c:pt>
                <c:pt idx="9">
                  <c:v>29.456533333333329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9-4E9A-B93D-895B6E9F2B4F}"/>
            </c:ext>
          </c:extLst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 9000x9000 </c:v>
                </c:pt>
              </c:strCache>
            </c:strRef>
          </c:tx>
          <c:cat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cat>
          <c:val>
            <c:numRef>
              <c:f>Sheet1!$R$3:$R$12</c:f>
              <c:numCache>
                <c:formatCode>_(* #,##0.000_);_(* \(#,##0.000\);_(* "-"??_);_(@_)</c:formatCode>
                <c:ptCount val="10"/>
                <c:pt idx="0">
                  <c:v>1501.9333333333334</c:v>
                </c:pt>
                <c:pt idx="1">
                  <c:v>402.95599999999996</c:v>
                </c:pt>
                <c:pt idx="2">
                  <c:v>249.20033333333333</c:v>
                </c:pt>
                <c:pt idx="3">
                  <c:v>177.726</c:v>
                </c:pt>
                <c:pt idx="4">
                  <c:v>136.22133333333332</c:v>
                </c:pt>
                <c:pt idx="5">
                  <c:v>110.23366666666668</c:v>
                </c:pt>
                <c:pt idx="6">
                  <c:v>92.920700000000011</c:v>
                </c:pt>
                <c:pt idx="7">
                  <c:v>80.283100000000005</c:v>
                </c:pt>
                <c:pt idx="8">
                  <c:v>70.68513333333334</c:v>
                </c:pt>
                <c:pt idx="9">
                  <c:v>62.723033333333341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9-4E9A-B93D-895B6E9F2B4F}"/>
            </c:ext>
          </c:extLst>
        </c:ser>
        <c:bandFmts/>
        <c:axId val="1029873424"/>
        <c:axId val="1029875104"/>
        <c:axId val="1038178608"/>
      </c:surface3DChart>
      <c:catAx>
        <c:axId val="10298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  <c:auto val="1"/>
        <c:lblAlgn val="ctr"/>
        <c:lblOffset val="100"/>
        <c:noMultiLvlLbl val="0"/>
      </c:catAx>
      <c:valAx>
        <c:axId val="1029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3424"/>
        <c:crosses val="autoZero"/>
        <c:crossBetween val="midCat"/>
      </c:valAx>
      <c:serAx>
        <c:axId val="103817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5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101600</xdr:colOff>
      <xdr:row>16</xdr:row>
      <xdr:rowOff>152400</xdr:rowOff>
    </xdr:from>
    <xdr:to>
      <xdr:col>28</xdr:col>
      <xdr:colOff>419100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C650C-47F4-44D0-B2C6-50EFF6034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63500</xdr:colOff>
      <xdr:row>17</xdr:row>
      <xdr:rowOff>0</xdr:rowOff>
    </xdr:from>
    <xdr:to>
      <xdr:col>38</xdr:col>
      <xdr:colOff>91440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2663A-94D1-4ADB-95E6-628C21036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63500</xdr:colOff>
      <xdr:row>32</xdr:row>
      <xdr:rowOff>152400</xdr:rowOff>
    </xdr:from>
    <xdr:to>
      <xdr:col>28</xdr:col>
      <xdr:colOff>381000</xdr:colOff>
      <xdr:row>47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63D03A-CFA9-4232-B35A-74EC00E3C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63500</xdr:colOff>
      <xdr:row>33</xdr:row>
      <xdr:rowOff>0</xdr:rowOff>
    </xdr:from>
    <xdr:to>
      <xdr:col>38</xdr:col>
      <xdr:colOff>91440</xdr:colOff>
      <xdr:row>48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7E4D44-9EB5-4C93-90DE-479FFB024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48</xdr:row>
      <xdr:rowOff>152400</xdr:rowOff>
    </xdr:from>
    <xdr:to>
      <xdr:col>28</xdr:col>
      <xdr:colOff>355600</xdr:colOff>
      <xdr:row>65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09966-76B4-47CD-AF04-844181E9A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76200</xdr:colOff>
      <xdr:row>48</xdr:row>
      <xdr:rowOff>139700</xdr:rowOff>
    </xdr:from>
    <xdr:to>
      <xdr:col>38</xdr:col>
      <xdr:colOff>104140</xdr:colOff>
      <xdr:row>65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2F8704-6A81-43D0-9F14-883B62CAD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88900</xdr:colOff>
      <xdr:row>1</xdr:row>
      <xdr:rowOff>25400</xdr:rowOff>
    </xdr:from>
    <xdr:to>
      <xdr:col>28</xdr:col>
      <xdr:colOff>406400</xdr:colOff>
      <xdr:row>16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DEA4B7-FBC5-4C7A-9D52-A23DA5D74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12700</xdr:colOff>
      <xdr:row>1</xdr:row>
      <xdr:rowOff>12700</xdr:rowOff>
    </xdr:from>
    <xdr:to>
      <xdr:col>38</xdr:col>
      <xdr:colOff>40640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8E197A-F082-4A8C-9194-3162263A7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7"/>
  <sheetViews>
    <sheetView tabSelected="1" topLeftCell="M1" zoomScale="70" zoomScaleNormal="70" workbookViewId="0">
      <selection activeCell="T35" sqref="T35"/>
    </sheetView>
  </sheetViews>
  <sheetFormatPr defaultRowHeight="14.4" x14ac:dyDescent="0.3"/>
  <cols>
    <col min="1" max="1" width="40.77734375" customWidth="1"/>
    <col min="3" max="3" width="7.6640625" customWidth="1"/>
    <col min="4" max="4" width="7.5546875" customWidth="1"/>
    <col min="8" max="8" width="13.88671875" customWidth="1"/>
    <col min="9" max="9" width="12.5546875" customWidth="1"/>
    <col min="10" max="10" width="12.6640625" customWidth="1"/>
    <col min="11" max="11" width="11" customWidth="1"/>
    <col min="14" max="14" width="15.33203125" customWidth="1"/>
    <col min="15" max="16" width="13.88671875" customWidth="1"/>
    <col min="17" max="17" width="13.33203125" customWidth="1"/>
    <col min="18" max="18" width="13" customWidth="1"/>
    <col min="19" max="19" width="14.33203125" customWidth="1"/>
    <col min="20" max="23" width="8.88671875" customWidth="1"/>
  </cols>
  <sheetData>
    <row r="1" spans="1:23" ht="15.6" x14ac:dyDescent="0.3">
      <c r="A1" t="s">
        <v>14</v>
      </c>
      <c r="M1" s="7" t="s">
        <v>0</v>
      </c>
      <c r="N1" s="7"/>
      <c r="O1" s="7"/>
      <c r="P1" s="7"/>
      <c r="Q1" s="7"/>
      <c r="R1" s="7"/>
      <c r="S1" s="2"/>
      <c r="T1" s="2"/>
      <c r="U1" s="2"/>
      <c r="V1" s="2"/>
      <c r="W1" s="2"/>
    </row>
    <row r="2" spans="1:23" ht="15.6" x14ac:dyDescent="0.3">
      <c r="A2" t="s">
        <v>4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/>
      <c r="T2" s="1"/>
      <c r="V2" s="1"/>
      <c r="W2" s="1"/>
    </row>
    <row r="3" spans="1:23" ht="15.6" x14ac:dyDescent="0.3">
      <c r="A3">
        <v>1.92041</v>
      </c>
      <c r="M3" s="2">
        <v>1</v>
      </c>
      <c r="N3" s="3">
        <f>A6</f>
        <v>1.9106166666666666</v>
      </c>
      <c r="O3" s="3">
        <f>A12</f>
        <v>55.382966666666668</v>
      </c>
      <c r="P3" s="3">
        <f>A18</f>
        <v>256.83666666666664</v>
      </c>
      <c r="Q3" s="3">
        <f>A24</f>
        <v>706.14300000000003</v>
      </c>
      <c r="R3" s="3">
        <f>A30</f>
        <v>1501.9333333333334</v>
      </c>
      <c r="S3" s="3"/>
      <c r="T3" s="3"/>
      <c r="U3" s="1"/>
      <c r="V3" s="3"/>
      <c r="W3" s="3"/>
    </row>
    <row r="4" spans="1:23" ht="15.6" x14ac:dyDescent="0.3">
      <c r="A4">
        <v>1.90577</v>
      </c>
      <c r="M4" s="2">
        <v>4</v>
      </c>
      <c r="N4" s="3">
        <f>A38</f>
        <v>0.51825266666666669</v>
      </c>
      <c r="O4" s="3">
        <f>A44</f>
        <v>14.414466666666668</v>
      </c>
      <c r="P4" s="3">
        <f>A50</f>
        <v>67.63773333333333</v>
      </c>
      <c r="Q4" s="3">
        <f>A56</f>
        <v>188.28466666666665</v>
      </c>
      <c r="R4" s="3">
        <f>A62</f>
        <v>402.95599999999996</v>
      </c>
      <c r="S4" s="3"/>
      <c r="T4" s="3"/>
      <c r="U4" s="3"/>
      <c r="V4" s="3"/>
      <c r="W4" s="3"/>
    </row>
    <row r="5" spans="1:23" ht="15.6" x14ac:dyDescent="0.3">
      <c r="A5">
        <v>1.90567</v>
      </c>
      <c r="M5" s="2">
        <v>7</v>
      </c>
      <c r="N5" s="3">
        <f>A70</f>
        <v>0.32703266666666669</v>
      </c>
      <c r="O5">
        <f>A76</f>
        <v>8.9872666666666667</v>
      </c>
      <c r="P5">
        <f>A82</f>
        <v>41.509033333333335</v>
      </c>
      <c r="Q5" s="3">
        <f>A88</f>
        <v>115.40266666666666</v>
      </c>
      <c r="R5" s="3">
        <f>A94</f>
        <v>249.20033333333333</v>
      </c>
      <c r="S5" s="3"/>
      <c r="T5" s="3"/>
      <c r="U5" s="3"/>
      <c r="V5" s="3"/>
      <c r="W5" s="3"/>
    </row>
    <row r="6" spans="1:23" ht="15.6" x14ac:dyDescent="0.3">
      <c r="A6">
        <f>AVERAGE(A3:A5)</f>
        <v>1.9106166666666666</v>
      </c>
      <c r="M6" s="2">
        <v>10</v>
      </c>
      <c r="N6" s="3">
        <f>A102</f>
        <v>0.23857799999999998</v>
      </c>
      <c r="O6" s="3">
        <f>A108</f>
        <v>6.4370966666666662</v>
      </c>
      <c r="P6" s="3">
        <f>A114</f>
        <v>29.686599999999999</v>
      </c>
      <c r="Q6" s="3">
        <f>A120</f>
        <v>82.499333333333325</v>
      </c>
      <c r="R6" s="3">
        <f>A126</f>
        <v>177.726</v>
      </c>
      <c r="S6" s="3"/>
      <c r="T6" s="3"/>
      <c r="U6" s="3"/>
      <c r="V6" s="3"/>
      <c r="W6" s="3"/>
    </row>
    <row r="7" spans="1:23" ht="15.6" x14ac:dyDescent="0.3">
      <c r="M7" s="2">
        <v>13</v>
      </c>
      <c r="N7" s="3">
        <f>A134</f>
        <v>0.18022000000000002</v>
      </c>
      <c r="O7" s="3">
        <f>A140</f>
        <v>4.9593233333333337</v>
      </c>
      <c r="P7" s="3">
        <f>A146</f>
        <v>23.106366666666663</v>
      </c>
      <c r="Q7" s="3">
        <f>A152</f>
        <v>63.941133333333333</v>
      </c>
      <c r="R7" s="3">
        <f>A158</f>
        <v>136.22133333333332</v>
      </c>
      <c r="S7" s="3"/>
      <c r="T7" s="3"/>
      <c r="U7" s="3"/>
      <c r="V7" s="3"/>
      <c r="W7" s="3"/>
    </row>
    <row r="8" spans="1:23" ht="15.6" x14ac:dyDescent="0.3">
      <c r="A8" t="s">
        <v>5</v>
      </c>
      <c r="M8" s="2">
        <v>16</v>
      </c>
      <c r="N8" s="3">
        <f>A165</f>
        <v>0.14307766666666666</v>
      </c>
      <c r="O8" s="3">
        <f>A171</f>
        <v>4.0445933333333342</v>
      </c>
      <c r="P8" s="3">
        <f>A177</f>
        <v>18.724799999999998</v>
      </c>
      <c r="Q8" s="3">
        <f>A183</f>
        <v>51.625266666666668</v>
      </c>
      <c r="R8" s="3">
        <f>A189</f>
        <v>110.23366666666668</v>
      </c>
      <c r="S8" s="3"/>
      <c r="T8" s="3"/>
      <c r="U8" s="3"/>
      <c r="V8" s="3"/>
      <c r="W8" s="3"/>
    </row>
    <row r="9" spans="1:23" ht="15.6" x14ac:dyDescent="0.3">
      <c r="A9">
        <v>55.511099999999999</v>
      </c>
      <c r="M9" s="2">
        <v>19</v>
      </c>
      <c r="N9" s="3">
        <f>A197</f>
        <v>0.11877766666666667</v>
      </c>
      <c r="O9" s="3">
        <f>A203</f>
        <v>3.4123566666666663</v>
      </c>
      <c r="P9" s="3">
        <f>A209</f>
        <v>15.886266666666666</v>
      </c>
      <c r="Q9" s="3">
        <f>A215</f>
        <v>43.421366666666664</v>
      </c>
      <c r="R9" s="3">
        <f>A221</f>
        <v>92.920700000000011</v>
      </c>
      <c r="S9" s="3"/>
      <c r="T9" s="3"/>
      <c r="U9" s="3"/>
      <c r="V9" s="3"/>
      <c r="W9" s="3"/>
    </row>
    <row r="10" spans="1:23" ht="15.6" x14ac:dyDescent="0.3">
      <c r="A10">
        <v>55.339799999999997</v>
      </c>
      <c r="M10" s="2">
        <v>22</v>
      </c>
      <c r="N10" s="3">
        <f>A229</f>
        <v>0.10284266666666668</v>
      </c>
      <c r="O10" s="3">
        <f>A235</f>
        <v>2.9497966666666664</v>
      </c>
      <c r="P10" s="3">
        <f>A241</f>
        <v>13.713200000000001</v>
      </c>
      <c r="Q10" s="3">
        <f>A247</f>
        <v>37.511866666666663</v>
      </c>
      <c r="R10" s="3">
        <f>A253</f>
        <v>80.283100000000005</v>
      </c>
      <c r="S10" s="3"/>
      <c r="T10" s="3"/>
      <c r="U10" s="3"/>
      <c r="V10" s="3"/>
      <c r="W10" s="3"/>
    </row>
    <row r="11" spans="1:23" ht="15.6" x14ac:dyDescent="0.3">
      <c r="A11">
        <v>55.298000000000002</v>
      </c>
      <c r="M11" s="2">
        <v>25</v>
      </c>
      <c r="N11" s="3">
        <f>A261</f>
        <v>9.0956666666666672E-2</v>
      </c>
      <c r="O11" s="3">
        <f>A267</f>
        <v>2.5963766666666666</v>
      </c>
      <c r="P11">
        <f>A273</f>
        <v>12.124799999999999</v>
      </c>
      <c r="Q11" s="3">
        <f>A279</f>
        <v>33.255000000000003</v>
      </c>
      <c r="R11" s="3">
        <f>A285</f>
        <v>70.68513333333334</v>
      </c>
      <c r="S11" s="3"/>
      <c r="T11" s="3"/>
      <c r="U11" s="3"/>
      <c r="V11" s="3"/>
      <c r="W11" s="3"/>
    </row>
    <row r="12" spans="1:23" ht="15.6" x14ac:dyDescent="0.3">
      <c r="A12">
        <f>AVERAGE(A9:A11)</f>
        <v>55.382966666666668</v>
      </c>
      <c r="M12" s="2">
        <v>28</v>
      </c>
      <c r="N12" s="3">
        <f>A293</f>
        <v>8.1011666666666662E-2</v>
      </c>
      <c r="O12" s="3">
        <f>A299</f>
        <v>2.3400199999999995</v>
      </c>
      <c r="P12" s="3">
        <f>A305</f>
        <v>10.843733333333333</v>
      </c>
      <c r="Q12" s="3">
        <f>A311</f>
        <v>29.456533333333329</v>
      </c>
      <c r="R12" s="3">
        <f>A317</f>
        <v>62.723033333333341</v>
      </c>
      <c r="S12" s="3"/>
      <c r="T12" s="3"/>
      <c r="U12" s="3"/>
      <c r="V12" s="3"/>
      <c r="W12" s="3"/>
    </row>
    <row r="13" spans="1:23" ht="15.6" x14ac:dyDescent="0.3">
      <c r="M13" s="7" t="s">
        <v>1</v>
      </c>
      <c r="N13" s="7"/>
      <c r="O13" s="7"/>
      <c r="P13" s="7"/>
      <c r="Q13" s="7"/>
      <c r="R13" s="7"/>
      <c r="S13" s="2"/>
      <c r="T13" s="3"/>
      <c r="U13" s="3"/>
      <c r="V13" s="3"/>
      <c r="W13" s="3"/>
    </row>
    <row r="14" spans="1:23" ht="15.6" x14ac:dyDescent="0.3">
      <c r="A14" t="s">
        <v>6</v>
      </c>
      <c r="N14" s="1" t="s">
        <v>9</v>
      </c>
      <c r="O14" s="1" t="s">
        <v>10</v>
      </c>
      <c r="P14" s="1" t="s">
        <v>11</v>
      </c>
      <c r="Q14" s="1" t="s">
        <v>12</v>
      </c>
      <c r="R14" s="1" t="s">
        <v>13</v>
      </c>
      <c r="S14" s="1"/>
      <c r="T14" s="3"/>
      <c r="U14" s="3"/>
      <c r="V14" s="3"/>
      <c r="W14" s="3"/>
    </row>
    <row r="15" spans="1:23" ht="15.6" x14ac:dyDescent="0.3">
      <c r="A15">
        <v>256.41300000000001</v>
      </c>
      <c r="M15" s="2">
        <v>1</v>
      </c>
      <c r="N15" s="4">
        <f t="shared" ref="N15:R24" si="0">N$3/N3</f>
        <v>1</v>
      </c>
      <c r="O15" s="4">
        <f t="shared" si="0"/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/>
    </row>
    <row r="16" spans="1:23" ht="15.6" x14ac:dyDescent="0.3">
      <c r="A16">
        <v>256.63200000000001</v>
      </c>
      <c r="M16" s="2">
        <v>4</v>
      </c>
      <c r="N16" s="4">
        <f t="shared" si="0"/>
        <v>3.6866509128751868</v>
      </c>
      <c r="O16" s="4">
        <f t="shared" si="0"/>
        <v>3.8421793845997305</v>
      </c>
      <c r="P16" s="4">
        <f t="shared" si="0"/>
        <v>3.7972394107431158</v>
      </c>
      <c r="Q16" s="4">
        <f t="shared" si="0"/>
        <v>3.750400988574039</v>
      </c>
      <c r="R16" s="4">
        <f t="shared" si="0"/>
        <v>3.7272886700615788</v>
      </c>
      <c r="S16" s="4"/>
      <c r="T16" s="2"/>
      <c r="U16" s="2"/>
      <c r="V16" s="2"/>
      <c r="W16" s="2"/>
    </row>
    <row r="17" spans="1:23" ht="15.6" x14ac:dyDescent="0.3">
      <c r="A17">
        <v>257.46499999999997</v>
      </c>
      <c r="M17" s="2">
        <v>7</v>
      </c>
      <c r="N17" s="4">
        <f t="shared" si="0"/>
        <v>5.8422807915213353</v>
      </c>
      <c r="O17" s="4">
        <f t="shared" si="0"/>
        <v>6.1623815917334896</v>
      </c>
      <c r="P17" s="4">
        <f t="shared" si="0"/>
        <v>6.187488506517858</v>
      </c>
      <c r="Q17" s="4">
        <f t="shared" si="0"/>
        <v>6.1189487244662173</v>
      </c>
      <c r="R17" s="4">
        <f t="shared" si="0"/>
        <v>6.0270117348692684</v>
      </c>
      <c r="S17" s="4"/>
      <c r="T17" s="1"/>
      <c r="U17" s="1"/>
      <c r="V17" s="1"/>
      <c r="W17" s="1"/>
    </row>
    <row r="18" spans="1:23" ht="15.6" x14ac:dyDescent="0.3">
      <c r="A18">
        <f>AVERAGE(A15:A17)</f>
        <v>256.83666666666664</v>
      </c>
      <c r="M18" s="2">
        <v>10</v>
      </c>
      <c r="N18" s="4">
        <f t="shared" si="0"/>
        <v>8.0083522649475931</v>
      </c>
      <c r="O18" s="4">
        <f t="shared" si="0"/>
        <v>8.6037183430003914</v>
      </c>
      <c r="P18" s="4">
        <f t="shared" si="0"/>
        <v>8.6516026310411647</v>
      </c>
      <c r="Q18" s="4">
        <f t="shared" si="0"/>
        <v>8.5593782576020825</v>
      </c>
      <c r="R18" s="4">
        <f t="shared" si="0"/>
        <v>8.4508363060741445</v>
      </c>
      <c r="S18" s="4"/>
      <c r="T18" s="4"/>
      <c r="U18" s="4"/>
      <c r="V18" s="4"/>
      <c r="W18" s="4"/>
    </row>
    <row r="19" spans="1:23" ht="15.6" x14ac:dyDescent="0.3">
      <c r="M19" s="2">
        <v>13</v>
      </c>
      <c r="N19" s="4">
        <f t="shared" si="0"/>
        <v>10.601579550919245</v>
      </c>
      <c r="O19" s="4">
        <f t="shared" si="0"/>
        <v>11.167444214499692</v>
      </c>
      <c r="P19" s="4">
        <f t="shared" si="0"/>
        <v>11.115406864774645</v>
      </c>
      <c r="Q19" s="4">
        <f t="shared" si="0"/>
        <v>11.043642225088284</v>
      </c>
      <c r="R19" s="4">
        <f t="shared" si="0"/>
        <v>11.025683691247579</v>
      </c>
      <c r="S19" s="4"/>
      <c r="T19" s="4"/>
      <c r="U19" s="4"/>
      <c r="V19" s="4"/>
      <c r="W19" s="4"/>
    </row>
    <row r="20" spans="1:23" ht="15.6" x14ac:dyDescent="0.3">
      <c r="A20" t="s">
        <v>7</v>
      </c>
      <c r="M20" s="2">
        <v>16</v>
      </c>
      <c r="N20" s="4">
        <f t="shared" si="0"/>
        <v>13.353703000468277</v>
      </c>
      <c r="O20" s="4">
        <f t="shared" si="0"/>
        <v>13.693086573186589</v>
      </c>
      <c r="P20" s="4">
        <f t="shared" si="0"/>
        <v>13.716390384231964</v>
      </c>
      <c r="Q20" s="4">
        <f t="shared" si="0"/>
        <v>13.678244115607473</v>
      </c>
      <c r="R20" s="4">
        <f t="shared" si="0"/>
        <v>13.624996598135475</v>
      </c>
      <c r="S20" s="4"/>
      <c r="T20" s="4"/>
      <c r="U20" s="4"/>
      <c r="V20" s="4"/>
      <c r="W20" s="4"/>
    </row>
    <row r="21" spans="1:23" ht="15.6" x14ac:dyDescent="0.3">
      <c r="A21">
        <v>707.15200000000004</v>
      </c>
      <c r="M21" s="2">
        <v>19</v>
      </c>
      <c r="N21" s="4">
        <f t="shared" si="0"/>
        <v>16.085655833167291</v>
      </c>
      <c r="O21" s="4">
        <f t="shared" si="0"/>
        <v>16.230122486219205</v>
      </c>
      <c r="P21" s="4">
        <f t="shared" si="0"/>
        <v>16.167213610078306</v>
      </c>
      <c r="Q21" s="4">
        <f t="shared" si="0"/>
        <v>16.262569656566932</v>
      </c>
      <c r="R21" s="4">
        <f t="shared" si="0"/>
        <v>16.163603301883576</v>
      </c>
      <c r="S21" s="4"/>
      <c r="T21" s="4"/>
      <c r="U21" s="4"/>
      <c r="V21" s="4"/>
      <c r="W21" s="4"/>
    </row>
    <row r="22" spans="1:23" ht="15.6" x14ac:dyDescent="0.3">
      <c r="A22">
        <v>704.54600000000005</v>
      </c>
      <c r="M22" s="2">
        <v>22</v>
      </c>
      <c r="N22" s="4">
        <f t="shared" si="0"/>
        <v>18.578054503967223</v>
      </c>
      <c r="O22" s="4">
        <f t="shared" si="0"/>
        <v>18.775181114178494</v>
      </c>
      <c r="P22" s="4">
        <f>P$3/P10</f>
        <v>18.729156335987707</v>
      </c>
      <c r="Q22" s="4">
        <f t="shared" si="0"/>
        <v>18.824523084250675</v>
      </c>
      <c r="R22" s="4">
        <f t="shared" si="0"/>
        <v>18.707963859558653</v>
      </c>
      <c r="S22" s="4"/>
      <c r="T22" s="4"/>
      <c r="U22" s="4"/>
      <c r="V22" s="4"/>
      <c r="W22" s="4"/>
    </row>
    <row r="23" spans="1:23" ht="15.6" x14ac:dyDescent="0.3">
      <c r="A23">
        <v>706.73099999999999</v>
      </c>
      <c r="M23" s="2">
        <v>25</v>
      </c>
      <c r="N23" s="4">
        <f t="shared" si="0"/>
        <v>21.005790303074722</v>
      </c>
      <c r="O23" s="4">
        <f t="shared" si="0"/>
        <v>21.330867503816219</v>
      </c>
      <c r="P23" s="6">
        <f>P$3/P11</f>
        <v>21.182754904548254</v>
      </c>
      <c r="Q23" s="4">
        <f t="shared" si="0"/>
        <v>21.234190347316193</v>
      </c>
      <c r="R23" s="4">
        <f t="shared" si="0"/>
        <v>21.24822098376179</v>
      </c>
      <c r="S23" s="4"/>
      <c r="T23" s="4"/>
      <c r="U23" s="4"/>
      <c r="V23" s="4"/>
      <c r="W23" s="4"/>
    </row>
    <row r="24" spans="1:23" ht="15.6" x14ac:dyDescent="0.3">
      <c r="A24">
        <f>AVERAGE(A21:A23)</f>
        <v>706.14300000000003</v>
      </c>
      <c r="M24" s="2">
        <v>28</v>
      </c>
      <c r="N24" s="4">
        <f t="shared" si="0"/>
        <v>23.58446314316868</v>
      </c>
      <c r="O24" s="4">
        <f t="shared" si="0"/>
        <v>23.667732184625208</v>
      </c>
      <c r="P24" s="4">
        <f t="shared" si="0"/>
        <v>23.685262148337596</v>
      </c>
      <c r="Q24" s="4">
        <f t="shared" si="0"/>
        <v>23.972372852202572</v>
      </c>
      <c r="R24" s="4">
        <f t="shared" si="0"/>
        <v>23.945483078783923</v>
      </c>
      <c r="S24" s="4"/>
      <c r="T24" s="4"/>
      <c r="U24" s="4"/>
      <c r="V24" s="4"/>
      <c r="W24" s="4"/>
    </row>
    <row r="25" spans="1:23" ht="15.6" x14ac:dyDescent="0.3">
      <c r="M25" s="7" t="s">
        <v>2</v>
      </c>
      <c r="N25" s="7"/>
      <c r="O25" s="7"/>
      <c r="P25" s="7"/>
      <c r="Q25" s="7"/>
      <c r="R25" s="7"/>
      <c r="S25" s="2"/>
      <c r="T25" s="4"/>
      <c r="U25" s="4"/>
      <c r="V25" s="4"/>
      <c r="W25" s="4"/>
    </row>
    <row r="26" spans="1:23" ht="15.6" x14ac:dyDescent="0.3">
      <c r="A26" t="s">
        <v>8</v>
      </c>
      <c r="N26" s="1" t="s">
        <v>9</v>
      </c>
      <c r="O26" s="1" t="s">
        <v>10</v>
      </c>
      <c r="P26" s="1" t="s">
        <v>11</v>
      </c>
      <c r="Q26" s="1" t="s">
        <v>12</v>
      </c>
      <c r="R26" s="1" t="s">
        <v>13</v>
      </c>
      <c r="S26" s="1"/>
      <c r="T26" s="4"/>
      <c r="U26" s="4"/>
      <c r="V26" s="4"/>
      <c r="W26" s="4"/>
    </row>
    <row r="27" spans="1:23" ht="15.6" x14ac:dyDescent="0.3">
      <c r="A27">
        <v>1499.65</v>
      </c>
      <c r="M27" s="2">
        <v>1</v>
      </c>
      <c r="N27" s="4">
        <f>N15/$M27</f>
        <v>1</v>
      </c>
      <c r="O27" s="4">
        <f t="shared" ref="O27:R27" si="1">O15/$M27</f>
        <v>1</v>
      </c>
      <c r="P27" s="4">
        <f t="shared" si="1"/>
        <v>1</v>
      </c>
      <c r="Q27" s="4">
        <f t="shared" si="1"/>
        <v>1</v>
      </c>
      <c r="R27" s="4">
        <f t="shared" si="1"/>
        <v>1</v>
      </c>
      <c r="S27" s="4"/>
      <c r="T27" s="4"/>
      <c r="U27" s="4"/>
      <c r="V27" s="4"/>
      <c r="W27" s="4"/>
    </row>
    <row r="28" spans="1:23" ht="15.6" x14ac:dyDescent="0.3">
      <c r="A28">
        <v>1498.06</v>
      </c>
      <c r="M28" s="2">
        <v>4</v>
      </c>
      <c r="N28" s="4">
        <f>N16/$M28</f>
        <v>0.92166272821879669</v>
      </c>
      <c r="O28" s="4">
        <f t="shared" ref="O28:R28" si="2">O16/$M28</f>
        <v>0.96054484614993263</v>
      </c>
      <c r="P28" s="4">
        <f t="shared" si="2"/>
        <v>0.94930985268577894</v>
      </c>
      <c r="Q28" s="4">
        <f t="shared" si="2"/>
        <v>0.93760024714350976</v>
      </c>
      <c r="R28" s="4">
        <f t="shared" si="2"/>
        <v>0.93182216751539471</v>
      </c>
      <c r="S28" s="4"/>
      <c r="T28" s="4"/>
      <c r="U28" s="4"/>
      <c r="V28" s="4"/>
      <c r="W28" s="4"/>
    </row>
    <row r="29" spans="1:23" ht="15.6" x14ac:dyDescent="0.3">
      <c r="A29">
        <v>1508.09</v>
      </c>
      <c r="M29" s="2">
        <v>7</v>
      </c>
      <c r="N29" s="4">
        <f t="shared" ref="N29:R29" si="3">N17/$M29</f>
        <v>0.83461154164590501</v>
      </c>
      <c r="O29" s="4">
        <f t="shared" si="3"/>
        <v>0.88034022739049855</v>
      </c>
      <c r="P29" s="4">
        <f t="shared" si="3"/>
        <v>0.88392692950255114</v>
      </c>
      <c r="Q29" s="4">
        <f t="shared" si="3"/>
        <v>0.87413553206660244</v>
      </c>
      <c r="R29" s="4">
        <f t="shared" si="3"/>
        <v>0.86100167640989544</v>
      </c>
      <c r="S29" s="4"/>
      <c r="T29" s="4"/>
      <c r="U29" s="4"/>
      <c r="V29" s="4"/>
      <c r="W29" s="4"/>
    </row>
    <row r="30" spans="1:23" ht="15.6" x14ac:dyDescent="0.3">
      <c r="A30">
        <f>AVERAGE(A27:A29)</f>
        <v>1501.9333333333334</v>
      </c>
      <c r="M30" s="2">
        <v>10</v>
      </c>
      <c r="N30" s="4">
        <f t="shared" ref="N30:R30" si="4">N18/$M30</f>
        <v>0.80083522649475936</v>
      </c>
      <c r="O30" s="4">
        <f t="shared" si="4"/>
        <v>0.86037183430003916</v>
      </c>
      <c r="P30" s="4">
        <f t="shared" si="4"/>
        <v>0.86516026310411642</v>
      </c>
      <c r="Q30" s="4">
        <f t="shared" si="4"/>
        <v>0.85593782576020827</v>
      </c>
      <c r="R30" s="4">
        <f t="shared" si="4"/>
        <v>0.84508363060741443</v>
      </c>
      <c r="S30" s="4"/>
    </row>
    <row r="31" spans="1:23" ht="15.6" x14ac:dyDescent="0.3">
      <c r="M31" s="2">
        <v>13</v>
      </c>
      <c r="N31" s="4">
        <f t="shared" ref="N31:R31" si="5">N19/$M31</f>
        <v>0.81550611930148043</v>
      </c>
      <c r="O31" s="4">
        <f t="shared" si="5"/>
        <v>0.85903417034613017</v>
      </c>
      <c r="P31" s="4">
        <f t="shared" si="5"/>
        <v>0.85503129729035732</v>
      </c>
      <c r="Q31" s="4">
        <f t="shared" si="5"/>
        <v>0.84951094039140651</v>
      </c>
      <c r="R31" s="4">
        <f t="shared" si="5"/>
        <v>0.84812951471135223</v>
      </c>
      <c r="S31" s="4"/>
      <c r="T31" s="2"/>
      <c r="U31" s="2"/>
      <c r="V31" s="2"/>
      <c r="W31" s="2"/>
    </row>
    <row r="32" spans="1:23" ht="15.6" x14ac:dyDescent="0.3">
      <c r="M32" s="2">
        <v>16</v>
      </c>
      <c r="N32" s="4">
        <f t="shared" ref="N32:R32" si="6">N20/$M32</f>
        <v>0.83460643752926733</v>
      </c>
      <c r="O32" s="4">
        <f t="shared" si="6"/>
        <v>0.85581791082416181</v>
      </c>
      <c r="P32" s="4">
        <f t="shared" si="6"/>
        <v>0.85727439901449776</v>
      </c>
      <c r="Q32" s="4">
        <f t="shared" si="6"/>
        <v>0.85489025722546708</v>
      </c>
      <c r="R32" s="4">
        <f t="shared" si="6"/>
        <v>0.85156228738346718</v>
      </c>
      <c r="S32" s="4"/>
      <c r="T32" s="1"/>
      <c r="U32" s="1"/>
      <c r="V32" s="1"/>
      <c r="W32" s="1"/>
    </row>
    <row r="33" spans="1:23" ht="15.6" x14ac:dyDescent="0.3">
      <c r="A33" t="s">
        <v>15</v>
      </c>
      <c r="M33" s="2">
        <v>19</v>
      </c>
      <c r="N33" s="4">
        <f t="shared" ref="N33:R33" si="7">N21/$M33</f>
        <v>0.84661346490354161</v>
      </c>
      <c r="O33" s="4">
        <f t="shared" si="7"/>
        <v>0.85421697295890553</v>
      </c>
      <c r="P33" s="4">
        <f t="shared" si="7"/>
        <v>0.85090597947780555</v>
      </c>
      <c r="Q33" s="4">
        <f t="shared" si="7"/>
        <v>0.85592471876668064</v>
      </c>
      <c r="R33" s="4">
        <f t="shared" si="7"/>
        <v>0.85071596325703036</v>
      </c>
      <c r="S33" s="4"/>
      <c r="T33" s="4"/>
      <c r="U33" s="4"/>
      <c r="V33" s="4"/>
      <c r="W33" s="4"/>
    </row>
    <row r="34" spans="1:23" ht="15.6" x14ac:dyDescent="0.3">
      <c r="A34" t="s">
        <v>4</v>
      </c>
      <c r="M34" s="2">
        <v>22</v>
      </c>
      <c r="N34" s="4">
        <f t="shared" ref="N34:R34" si="8">N22/$M34</f>
        <v>0.84445702290760105</v>
      </c>
      <c r="O34" s="4">
        <f t="shared" si="8"/>
        <v>0.85341732337174969</v>
      </c>
      <c r="P34" s="4">
        <f t="shared" si="8"/>
        <v>0.85132528799944118</v>
      </c>
      <c r="Q34" s="4">
        <f t="shared" si="8"/>
        <v>0.85566014019321246</v>
      </c>
      <c r="R34" s="4">
        <f t="shared" si="8"/>
        <v>0.85036199361630238</v>
      </c>
      <c r="S34" s="4"/>
      <c r="T34" s="4"/>
      <c r="U34" s="4"/>
      <c r="V34" s="4"/>
      <c r="W34" s="4"/>
    </row>
    <row r="35" spans="1:23" ht="15.6" x14ac:dyDescent="0.3">
      <c r="A35">
        <v>0.50370800000000004</v>
      </c>
      <c r="M35" s="2">
        <v>25</v>
      </c>
      <c r="N35" s="4">
        <f t="shared" ref="N35:R36" si="9">N23/$M35</f>
        <v>0.84023161212298891</v>
      </c>
      <c r="O35" s="4">
        <f t="shared" si="9"/>
        <v>0.8532347001526488</v>
      </c>
      <c r="P35" s="4">
        <f t="shared" si="9"/>
        <v>0.84731019618193015</v>
      </c>
      <c r="Q35" s="4">
        <f t="shared" si="9"/>
        <v>0.8493676138926477</v>
      </c>
      <c r="R35" s="4">
        <f t="shared" si="9"/>
        <v>0.84992883935047159</v>
      </c>
      <c r="S35" s="4"/>
      <c r="T35" s="4"/>
      <c r="U35" s="4"/>
      <c r="V35" s="4"/>
      <c r="W35" s="4"/>
    </row>
    <row r="36" spans="1:23" ht="15.6" x14ac:dyDescent="0.3">
      <c r="A36">
        <v>0.53693299999999999</v>
      </c>
      <c r="M36" s="2">
        <v>28</v>
      </c>
      <c r="N36" s="4">
        <f t="shared" si="9"/>
        <v>0.84230225511316714</v>
      </c>
      <c r="O36" s="4">
        <f t="shared" si="9"/>
        <v>0.84527614945090035</v>
      </c>
      <c r="P36" s="4">
        <f t="shared" si="9"/>
        <v>0.84590221958348555</v>
      </c>
      <c r="Q36" s="4">
        <f t="shared" si="9"/>
        <v>0.85615617329294902</v>
      </c>
      <c r="R36" s="4">
        <f t="shared" si="9"/>
        <v>0.85519582424228291</v>
      </c>
      <c r="S36" s="4"/>
      <c r="T36" s="4"/>
      <c r="U36" s="4"/>
      <c r="V36" s="4"/>
      <c r="W36" s="4"/>
    </row>
    <row r="37" spans="1:23" ht="15.6" x14ac:dyDescent="0.3">
      <c r="A37">
        <v>0.51411700000000005</v>
      </c>
      <c r="M37" s="7" t="s">
        <v>3</v>
      </c>
      <c r="N37" s="7"/>
      <c r="O37" s="7"/>
      <c r="P37" s="7"/>
      <c r="Q37" s="7"/>
      <c r="R37" s="7"/>
      <c r="S37" s="2"/>
      <c r="T37" s="4"/>
      <c r="U37" s="4"/>
      <c r="V37" s="4"/>
      <c r="W37" s="4"/>
    </row>
    <row r="38" spans="1:23" ht="15.6" x14ac:dyDescent="0.3">
      <c r="A38">
        <f>AVERAGE(A35:A37)</f>
        <v>0.51825266666666669</v>
      </c>
      <c r="N38" s="1" t="s">
        <v>9</v>
      </c>
      <c r="O38" s="1" t="s">
        <v>10</v>
      </c>
      <c r="P38" s="1" t="s">
        <v>11</v>
      </c>
      <c r="Q38" s="1" t="s">
        <v>12</v>
      </c>
      <c r="R38" s="1" t="s">
        <v>13</v>
      </c>
      <c r="S38" s="1"/>
      <c r="T38" s="4"/>
      <c r="U38" s="4"/>
      <c r="V38" s="4"/>
      <c r="W38" s="4"/>
    </row>
    <row r="39" spans="1:23" ht="15.6" x14ac:dyDescent="0.3">
      <c r="M39" s="2">
        <v>1</v>
      </c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6" x14ac:dyDescent="0.3">
      <c r="A40" t="s">
        <v>5</v>
      </c>
      <c r="M40" s="2">
        <v>4</v>
      </c>
      <c r="N40" s="5">
        <f t="shared" ref="N40:O42" si="10">((1/N16)-(1/$M40))/(1-(1/$M40))</f>
        <v>2.8331864930170925E-2</v>
      </c>
      <c r="O40" s="5">
        <f t="shared" si="10"/>
        <v>1.3691935366409336E-2</v>
      </c>
      <c r="P40" s="5">
        <f t="shared" ref="P40:R40" si="11">((1/P16)-(1/$M40))/(1-(1/$M40))</f>
        <v>1.7798947017776106E-2</v>
      </c>
      <c r="Q40" s="5">
        <f t="shared" si="11"/>
        <v>2.2184206629850028E-2</v>
      </c>
      <c r="R40" s="5">
        <f t="shared" si="11"/>
        <v>2.4388713805909346E-2</v>
      </c>
      <c r="S40" s="5"/>
      <c r="T40" s="4"/>
      <c r="U40" s="4"/>
      <c r="V40" s="4"/>
      <c r="W40" s="4"/>
    </row>
    <row r="41" spans="1:23" ht="15.6" x14ac:dyDescent="0.3">
      <c r="A41">
        <v>14.4323</v>
      </c>
      <c r="M41" s="2">
        <v>7</v>
      </c>
      <c r="N41" s="5">
        <f t="shared" si="10"/>
        <v>3.3027033156834223E-2</v>
      </c>
      <c r="O41" s="5">
        <f t="shared" si="10"/>
        <v>2.2654077156093126E-2</v>
      </c>
      <c r="P41" s="5">
        <f t="shared" ref="P41:R41" si="12">((1/P17)-(1/$M41))/(1-(1/$M41))</f>
        <v>2.1885872127984526E-2</v>
      </c>
      <c r="Q41" s="5">
        <f t="shared" si="12"/>
        <v>2.39978934074889E-2</v>
      </c>
      <c r="R41" s="5">
        <f t="shared" si="12"/>
        <v>2.6906320742154568E-2</v>
      </c>
      <c r="S41" s="5"/>
      <c r="T41" s="4"/>
      <c r="U41" s="4"/>
      <c r="V41" s="4"/>
      <c r="W41" s="4"/>
    </row>
    <row r="42" spans="1:23" ht="15.6" x14ac:dyDescent="0.3">
      <c r="A42">
        <v>14.4947</v>
      </c>
      <c r="M42" s="2">
        <v>10</v>
      </c>
      <c r="N42" s="5">
        <f t="shared" si="10"/>
        <v>2.7632924409706754E-2</v>
      </c>
      <c r="O42" s="5">
        <f t="shared" si="10"/>
        <v>1.8032018267951182E-2</v>
      </c>
      <c r="P42" s="5">
        <f t="shared" ref="P42:R42" si="13">((1/P18)-(1/$M42))/(1-(1/$M42))</f>
        <v>1.7317245864571677E-2</v>
      </c>
      <c r="Q42" s="5">
        <f t="shared" si="13"/>
        <v>1.8701017488798415E-2</v>
      </c>
      <c r="R42" s="5">
        <f t="shared" si="13"/>
        <v>2.0368315405822606E-2</v>
      </c>
      <c r="S42" s="5"/>
      <c r="T42" s="4"/>
      <c r="U42" s="4"/>
      <c r="V42" s="4"/>
      <c r="W42" s="4"/>
    </row>
    <row r="43" spans="1:23" ht="15.6" x14ac:dyDescent="0.3">
      <c r="A43">
        <v>14.3164</v>
      </c>
      <c r="M43" s="2">
        <v>13</v>
      </c>
      <c r="N43" s="5">
        <f t="shared" ref="N43:N48" si="14">((1/N19)-(1/$M43))/(1-(1/$M43))</f>
        <v>1.885269735483891E-2</v>
      </c>
      <c r="O43" s="5">
        <f t="shared" ref="O43:R43" si="15">((1/O19)-(1/$M43))/(1-(1/$M43))</f>
        <v>1.3674837249398986E-2</v>
      </c>
      <c r="P43" s="5">
        <f t="shared" si="15"/>
        <v>1.4128985996288163E-2</v>
      </c>
      <c r="Q43" s="5">
        <f t="shared" si="15"/>
        <v>1.4762323086274468E-2</v>
      </c>
      <c r="R43" s="5">
        <f t="shared" si="15"/>
        <v>1.4922100403923819E-2</v>
      </c>
      <c r="S43" s="5"/>
      <c r="T43" s="4"/>
      <c r="U43" s="4"/>
      <c r="V43" s="4"/>
      <c r="W43" s="4"/>
    </row>
    <row r="44" spans="1:23" ht="15.6" x14ac:dyDescent="0.3">
      <c r="A44">
        <f>AVERAGE(A41:A43)</f>
        <v>14.414466666666668</v>
      </c>
      <c r="M44" s="2">
        <v>16</v>
      </c>
      <c r="N44" s="5">
        <f t="shared" si="14"/>
        <v>1.3211301761211481E-2</v>
      </c>
      <c r="O44" s="5">
        <f t="shared" ref="O44:R44" si="16">((1/O20)-(1/$M44))/(1-(1/$M44))</f>
        <v>1.123152385199863E-2</v>
      </c>
      <c r="P44" s="5">
        <f t="shared" si="16"/>
        <v>1.1099176735755096E-2</v>
      </c>
      <c r="Q44" s="5">
        <f t="shared" si="16"/>
        <v>1.1316052288433243E-2</v>
      </c>
      <c r="R44" s="5">
        <f t="shared" si="16"/>
        <v>1.1620814653705598E-2</v>
      </c>
      <c r="S44" s="5"/>
      <c r="T44" s="4"/>
      <c r="U44" s="4"/>
      <c r="V44" s="4"/>
      <c r="W44" s="4"/>
    </row>
    <row r="45" spans="1:23" ht="15.6" x14ac:dyDescent="0.3">
      <c r="M45" s="2">
        <v>19</v>
      </c>
      <c r="N45" s="5">
        <f t="shared" si="14"/>
        <v>1.0065365748696613E-2</v>
      </c>
      <c r="O45" s="5">
        <f t="shared" ref="O45:R45" si="17">((1/O21)-(1/$M45))/(1-(1/$M45))</f>
        <v>9.4812644962841454E-3</v>
      </c>
      <c r="P45" s="5">
        <f t="shared" si="17"/>
        <v>9.7343318062062863E-3</v>
      </c>
      <c r="Q45" s="5">
        <f t="shared" si="17"/>
        <v>9.3515026675165536E-3</v>
      </c>
      <c r="R45" s="5">
        <f t="shared" si="17"/>
        <v>9.7489149787187979E-3</v>
      </c>
      <c r="S45" s="5"/>
    </row>
    <row r="46" spans="1:23" ht="15.6" x14ac:dyDescent="0.3">
      <c r="A46" t="s">
        <v>6</v>
      </c>
      <c r="M46" s="2">
        <v>22</v>
      </c>
      <c r="N46" s="5">
        <f t="shared" si="14"/>
        <v>8.7710898625350357E-3</v>
      </c>
      <c r="O46" s="5">
        <f t="shared" ref="O46:R46" si="18">((1/O22)-(1/$M46))/(1-(1/$M46))</f>
        <v>8.179031837449063E-3</v>
      </c>
      <c r="P46" s="5">
        <f t="shared" si="18"/>
        <v>8.3161492913475434E-3</v>
      </c>
      <c r="Q46" s="5">
        <f t="shared" si="18"/>
        <v>8.0327764898736973E-3</v>
      </c>
      <c r="R46" s="5">
        <f t="shared" si="18"/>
        <v>8.3795129663565872E-3</v>
      </c>
      <c r="S46" s="5"/>
      <c r="T46" s="2"/>
      <c r="U46" s="2"/>
      <c r="V46" s="2"/>
      <c r="W46" s="2"/>
    </row>
    <row r="47" spans="1:23" ht="15.6" x14ac:dyDescent="0.3">
      <c r="A47">
        <v>67.848699999999994</v>
      </c>
      <c r="M47" s="2">
        <v>25</v>
      </c>
      <c r="N47" s="5">
        <f t="shared" si="14"/>
        <v>7.9228346868812013E-3</v>
      </c>
      <c r="O47" s="5">
        <f t="shared" ref="O47:R48" si="19">((1/O23)-(1/$M47))/(1-(1/$M47))</f>
        <v>7.1671028216256519E-3</v>
      </c>
      <c r="P47" s="5">
        <f t="shared" si="19"/>
        <v>7.5085549398017735E-3</v>
      </c>
      <c r="Q47" s="5">
        <f t="shared" si="19"/>
        <v>7.3894381166420969E-3</v>
      </c>
      <c r="R47" s="5">
        <f t="shared" si="19"/>
        <v>7.3570453637533881E-3</v>
      </c>
      <c r="S47" s="5"/>
      <c r="T47" s="1"/>
      <c r="U47" s="1"/>
      <c r="V47" s="1"/>
      <c r="W47" s="1"/>
    </row>
    <row r="48" spans="1:23" ht="15.6" x14ac:dyDescent="0.3">
      <c r="A48">
        <v>67.518199999999993</v>
      </c>
      <c r="M48" s="2">
        <v>28</v>
      </c>
      <c r="N48" s="5">
        <f t="shared" si="14"/>
        <v>6.9341583529847328E-3</v>
      </c>
      <c r="O48" s="5">
        <f t="shared" si="19"/>
        <v>6.7794566154771915E-3</v>
      </c>
      <c r="P48" s="5">
        <f t="shared" si="19"/>
        <v>6.7470271013378835E-3</v>
      </c>
      <c r="Q48" s="5">
        <f t="shared" si="19"/>
        <v>6.2226370649263235E-3</v>
      </c>
      <c r="R48" s="5">
        <f t="shared" si="19"/>
        <v>6.271215864983898E-3</v>
      </c>
      <c r="S48" s="5"/>
      <c r="T48" s="4"/>
      <c r="U48" s="4"/>
      <c r="V48" s="4"/>
      <c r="W48" s="4"/>
    </row>
    <row r="49" spans="1:23" ht="15.6" x14ac:dyDescent="0.3">
      <c r="A49">
        <v>67.546300000000002</v>
      </c>
      <c r="M49" s="2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6" x14ac:dyDescent="0.3">
      <c r="A50">
        <f>AVERAGE(A47:A49)</f>
        <v>67.63773333333333</v>
      </c>
      <c r="M50" s="2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">
      <c r="T51" s="4"/>
      <c r="U51" s="4"/>
      <c r="V51" s="4"/>
      <c r="W51" s="4"/>
    </row>
    <row r="52" spans="1:23" x14ac:dyDescent="0.3">
      <c r="A52" t="s">
        <v>7</v>
      </c>
      <c r="T52" s="4"/>
      <c r="U52" s="4"/>
      <c r="V52" s="4"/>
      <c r="W52" s="4"/>
    </row>
    <row r="53" spans="1:23" x14ac:dyDescent="0.3">
      <c r="A53">
        <v>187.28899999999999</v>
      </c>
      <c r="T53" s="4"/>
      <c r="U53" s="4"/>
      <c r="V53" s="4"/>
      <c r="W53" s="4"/>
    </row>
    <row r="54" spans="1:23" x14ac:dyDescent="0.3">
      <c r="A54">
        <v>189.19399999999999</v>
      </c>
      <c r="T54" s="4"/>
      <c r="U54" s="4"/>
      <c r="V54" s="4"/>
      <c r="W54" s="4"/>
    </row>
    <row r="55" spans="1:23" x14ac:dyDescent="0.3">
      <c r="A55">
        <v>188.37100000000001</v>
      </c>
      <c r="T55" s="4"/>
      <c r="U55" s="4"/>
      <c r="V55" s="4"/>
      <c r="W55" s="4"/>
    </row>
    <row r="56" spans="1:23" x14ac:dyDescent="0.3">
      <c r="A56">
        <f>AVERAGE(A53:A55)</f>
        <v>188.28466666666665</v>
      </c>
      <c r="T56" s="4"/>
      <c r="U56" s="4"/>
      <c r="V56" s="4"/>
      <c r="W56" s="4"/>
    </row>
    <row r="57" spans="1:23" x14ac:dyDescent="0.3">
      <c r="T57" s="4"/>
      <c r="U57" s="4"/>
      <c r="V57" s="4"/>
      <c r="W57" s="4"/>
    </row>
    <row r="58" spans="1:23" x14ac:dyDescent="0.3">
      <c r="A58" t="s">
        <v>8</v>
      </c>
      <c r="T58" s="4"/>
      <c r="U58" s="4"/>
      <c r="V58" s="4"/>
      <c r="W58" s="4"/>
    </row>
    <row r="59" spans="1:23" x14ac:dyDescent="0.3">
      <c r="A59">
        <v>402.32</v>
      </c>
      <c r="T59" s="4"/>
      <c r="U59" s="4"/>
      <c r="V59" s="4"/>
      <c r="W59" s="4"/>
    </row>
    <row r="60" spans="1:23" x14ac:dyDescent="0.3">
      <c r="A60">
        <v>403.79599999999999</v>
      </c>
    </row>
    <row r="61" spans="1:23" x14ac:dyDescent="0.3">
      <c r="A61">
        <v>402.75200000000001</v>
      </c>
    </row>
    <row r="62" spans="1:23" x14ac:dyDescent="0.3">
      <c r="A62">
        <f>AVERAGE(A59:A61)</f>
        <v>402.95599999999996</v>
      </c>
    </row>
    <row r="65" spans="1:1" x14ac:dyDescent="0.3">
      <c r="A65" t="s">
        <v>16</v>
      </c>
    </row>
    <row r="66" spans="1:1" x14ac:dyDescent="0.3">
      <c r="A66" t="s">
        <v>4</v>
      </c>
    </row>
    <row r="67" spans="1:1" x14ac:dyDescent="0.3">
      <c r="A67">
        <v>0.305728</v>
      </c>
    </row>
    <row r="68" spans="1:1" x14ac:dyDescent="0.3">
      <c r="A68">
        <v>0.33121499999999998</v>
      </c>
    </row>
    <row r="69" spans="1:1" x14ac:dyDescent="0.3">
      <c r="A69">
        <v>0.34415499999999999</v>
      </c>
    </row>
    <row r="70" spans="1:1" x14ac:dyDescent="0.3">
      <c r="A70">
        <f>AVERAGE(A67:A69)</f>
        <v>0.32703266666666669</v>
      </c>
    </row>
    <row r="72" spans="1:1" x14ac:dyDescent="0.3">
      <c r="A72" t="s">
        <v>5</v>
      </c>
    </row>
    <row r="73" spans="1:1" x14ac:dyDescent="0.3">
      <c r="A73">
        <v>8.8950300000000002</v>
      </c>
    </row>
    <row r="74" spans="1:1" x14ac:dyDescent="0.3">
      <c r="A74">
        <v>9.1886500000000009</v>
      </c>
    </row>
    <row r="75" spans="1:1" x14ac:dyDescent="0.3">
      <c r="A75">
        <v>8.8781199999999991</v>
      </c>
    </row>
    <row r="76" spans="1:1" x14ac:dyDescent="0.3">
      <c r="A76">
        <f>AVERAGE(A73:A75)</f>
        <v>8.9872666666666667</v>
      </c>
    </row>
    <row r="78" spans="1:1" x14ac:dyDescent="0.3">
      <c r="A78" t="s">
        <v>6</v>
      </c>
    </row>
    <row r="79" spans="1:1" x14ac:dyDescent="0.3">
      <c r="A79">
        <v>41.702500000000001</v>
      </c>
    </row>
    <row r="80" spans="1:1" x14ac:dyDescent="0.3">
      <c r="A80">
        <v>41.419600000000003</v>
      </c>
    </row>
    <row r="81" spans="1:1" x14ac:dyDescent="0.3">
      <c r="A81">
        <v>41.405000000000001</v>
      </c>
    </row>
    <row r="82" spans="1:1" x14ac:dyDescent="0.3">
      <c r="A82">
        <f>AVERAGE(A79:A81)</f>
        <v>41.509033333333335</v>
      </c>
    </row>
    <row r="84" spans="1:1" x14ac:dyDescent="0.3">
      <c r="A84" t="s">
        <v>7</v>
      </c>
    </row>
    <row r="85" spans="1:1" x14ac:dyDescent="0.3">
      <c r="A85">
        <v>115.119</v>
      </c>
    </row>
    <row r="86" spans="1:1" x14ac:dyDescent="0.3">
      <c r="A86">
        <v>115.423</v>
      </c>
    </row>
    <row r="87" spans="1:1" x14ac:dyDescent="0.3">
      <c r="A87">
        <v>115.666</v>
      </c>
    </row>
    <row r="88" spans="1:1" x14ac:dyDescent="0.3">
      <c r="A88">
        <f>AVERAGE(A85:A87)</f>
        <v>115.40266666666666</v>
      </c>
    </row>
    <row r="90" spans="1:1" x14ac:dyDescent="0.3">
      <c r="A90" t="s">
        <v>8</v>
      </c>
    </row>
    <row r="91" spans="1:1" x14ac:dyDescent="0.3">
      <c r="A91">
        <v>250.27600000000001</v>
      </c>
    </row>
    <row r="92" spans="1:1" x14ac:dyDescent="0.3">
      <c r="A92">
        <v>248.46600000000001</v>
      </c>
    </row>
    <row r="93" spans="1:1" x14ac:dyDescent="0.3">
      <c r="A93">
        <v>248.85900000000001</v>
      </c>
    </row>
    <row r="94" spans="1:1" x14ac:dyDescent="0.3">
      <c r="A94">
        <f>AVERAGE(A91:A93)</f>
        <v>249.20033333333333</v>
      </c>
    </row>
    <row r="97" spans="1:1" x14ac:dyDescent="0.3">
      <c r="A97" t="s">
        <v>17</v>
      </c>
    </row>
    <row r="98" spans="1:1" x14ac:dyDescent="0.3">
      <c r="A98" t="s">
        <v>4</v>
      </c>
    </row>
    <row r="99" spans="1:1" x14ac:dyDescent="0.3">
      <c r="A99">
        <v>0.24030299999999999</v>
      </c>
    </row>
    <row r="100" spans="1:1" x14ac:dyDescent="0.3">
      <c r="A100">
        <v>0.234959</v>
      </c>
    </row>
    <row r="101" spans="1:1" x14ac:dyDescent="0.3">
      <c r="A101">
        <v>0.24047199999999999</v>
      </c>
    </row>
    <row r="102" spans="1:1" x14ac:dyDescent="0.3">
      <c r="A102">
        <f>AVERAGE(A99:A101)</f>
        <v>0.23857799999999998</v>
      </c>
    </row>
    <row r="104" spans="1:1" x14ac:dyDescent="0.3">
      <c r="A104" t="s">
        <v>5</v>
      </c>
    </row>
    <row r="105" spans="1:1" x14ac:dyDescent="0.3">
      <c r="A105">
        <v>6.4499199999999997</v>
      </c>
    </row>
    <row r="106" spans="1:1" x14ac:dyDescent="0.3">
      <c r="A106">
        <v>6.4194399999999998</v>
      </c>
    </row>
    <row r="107" spans="1:1" x14ac:dyDescent="0.3">
      <c r="A107">
        <v>6.4419300000000002</v>
      </c>
    </row>
    <row r="108" spans="1:1" x14ac:dyDescent="0.3">
      <c r="A108">
        <f>AVERAGE(A105:A107)</f>
        <v>6.4370966666666662</v>
      </c>
    </row>
    <row r="110" spans="1:1" x14ac:dyDescent="0.3">
      <c r="A110" t="s">
        <v>6</v>
      </c>
    </row>
    <row r="111" spans="1:1" x14ac:dyDescent="0.3">
      <c r="A111">
        <v>29.6526</v>
      </c>
    </row>
    <row r="112" spans="1:1" x14ac:dyDescent="0.3">
      <c r="A112">
        <v>29.674299999999999</v>
      </c>
    </row>
    <row r="113" spans="1:1" x14ac:dyDescent="0.3">
      <c r="A113">
        <v>29.732900000000001</v>
      </c>
    </row>
    <row r="114" spans="1:1" x14ac:dyDescent="0.3">
      <c r="A114">
        <f>AVERAGE(A111:A113)</f>
        <v>29.686599999999999</v>
      </c>
    </row>
    <row r="116" spans="1:1" x14ac:dyDescent="0.3">
      <c r="A116" t="s">
        <v>7</v>
      </c>
    </row>
    <row r="117" spans="1:1" x14ac:dyDescent="0.3">
      <c r="A117">
        <v>82.256399999999999</v>
      </c>
    </row>
    <row r="118" spans="1:1" x14ac:dyDescent="0.3">
      <c r="A118">
        <v>82.528800000000004</v>
      </c>
    </row>
    <row r="119" spans="1:1" x14ac:dyDescent="0.3">
      <c r="A119">
        <v>82.712800000000001</v>
      </c>
    </row>
    <row r="120" spans="1:1" x14ac:dyDescent="0.3">
      <c r="A120">
        <f>AVERAGE(A117:A119)</f>
        <v>82.499333333333325</v>
      </c>
    </row>
    <row r="122" spans="1:1" x14ac:dyDescent="0.3">
      <c r="A122" t="s">
        <v>8</v>
      </c>
    </row>
    <row r="123" spans="1:1" x14ac:dyDescent="0.3">
      <c r="A123">
        <v>177.60300000000001</v>
      </c>
    </row>
    <row r="124" spans="1:1" x14ac:dyDescent="0.3">
      <c r="A124">
        <v>177.667</v>
      </c>
    </row>
    <row r="125" spans="1:1" x14ac:dyDescent="0.3">
      <c r="A125">
        <v>177.90799999999999</v>
      </c>
    </row>
    <row r="126" spans="1:1" x14ac:dyDescent="0.3">
      <c r="A126">
        <f>AVERAGE(A123:A125)</f>
        <v>177.726</v>
      </c>
    </row>
    <row r="129" spans="1:1" x14ac:dyDescent="0.3">
      <c r="A129" t="s">
        <v>18</v>
      </c>
    </row>
    <row r="130" spans="1:1" x14ac:dyDescent="0.3">
      <c r="A130" t="s">
        <v>4</v>
      </c>
    </row>
    <row r="131" spans="1:1" x14ac:dyDescent="0.3">
      <c r="A131">
        <v>0.179396</v>
      </c>
    </row>
    <row r="132" spans="1:1" x14ac:dyDescent="0.3">
      <c r="A132">
        <v>0.18168400000000001</v>
      </c>
    </row>
    <row r="133" spans="1:1" x14ac:dyDescent="0.3">
      <c r="A133">
        <v>0.17957999999999999</v>
      </c>
    </row>
    <row r="134" spans="1:1" x14ac:dyDescent="0.3">
      <c r="A134">
        <f>AVERAGE(A131:A133)</f>
        <v>0.18022000000000002</v>
      </c>
    </row>
    <row r="136" spans="1:1" x14ac:dyDescent="0.3">
      <c r="A136" t="s">
        <v>5</v>
      </c>
    </row>
    <row r="137" spans="1:1" x14ac:dyDescent="0.3">
      <c r="A137">
        <v>4.9553900000000004</v>
      </c>
    </row>
    <row r="138" spans="1:1" x14ac:dyDescent="0.3">
      <c r="A138">
        <v>4.96312</v>
      </c>
    </row>
    <row r="139" spans="1:1" x14ac:dyDescent="0.3">
      <c r="A139">
        <v>4.95946</v>
      </c>
    </row>
    <row r="140" spans="1:1" x14ac:dyDescent="0.3">
      <c r="A140">
        <f>AVERAGE(A137:A139)</f>
        <v>4.9593233333333337</v>
      </c>
    </row>
    <row r="142" spans="1:1" x14ac:dyDescent="0.3">
      <c r="A142" t="s">
        <v>6</v>
      </c>
    </row>
    <row r="143" spans="1:1" x14ac:dyDescent="0.3">
      <c r="A143">
        <v>23.125599999999999</v>
      </c>
    </row>
    <row r="144" spans="1:1" x14ac:dyDescent="0.3">
      <c r="A144">
        <v>23.046199999999999</v>
      </c>
    </row>
    <row r="145" spans="1:1" x14ac:dyDescent="0.3">
      <c r="A145">
        <v>23.147300000000001</v>
      </c>
    </row>
    <row r="146" spans="1:1" x14ac:dyDescent="0.3">
      <c r="A146">
        <f>AVERAGE(A143:A145)</f>
        <v>23.106366666666663</v>
      </c>
    </row>
    <row r="148" spans="1:1" x14ac:dyDescent="0.3">
      <c r="A148" t="s">
        <v>7</v>
      </c>
    </row>
    <row r="149" spans="1:1" x14ac:dyDescent="0.3">
      <c r="A149">
        <v>63.893000000000001</v>
      </c>
    </row>
    <row r="150" spans="1:1" x14ac:dyDescent="0.3">
      <c r="A150">
        <v>63.919600000000003</v>
      </c>
    </row>
    <row r="151" spans="1:1" x14ac:dyDescent="0.3">
      <c r="A151">
        <v>64.010800000000003</v>
      </c>
    </row>
    <row r="152" spans="1:1" x14ac:dyDescent="0.3">
      <c r="A152">
        <f>AVERAGE(A149:A151)</f>
        <v>63.941133333333333</v>
      </c>
    </row>
    <row r="154" spans="1:1" x14ac:dyDescent="0.3">
      <c r="A154" t="s">
        <v>8</v>
      </c>
    </row>
    <row r="155" spans="1:1" x14ac:dyDescent="0.3">
      <c r="A155">
        <v>136.142</v>
      </c>
    </row>
    <row r="156" spans="1:1" x14ac:dyDescent="0.3">
      <c r="A156">
        <v>136.07599999999999</v>
      </c>
    </row>
    <row r="157" spans="1:1" x14ac:dyDescent="0.3">
      <c r="A157">
        <v>136.446</v>
      </c>
    </row>
    <row r="158" spans="1:1" x14ac:dyDescent="0.3">
      <c r="A158">
        <f>AVERAGE(A155:A157)</f>
        <v>136.22133333333332</v>
      </c>
    </row>
    <row r="160" spans="1:1" x14ac:dyDescent="0.3">
      <c r="A160" t="s">
        <v>19</v>
      </c>
    </row>
    <row r="161" spans="1:1" x14ac:dyDescent="0.3">
      <c r="A161" t="s">
        <v>4</v>
      </c>
    </row>
    <row r="162" spans="1:1" x14ac:dyDescent="0.3">
      <c r="A162">
        <v>0.140926</v>
      </c>
    </row>
    <row r="163" spans="1:1" x14ac:dyDescent="0.3">
      <c r="A163">
        <v>0.149176</v>
      </c>
    </row>
    <row r="164" spans="1:1" x14ac:dyDescent="0.3">
      <c r="A164">
        <v>0.139131</v>
      </c>
    </row>
    <row r="165" spans="1:1" x14ac:dyDescent="0.3">
      <c r="A165">
        <f>AVERAGE(A162:A164)</f>
        <v>0.14307766666666666</v>
      </c>
    </row>
    <row r="167" spans="1:1" x14ac:dyDescent="0.3">
      <c r="A167" t="s">
        <v>5</v>
      </c>
    </row>
    <row r="168" spans="1:1" x14ac:dyDescent="0.3">
      <c r="A168">
        <v>4.0443100000000003</v>
      </c>
    </row>
    <row r="169" spans="1:1" x14ac:dyDescent="0.3">
      <c r="A169">
        <v>4.0449900000000003</v>
      </c>
    </row>
    <row r="170" spans="1:1" x14ac:dyDescent="0.3">
      <c r="A170">
        <v>4.0444800000000001</v>
      </c>
    </row>
    <row r="171" spans="1:1" x14ac:dyDescent="0.3">
      <c r="A171">
        <f>AVERAGE(A168:A170)</f>
        <v>4.0445933333333342</v>
      </c>
    </row>
    <row r="173" spans="1:1" x14ac:dyDescent="0.3">
      <c r="A173" t="s">
        <v>6</v>
      </c>
    </row>
    <row r="174" spans="1:1" x14ac:dyDescent="0.3">
      <c r="A174">
        <v>18.724799999999998</v>
      </c>
    </row>
    <row r="175" spans="1:1" x14ac:dyDescent="0.3">
      <c r="A175">
        <v>18.717700000000001</v>
      </c>
    </row>
    <row r="176" spans="1:1" x14ac:dyDescent="0.3">
      <c r="A176">
        <v>18.7319</v>
      </c>
    </row>
    <row r="177" spans="1:1" x14ac:dyDescent="0.3">
      <c r="A177">
        <f>AVERAGE(A174:A176)</f>
        <v>18.724799999999998</v>
      </c>
    </row>
    <row r="179" spans="1:1" x14ac:dyDescent="0.3">
      <c r="A179" t="s">
        <v>7</v>
      </c>
    </row>
    <row r="180" spans="1:1" x14ac:dyDescent="0.3">
      <c r="A180">
        <v>51.490099999999998</v>
      </c>
    </row>
    <row r="181" spans="1:1" x14ac:dyDescent="0.3">
      <c r="A181">
        <v>51.685299999999998</v>
      </c>
    </row>
    <row r="182" spans="1:1" x14ac:dyDescent="0.3">
      <c r="A182">
        <v>51.700400000000002</v>
      </c>
    </row>
    <row r="183" spans="1:1" x14ac:dyDescent="0.3">
      <c r="A183">
        <f>AVERAGE(A180:A182)</f>
        <v>51.625266666666668</v>
      </c>
    </row>
    <row r="185" spans="1:1" x14ac:dyDescent="0.3">
      <c r="A185" t="s">
        <v>8</v>
      </c>
    </row>
    <row r="186" spans="1:1" x14ac:dyDescent="0.3">
      <c r="A186">
        <v>110.223</v>
      </c>
    </row>
    <row r="187" spans="1:1" x14ac:dyDescent="0.3">
      <c r="A187">
        <v>110.36</v>
      </c>
    </row>
    <row r="188" spans="1:1" x14ac:dyDescent="0.3">
      <c r="A188">
        <v>110.11799999999999</v>
      </c>
    </row>
    <row r="189" spans="1:1" x14ac:dyDescent="0.3">
      <c r="A189">
        <f>AVERAGE(A186:A188)</f>
        <v>110.23366666666668</v>
      </c>
    </row>
    <row r="192" spans="1:1" x14ac:dyDescent="0.3">
      <c r="A192" t="s">
        <v>20</v>
      </c>
    </row>
    <row r="193" spans="1:1" x14ac:dyDescent="0.3">
      <c r="A193" t="s">
        <v>4</v>
      </c>
    </row>
    <row r="194" spans="1:1" x14ac:dyDescent="0.3">
      <c r="A194">
        <v>0.123611</v>
      </c>
    </row>
    <row r="195" spans="1:1" x14ac:dyDescent="0.3">
      <c r="A195">
        <v>0.11207300000000001</v>
      </c>
    </row>
    <row r="196" spans="1:1" x14ac:dyDescent="0.3">
      <c r="A196">
        <v>0.12064900000000001</v>
      </c>
    </row>
    <row r="197" spans="1:1" x14ac:dyDescent="0.3">
      <c r="A197">
        <f>AVERAGE(A194:A196)</f>
        <v>0.11877766666666667</v>
      </c>
    </row>
    <row r="199" spans="1:1" x14ac:dyDescent="0.3">
      <c r="A199" t="s">
        <v>5</v>
      </c>
    </row>
    <row r="200" spans="1:1" x14ac:dyDescent="0.3">
      <c r="A200">
        <v>3.39682</v>
      </c>
    </row>
    <row r="201" spans="1:1" x14ac:dyDescent="0.3">
      <c r="A201">
        <v>3.3980899999999998</v>
      </c>
    </row>
    <row r="202" spans="1:1" x14ac:dyDescent="0.3">
      <c r="A202">
        <v>3.4421599999999999</v>
      </c>
    </row>
    <row r="203" spans="1:1" x14ac:dyDescent="0.3">
      <c r="A203">
        <f>AVERAGE(A200:A202)</f>
        <v>3.4123566666666663</v>
      </c>
    </row>
    <row r="205" spans="1:1" x14ac:dyDescent="0.3">
      <c r="A205" t="s">
        <v>6</v>
      </c>
    </row>
    <row r="206" spans="1:1" x14ac:dyDescent="0.3">
      <c r="A206">
        <v>15.8851</v>
      </c>
    </row>
    <row r="207" spans="1:1" x14ac:dyDescent="0.3">
      <c r="A207">
        <v>15.8263</v>
      </c>
    </row>
    <row r="208" spans="1:1" x14ac:dyDescent="0.3">
      <c r="A208">
        <v>15.9474</v>
      </c>
    </row>
    <row r="209" spans="1:1" x14ac:dyDescent="0.3">
      <c r="A209">
        <f>AVERAGE(A206:A208)</f>
        <v>15.886266666666666</v>
      </c>
    </row>
    <row r="211" spans="1:1" x14ac:dyDescent="0.3">
      <c r="A211" t="s">
        <v>7</v>
      </c>
    </row>
    <row r="212" spans="1:1" x14ac:dyDescent="0.3">
      <c r="A212">
        <v>43.406599999999997</v>
      </c>
    </row>
    <row r="213" spans="1:1" x14ac:dyDescent="0.3">
      <c r="A213">
        <v>43.487499999999997</v>
      </c>
    </row>
    <row r="214" spans="1:1" x14ac:dyDescent="0.3">
      <c r="A214">
        <v>43.37</v>
      </c>
    </row>
    <row r="215" spans="1:1" x14ac:dyDescent="0.3">
      <c r="A215">
        <f>AVERAGE(A212:A214)</f>
        <v>43.421366666666664</v>
      </c>
    </row>
    <row r="217" spans="1:1" x14ac:dyDescent="0.3">
      <c r="A217" t="s">
        <v>8</v>
      </c>
    </row>
    <row r="218" spans="1:1" x14ac:dyDescent="0.3">
      <c r="A218">
        <v>93.027799999999999</v>
      </c>
    </row>
    <row r="219" spans="1:1" x14ac:dyDescent="0.3">
      <c r="A219">
        <v>92.965599999999995</v>
      </c>
    </row>
    <row r="220" spans="1:1" x14ac:dyDescent="0.3">
      <c r="A220">
        <v>92.768699999999995</v>
      </c>
    </row>
    <row r="221" spans="1:1" x14ac:dyDescent="0.3">
      <c r="A221">
        <f>AVERAGE(A218:A220)</f>
        <v>92.920700000000011</v>
      </c>
    </row>
    <row r="224" spans="1:1" x14ac:dyDescent="0.3">
      <c r="A224" t="s">
        <v>21</v>
      </c>
    </row>
    <row r="225" spans="1:1" x14ac:dyDescent="0.3">
      <c r="A225" t="s">
        <v>4</v>
      </c>
    </row>
    <row r="226" spans="1:1" x14ac:dyDescent="0.3">
      <c r="A226">
        <v>0.101938</v>
      </c>
    </row>
    <row r="227" spans="1:1" x14ac:dyDescent="0.3">
      <c r="A227">
        <v>9.8188999999999999E-2</v>
      </c>
    </row>
    <row r="228" spans="1:1" x14ac:dyDescent="0.3">
      <c r="A228">
        <v>0.108401</v>
      </c>
    </row>
    <row r="229" spans="1:1" x14ac:dyDescent="0.3">
      <c r="A229">
        <f>AVERAGE(A226:A228)</f>
        <v>0.10284266666666668</v>
      </c>
    </row>
    <row r="231" spans="1:1" x14ac:dyDescent="0.3">
      <c r="A231" t="s">
        <v>5</v>
      </c>
    </row>
    <row r="232" spans="1:1" x14ac:dyDescent="0.3">
      <c r="A232">
        <v>2.9511599999999998</v>
      </c>
    </row>
    <row r="233" spans="1:1" x14ac:dyDescent="0.3">
      <c r="A233">
        <v>2.9455800000000001</v>
      </c>
    </row>
    <row r="234" spans="1:1" x14ac:dyDescent="0.3">
      <c r="A234">
        <v>2.9526500000000002</v>
      </c>
    </row>
    <row r="235" spans="1:1" x14ac:dyDescent="0.3">
      <c r="A235">
        <f>AVERAGE(A232:A234)</f>
        <v>2.9497966666666664</v>
      </c>
    </row>
    <row r="237" spans="1:1" x14ac:dyDescent="0.3">
      <c r="A237" t="s">
        <v>6</v>
      </c>
    </row>
    <row r="238" spans="1:1" x14ac:dyDescent="0.3">
      <c r="A238">
        <v>13.6853</v>
      </c>
    </row>
    <row r="239" spans="1:1" x14ac:dyDescent="0.3">
      <c r="A239">
        <v>13.739599999999999</v>
      </c>
    </row>
    <row r="240" spans="1:1" x14ac:dyDescent="0.3">
      <c r="A240">
        <v>13.714700000000001</v>
      </c>
    </row>
    <row r="241" spans="1:1" x14ac:dyDescent="0.3">
      <c r="A241">
        <f>AVERAGE(A238:A240)</f>
        <v>13.713200000000001</v>
      </c>
    </row>
    <row r="243" spans="1:1" x14ac:dyDescent="0.3">
      <c r="A243" t="s">
        <v>7</v>
      </c>
    </row>
    <row r="244" spans="1:1" x14ac:dyDescent="0.3">
      <c r="A244">
        <v>37.476599999999998</v>
      </c>
    </row>
    <row r="245" spans="1:1" x14ac:dyDescent="0.3">
      <c r="A245">
        <v>37.480400000000003</v>
      </c>
    </row>
    <row r="246" spans="1:1" x14ac:dyDescent="0.3">
      <c r="A246">
        <v>37.578600000000002</v>
      </c>
    </row>
    <row r="247" spans="1:1" x14ac:dyDescent="0.3">
      <c r="A247">
        <f>AVERAGE(A244:A246)</f>
        <v>37.511866666666663</v>
      </c>
    </row>
    <row r="249" spans="1:1" x14ac:dyDescent="0.3">
      <c r="A249" t="s">
        <v>8</v>
      </c>
    </row>
    <row r="250" spans="1:1" x14ac:dyDescent="0.3">
      <c r="A250">
        <v>80.191400000000002</v>
      </c>
    </row>
    <row r="251" spans="1:1" x14ac:dyDescent="0.3">
      <c r="A251">
        <v>80.322100000000006</v>
      </c>
    </row>
    <row r="252" spans="1:1" x14ac:dyDescent="0.3">
      <c r="A252">
        <v>80.335800000000006</v>
      </c>
    </row>
    <row r="253" spans="1:1" x14ac:dyDescent="0.3">
      <c r="A253">
        <f>AVERAGE(A250:A252)</f>
        <v>80.283100000000005</v>
      </c>
    </row>
    <row r="256" spans="1:1" x14ac:dyDescent="0.3">
      <c r="A256" t="s">
        <v>22</v>
      </c>
    </row>
    <row r="257" spans="1:1" x14ac:dyDescent="0.3">
      <c r="A257" t="s">
        <v>4</v>
      </c>
    </row>
    <row r="258" spans="1:1" x14ac:dyDescent="0.3">
      <c r="A258">
        <v>9.0048000000000003E-2</v>
      </c>
    </row>
    <row r="259" spans="1:1" x14ac:dyDescent="0.3">
      <c r="A259">
        <v>9.0083999999999997E-2</v>
      </c>
    </row>
    <row r="260" spans="1:1" x14ac:dyDescent="0.3">
      <c r="A260">
        <v>9.2738000000000001E-2</v>
      </c>
    </row>
    <row r="261" spans="1:1" x14ac:dyDescent="0.3">
      <c r="A261">
        <f>AVERAGE(A258:A260)</f>
        <v>9.0956666666666672E-2</v>
      </c>
    </row>
    <row r="263" spans="1:1" x14ac:dyDescent="0.3">
      <c r="A263" t="s">
        <v>5</v>
      </c>
    </row>
    <row r="264" spans="1:1" x14ac:dyDescent="0.3">
      <c r="A264">
        <v>2.5953499999999998</v>
      </c>
    </row>
    <row r="265" spans="1:1" x14ac:dyDescent="0.3">
      <c r="A265">
        <v>2.60981</v>
      </c>
    </row>
    <row r="266" spans="1:1" x14ac:dyDescent="0.3">
      <c r="A266">
        <v>2.5839699999999999</v>
      </c>
    </row>
    <row r="267" spans="1:1" x14ac:dyDescent="0.3">
      <c r="A267">
        <f>AVERAGE(A264:A266)</f>
        <v>2.5963766666666666</v>
      </c>
    </row>
    <row r="269" spans="1:1" x14ac:dyDescent="0.3">
      <c r="A269" t="s">
        <v>6</v>
      </c>
    </row>
    <row r="270" spans="1:1" x14ac:dyDescent="0.3">
      <c r="A270">
        <v>12.077299999999999</v>
      </c>
    </row>
    <row r="271" spans="1:1" x14ac:dyDescent="0.3">
      <c r="A271">
        <v>12.122299999999999</v>
      </c>
    </row>
    <row r="272" spans="1:1" x14ac:dyDescent="0.3">
      <c r="A272">
        <v>12.174799999999999</v>
      </c>
    </row>
    <row r="273" spans="1:1" x14ac:dyDescent="0.3">
      <c r="A273">
        <f>AVERAGE(A270:A272)</f>
        <v>12.124799999999999</v>
      </c>
    </row>
    <row r="275" spans="1:1" x14ac:dyDescent="0.3">
      <c r="A275" t="s">
        <v>7</v>
      </c>
    </row>
    <row r="276" spans="1:1" x14ac:dyDescent="0.3">
      <c r="A276">
        <v>33.111800000000002</v>
      </c>
    </row>
    <row r="277" spans="1:1" x14ac:dyDescent="0.3">
      <c r="A277">
        <v>33.292400000000001</v>
      </c>
    </row>
    <row r="278" spans="1:1" x14ac:dyDescent="0.3">
      <c r="A278">
        <v>33.360799999999998</v>
      </c>
    </row>
    <row r="279" spans="1:1" x14ac:dyDescent="0.3">
      <c r="A279">
        <f>AVERAGE(A276:A278)</f>
        <v>33.255000000000003</v>
      </c>
    </row>
    <row r="281" spans="1:1" x14ac:dyDescent="0.3">
      <c r="A281" t="s">
        <v>8</v>
      </c>
    </row>
    <row r="282" spans="1:1" x14ac:dyDescent="0.3">
      <c r="A282">
        <v>70.587900000000005</v>
      </c>
    </row>
    <row r="283" spans="1:1" x14ac:dyDescent="0.3">
      <c r="A283">
        <v>70.551699999999997</v>
      </c>
    </row>
    <row r="284" spans="1:1" x14ac:dyDescent="0.3">
      <c r="A284">
        <v>70.915800000000004</v>
      </c>
    </row>
    <row r="285" spans="1:1" x14ac:dyDescent="0.3">
      <c r="A285">
        <f>AVERAGE(A282:A284)</f>
        <v>70.68513333333334</v>
      </c>
    </row>
    <row r="288" spans="1:1" x14ac:dyDescent="0.3">
      <c r="A288" t="s">
        <v>23</v>
      </c>
    </row>
    <row r="289" spans="1:1" x14ac:dyDescent="0.3">
      <c r="A289" t="s">
        <v>4</v>
      </c>
    </row>
    <row r="290" spans="1:1" x14ac:dyDescent="0.3">
      <c r="A290">
        <v>8.1301999999999999E-2</v>
      </c>
    </row>
    <row r="291" spans="1:1" x14ac:dyDescent="0.3">
      <c r="A291">
        <v>8.1028000000000003E-2</v>
      </c>
    </row>
    <row r="292" spans="1:1" x14ac:dyDescent="0.3">
      <c r="A292">
        <v>8.0704999999999999E-2</v>
      </c>
    </row>
    <row r="293" spans="1:1" x14ac:dyDescent="0.3">
      <c r="A293">
        <f>AVERAGE(A290:A292)</f>
        <v>8.1011666666666662E-2</v>
      </c>
    </row>
    <row r="295" spans="1:1" x14ac:dyDescent="0.3">
      <c r="A295" t="s">
        <v>5</v>
      </c>
    </row>
    <row r="296" spans="1:1" x14ac:dyDescent="0.3">
      <c r="A296">
        <v>2.35161</v>
      </c>
    </row>
    <row r="297" spans="1:1" x14ac:dyDescent="0.3">
      <c r="A297">
        <v>2.3437399999999999</v>
      </c>
    </row>
    <row r="298" spans="1:1" x14ac:dyDescent="0.3">
      <c r="A298">
        <v>2.3247100000000001</v>
      </c>
    </row>
    <row r="299" spans="1:1" x14ac:dyDescent="0.3">
      <c r="A299">
        <f>AVERAGE(A296:A298)</f>
        <v>2.3400199999999995</v>
      </c>
    </row>
    <row r="301" spans="1:1" x14ac:dyDescent="0.3">
      <c r="A301" t="s">
        <v>6</v>
      </c>
    </row>
    <row r="302" spans="1:1" x14ac:dyDescent="0.3">
      <c r="A302">
        <v>10.8384</v>
      </c>
    </row>
    <row r="303" spans="1:1" x14ac:dyDescent="0.3">
      <c r="A303">
        <v>10.844099999999999</v>
      </c>
    </row>
    <row r="304" spans="1:1" x14ac:dyDescent="0.3">
      <c r="A304">
        <v>10.848699999999999</v>
      </c>
    </row>
    <row r="305" spans="1:1" x14ac:dyDescent="0.3">
      <c r="A305">
        <f>AVERAGE(A302:A304)</f>
        <v>10.843733333333333</v>
      </c>
    </row>
    <row r="307" spans="1:1" x14ac:dyDescent="0.3">
      <c r="A307" t="s">
        <v>7</v>
      </c>
    </row>
    <row r="308" spans="1:1" x14ac:dyDescent="0.3">
      <c r="A308">
        <v>29.582000000000001</v>
      </c>
    </row>
    <row r="309" spans="1:1" x14ac:dyDescent="0.3">
      <c r="A309">
        <v>29.315999999999999</v>
      </c>
    </row>
    <row r="310" spans="1:1" x14ac:dyDescent="0.3">
      <c r="A310">
        <v>29.471599999999999</v>
      </c>
    </row>
    <row r="311" spans="1:1" x14ac:dyDescent="0.3">
      <c r="A311">
        <f>AVERAGE(A308:A310)</f>
        <v>29.456533333333329</v>
      </c>
    </row>
    <row r="313" spans="1:1" x14ac:dyDescent="0.3">
      <c r="A313" t="s">
        <v>8</v>
      </c>
    </row>
    <row r="314" spans="1:1" x14ac:dyDescent="0.3">
      <c r="A314">
        <v>62.718499999999999</v>
      </c>
    </row>
    <row r="315" spans="1:1" x14ac:dyDescent="0.3">
      <c r="A315">
        <v>62.740600000000001</v>
      </c>
    </row>
    <row r="316" spans="1:1" x14ac:dyDescent="0.3">
      <c r="A316">
        <v>62.71</v>
      </c>
    </row>
    <row r="317" spans="1:1" x14ac:dyDescent="0.3">
      <c r="A317">
        <f>AVERAGE(A314:A316)</f>
        <v>62.723033333333341</v>
      </c>
    </row>
  </sheetData>
  <mergeCells count="4">
    <mergeCell ref="M1:R1"/>
    <mergeCell ref="M13:R13"/>
    <mergeCell ref="M25:R25"/>
    <mergeCell ref="M37:R37"/>
  </mergeCells>
  <conditionalFormatting sqref="T49:W59 N49:S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 Kenton Relf</cp:lastModifiedBy>
  <dcterms:created xsi:type="dcterms:W3CDTF">2015-06-05T18:17:20Z</dcterms:created>
  <dcterms:modified xsi:type="dcterms:W3CDTF">2024-12-10T23:52:31Z</dcterms:modified>
</cp:coreProperties>
</file>