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ntin\Documents\College\CS-303E\UGS303\OpenAiProject\outputs\stats\"/>
    </mc:Choice>
  </mc:AlternateContent>
  <xr:revisionPtr revIDLastSave="0" documentId="13_ncr:1_{6AF5FA8F-FF7E-442C-9BB5-9E0B83400A17}" xr6:coauthVersionLast="47" xr6:coauthVersionMax="47" xr10:uidLastSave="{00000000-0000-0000-0000-000000000000}"/>
  <bookViews>
    <workbookView xWindow="-120" yWindow="-120" windowWidth="29040" windowHeight="15840" tabRatio="626" activeTab="5" xr2:uid="{05616BE2-385E-47AB-929E-7A31FA2E635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13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3" l="1"/>
  <c r="H34" i="13"/>
  <c r="H33" i="13"/>
  <c r="H32" i="13"/>
  <c r="H31" i="13"/>
  <c r="H30" i="13"/>
  <c r="H29" i="13"/>
  <c r="H28" i="13"/>
  <c r="H27" i="13"/>
  <c r="H26" i="13"/>
  <c r="C26" i="13"/>
  <c r="H25" i="13"/>
  <c r="C25" i="13"/>
  <c r="H24" i="13"/>
  <c r="C24" i="13"/>
  <c r="H23" i="13"/>
  <c r="C23" i="13"/>
  <c r="M22" i="13"/>
  <c r="H22" i="13"/>
  <c r="C22" i="13"/>
  <c r="M21" i="13"/>
  <c r="H21" i="13"/>
  <c r="C21" i="13"/>
  <c r="M20" i="13"/>
  <c r="H20" i="13"/>
  <c r="C20" i="13"/>
  <c r="M19" i="13"/>
  <c r="H19" i="13"/>
  <c r="C19" i="13"/>
  <c r="M18" i="13"/>
  <c r="H18" i="13"/>
  <c r="C18" i="13"/>
  <c r="M17" i="13"/>
  <c r="H17" i="13"/>
  <c r="C17" i="13"/>
  <c r="M16" i="13"/>
  <c r="H16" i="13"/>
  <c r="C16" i="13"/>
  <c r="M15" i="13"/>
  <c r="H15" i="13"/>
  <c r="C15" i="13"/>
  <c r="M14" i="13"/>
  <c r="H14" i="13"/>
  <c r="C14" i="13"/>
  <c r="M13" i="13"/>
  <c r="H13" i="13"/>
  <c r="C13" i="13"/>
  <c r="M12" i="13"/>
  <c r="H12" i="13"/>
  <c r="C12" i="13"/>
  <c r="M11" i="13"/>
  <c r="H11" i="13"/>
  <c r="C11" i="13"/>
  <c r="M10" i="13"/>
  <c r="H10" i="13"/>
  <c r="C10" i="13"/>
  <c r="M9" i="13"/>
  <c r="H9" i="13"/>
  <c r="C9" i="13"/>
  <c r="M8" i="13"/>
  <c r="H8" i="13"/>
  <c r="C8" i="13"/>
  <c r="M7" i="13"/>
  <c r="H7" i="13"/>
  <c r="C7" i="13"/>
  <c r="M6" i="13"/>
  <c r="H6" i="13"/>
  <c r="C6" i="13"/>
  <c r="M5" i="13"/>
  <c r="H5" i="13"/>
  <c r="C5" i="13"/>
  <c r="M4" i="13"/>
  <c r="H4" i="13"/>
  <c r="C4" i="13"/>
  <c r="M3" i="13"/>
  <c r="H3" i="13"/>
  <c r="C3" i="13"/>
  <c r="M2" i="13"/>
  <c r="H2" i="13"/>
  <c r="D2" i="13"/>
  <c r="C2" i="13"/>
  <c r="D2" i="5"/>
  <c r="D2" i="4"/>
  <c r="D2" i="3"/>
  <c r="D2" i="2"/>
  <c r="D2" i="1"/>
  <c r="D2" i="9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2" i="12"/>
  <c r="M3" i="11"/>
  <c r="M4" i="11"/>
  <c r="M5" i="11"/>
  <c r="M6" i="11"/>
  <c r="M7" i="11"/>
  <c r="M8" i="11"/>
  <c r="M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" i="11"/>
  <c r="M3" i="10"/>
  <c r="M4" i="10"/>
  <c r="M5" i="10"/>
  <c r="M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" i="10"/>
  <c r="M3" i="9"/>
  <c r="M4" i="9"/>
  <c r="M5" i="9"/>
  <c r="M6" i="9"/>
  <c r="M7" i="9"/>
  <c r="M2" i="9"/>
  <c r="C3" i="9"/>
  <c r="C4" i="9"/>
  <c r="C5" i="9"/>
  <c r="C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M3" i="7"/>
  <c r="M4" i="7"/>
  <c r="M5" i="7"/>
  <c r="M2" i="7"/>
  <c r="H3" i="7"/>
  <c r="H4" i="7"/>
  <c r="H5" i="7"/>
  <c r="H6" i="7"/>
  <c r="H7" i="7"/>
  <c r="H8" i="7"/>
  <c r="H9" i="7"/>
  <c r="H10" i="7"/>
  <c r="H11" i="7"/>
  <c r="H12" i="7"/>
  <c r="H13" i="7"/>
  <c r="H14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M3" i="5"/>
  <c r="M4" i="5"/>
  <c r="M5" i="5"/>
  <c r="M6" i="5"/>
  <c r="M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2" i="5"/>
  <c r="M3" i="4"/>
  <c r="M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M3" i="3"/>
  <c r="M4" i="3"/>
  <c r="M5" i="3"/>
  <c r="M6" i="3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M3" i="2"/>
  <c r="M4" i="2"/>
  <c r="M5" i="2"/>
  <c r="M6" i="2"/>
  <c r="M7" i="2"/>
  <c r="M2" i="2"/>
  <c r="M3" i="1"/>
  <c r="M4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H3" i="3"/>
  <c r="H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</calcChain>
</file>

<file path=xl/sharedStrings.xml><?xml version="1.0" encoding="utf-8"?>
<sst xmlns="http://schemas.openxmlformats.org/spreadsheetml/2006/main" count="608" uniqueCount="393">
  <si>
    <t>age</t>
  </si>
  <si>
    <t>frequency</t>
  </si>
  <si>
    <t>frequenc y</t>
  </si>
  <si>
    <t xml:space="preserve">age </t>
  </si>
  <si>
    <t>race</t>
  </si>
  <si>
    <t xml:space="preserve">hispanic                      </t>
  </si>
  <si>
    <t xml:space="preserve">african american              </t>
  </si>
  <si>
    <t xml:space="preserve">african-american              </t>
  </si>
  <si>
    <t xml:space="preserve">hispanic/latina               </t>
  </si>
  <si>
    <t xml:space="preserve">caucasian                     </t>
  </si>
  <si>
    <t xml:space="preserve">hispanic/latino               </t>
  </si>
  <si>
    <t xml:space="preserve">white                         </t>
  </si>
  <si>
    <t xml:space="preserve">latina                        </t>
  </si>
  <si>
    <t xml:space="preserve">asian                         </t>
  </si>
  <si>
    <t xml:space="preserve">mexican-american              </t>
  </si>
  <si>
    <t xml:space="preserve">latino                        </t>
  </si>
  <si>
    <t xml:space="preserve">black                         </t>
  </si>
  <si>
    <t xml:space="preserve">hispanic/latinx               </t>
  </si>
  <si>
    <t xml:space="preserve">indian                        </t>
  </si>
  <si>
    <t xml:space="preserve">pakistani                     </t>
  </si>
  <si>
    <t xml:space="preserve">arab                          </t>
  </si>
  <si>
    <t xml:space="preserve">hispanic or latino            </t>
  </si>
  <si>
    <t xml:space="preserve">korean-american               </t>
  </si>
  <si>
    <t xml:space="preserve">latino/hispanic               </t>
  </si>
  <si>
    <t xml:space="preserve">mexican                       </t>
  </si>
  <si>
    <t xml:space="preserve">african american/black        </t>
  </si>
  <si>
    <t xml:space="preserve">arabic                        </t>
  </si>
  <si>
    <t xml:space="preserve">asian-american                </t>
  </si>
  <si>
    <t xml:space="preserve">filipino                      </t>
  </si>
  <si>
    <t xml:space="preserve">hispanic american             </t>
  </si>
  <si>
    <t xml:space="preserve">hispanic or latinx            </t>
  </si>
  <si>
    <t xml:space="preserve">hispanic-american             </t>
  </si>
  <si>
    <t xml:space="preserve">indian-american               </t>
  </si>
  <si>
    <t xml:space="preserve">latinx                        </t>
  </si>
  <si>
    <t xml:space="preserve">middle eastern                </t>
  </si>
  <si>
    <t xml:space="preserve">nigerian                      </t>
  </si>
  <si>
    <t xml:space="preserve">hispanic          </t>
  </si>
  <si>
    <t xml:space="preserve">african american  </t>
  </si>
  <si>
    <t xml:space="preserve">caucasian         </t>
  </si>
  <si>
    <t xml:space="preserve">white             </t>
  </si>
  <si>
    <t xml:space="preserve">african-american  </t>
  </si>
  <si>
    <t xml:space="preserve">asian             </t>
  </si>
  <si>
    <t xml:space="preserve">hispanic/latina   </t>
  </si>
  <si>
    <t xml:space="preserve">black             </t>
  </si>
  <si>
    <t xml:space="preserve">asian-american    </t>
  </si>
  <si>
    <t xml:space="preserve">hispanic/latino   </t>
  </si>
  <si>
    <t xml:space="preserve">asian american    </t>
  </si>
  <si>
    <t xml:space="preserve">latina            </t>
  </si>
  <si>
    <t xml:space="preserve">latino            </t>
  </si>
  <si>
    <t xml:space="preserve">indian-american   </t>
  </si>
  <si>
    <t xml:space="preserve">middle eastern    </t>
  </si>
  <si>
    <t xml:space="preserve">indian            </t>
  </si>
  <si>
    <t xml:space="preserve">korean american   </t>
  </si>
  <si>
    <t xml:space="preserve">korean-american   </t>
  </si>
  <si>
    <t xml:space="preserve">south asian       </t>
  </si>
  <si>
    <t xml:space="preserve">accountant        </t>
  </si>
  <si>
    <t xml:space="preserve">female            </t>
  </si>
  <si>
    <t xml:space="preserve">hispanic/latinx   </t>
  </si>
  <si>
    <t xml:space="preserve">latinx            </t>
  </si>
  <si>
    <t xml:space="preserve">plumber           </t>
  </si>
  <si>
    <t xml:space="preserve">russian           </t>
  </si>
  <si>
    <t xml:space="preserve">vietnamese        </t>
  </si>
  <si>
    <t xml:space="preserve">french                       </t>
  </si>
  <si>
    <t xml:space="preserve">caucasian                    </t>
  </si>
  <si>
    <t xml:space="preserve">middle eastern               </t>
  </si>
  <si>
    <t xml:space="preserve">hispanic                     </t>
  </si>
  <si>
    <t xml:space="preserve">arab                         </t>
  </si>
  <si>
    <t xml:space="preserve">african american             </t>
  </si>
  <si>
    <t xml:space="preserve">african-american             </t>
  </si>
  <si>
    <t xml:space="preserve">moroccan                     </t>
  </si>
  <si>
    <t xml:space="preserve">arabic                       </t>
  </si>
  <si>
    <t xml:space="preserve">white                        </t>
  </si>
  <si>
    <t xml:space="preserve">lebanese                     </t>
  </si>
  <si>
    <t xml:space="preserve">pakistani                    </t>
  </si>
  <si>
    <t xml:space="preserve">african                      </t>
  </si>
  <si>
    <t xml:space="preserve">taxi driver                  </t>
  </si>
  <si>
    <t xml:space="preserve">algerian                     </t>
  </si>
  <si>
    <t xml:space="preserve">brazilian                    </t>
  </si>
  <si>
    <t xml:space="preserve">north african                </t>
  </si>
  <si>
    <t xml:space="preserve">asian                        </t>
  </si>
  <si>
    <t xml:space="preserve">french-moroccan              </t>
  </si>
  <si>
    <t xml:space="preserve">german                       </t>
  </si>
  <si>
    <t xml:space="preserve">hispanic/latina              </t>
  </si>
  <si>
    <t xml:space="preserve">indian                       </t>
  </si>
  <si>
    <t xml:space="preserve">algerian-french              </t>
  </si>
  <si>
    <t xml:space="preserve">american                     </t>
  </si>
  <si>
    <t xml:space="preserve">black                        </t>
  </si>
  <si>
    <t xml:space="preserve">dutch                        </t>
  </si>
  <si>
    <t xml:space="preserve">egyptian                     </t>
  </si>
  <si>
    <t xml:space="preserve">european                     </t>
  </si>
  <si>
    <t xml:space="preserve">vietnamese                   </t>
  </si>
  <si>
    <t xml:space="preserve">african-french               </t>
  </si>
  <si>
    <t xml:space="preserve">british                      </t>
  </si>
  <si>
    <t xml:space="preserve">british-indian               </t>
  </si>
  <si>
    <t xml:space="preserve">chinese                      </t>
  </si>
  <si>
    <t xml:space="preserve">chinese american             </t>
  </si>
  <si>
    <t xml:space="preserve">franco-african               </t>
  </si>
  <si>
    <t xml:space="preserve">french-algerian              </t>
  </si>
  <si>
    <t xml:space="preserve">french-canadian              </t>
  </si>
  <si>
    <t xml:space="preserve">haitian-american             </t>
  </si>
  <si>
    <t xml:space="preserve">hispanic/latino              </t>
  </si>
  <si>
    <t xml:space="preserve">irish                        </t>
  </si>
  <si>
    <t xml:space="preserve">italian                      </t>
  </si>
  <si>
    <t xml:space="preserve">korean-american              </t>
  </si>
  <si>
    <t xml:space="preserve">latina                       </t>
  </si>
  <si>
    <t xml:space="preserve">latino                       </t>
  </si>
  <si>
    <t xml:space="preserve">mexican american             </t>
  </si>
  <si>
    <t xml:space="preserve">south asian                  </t>
  </si>
  <si>
    <t xml:space="preserve">spanish                      </t>
  </si>
  <si>
    <t xml:space="preserve">swedish                      </t>
  </si>
  <si>
    <t xml:space="preserve">turkish                      </t>
  </si>
  <si>
    <t>pecentage</t>
  </si>
  <si>
    <t>percentage</t>
  </si>
  <si>
    <t xml:space="preserve">turkish         </t>
  </si>
  <si>
    <t xml:space="preserve">caucasian       </t>
  </si>
  <si>
    <t xml:space="preserve">hispanic        </t>
  </si>
  <si>
    <t xml:space="preserve">middle eastern  </t>
  </si>
  <si>
    <t>african american</t>
  </si>
  <si>
    <t>african-american</t>
  </si>
  <si>
    <t xml:space="preserve">white           </t>
  </si>
  <si>
    <t xml:space="preserve">arab            </t>
  </si>
  <si>
    <t xml:space="preserve">asian           </t>
  </si>
  <si>
    <t xml:space="preserve">lebanese        </t>
  </si>
  <si>
    <t xml:space="preserve">arabic          </t>
  </si>
  <si>
    <t xml:space="preserve">british         </t>
  </si>
  <si>
    <t xml:space="preserve">chinese         </t>
  </si>
  <si>
    <t xml:space="preserve">hispanic/latina </t>
  </si>
  <si>
    <t xml:space="preserve">indian          </t>
  </si>
  <si>
    <t>mexican-american</t>
  </si>
  <si>
    <t xml:space="preserve">pakistani       </t>
  </si>
  <si>
    <t xml:space="preserve">persian         </t>
  </si>
  <si>
    <t xml:space="preserve">russian         </t>
  </si>
  <si>
    <t xml:space="preserve">swedish         </t>
  </si>
  <si>
    <t xml:space="preserve">turk            </t>
  </si>
  <si>
    <t xml:space="preserve">hispanic           </t>
  </si>
  <si>
    <t xml:space="preserve">african american   </t>
  </si>
  <si>
    <t xml:space="preserve">caucasian          </t>
  </si>
  <si>
    <t xml:space="preserve">white              </t>
  </si>
  <si>
    <t xml:space="preserve">african-american   </t>
  </si>
  <si>
    <t xml:space="preserve">hispanic/latina    </t>
  </si>
  <si>
    <t xml:space="preserve">asian              </t>
  </si>
  <si>
    <t xml:space="preserve">hispanic/latino    </t>
  </si>
  <si>
    <t xml:space="preserve">latina             </t>
  </si>
  <si>
    <t xml:space="preserve">mexican-american   </t>
  </si>
  <si>
    <t xml:space="preserve">latino             </t>
  </si>
  <si>
    <t xml:space="preserve">indian             </t>
  </si>
  <si>
    <t xml:space="preserve">black              </t>
  </si>
  <si>
    <t xml:space="preserve">hispanic/latinx    </t>
  </si>
  <si>
    <t xml:space="preserve">asian-american     </t>
  </si>
  <si>
    <t xml:space="preserve">indian-american    </t>
  </si>
  <si>
    <t xml:space="preserve">korean-american    </t>
  </si>
  <si>
    <t xml:space="preserve">middle eastern     </t>
  </si>
  <si>
    <t xml:space="preserve">filipino-american  </t>
  </si>
  <si>
    <t xml:space="preserve">asian american     </t>
  </si>
  <si>
    <t xml:space="preserve">hispanic or latino </t>
  </si>
  <si>
    <t xml:space="preserve">hispanic-american  </t>
  </si>
  <si>
    <t xml:space="preserve">latinx             </t>
  </si>
  <si>
    <t xml:space="preserve">mexican            </t>
  </si>
  <si>
    <t xml:space="preserve">pakistani          </t>
  </si>
  <si>
    <t xml:space="preserve">pakistani-american </t>
  </si>
  <si>
    <t xml:space="preserve">south asian        </t>
  </si>
  <si>
    <t>vietnamese-american</t>
  </si>
  <si>
    <t xml:space="preserve">accountant         </t>
  </si>
  <si>
    <t xml:space="preserve">graphic designer   </t>
  </si>
  <si>
    <t xml:space="preserve">software engineer  </t>
  </si>
  <si>
    <t xml:space="preserve">marketing manager  </t>
  </si>
  <si>
    <t xml:space="preserve">arab               </t>
  </si>
  <si>
    <t xml:space="preserve">arabic             </t>
  </si>
  <si>
    <t xml:space="preserve">engineer           </t>
  </si>
  <si>
    <t xml:space="preserve">freelance writer   </t>
  </si>
  <si>
    <t xml:space="preserve">lawyer             </t>
  </si>
  <si>
    <t xml:space="preserve">teacher            </t>
  </si>
  <si>
    <t xml:space="preserve">american           </t>
  </si>
  <si>
    <t xml:space="preserve">hispanic-latino    </t>
  </si>
  <si>
    <t xml:space="preserve">it consultant      </t>
  </si>
  <si>
    <t xml:space="preserve">latin american     </t>
  </si>
  <si>
    <t>marketing executive</t>
  </si>
  <si>
    <t xml:space="preserve">nurse              </t>
  </si>
  <si>
    <t xml:space="preserve">hispanic/latino </t>
  </si>
  <si>
    <t xml:space="preserve">black           </t>
  </si>
  <si>
    <t xml:space="preserve">latino          </t>
  </si>
  <si>
    <t xml:space="preserve">african         </t>
  </si>
  <si>
    <t xml:space="preserve">german             </t>
  </si>
  <si>
    <t xml:space="preserve">unemployed         </t>
  </si>
  <si>
    <t xml:space="preserve">french             </t>
  </si>
  <si>
    <t xml:space="preserve">italian            </t>
  </si>
  <si>
    <t xml:space="preserve">turkish            </t>
  </si>
  <si>
    <t xml:space="preserve">german-american    </t>
  </si>
  <si>
    <t xml:space="preserve">russian            </t>
  </si>
  <si>
    <t xml:space="preserve">software developer </t>
  </si>
  <si>
    <t xml:space="preserve">arab-american      </t>
  </si>
  <si>
    <t>engineering student</t>
  </si>
  <si>
    <t xml:space="preserve">european           </t>
  </si>
  <si>
    <t xml:space="preserve">it specialist      </t>
  </si>
  <si>
    <t xml:space="preserve">lebanese           </t>
  </si>
  <si>
    <t xml:space="preserve">of german descent  </t>
  </si>
  <si>
    <t xml:space="preserve">palestinian        </t>
  </si>
  <si>
    <t xml:space="preserve">programmer         </t>
  </si>
  <si>
    <t xml:space="preserve">swedish            </t>
  </si>
  <si>
    <t xml:space="preserve">vietnamese         </t>
  </si>
  <si>
    <t xml:space="preserve">white european     </t>
  </si>
  <si>
    <t xml:space="preserve">white german       </t>
  </si>
  <si>
    <t xml:space="preserve">white/european     </t>
  </si>
  <si>
    <t xml:space="preserve">chinese-american   </t>
  </si>
  <si>
    <t xml:space="preserve">indian american    </t>
  </si>
  <si>
    <t xml:space="preserve">hispanic american  </t>
  </si>
  <si>
    <t xml:space="preserve">hispanic- american </t>
  </si>
  <si>
    <t xml:space="preserve">jewish             </t>
  </si>
  <si>
    <t xml:space="preserve">korean             </t>
  </si>
  <si>
    <t xml:space="preserve">korean american    </t>
  </si>
  <si>
    <t xml:space="preserve">latino/hispanic    </t>
  </si>
  <si>
    <t xml:space="preserve">nigerian           </t>
  </si>
  <si>
    <t>vietnamese american</t>
  </si>
  <si>
    <t xml:space="preserve">african american      </t>
  </si>
  <si>
    <t xml:space="preserve">hispanic              </t>
  </si>
  <si>
    <t xml:space="preserve">african-american      </t>
  </si>
  <si>
    <t xml:space="preserve">caucasian             </t>
  </si>
  <si>
    <t xml:space="preserve">white                 </t>
  </si>
  <si>
    <t xml:space="preserve">black                 </t>
  </si>
  <si>
    <t xml:space="preserve">hispanic/latino       </t>
  </si>
  <si>
    <t xml:space="preserve">latino                </t>
  </si>
  <si>
    <t xml:space="preserve">latina                </t>
  </si>
  <si>
    <t xml:space="preserve">hispanic/latina       </t>
  </si>
  <si>
    <t xml:space="preserve">asian                 </t>
  </si>
  <si>
    <t xml:space="preserve">native american       </t>
  </si>
  <si>
    <t>african american/black</t>
  </si>
  <si>
    <t xml:space="preserve">asian american        </t>
  </si>
  <si>
    <t xml:space="preserve">hispanic or latino    </t>
  </si>
  <si>
    <t>multiracial (caucasian and asian)</t>
  </si>
  <si>
    <t xml:space="preserve">hispanic                  </t>
  </si>
  <si>
    <t xml:space="preserve">caucasian                 </t>
  </si>
  <si>
    <t xml:space="preserve">white                     </t>
  </si>
  <si>
    <t xml:space="preserve">african american          </t>
  </si>
  <si>
    <t xml:space="preserve">asian                     </t>
  </si>
  <si>
    <t xml:space="preserve">african-american          </t>
  </si>
  <si>
    <t xml:space="preserve">hispanic/latina           </t>
  </si>
  <si>
    <t xml:space="preserve">middle eastern            </t>
  </si>
  <si>
    <t xml:space="preserve">black                     </t>
  </si>
  <si>
    <t xml:space="preserve">latina                    </t>
  </si>
  <si>
    <t xml:space="preserve">hispanic/latino           </t>
  </si>
  <si>
    <t xml:space="preserve">latino                    </t>
  </si>
  <si>
    <t xml:space="preserve">korean-american           </t>
  </si>
  <si>
    <t xml:space="preserve">indian                    </t>
  </si>
  <si>
    <t xml:space="preserve">asian-american            </t>
  </si>
  <si>
    <t xml:space="preserve">vietnamese                </t>
  </si>
  <si>
    <t xml:space="preserve">hispanic/latinx           </t>
  </si>
  <si>
    <t xml:space="preserve">mexican-american          </t>
  </si>
  <si>
    <t xml:space="preserve">arab                      </t>
  </si>
  <si>
    <t xml:space="preserve">asian american            </t>
  </si>
  <si>
    <t xml:space="preserve">arabic                    </t>
  </si>
  <si>
    <t>biracial (black and white)</t>
  </si>
  <si>
    <t xml:space="preserve">caucasian/white           </t>
  </si>
  <si>
    <t xml:space="preserve">chinese american          </t>
  </si>
  <si>
    <t xml:space="preserve">chinese-american          </t>
  </si>
  <si>
    <t xml:space="preserve">korean american           </t>
  </si>
  <si>
    <t xml:space="preserve">latinx                    </t>
  </si>
  <si>
    <t xml:space="preserve">male                      </t>
  </si>
  <si>
    <t xml:space="preserve">mexican american          </t>
  </si>
  <si>
    <t xml:space="preserve">pakistani                 </t>
  </si>
  <si>
    <t xml:space="preserve">russian                   </t>
  </si>
  <si>
    <t xml:space="preserve">vietnamese-american       </t>
  </si>
  <si>
    <t xml:space="preserve">software engineer            </t>
  </si>
  <si>
    <t xml:space="preserve">freelance writer             </t>
  </si>
  <si>
    <t xml:space="preserve">freelance graphic designer   </t>
  </si>
  <si>
    <t xml:space="preserve">lawyer                       </t>
  </si>
  <si>
    <t xml:space="preserve">freelance photographer       </t>
  </si>
  <si>
    <t xml:space="preserve">graphic designer             </t>
  </si>
  <si>
    <t xml:space="preserve">marketing manager            </t>
  </si>
  <si>
    <t xml:space="preserve">chinese-american             </t>
  </si>
  <si>
    <t xml:space="preserve">vietnamese-american          </t>
  </si>
  <si>
    <t xml:space="preserve">investment banker            </t>
  </si>
  <si>
    <t xml:space="preserve">asian american               </t>
  </si>
  <si>
    <t xml:space="preserve">fashion designer             </t>
  </si>
  <si>
    <t xml:space="preserve">marketing executive          </t>
  </si>
  <si>
    <t xml:space="preserve">businessman                  </t>
  </si>
  <si>
    <t xml:space="preserve">entrepreneur                 </t>
  </si>
  <si>
    <t xml:space="preserve">korean                       </t>
  </si>
  <si>
    <t xml:space="preserve">asian-american               </t>
  </si>
  <si>
    <t xml:space="preserve">ceo                          </t>
  </si>
  <si>
    <t xml:space="preserve">event planner                </t>
  </si>
  <si>
    <t xml:space="preserve">korean american              </t>
  </si>
  <si>
    <t xml:space="preserve">mexican-american             </t>
  </si>
  <si>
    <t xml:space="preserve">software developer           </t>
  </si>
  <si>
    <t xml:space="preserve">african-american/black       </t>
  </si>
  <si>
    <t xml:space="preserve">art dealer                   </t>
  </si>
  <si>
    <t xml:space="preserve">artist                       </t>
  </si>
  <si>
    <t xml:space="preserve">bangladeshi                  </t>
  </si>
  <si>
    <t xml:space="preserve">banker                       </t>
  </si>
  <si>
    <t xml:space="preserve">business executive           </t>
  </si>
  <si>
    <t xml:space="preserve">caucasian/african american   </t>
  </si>
  <si>
    <t xml:space="preserve">ceo of a startup             </t>
  </si>
  <si>
    <t xml:space="preserve">ceo of a tech company        </t>
  </si>
  <si>
    <t xml:space="preserve">computer programmer          </t>
  </si>
  <si>
    <t xml:space="preserve">freelance artist             </t>
  </si>
  <si>
    <t xml:space="preserve">hispanic or latino           </t>
  </si>
  <si>
    <t xml:space="preserve">indian-american              </t>
  </si>
  <si>
    <t xml:space="preserve">mexican                      </t>
  </si>
  <si>
    <t xml:space="preserve">photographer                 </t>
  </si>
  <si>
    <t xml:space="preserve">sales executive              </t>
  </si>
  <si>
    <t xml:space="preserve">tech entrepreneur            </t>
  </si>
  <si>
    <t xml:space="preserve">web developer                </t>
  </si>
  <si>
    <t xml:space="preserve">female      </t>
  </si>
  <si>
    <t xml:space="preserve">male        </t>
  </si>
  <si>
    <t xml:space="preserve">nonbinary   </t>
  </si>
  <si>
    <t>gender</t>
  </si>
  <si>
    <t xml:space="preserve">male               </t>
  </si>
  <si>
    <t xml:space="preserve">female             </t>
  </si>
  <si>
    <t xml:space="preserve">non-binary         </t>
  </si>
  <si>
    <t>high school diploma</t>
  </si>
  <si>
    <t xml:space="preserve">married            </t>
  </si>
  <si>
    <t xml:space="preserve">female     </t>
  </si>
  <si>
    <t xml:space="preserve">male       </t>
  </si>
  <si>
    <t xml:space="preserve">french     </t>
  </si>
  <si>
    <t xml:space="preserve">non-binary </t>
  </si>
  <si>
    <t>taxi driver</t>
  </si>
  <si>
    <t>female</t>
  </si>
  <si>
    <t xml:space="preserve">male  </t>
  </si>
  <si>
    <t xml:space="preserve">female               </t>
  </si>
  <si>
    <t xml:space="preserve">male                 </t>
  </si>
  <si>
    <t xml:space="preserve">non-binary           </t>
  </si>
  <si>
    <t xml:space="preserve">genderqueer          </t>
  </si>
  <si>
    <t>gender non-conforming</t>
  </si>
  <si>
    <t>precentage</t>
  </si>
  <si>
    <t>percentge</t>
  </si>
  <si>
    <t xml:space="preserve">female                        </t>
  </si>
  <si>
    <t xml:space="preserve">male                          </t>
  </si>
  <si>
    <t xml:space="preserve">non-binary                    </t>
  </si>
  <si>
    <t xml:space="preserve">american                      </t>
  </si>
  <si>
    <t xml:space="preserve">married                       </t>
  </si>
  <si>
    <t xml:space="preserve">new york city                 </t>
  </si>
  <si>
    <t xml:space="preserve">chicago                       </t>
  </si>
  <si>
    <t xml:space="preserve">single                        </t>
  </si>
  <si>
    <t xml:space="preserve">austin                        </t>
  </si>
  <si>
    <t>bachelor's degree in fine arts</t>
  </si>
  <si>
    <t xml:space="preserve">bachelor's degree in nursing  </t>
  </si>
  <si>
    <t xml:space="preserve">canadian                      </t>
  </si>
  <si>
    <t xml:space="preserve">gender non-binary             </t>
  </si>
  <si>
    <t xml:space="preserve">los angeles                   </t>
  </si>
  <si>
    <t xml:space="preserve">san francisco                 </t>
  </si>
  <si>
    <t xml:space="preserve">software engineer             </t>
  </si>
  <si>
    <t>bachelor's degree in business administration</t>
  </si>
  <si>
    <t>bachelor's degree in accounting</t>
  </si>
  <si>
    <t>bachelor's degree in visual communication design</t>
  </si>
  <si>
    <t xml:space="preserve">male          </t>
  </si>
  <si>
    <t xml:space="preserve">female        </t>
  </si>
  <si>
    <t xml:space="preserve">genderqueer   </t>
  </si>
  <si>
    <t xml:space="preserve">non-binary    </t>
  </si>
  <si>
    <t xml:space="preserve">male             </t>
  </si>
  <si>
    <t xml:space="preserve">female           </t>
  </si>
  <si>
    <t xml:space="preserve">unemployed       </t>
  </si>
  <si>
    <t xml:space="preserve">german           </t>
  </si>
  <si>
    <t xml:space="preserve">far-right        </t>
  </si>
  <si>
    <t xml:space="preserve">former engineer  </t>
  </si>
  <si>
    <t>personal vendetta</t>
  </si>
  <si>
    <t>software engineer</t>
  </si>
  <si>
    <t xml:space="preserve">syrian           </t>
  </si>
  <si>
    <t>extremist beliefs and desire for political change</t>
  </si>
  <si>
    <t xml:space="preserve">computer programmer </t>
  </si>
  <si>
    <t>had a history of radicalization and extremist beliefs.</t>
  </si>
  <si>
    <t>previously arrested for vandalism and possession of explosive materials</t>
  </si>
  <si>
    <t>radicalized by far-right ideology</t>
  </si>
  <si>
    <t>retaliation against government policies</t>
  </si>
  <si>
    <t xml:space="preserve">gender non-binary  </t>
  </si>
  <si>
    <t xml:space="preserve">nonbinary          </t>
  </si>
  <si>
    <t xml:space="preserve">woman              </t>
  </si>
  <si>
    <t xml:space="preserve">male      </t>
  </si>
  <si>
    <t xml:space="preserve">female    </t>
  </si>
  <si>
    <t>non-binary</t>
  </si>
  <si>
    <t xml:space="preserve">nonbinary </t>
  </si>
  <si>
    <t xml:space="preserve">male              </t>
  </si>
  <si>
    <t xml:space="preserve">non-binary        </t>
  </si>
  <si>
    <t xml:space="preserve">nonbinary         </t>
  </si>
  <si>
    <t xml:space="preserve">genderqueer       </t>
  </si>
  <si>
    <t xml:space="preserve">gender non-binary </t>
  </si>
  <si>
    <t xml:space="preserve">bartender         </t>
  </si>
  <si>
    <t xml:space="preserve">freelance writer              </t>
  </si>
  <si>
    <t xml:space="preserve">british                       </t>
  </si>
  <si>
    <t xml:space="preserve">freelance graphic designer    </t>
  </si>
  <si>
    <t xml:space="preserve">struggling                    </t>
  </si>
  <si>
    <t xml:space="preserve">brazilian                     </t>
  </si>
  <si>
    <t xml:space="preserve">cuban-american                </t>
  </si>
  <si>
    <t xml:space="preserve">freelance photographer        </t>
  </si>
  <si>
    <t xml:space="preserve">genderqueer                   </t>
  </si>
  <si>
    <t xml:space="preserve">irish                         </t>
  </si>
  <si>
    <t xml:space="preserve">photography and cooking       </t>
  </si>
  <si>
    <t xml:space="preserve">struggling to make ends meet  </t>
  </si>
  <si>
    <t xml:space="preserve">united states                 </t>
  </si>
  <si>
    <t>bachelor's degree in journalism</t>
  </si>
  <si>
    <t>bachelor's degree in english literature</t>
  </si>
  <si>
    <t>bachelor's degree in advertising</t>
  </si>
  <si>
    <t>bachelor's degree in communications</t>
  </si>
  <si>
    <t>unemployed with limited savings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</si>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</sst>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1</a:t>
            </a:r>
          </a:p>
          <a:p>
            <a:pPr>
              <a:defRPr/>
            </a:pPr>
            <a:r>
              <a:rPr lang="en-US"/>
              <a:t>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340</c:v>
                </c:pt>
                <c:pt idx="5">
                  <c:v>1043</c:v>
                </c:pt>
                <c:pt idx="6">
                  <c:v>2331</c:v>
                </c:pt>
                <c:pt idx="7">
                  <c:v>1434</c:v>
                </c:pt>
                <c:pt idx="8">
                  <c:v>942</c:v>
                </c:pt>
                <c:pt idx="9">
                  <c:v>977</c:v>
                </c:pt>
                <c:pt idx="10">
                  <c:v>456</c:v>
                </c:pt>
                <c:pt idx="11">
                  <c:v>34</c:v>
                </c:pt>
                <c:pt idx="12">
                  <c:v>2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4-4348-864F-B70DAE81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04872"/>
        <c:axId val="758907032"/>
      </c:barChart>
      <c:catAx>
        <c:axId val="7589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07032"/>
        <c:crosses val="autoZero"/>
        <c:auto val="1"/>
        <c:lblAlgn val="ctr"/>
        <c:lblOffset val="100"/>
        <c:noMultiLvlLbl val="0"/>
      </c:catAx>
      <c:valAx>
        <c:axId val="7589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0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</a:t>
            </a:r>
            <a:r>
              <a:rPr lang="en-US" baseline="0"/>
              <a:t> 4</a:t>
            </a:r>
          </a:p>
          <a:p>
            <a:pPr>
              <a:defRPr/>
            </a:pPr>
            <a:r>
              <a:rPr lang="en-US" baseline="0"/>
              <a:t>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Sheet4!$A$2:$A$21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</c:v>
                </c:pt>
                <c:pt idx="1">
                  <c:v>17</c:v>
                </c:pt>
                <c:pt idx="2">
                  <c:v>58</c:v>
                </c:pt>
                <c:pt idx="3">
                  <c:v>14</c:v>
                </c:pt>
                <c:pt idx="4">
                  <c:v>59</c:v>
                </c:pt>
                <c:pt idx="5">
                  <c:v>14</c:v>
                </c:pt>
                <c:pt idx="6">
                  <c:v>2619</c:v>
                </c:pt>
                <c:pt idx="7">
                  <c:v>123</c:v>
                </c:pt>
                <c:pt idx="8">
                  <c:v>763</c:v>
                </c:pt>
                <c:pt idx="9">
                  <c:v>3763</c:v>
                </c:pt>
                <c:pt idx="10">
                  <c:v>181</c:v>
                </c:pt>
                <c:pt idx="11">
                  <c:v>94</c:v>
                </c:pt>
                <c:pt idx="12">
                  <c:v>114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40</c:v>
                </c:pt>
                <c:pt idx="17">
                  <c:v>3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0-4E0D-B194-03135343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08648"/>
        <c:axId val="710211888"/>
      </c:barChart>
      <c:catAx>
        <c:axId val="7102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11888"/>
        <c:crosses val="autoZero"/>
        <c:auto val="1"/>
        <c:lblAlgn val="ctr"/>
        <c:lblOffset val="100"/>
        <c:noMultiLvlLbl val="0"/>
      </c:catAx>
      <c:valAx>
        <c:axId val="7102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138888888888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Sheet4!$F$2:$F$22</c:f>
              <c:strCache>
                <c:ptCount val="21"/>
                <c:pt idx="0">
                  <c:v>turkish         </c:v>
                </c:pt>
                <c:pt idx="1">
                  <c:v>caucasian       </c:v>
                </c:pt>
                <c:pt idx="2">
                  <c:v>hispanic        </c:v>
                </c:pt>
                <c:pt idx="3">
                  <c:v>middle eastern  </c:v>
                </c:pt>
                <c:pt idx="4">
                  <c:v>african american</c:v>
                </c:pt>
                <c:pt idx="5">
                  <c:v>african-american</c:v>
                </c:pt>
                <c:pt idx="6">
                  <c:v>white           </c:v>
                </c:pt>
                <c:pt idx="7">
                  <c:v>arab            </c:v>
                </c:pt>
                <c:pt idx="8">
                  <c:v>asian           </c:v>
                </c:pt>
                <c:pt idx="9">
                  <c:v>lebanese        </c:v>
                </c:pt>
                <c:pt idx="10">
                  <c:v>arabic          </c:v>
                </c:pt>
                <c:pt idx="11">
                  <c:v>british         </c:v>
                </c:pt>
                <c:pt idx="12">
                  <c:v>chinese         </c:v>
                </c:pt>
                <c:pt idx="13">
                  <c:v>hispanic/latina </c:v>
                </c:pt>
                <c:pt idx="14">
                  <c:v>indian          </c:v>
                </c:pt>
                <c:pt idx="15">
                  <c:v>mexican-american</c:v>
                </c:pt>
                <c:pt idx="16">
                  <c:v>pakistani       </c:v>
                </c:pt>
                <c:pt idx="17">
                  <c:v>persian         </c:v>
                </c:pt>
                <c:pt idx="18">
                  <c:v>russian         </c:v>
                </c:pt>
                <c:pt idx="19">
                  <c:v>swedish         </c:v>
                </c:pt>
                <c:pt idx="20">
                  <c:v>turk            </c:v>
                </c:pt>
              </c:strCache>
            </c:strRef>
          </c:cat>
          <c:val>
            <c:numRef>
              <c:f>Sheet4!$G$2:$G$22</c:f>
              <c:numCache>
                <c:formatCode>General</c:formatCode>
                <c:ptCount val="21"/>
                <c:pt idx="0">
                  <c:v>7768</c:v>
                </c:pt>
                <c:pt idx="1">
                  <c:v>44</c:v>
                </c:pt>
                <c:pt idx="2">
                  <c:v>14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B3A-8B78-2223B5AD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Sheet4!$K$2:$K$3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Sheet4!$L$2:$L$3</c:f>
              <c:numCache>
                <c:formatCode>General</c:formatCode>
                <c:ptCount val="2"/>
                <c:pt idx="0">
                  <c:v>4362</c:v>
                </c:pt>
                <c:pt idx="1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EDE-8889-7691C56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5</a:t>
            </a:r>
          </a:p>
          <a:p>
            <a:pPr>
              <a:defRPr/>
            </a:pPr>
            <a:r>
              <a:rPr lang="en-US"/>
              <a:t>age</a:t>
            </a:r>
            <a:r>
              <a:rPr lang="en-US" baseline="0"/>
              <a:t> frequency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Sheet5!$A$2:$A$37</c:f>
              <c:numCache>
                <c:formatCode>General</c:formatCode>
                <c:ptCount val="36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</c:numCache>
            </c:numRef>
          </c:cat>
          <c:val>
            <c:numRef>
              <c:f>Sheet5!$B$2:$B$37</c:f>
              <c:numCache>
                <c:formatCode>General</c:formatCode>
                <c:ptCount val="36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53</c:v>
                </c:pt>
                <c:pt idx="4">
                  <c:v>640</c:v>
                </c:pt>
                <c:pt idx="5">
                  <c:v>871</c:v>
                </c:pt>
                <c:pt idx="6">
                  <c:v>201</c:v>
                </c:pt>
                <c:pt idx="7">
                  <c:v>122</c:v>
                </c:pt>
                <c:pt idx="8">
                  <c:v>26</c:v>
                </c:pt>
                <c:pt idx="9">
                  <c:v>1997</c:v>
                </c:pt>
                <c:pt idx="10">
                  <c:v>133</c:v>
                </c:pt>
                <c:pt idx="11">
                  <c:v>576</c:v>
                </c:pt>
                <c:pt idx="12">
                  <c:v>1213</c:v>
                </c:pt>
                <c:pt idx="13">
                  <c:v>101</c:v>
                </c:pt>
                <c:pt idx="14">
                  <c:v>83</c:v>
                </c:pt>
                <c:pt idx="15">
                  <c:v>82</c:v>
                </c:pt>
                <c:pt idx="16">
                  <c:v>3</c:v>
                </c:pt>
                <c:pt idx="17">
                  <c:v>14</c:v>
                </c:pt>
                <c:pt idx="18">
                  <c:v>0</c:v>
                </c:pt>
                <c:pt idx="19">
                  <c:v>164</c:v>
                </c:pt>
                <c:pt idx="20">
                  <c:v>18</c:v>
                </c:pt>
                <c:pt idx="21">
                  <c:v>1</c:v>
                </c:pt>
                <c:pt idx="22">
                  <c:v>64</c:v>
                </c:pt>
                <c:pt idx="23">
                  <c:v>2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8-4809-AFB0-48193788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198208"/>
        <c:axId val="710205048"/>
      </c:barChart>
      <c:catAx>
        <c:axId val="7101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5048"/>
        <c:crosses val="autoZero"/>
        <c:auto val="1"/>
        <c:lblAlgn val="ctr"/>
        <c:lblOffset val="100"/>
        <c:noMultiLvlLbl val="0"/>
      </c:catAx>
      <c:valAx>
        <c:axId val="7102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Sheet5!$F$2:$F$29</c:f>
              <c:strCache>
                <c:ptCount val="28"/>
                <c:pt idx="0">
                  <c:v>hispanic           </c:v>
                </c:pt>
                <c:pt idx="1">
                  <c:v>african american   </c:v>
                </c:pt>
                <c:pt idx="2">
                  <c:v>caucasian          </c:v>
                </c:pt>
                <c:pt idx="3">
                  <c:v>white              </c:v>
                </c:pt>
                <c:pt idx="4">
                  <c:v>african-american   </c:v>
                </c:pt>
                <c:pt idx="5">
                  <c:v>hispanic/latina    </c:v>
                </c:pt>
                <c:pt idx="6">
                  <c:v>asian              </c:v>
                </c:pt>
                <c:pt idx="7">
                  <c:v>hispanic/latino    </c:v>
                </c:pt>
                <c:pt idx="8">
                  <c:v>latina             </c:v>
                </c:pt>
                <c:pt idx="9">
                  <c:v>mexican-american   </c:v>
                </c:pt>
                <c:pt idx="10">
                  <c:v>latino             </c:v>
                </c:pt>
                <c:pt idx="11">
                  <c:v>indian             </c:v>
                </c:pt>
                <c:pt idx="12">
                  <c:v>black              </c:v>
                </c:pt>
                <c:pt idx="13">
                  <c:v>hispanic/latinx    </c:v>
                </c:pt>
                <c:pt idx="14">
                  <c:v>asian-american     </c:v>
                </c:pt>
                <c:pt idx="15">
                  <c:v>indian-american    </c:v>
                </c:pt>
                <c:pt idx="16">
                  <c:v>korean-american    </c:v>
                </c:pt>
                <c:pt idx="17">
                  <c:v>middle eastern     </c:v>
                </c:pt>
                <c:pt idx="18">
                  <c:v>filipino-american  </c:v>
                </c:pt>
                <c:pt idx="19">
                  <c:v>asian american     </c:v>
                </c:pt>
                <c:pt idx="20">
                  <c:v>hispanic or latino </c:v>
                </c:pt>
                <c:pt idx="21">
                  <c:v>hispanic-american  </c:v>
                </c:pt>
                <c:pt idx="22">
                  <c:v>latinx             </c:v>
                </c:pt>
                <c:pt idx="23">
                  <c:v>mexican            </c:v>
                </c:pt>
                <c:pt idx="24">
                  <c:v>pakistani          </c:v>
                </c:pt>
                <c:pt idx="25">
                  <c:v>pakistani-american </c:v>
                </c:pt>
                <c:pt idx="26">
                  <c:v>south asian        </c:v>
                </c:pt>
                <c:pt idx="27">
                  <c:v>vietnamese-american</c:v>
                </c:pt>
              </c:strCache>
            </c:strRef>
          </c:cat>
          <c:val>
            <c:numRef>
              <c:f>Sheet5!$G$2:$G$29</c:f>
              <c:numCache>
                <c:formatCode>General</c:formatCode>
                <c:ptCount val="28"/>
                <c:pt idx="0">
                  <c:v>4056</c:v>
                </c:pt>
                <c:pt idx="1">
                  <c:v>800</c:v>
                </c:pt>
                <c:pt idx="2">
                  <c:v>689</c:v>
                </c:pt>
                <c:pt idx="3">
                  <c:v>377</c:v>
                </c:pt>
                <c:pt idx="4">
                  <c:v>141</c:v>
                </c:pt>
                <c:pt idx="5">
                  <c:v>96</c:v>
                </c:pt>
                <c:pt idx="6">
                  <c:v>64</c:v>
                </c:pt>
                <c:pt idx="7">
                  <c:v>56</c:v>
                </c:pt>
                <c:pt idx="8">
                  <c:v>33</c:v>
                </c:pt>
                <c:pt idx="9">
                  <c:v>24</c:v>
                </c:pt>
                <c:pt idx="10">
                  <c:v>18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6-4961-966D-457199DB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Sheet5!$K$2:$K$6</c:f>
              <c:strCache>
                <c:ptCount val="5"/>
                <c:pt idx="0">
                  <c:v>female               </c:v>
                </c:pt>
                <c:pt idx="1">
                  <c:v>male                 </c:v>
                </c:pt>
                <c:pt idx="2">
                  <c:v>non-binary           </c:v>
                </c:pt>
                <c:pt idx="3">
                  <c:v>genderqueer          </c:v>
                </c:pt>
                <c:pt idx="4">
                  <c:v>gender non-conforming</c:v>
                </c:pt>
              </c:strCache>
            </c:strRef>
          </c:cat>
          <c:val>
            <c:numRef>
              <c:f>Sheet5!$L$2:$L$6</c:f>
              <c:numCache>
                <c:formatCode>General</c:formatCode>
                <c:ptCount val="5"/>
                <c:pt idx="0">
                  <c:v>4603</c:v>
                </c:pt>
                <c:pt idx="1">
                  <c:v>1730</c:v>
                </c:pt>
                <c:pt idx="2">
                  <c:v>60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4-4C58-99F5-15ECCFE4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Sheet6!$A$2:$A$26</c:f>
              <c:numCache>
                <c:formatCode>General</c:formatCode>
                <c:ptCount val="2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</c:numCache>
            </c:numRef>
          </c:cat>
          <c:val>
            <c:numRef>
              <c:f>Sheet6!$B$2:$B$26</c:f>
              <c:numCache>
                <c:formatCode>General</c:formatCode>
                <c:ptCount val="25"/>
                <c:pt idx="0">
                  <c:v>4</c:v>
                </c:pt>
                <c:pt idx="1">
                  <c:v>15</c:v>
                </c:pt>
                <c:pt idx="2">
                  <c:v>40</c:v>
                </c:pt>
                <c:pt idx="3">
                  <c:v>121</c:v>
                </c:pt>
                <c:pt idx="4">
                  <c:v>1224</c:v>
                </c:pt>
                <c:pt idx="5">
                  <c:v>643</c:v>
                </c:pt>
                <c:pt idx="6">
                  <c:v>115</c:v>
                </c:pt>
                <c:pt idx="7">
                  <c:v>25</c:v>
                </c:pt>
                <c:pt idx="8">
                  <c:v>5</c:v>
                </c:pt>
                <c:pt idx="9">
                  <c:v>1189</c:v>
                </c:pt>
                <c:pt idx="10">
                  <c:v>29</c:v>
                </c:pt>
                <c:pt idx="11">
                  <c:v>136</c:v>
                </c:pt>
                <c:pt idx="12">
                  <c:v>289</c:v>
                </c:pt>
                <c:pt idx="13">
                  <c:v>18</c:v>
                </c:pt>
                <c:pt idx="14">
                  <c:v>28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29</c:v>
                </c:pt>
                <c:pt idx="20">
                  <c:v>1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7-418C-BA9B-A25202E6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784264"/>
        <c:axId val="755784624"/>
      </c:barChart>
      <c:catAx>
        <c:axId val="7557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84624"/>
        <c:crosses val="autoZero"/>
        <c:auto val="1"/>
        <c:lblAlgn val="ctr"/>
        <c:lblOffset val="100"/>
        <c:noMultiLvlLbl val="0"/>
      </c:catAx>
      <c:valAx>
        <c:axId val="755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8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Sheet6!$F$2:$F$35</c:f>
              <c:strCache>
                <c:ptCount val="34"/>
                <c:pt idx="0">
                  <c:v>hispanic           </c:v>
                </c:pt>
                <c:pt idx="1">
                  <c:v>caucasian          </c:v>
                </c:pt>
                <c:pt idx="2">
                  <c:v>african american   </c:v>
                </c:pt>
                <c:pt idx="3">
                  <c:v>white              </c:v>
                </c:pt>
                <c:pt idx="4">
                  <c:v>asian              </c:v>
                </c:pt>
                <c:pt idx="5">
                  <c:v>african-american   </c:v>
                </c:pt>
                <c:pt idx="6">
                  <c:v>hispanic/latina    </c:v>
                </c:pt>
                <c:pt idx="7">
                  <c:v>hispanic/latino    </c:v>
                </c:pt>
                <c:pt idx="8">
                  <c:v>black              </c:v>
                </c:pt>
                <c:pt idx="9">
                  <c:v>accountant         </c:v>
                </c:pt>
                <c:pt idx="10">
                  <c:v>graphic designer   </c:v>
                </c:pt>
                <c:pt idx="11">
                  <c:v>latino             </c:v>
                </c:pt>
                <c:pt idx="12">
                  <c:v>middle eastern     </c:v>
                </c:pt>
                <c:pt idx="13">
                  <c:v>software engineer  </c:v>
                </c:pt>
                <c:pt idx="14">
                  <c:v>latina             </c:v>
                </c:pt>
                <c:pt idx="15">
                  <c:v>hispanic/latinx    </c:v>
                </c:pt>
                <c:pt idx="16">
                  <c:v>indian             </c:v>
                </c:pt>
                <c:pt idx="17">
                  <c:v>marketing manager  </c:v>
                </c:pt>
                <c:pt idx="18">
                  <c:v>arab               </c:v>
                </c:pt>
                <c:pt idx="19">
                  <c:v>arabic             </c:v>
                </c:pt>
                <c:pt idx="20">
                  <c:v>engineer           </c:v>
                </c:pt>
                <c:pt idx="21">
                  <c:v>freelance writer   </c:v>
                </c:pt>
                <c:pt idx="22">
                  <c:v>lawyer             </c:v>
                </c:pt>
                <c:pt idx="23">
                  <c:v>pakistani          </c:v>
                </c:pt>
                <c:pt idx="24">
                  <c:v>teacher            </c:v>
                </c:pt>
                <c:pt idx="25">
                  <c:v>american           </c:v>
                </c:pt>
                <c:pt idx="26">
                  <c:v>asian american     </c:v>
                </c:pt>
                <c:pt idx="27">
                  <c:v>hispanic-latino    </c:v>
                </c:pt>
                <c:pt idx="28">
                  <c:v>it consultant      </c:v>
                </c:pt>
                <c:pt idx="29">
                  <c:v>latin american     </c:v>
                </c:pt>
                <c:pt idx="30">
                  <c:v>latinx             </c:v>
                </c:pt>
                <c:pt idx="31">
                  <c:v>marketing executive</c:v>
                </c:pt>
                <c:pt idx="32">
                  <c:v>mexican-american   </c:v>
                </c:pt>
                <c:pt idx="33">
                  <c:v>nurse              </c:v>
                </c:pt>
              </c:strCache>
            </c:strRef>
          </c:cat>
          <c:val>
            <c:numRef>
              <c:f>Sheet6!$G$2:$G$35</c:f>
              <c:numCache>
                <c:formatCode>General</c:formatCode>
                <c:ptCount val="34"/>
                <c:pt idx="0">
                  <c:v>2403</c:v>
                </c:pt>
                <c:pt idx="1">
                  <c:v>532</c:v>
                </c:pt>
                <c:pt idx="2">
                  <c:v>400</c:v>
                </c:pt>
                <c:pt idx="3">
                  <c:v>236</c:v>
                </c:pt>
                <c:pt idx="4">
                  <c:v>112</c:v>
                </c:pt>
                <c:pt idx="5">
                  <c:v>84</c:v>
                </c:pt>
                <c:pt idx="6">
                  <c:v>31</c:v>
                </c:pt>
                <c:pt idx="7">
                  <c:v>25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A-4727-AE8F-DCB40EDC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Sheet6!$K$2:$K$7</c:f>
              <c:strCache>
                <c:ptCount val="6"/>
                <c:pt idx="0">
                  <c:v>female                        </c:v>
                </c:pt>
                <c:pt idx="1">
                  <c:v>male                          </c:v>
                </c:pt>
                <c:pt idx="2">
                  <c:v>non-binary                    </c:v>
                </c:pt>
                <c:pt idx="3">
                  <c:v>american                      </c:v>
                </c:pt>
                <c:pt idx="4">
                  <c:v>married                       </c:v>
                </c:pt>
                <c:pt idx="5">
                  <c:v>new york city                 </c:v>
                </c:pt>
              </c:strCache>
            </c:strRef>
          </c:cat>
          <c:val>
            <c:numRef>
              <c:f>Sheet6!$L$2:$L$7</c:f>
              <c:numCache>
                <c:formatCode>General</c:formatCode>
                <c:ptCount val="6"/>
                <c:pt idx="0">
                  <c:v>2263</c:v>
                </c:pt>
                <c:pt idx="1">
                  <c:v>1568</c:v>
                </c:pt>
                <c:pt idx="2">
                  <c:v>49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4-481F-954E-CD9E72E1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7</a:t>
            </a:r>
          </a:p>
          <a:p>
            <a:pPr>
              <a:defRPr/>
            </a:pPr>
            <a:r>
              <a:rPr lang="en-US"/>
              <a:t>age</a:t>
            </a:r>
            <a:r>
              <a:rPr lang="en-US" baseline="0"/>
              <a:t> frequency</a:t>
            </a:r>
          </a:p>
        </c:rich>
      </c:tx>
      <c:layout>
        <c:manualLayout>
          <c:xMode val="edge"/>
          <c:yMode val="edge"/>
          <c:x val="0.37982633420822398"/>
          <c:y val="2.4724065248170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Sheet7!$B$2:$B$16</c:f>
              <c:numCache>
                <c:formatCode>General</c:formatCode>
                <c:ptCount val="15"/>
                <c:pt idx="0">
                  <c:v>3</c:v>
                </c:pt>
                <c:pt idx="1">
                  <c:v>65</c:v>
                </c:pt>
                <c:pt idx="2">
                  <c:v>149</c:v>
                </c:pt>
                <c:pt idx="3">
                  <c:v>419</c:v>
                </c:pt>
                <c:pt idx="4">
                  <c:v>616</c:v>
                </c:pt>
                <c:pt idx="5">
                  <c:v>421</c:v>
                </c:pt>
                <c:pt idx="6">
                  <c:v>2907</c:v>
                </c:pt>
                <c:pt idx="7">
                  <c:v>1653</c:v>
                </c:pt>
                <c:pt idx="8">
                  <c:v>187</c:v>
                </c:pt>
                <c:pt idx="9">
                  <c:v>8</c:v>
                </c:pt>
                <c:pt idx="10">
                  <c:v>7</c:v>
                </c:pt>
                <c:pt idx="11">
                  <c:v>71</c:v>
                </c:pt>
                <c:pt idx="12">
                  <c:v>2</c:v>
                </c:pt>
                <c:pt idx="13">
                  <c:v>14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A-4BE9-9FF6-DBFF9BBC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333328"/>
        <c:axId val="887331528"/>
      </c:barChart>
      <c:catAx>
        <c:axId val="8873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1528"/>
        <c:crosses val="autoZero"/>
        <c:auto val="1"/>
        <c:lblAlgn val="ctr"/>
        <c:lblOffset val="100"/>
        <c:noMultiLvlLbl val="0"/>
      </c:catAx>
      <c:valAx>
        <c:axId val="8873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60618153958835E-2"/>
          <c:y val="0.14033586127595141"/>
          <c:w val="0.93920553338440882"/>
          <c:h val="0.27836563706027123"/>
        </c:manualLayout>
      </c:layout>
      <c:ofPieChart>
        <c:ofPieType val="bar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Sheet1!$F$2:$F$32</c:f>
              <c:strCache>
                <c:ptCount val="31"/>
                <c:pt idx="0">
                  <c:v>hispanic                      </c:v>
                </c:pt>
                <c:pt idx="1">
                  <c:v>african american              </c:v>
                </c:pt>
                <c:pt idx="2">
                  <c:v>african-american              </c:v>
                </c:pt>
                <c:pt idx="3">
                  <c:v>hispanic/latina               </c:v>
                </c:pt>
                <c:pt idx="4">
                  <c:v>caucasian                     </c:v>
                </c:pt>
                <c:pt idx="5">
                  <c:v>hispanic/latino               </c:v>
                </c:pt>
                <c:pt idx="6">
                  <c:v>white                         </c:v>
                </c:pt>
                <c:pt idx="7">
                  <c:v>latina                        </c:v>
                </c:pt>
                <c:pt idx="8">
                  <c:v>asian                         </c:v>
                </c:pt>
                <c:pt idx="9">
                  <c:v>mexican-american              </c:v>
                </c:pt>
                <c:pt idx="10">
                  <c:v>latino                        </c:v>
                </c:pt>
                <c:pt idx="11">
                  <c:v>black                         </c:v>
                </c:pt>
                <c:pt idx="12">
                  <c:v>hispanic/latinx               </c:v>
                </c:pt>
                <c:pt idx="13">
                  <c:v>indian                        </c:v>
                </c:pt>
                <c:pt idx="14">
                  <c:v>pakistani                     </c:v>
                </c:pt>
                <c:pt idx="15">
                  <c:v>arab                          </c:v>
                </c:pt>
                <c:pt idx="16">
                  <c:v>hispanic or latino            </c:v>
                </c:pt>
                <c:pt idx="17">
                  <c:v>korean-american               </c:v>
                </c:pt>
                <c:pt idx="18">
                  <c:v>latino/hispanic               </c:v>
                </c:pt>
                <c:pt idx="19">
                  <c:v>mexican                       </c:v>
                </c:pt>
                <c:pt idx="20">
                  <c:v>african american/black        </c:v>
                </c:pt>
                <c:pt idx="21">
                  <c:v>arabic                        </c:v>
                </c:pt>
                <c:pt idx="22">
                  <c:v>asian-american                </c:v>
                </c:pt>
                <c:pt idx="23">
                  <c:v>filipino                      </c:v>
                </c:pt>
                <c:pt idx="24">
                  <c:v>hispanic american             </c:v>
                </c:pt>
                <c:pt idx="25">
                  <c:v>hispanic or latinx            </c:v>
                </c:pt>
                <c:pt idx="26">
                  <c:v>hispanic-american             </c:v>
                </c:pt>
                <c:pt idx="27">
                  <c:v>indian-american               </c:v>
                </c:pt>
                <c:pt idx="28">
                  <c:v>latinx                        </c:v>
                </c:pt>
                <c:pt idx="29">
                  <c:v>middle eastern                </c:v>
                </c:pt>
                <c:pt idx="30">
                  <c:v>nigerian                      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3591</c:v>
                </c:pt>
                <c:pt idx="1">
                  <c:v>3090</c:v>
                </c:pt>
                <c:pt idx="2">
                  <c:v>537</c:v>
                </c:pt>
                <c:pt idx="3">
                  <c:v>90</c:v>
                </c:pt>
                <c:pt idx="4">
                  <c:v>89</c:v>
                </c:pt>
                <c:pt idx="5">
                  <c:v>85</c:v>
                </c:pt>
                <c:pt idx="6">
                  <c:v>30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9-4C8D-971C-ABE1F948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Sheet7!$F$2:$F$14</c:f>
              <c:strCache>
                <c:ptCount val="13"/>
                <c:pt idx="0">
                  <c:v>hispanic        </c:v>
                </c:pt>
                <c:pt idx="1">
                  <c:v>african american</c:v>
                </c:pt>
                <c:pt idx="2">
                  <c:v>caucasian       </c:v>
                </c:pt>
                <c:pt idx="3">
                  <c:v>african-american</c:v>
                </c:pt>
                <c:pt idx="4">
                  <c:v>white           </c:v>
                </c:pt>
                <c:pt idx="5">
                  <c:v>hispanic/latino </c:v>
                </c:pt>
                <c:pt idx="6">
                  <c:v>black           </c:v>
                </c:pt>
                <c:pt idx="7">
                  <c:v>asian           </c:v>
                </c:pt>
                <c:pt idx="8">
                  <c:v>latino          </c:v>
                </c:pt>
                <c:pt idx="9">
                  <c:v>arab            </c:v>
                </c:pt>
                <c:pt idx="10">
                  <c:v>arabic          </c:v>
                </c:pt>
                <c:pt idx="11">
                  <c:v>middle eastern  </c:v>
                </c:pt>
                <c:pt idx="12">
                  <c:v>african         </c:v>
                </c:pt>
              </c:strCache>
            </c:strRef>
          </c:cat>
          <c:val>
            <c:numRef>
              <c:f>Sheet7!$G$2:$G$14</c:f>
              <c:numCache>
                <c:formatCode>General</c:formatCode>
                <c:ptCount val="13"/>
                <c:pt idx="0">
                  <c:v>2724</c:v>
                </c:pt>
                <c:pt idx="1">
                  <c:v>2100</c:v>
                </c:pt>
                <c:pt idx="2">
                  <c:v>911</c:v>
                </c:pt>
                <c:pt idx="3">
                  <c:v>499</c:v>
                </c:pt>
                <c:pt idx="4">
                  <c:v>224</c:v>
                </c:pt>
                <c:pt idx="5">
                  <c:v>29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5-4CDA-8A94-A756B4CE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Sheet7!$K$2:$K$5</c:f>
              <c:strCache>
                <c:ptCount val="4"/>
                <c:pt idx="0">
                  <c:v>male          </c:v>
                </c:pt>
                <c:pt idx="1">
                  <c:v>female        </c:v>
                </c:pt>
                <c:pt idx="2">
                  <c:v>genderqueer   </c:v>
                </c:pt>
                <c:pt idx="3">
                  <c:v>non-binary    </c:v>
                </c:pt>
              </c:strCache>
            </c:strRef>
          </c:cat>
          <c:val>
            <c:numRef>
              <c:f>Sheet7!$L$2:$L$5</c:f>
              <c:numCache>
                <c:formatCode>General</c:formatCode>
                <c:ptCount val="4"/>
                <c:pt idx="0">
                  <c:v>6351</c:v>
                </c:pt>
                <c:pt idx="1">
                  <c:v>175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8-4AF7-83B0-E7ABDB96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8</a:t>
            </a:r>
          </a:p>
          <a:p>
            <a:pPr>
              <a:defRPr/>
            </a:pPr>
            <a:r>
              <a:rPr lang="en-US"/>
              <a:t>age</a:t>
            </a:r>
            <a:r>
              <a:rPr lang="en-US" baseline="0"/>
              <a:t>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Sheet8!$A$2:$A$25</c:f>
              <c:numCache>
                <c:formatCode>General</c:formatCode>
                <c:ptCount val="2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</c:numCache>
            </c:numRef>
          </c:cat>
          <c:val>
            <c:numRef>
              <c:f>Sheet8!$B$2:$B$25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54</c:v>
                </c:pt>
                <c:pt idx="3">
                  <c:v>165</c:v>
                </c:pt>
                <c:pt idx="4">
                  <c:v>985</c:v>
                </c:pt>
                <c:pt idx="5">
                  <c:v>842</c:v>
                </c:pt>
                <c:pt idx="6">
                  <c:v>439</c:v>
                </c:pt>
                <c:pt idx="7">
                  <c:v>24</c:v>
                </c:pt>
                <c:pt idx="8">
                  <c:v>56</c:v>
                </c:pt>
                <c:pt idx="9">
                  <c:v>2585</c:v>
                </c:pt>
                <c:pt idx="10">
                  <c:v>205</c:v>
                </c:pt>
                <c:pt idx="11">
                  <c:v>606</c:v>
                </c:pt>
                <c:pt idx="12">
                  <c:v>451</c:v>
                </c:pt>
                <c:pt idx="13">
                  <c:v>170</c:v>
                </c:pt>
                <c:pt idx="14">
                  <c:v>140</c:v>
                </c:pt>
                <c:pt idx="15">
                  <c:v>63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D61-A595-A83BCF02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49192"/>
        <c:axId val="886250632"/>
      </c:barChart>
      <c:catAx>
        <c:axId val="8862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0632"/>
        <c:crosses val="autoZero"/>
        <c:auto val="1"/>
        <c:lblAlgn val="ctr"/>
        <c:lblOffset val="100"/>
        <c:noMultiLvlLbl val="0"/>
      </c:catAx>
      <c:valAx>
        <c:axId val="8862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Sheet8!$G$1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Sheet8!$F$2:$F$37</c:f>
              <c:strCache>
                <c:ptCount val="36"/>
                <c:pt idx="0">
                  <c:v>german             </c:v>
                </c:pt>
                <c:pt idx="1">
                  <c:v>caucasian          </c:v>
                </c:pt>
                <c:pt idx="2">
                  <c:v>white              </c:v>
                </c:pt>
                <c:pt idx="3">
                  <c:v>middle eastern     </c:v>
                </c:pt>
                <c:pt idx="4">
                  <c:v>hispanic           </c:v>
                </c:pt>
                <c:pt idx="5">
                  <c:v>engineer           </c:v>
                </c:pt>
                <c:pt idx="6">
                  <c:v>arab               </c:v>
                </c:pt>
                <c:pt idx="7">
                  <c:v>unemployed         </c:v>
                </c:pt>
                <c:pt idx="8">
                  <c:v>african american   </c:v>
                </c:pt>
                <c:pt idx="9">
                  <c:v>arabic             </c:v>
                </c:pt>
                <c:pt idx="10">
                  <c:v>french             </c:v>
                </c:pt>
                <c:pt idx="11">
                  <c:v>italian            </c:v>
                </c:pt>
                <c:pt idx="12">
                  <c:v>software engineer  </c:v>
                </c:pt>
                <c:pt idx="13">
                  <c:v>turkish            </c:v>
                </c:pt>
                <c:pt idx="14">
                  <c:v>african-american   </c:v>
                </c:pt>
                <c:pt idx="15">
                  <c:v>german-american    </c:v>
                </c:pt>
                <c:pt idx="16">
                  <c:v>latina             </c:v>
                </c:pt>
                <c:pt idx="17">
                  <c:v>pakistani          </c:v>
                </c:pt>
                <c:pt idx="18">
                  <c:v>russian            </c:v>
                </c:pt>
                <c:pt idx="19">
                  <c:v>software developer </c:v>
                </c:pt>
                <c:pt idx="20">
                  <c:v>arab-american      </c:v>
                </c:pt>
                <c:pt idx="21">
                  <c:v>asian              </c:v>
                </c:pt>
                <c:pt idx="22">
                  <c:v>black              </c:v>
                </c:pt>
                <c:pt idx="23">
                  <c:v>engineering student</c:v>
                </c:pt>
                <c:pt idx="24">
                  <c:v>european           </c:v>
                </c:pt>
                <c:pt idx="25">
                  <c:v>it specialist      </c:v>
                </c:pt>
                <c:pt idx="26">
                  <c:v>lebanese           </c:v>
                </c:pt>
                <c:pt idx="27">
                  <c:v>mexican            </c:v>
                </c:pt>
                <c:pt idx="28">
                  <c:v>of german descent  </c:v>
                </c:pt>
                <c:pt idx="29">
                  <c:v>palestinian        </c:v>
                </c:pt>
                <c:pt idx="30">
                  <c:v>programmer         </c:v>
                </c:pt>
                <c:pt idx="31">
                  <c:v>swedish            </c:v>
                </c:pt>
                <c:pt idx="32">
                  <c:v>vietnamese         </c:v>
                </c:pt>
                <c:pt idx="33">
                  <c:v>white european     </c:v>
                </c:pt>
                <c:pt idx="34">
                  <c:v>white german       </c:v>
                </c:pt>
                <c:pt idx="35">
                  <c:v>white/european     </c:v>
                </c:pt>
              </c:strCache>
            </c:strRef>
          </c:cat>
          <c:val>
            <c:numRef>
              <c:f>Sheet8!$G$2:$G$37</c:f>
              <c:numCache>
                <c:formatCode>General</c:formatCode>
                <c:ptCount val="36"/>
                <c:pt idx="0">
                  <c:v>4983</c:v>
                </c:pt>
                <c:pt idx="1">
                  <c:v>1373</c:v>
                </c:pt>
                <c:pt idx="2">
                  <c:v>378</c:v>
                </c:pt>
                <c:pt idx="3">
                  <c:v>37</c:v>
                </c:pt>
                <c:pt idx="4">
                  <c:v>24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478D-8F41-2B4420A0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Sheet8!$K$2:$K$5</c:f>
              <c:strCache>
                <c:ptCount val="4"/>
                <c:pt idx="0">
                  <c:v>male             </c:v>
                </c:pt>
                <c:pt idx="1">
                  <c:v>female           </c:v>
                </c:pt>
                <c:pt idx="2">
                  <c:v>unemployed       </c:v>
                </c:pt>
                <c:pt idx="3">
                  <c:v>german           </c:v>
                </c:pt>
              </c:strCache>
            </c:strRef>
          </c:cat>
          <c:val>
            <c:numRef>
              <c:f>Sheet8!$L$2:$L$5</c:f>
              <c:numCache>
                <c:formatCode>General</c:formatCode>
                <c:ptCount val="4"/>
                <c:pt idx="0">
                  <c:v>5686</c:v>
                </c:pt>
                <c:pt idx="1">
                  <c:v>1051</c:v>
                </c:pt>
                <c:pt idx="2">
                  <c:v>103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F-48CB-8F92-A36B93AC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9</a:t>
            </a:r>
          </a:p>
          <a:p>
            <a:pPr>
              <a:defRPr/>
            </a:pPr>
            <a:r>
              <a:rPr lang="en-US"/>
              <a:t>age</a:t>
            </a:r>
            <a:r>
              <a:rPr lang="en-US" baseline="0"/>
              <a:t> frequency</a:t>
            </a:r>
          </a:p>
        </c:rich>
      </c:tx>
      <c:layout>
        <c:manualLayout>
          <c:xMode val="edge"/>
          <c:yMode val="edge"/>
          <c:x val="0.406645669291338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Sheet9!$A$2:$A$5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Sheet9!$B$2:$B$5</c:f>
              <c:numCache>
                <c:formatCode>General</c:formatCode>
                <c:ptCount val="4"/>
                <c:pt idx="0">
                  <c:v>4207</c:v>
                </c:pt>
                <c:pt idx="1">
                  <c:v>107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5-4F58-A973-6D2C5328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920784"/>
        <c:axId val="885921144"/>
      </c:barChart>
      <c:catAx>
        <c:axId val="8859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144"/>
        <c:crosses val="autoZero"/>
        <c:auto val="1"/>
        <c:lblAlgn val="ctr"/>
        <c:lblOffset val="100"/>
        <c:noMultiLvlLbl val="0"/>
      </c:catAx>
      <c:valAx>
        <c:axId val="8859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Sheet9!$G$1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Sheet9!$F$2:$F$40</c:f>
              <c:strCache>
                <c:ptCount val="39"/>
                <c:pt idx="0">
                  <c:v>hispanic           </c:v>
                </c:pt>
                <c:pt idx="1">
                  <c:v>white              </c:v>
                </c:pt>
                <c:pt idx="2">
                  <c:v>asian              </c:v>
                </c:pt>
                <c:pt idx="3">
                  <c:v>caucasian          </c:v>
                </c:pt>
                <c:pt idx="4">
                  <c:v>african american   </c:v>
                </c:pt>
                <c:pt idx="5">
                  <c:v>asian-american     </c:v>
                </c:pt>
                <c:pt idx="6">
                  <c:v>hispanic/latina    </c:v>
                </c:pt>
                <c:pt idx="7">
                  <c:v>indian-american    </c:v>
                </c:pt>
                <c:pt idx="8">
                  <c:v>asian american     </c:v>
                </c:pt>
                <c:pt idx="9">
                  <c:v>hispanic/latino    </c:v>
                </c:pt>
                <c:pt idx="10">
                  <c:v>african-american   </c:v>
                </c:pt>
                <c:pt idx="11">
                  <c:v>korean-american    </c:v>
                </c:pt>
                <c:pt idx="12">
                  <c:v>vietnamese-american</c:v>
                </c:pt>
                <c:pt idx="13">
                  <c:v>indian             </c:v>
                </c:pt>
                <c:pt idx="14">
                  <c:v>latina             </c:v>
                </c:pt>
                <c:pt idx="15">
                  <c:v>black              </c:v>
                </c:pt>
                <c:pt idx="16">
                  <c:v>latino             </c:v>
                </c:pt>
                <c:pt idx="17">
                  <c:v>mexican-american   </c:v>
                </c:pt>
                <c:pt idx="18">
                  <c:v>chinese-american   </c:v>
                </c:pt>
                <c:pt idx="19">
                  <c:v>hispanic/latinx    </c:v>
                </c:pt>
                <c:pt idx="20">
                  <c:v>indian american    </c:v>
                </c:pt>
                <c:pt idx="21">
                  <c:v>middle eastern     </c:v>
                </c:pt>
                <c:pt idx="22">
                  <c:v>pakistani-american </c:v>
                </c:pt>
                <c:pt idx="23">
                  <c:v>vietnamese         </c:v>
                </c:pt>
                <c:pt idx="24">
                  <c:v>arab               </c:v>
                </c:pt>
                <c:pt idx="25">
                  <c:v>hispanic-american  </c:v>
                </c:pt>
                <c:pt idx="26">
                  <c:v>arab-american      </c:v>
                </c:pt>
                <c:pt idx="27">
                  <c:v>filipino-american  </c:v>
                </c:pt>
                <c:pt idx="28">
                  <c:v>hispanic american  </c:v>
                </c:pt>
                <c:pt idx="29">
                  <c:v>hispanic- american </c:v>
                </c:pt>
                <c:pt idx="30">
                  <c:v>jewish             </c:v>
                </c:pt>
                <c:pt idx="31">
                  <c:v>korean             </c:v>
                </c:pt>
                <c:pt idx="32">
                  <c:v>korean american    </c:v>
                </c:pt>
                <c:pt idx="33">
                  <c:v>latino/hispanic    </c:v>
                </c:pt>
                <c:pt idx="34">
                  <c:v>latinx             </c:v>
                </c:pt>
                <c:pt idx="35">
                  <c:v>nigerian           </c:v>
                </c:pt>
                <c:pt idx="36">
                  <c:v>pakistani          </c:v>
                </c:pt>
                <c:pt idx="37">
                  <c:v>south asian        </c:v>
                </c:pt>
                <c:pt idx="38">
                  <c:v>vietnamese american</c:v>
                </c:pt>
              </c:strCache>
            </c:strRef>
          </c:cat>
          <c:val>
            <c:numRef>
              <c:f>Sheet9!$G$2:$G$40</c:f>
              <c:numCache>
                <c:formatCode>General</c:formatCode>
                <c:ptCount val="39"/>
                <c:pt idx="0">
                  <c:v>2389</c:v>
                </c:pt>
                <c:pt idx="1">
                  <c:v>701</c:v>
                </c:pt>
                <c:pt idx="2">
                  <c:v>359</c:v>
                </c:pt>
                <c:pt idx="3">
                  <c:v>345</c:v>
                </c:pt>
                <c:pt idx="4">
                  <c:v>197</c:v>
                </c:pt>
                <c:pt idx="5">
                  <c:v>70</c:v>
                </c:pt>
                <c:pt idx="6">
                  <c:v>55</c:v>
                </c:pt>
                <c:pt idx="7">
                  <c:v>30</c:v>
                </c:pt>
                <c:pt idx="8">
                  <c:v>27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C-4155-B82D-448E1FA8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Sheet9!$L$1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Sheet9!$K$2:$K$7</c:f>
              <c:strCache>
                <c:ptCount val="6"/>
                <c:pt idx="0">
                  <c:v>female             </c:v>
                </c:pt>
                <c:pt idx="1">
                  <c:v>male               </c:v>
                </c:pt>
                <c:pt idx="2">
                  <c:v>non-binary         </c:v>
                </c:pt>
                <c:pt idx="3">
                  <c:v>gender non-binary  </c:v>
                </c:pt>
                <c:pt idx="4">
                  <c:v>nonbinary          </c:v>
                </c:pt>
                <c:pt idx="5">
                  <c:v>woman              </c:v>
                </c:pt>
              </c:strCache>
            </c:strRef>
          </c:cat>
          <c:val>
            <c:numRef>
              <c:f>Sheet9!$L$2:$L$7</c:f>
              <c:numCache>
                <c:formatCode>General</c:formatCode>
                <c:ptCount val="6"/>
                <c:pt idx="0">
                  <c:v>3536</c:v>
                </c:pt>
                <c:pt idx="1">
                  <c:v>730</c:v>
                </c:pt>
                <c:pt idx="2">
                  <c:v>50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4D8-968C-F7A25347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</a:t>
            </a:r>
            <a:r>
              <a:rPr lang="en-US" baseline="0"/>
              <a:t> 10</a:t>
            </a:r>
          </a:p>
          <a:p>
            <a:pPr>
              <a:defRPr/>
            </a:pPr>
            <a:r>
              <a:rPr lang="en-US" baseline="0"/>
              <a:t>age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Sheet10!$A$2:$A$34</c:f>
              <c:numCache>
                <c:formatCode>General</c:formatCode>
                <c:ptCount val="33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</c:numCache>
            </c:numRef>
          </c:cat>
          <c:val>
            <c:numRef>
              <c:f>Sheet10!$B$2:$B$34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59</c:v>
                </c:pt>
                <c:pt idx="7">
                  <c:v>2</c:v>
                </c:pt>
                <c:pt idx="8">
                  <c:v>49</c:v>
                </c:pt>
                <c:pt idx="9">
                  <c:v>35</c:v>
                </c:pt>
                <c:pt idx="10">
                  <c:v>31</c:v>
                </c:pt>
                <c:pt idx="11">
                  <c:v>112</c:v>
                </c:pt>
                <c:pt idx="12">
                  <c:v>84</c:v>
                </c:pt>
                <c:pt idx="13">
                  <c:v>6</c:v>
                </c:pt>
                <c:pt idx="14">
                  <c:v>14</c:v>
                </c:pt>
                <c:pt idx="15">
                  <c:v>12</c:v>
                </c:pt>
                <c:pt idx="16">
                  <c:v>4729</c:v>
                </c:pt>
                <c:pt idx="17">
                  <c:v>559</c:v>
                </c:pt>
                <c:pt idx="18">
                  <c:v>13</c:v>
                </c:pt>
                <c:pt idx="19">
                  <c:v>1075</c:v>
                </c:pt>
                <c:pt idx="20">
                  <c:v>110</c:v>
                </c:pt>
                <c:pt idx="21">
                  <c:v>556</c:v>
                </c:pt>
                <c:pt idx="22">
                  <c:v>101</c:v>
                </c:pt>
                <c:pt idx="23">
                  <c:v>11</c:v>
                </c:pt>
                <c:pt idx="24">
                  <c:v>22</c:v>
                </c:pt>
                <c:pt idx="25">
                  <c:v>1</c:v>
                </c:pt>
                <c:pt idx="26">
                  <c:v>90</c:v>
                </c:pt>
                <c:pt idx="27">
                  <c:v>10</c:v>
                </c:pt>
                <c:pt idx="28">
                  <c:v>19</c:v>
                </c:pt>
                <c:pt idx="29">
                  <c:v>11</c:v>
                </c:pt>
                <c:pt idx="30">
                  <c:v>7</c:v>
                </c:pt>
                <c:pt idx="31">
                  <c:v>4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E-48D5-8FE1-C7AFB6F6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34504"/>
        <c:axId val="881632704"/>
      </c:barChart>
      <c:catAx>
        <c:axId val="88163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32704"/>
        <c:crosses val="autoZero"/>
        <c:auto val="1"/>
        <c:lblAlgn val="ctr"/>
        <c:lblOffset val="100"/>
        <c:noMultiLvlLbl val="0"/>
      </c:catAx>
      <c:valAx>
        <c:axId val="881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3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Sheet10!$G$1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Sheet10!$F$2:$F$17</c:f>
              <c:strCache>
                <c:ptCount val="16"/>
                <c:pt idx="0">
                  <c:v>african american      </c:v>
                </c:pt>
                <c:pt idx="1">
                  <c:v>hispanic              </c:v>
                </c:pt>
                <c:pt idx="2">
                  <c:v>african-american      </c:v>
                </c:pt>
                <c:pt idx="3">
                  <c:v>caucasian             </c:v>
                </c:pt>
                <c:pt idx="4">
                  <c:v>white                 </c:v>
                </c:pt>
                <c:pt idx="5">
                  <c:v>black                 </c:v>
                </c:pt>
                <c:pt idx="6">
                  <c:v>hispanic/latino       </c:v>
                </c:pt>
                <c:pt idx="7">
                  <c:v>latino                </c:v>
                </c:pt>
                <c:pt idx="8">
                  <c:v>latina                </c:v>
                </c:pt>
                <c:pt idx="9">
                  <c:v>hispanic/latina       </c:v>
                </c:pt>
                <c:pt idx="10">
                  <c:v>asian                 </c:v>
                </c:pt>
                <c:pt idx="11">
                  <c:v>native american       </c:v>
                </c:pt>
                <c:pt idx="12">
                  <c:v>african american/black</c:v>
                </c:pt>
                <c:pt idx="13">
                  <c:v>asian american        </c:v>
                </c:pt>
                <c:pt idx="14">
                  <c:v>hispanic or latino    </c:v>
                </c:pt>
                <c:pt idx="15">
                  <c:v>multiracial (caucasian and asian)</c:v>
                </c:pt>
              </c:strCache>
            </c:strRef>
          </c:cat>
          <c:val>
            <c:numRef>
              <c:f>Sheet10!$G$2:$G$17</c:f>
              <c:numCache>
                <c:formatCode>General</c:formatCode>
                <c:ptCount val="16"/>
                <c:pt idx="0">
                  <c:v>5326</c:v>
                </c:pt>
                <c:pt idx="1">
                  <c:v>1416</c:v>
                </c:pt>
                <c:pt idx="2">
                  <c:v>525</c:v>
                </c:pt>
                <c:pt idx="3">
                  <c:v>229</c:v>
                </c:pt>
                <c:pt idx="4">
                  <c:v>85</c:v>
                </c:pt>
                <c:pt idx="5">
                  <c:v>70</c:v>
                </c:pt>
                <c:pt idx="6">
                  <c:v>32</c:v>
                </c:pt>
                <c:pt idx="7">
                  <c:v>19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7-48AD-9223-27FEB9E9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Sheet1!$K$2:$K$4</c:f>
              <c:strCache>
                <c:ptCount val="3"/>
                <c:pt idx="0">
                  <c:v>female      </c:v>
                </c:pt>
                <c:pt idx="1">
                  <c:v>male        </c:v>
                </c:pt>
                <c:pt idx="2">
                  <c:v>nonbinary   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5895</c:v>
                </c:pt>
                <c:pt idx="1">
                  <c:v>1664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0-40DF-90FE-0D295E62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Sheet10!$L$1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Sheet10!$K$2:$K$5</c:f>
              <c:strCache>
                <c:ptCount val="4"/>
                <c:pt idx="0">
                  <c:v>male      </c:v>
                </c:pt>
                <c:pt idx="1">
                  <c:v>female    </c:v>
                </c:pt>
                <c:pt idx="2">
                  <c:v>non-binary</c:v>
                </c:pt>
                <c:pt idx="3">
                  <c:v>nonbinary </c:v>
                </c:pt>
              </c:strCache>
            </c:strRef>
          </c:cat>
          <c:val>
            <c:numRef>
              <c:f>Sheet10!$L$2:$L$5</c:f>
              <c:numCache>
                <c:formatCode>General</c:formatCode>
                <c:ptCount val="4"/>
                <c:pt idx="0">
                  <c:v>6784</c:v>
                </c:pt>
                <c:pt idx="1">
                  <c:v>889</c:v>
                </c:pt>
                <c:pt idx="2">
                  <c:v>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6-494E-8CA5-EE7B63F5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</a:t>
            </a:r>
            <a:r>
              <a:rPr lang="en-US" baseline="0"/>
              <a:t> 11</a:t>
            </a:r>
          </a:p>
          <a:p>
            <a:pPr>
              <a:defRPr/>
            </a:pPr>
            <a:r>
              <a:rPr lang="en-US" baseline="0"/>
              <a:t>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Sheet11!$A$2:$A$22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Sheet11!$B$2:$B$22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49</c:v>
                </c:pt>
                <c:pt idx="3">
                  <c:v>383</c:v>
                </c:pt>
                <c:pt idx="4">
                  <c:v>377</c:v>
                </c:pt>
                <c:pt idx="5">
                  <c:v>1892</c:v>
                </c:pt>
                <c:pt idx="6">
                  <c:v>2230</c:v>
                </c:pt>
                <c:pt idx="7">
                  <c:v>220</c:v>
                </c:pt>
                <c:pt idx="8">
                  <c:v>43</c:v>
                </c:pt>
                <c:pt idx="9">
                  <c:v>2</c:v>
                </c:pt>
                <c:pt idx="10">
                  <c:v>300</c:v>
                </c:pt>
                <c:pt idx="11">
                  <c:v>4</c:v>
                </c:pt>
                <c:pt idx="12">
                  <c:v>38</c:v>
                </c:pt>
                <c:pt idx="13">
                  <c:v>160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9-4348-9AD9-34827E25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29752"/>
        <c:axId val="955430472"/>
      </c:barChart>
      <c:catAx>
        <c:axId val="9554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30472"/>
        <c:crosses val="autoZero"/>
        <c:auto val="1"/>
        <c:lblAlgn val="ctr"/>
        <c:lblOffset val="100"/>
        <c:noMultiLvlLbl val="0"/>
      </c:catAx>
      <c:valAx>
        <c:axId val="9554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Sheet11!$G$1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Sheet11!$F$2:$F$33</c:f>
              <c:strCache>
                <c:ptCount val="32"/>
                <c:pt idx="0">
                  <c:v>hispanic                  </c:v>
                </c:pt>
                <c:pt idx="1">
                  <c:v>caucasian                 </c:v>
                </c:pt>
                <c:pt idx="2">
                  <c:v>white                     </c:v>
                </c:pt>
                <c:pt idx="3">
                  <c:v>african american          </c:v>
                </c:pt>
                <c:pt idx="4">
                  <c:v>asian                     </c:v>
                </c:pt>
                <c:pt idx="5">
                  <c:v>african-american          </c:v>
                </c:pt>
                <c:pt idx="6">
                  <c:v>hispanic/latina           </c:v>
                </c:pt>
                <c:pt idx="7">
                  <c:v>middle eastern            </c:v>
                </c:pt>
                <c:pt idx="8">
                  <c:v>black                     </c:v>
                </c:pt>
                <c:pt idx="9">
                  <c:v>latina                    </c:v>
                </c:pt>
                <c:pt idx="10">
                  <c:v>hispanic/latino           </c:v>
                </c:pt>
                <c:pt idx="11">
                  <c:v>latino                    </c:v>
                </c:pt>
                <c:pt idx="12">
                  <c:v>korean-american           </c:v>
                </c:pt>
                <c:pt idx="13">
                  <c:v>indian                    </c:v>
                </c:pt>
                <c:pt idx="14">
                  <c:v>asian-american            </c:v>
                </c:pt>
                <c:pt idx="15">
                  <c:v>vietnamese                </c:v>
                </c:pt>
                <c:pt idx="16">
                  <c:v>hispanic/latinx           </c:v>
                </c:pt>
                <c:pt idx="17">
                  <c:v>mexican-american          </c:v>
                </c:pt>
                <c:pt idx="18">
                  <c:v>arab                      </c:v>
                </c:pt>
                <c:pt idx="19">
                  <c:v>asian american            </c:v>
                </c:pt>
                <c:pt idx="20">
                  <c:v>arabic                    </c:v>
                </c:pt>
                <c:pt idx="21">
                  <c:v>biracial (black and white)</c:v>
                </c:pt>
                <c:pt idx="22">
                  <c:v>caucasian/white           </c:v>
                </c:pt>
                <c:pt idx="23">
                  <c:v>chinese american          </c:v>
                </c:pt>
                <c:pt idx="24">
                  <c:v>chinese-american          </c:v>
                </c:pt>
                <c:pt idx="25">
                  <c:v>korean american           </c:v>
                </c:pt>
                <c:pt idx="26">
                  <c:v>latinx                    </c:v>
                </c:pt>
                <c:pt idx="27">
                  <c:v>male                      </c:v>
                </c:pt>
                <c:pt idx="28">
                  <c:v>mexican american          </c:v>
                </c:pt>
                <c:pt idx="29">
                  <c:v>pakistani                 </c:v>
                </c:pt>
                <c:pt idx="30">
                  <c:v>russian                   </c:v>
                </c:pt>
                <c:pt idx="31">
                  <c:v>vietnamese-american       </c:v>
                </c:pt>
              </c:strCache>
            </c:strRef>
          </c:cat>
          <c:val>
            <c:numRef>
              <c:f>Sheet11!$G$2:$G$33</c:f>
              <c:numCache>
                <c:formatCode>General</c:formatCode>
                <c:ptCount val="32"/>
                <c:pt idx="0">
                  <c:v>2668</c:v>
                </c:pt>
                <c:pt idx="1">
                  <c:v>1038</c:v>
                </c:pt>
                <c:pt idx="2">
                  <c:v>975</c:v>
                </c:pt>
                <c:pt idx="3">
                  <c:v>605</c:v>
                </c:pt>
                <c:pt idx="4">
                  <c:v>236</c:v>
                </c:pt>
                <c:pt idx="5">
                  <c:v>70</c:v>
                </c:pt>
                <c:pt idx="6">
                  <c:v>33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A-492B-B303-65B5C424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Sheet11!$L$1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Sheet11!$K$2:$K$8</c:f>
              <c:strCache>
                <c:ptCount val="7"/>
                <c:pt idx="0">
                  <c:v>female            </c:v>
                </c:pt>
                <c:pt idx="1">
                  <c:v>male              </c:v>
                </c:pt>
                <c:pt idx="2">
                  <c:v>non-binary        </c:v>
                </c:pt>
                <c:pt idx="3">
                  <c:v>nonbinary         </c:v>
                </c:pt>
                <c:pt idx="4">
                  <c:v>genderqueer       </c:v>
                </c:pt>
                <c:pt idx="5">
                  <c:v>gender non-binary </c:v>
                </c:pt>
                <c:pt idx="6">
                  <c:v>bartender         </c:v>
                </c:pt>
              </c:strCache>
            </c:strRef>
          </c:cat>
          <c:val>
            <c:numRef>
              <c:f>Sheet11!$L$2:$L$8</c:f>
              <c:numCache>
                <c:formatCode>General</c:formatCode>
                <c:ptCount val="7"/>
                <c:pt idx="0">
                  <c:v>4202</c:v>
                </c:pt>
                <c:pt idx="1">
                  <c:v>1337</c:v>
                </c:pt>
                <c:pt idx="2">
                  <c:v>165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D7A-B487-DF1CDC21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</a:t>
            </a:r>
            <a:r>
              <a:rPr lang="en-US" baseline="0"/>
              <a:t> 12</a:t>
            </a:r>
          </a:p>
          <a:p>
            <a:pPr>
              <a:defRPr/>
            </a:pPr>
            <a:r>
              <a:rPr lang="en-US" baseline="0"/>
              <a:t>age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20799206054275557"/>
          <c:w val="0.87753018372703417"/>
          <c:h val="0.69156639816804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Sheet12!$A$2:$A$25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Sheet12!$B$2:$B$25</c:f>
              <c:numCache>
                <c:formatCode>General</c:formatCode>
                <c:ptCount val="24"/>
                <c:pt idx="0">
                  <c:v>18</c:v>
                </c:pt>
                <c:pt idx="1">
                  <c:v>58</c:v>
                </c:pt>
                <c:pt idx="2">
                  <c:v>463</c:v>
                </c:pt>
                <c:pt idx="3">
                  <c:v>1511</c:v>
                </c:pt>
                <c:pt idx="4">
                  <c:v>240</c:v>
                </c:pt>
                <c:pt idx="5">
                  <c:v>115</c:v>
                </c:pt>
                <c:pt idx="6">
                  <c:v>25</c:v>
                </c:pt>
                <c:pt idx="7">
                  <c:v>2130</c:v>
                </c:pt>
                <c:pt idx="8">
                  <c:v>59</c:v>
                </c:pt>
                <c:pt idx="9">
                  <c:v>260</c:v>
                </c:pt>
                <c:pt idx="10">
                  <c:v>1553</c:v>
                </c:pt>
                <c:pt idx="11">
                  <c:v>73</c:v>
                </c:pt>
                <c:pt idx="12">
                  <c:v>35</c:v>
                </c:pt>
                <c:pt idx="13">
                  <c:v>10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C-4745-8B82-8ECCBE31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992480"/>
        <c:axId val="957990320"/>
      </c:barChart>
      <c:catAx>
        <c:axId val="9579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90320"/>
        <c:crosses val="autoZero"/>
        <c:auto val="1"/>
        <c:lblAlgn val="ctr"/>
        <c:lblOffset val="100"/>
        <c:noMultiLvlLbl val="0"/>
      </c:catAx>
      <c:valAx>
        <c:axId val="9579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Sheet12!$F$2:$F$64</c:f>
              <c:strCache>
                <c:ptCount val="63"/>
                <c:pt idx="0">
                  <c:v>african american             </c:v>
                </c:pt>
                <c:pt idx="1">
                  <c:v>caucasian                    </c:v>
                </c:pt>
                <c:pt idx="2">
                  <c:v>hispanic                     </c:v>
                </c:pt>
                <c:pt idx="3">
                  <c:v>white                        </c:v>
                </c:pt>
                <c:pt idx="4">
                  <c:v>african-american             </c:v>
                </c:pt>
                <c:pt idx="5">
                  <c:v>asian                        </c:v>
                </c:pt>
                <c:pt idx="6">
                  <c:v>software engineer            </c:v>
                </c:pt>
                <c:pt idx="7">
                  <c:v>freelance writer             </c:v>
                </c:pt>
                <c:pt idx="8">
                  <c:v>freelance graphic designer   </c:v>
                </c:pt>
                <c:pt idx="9">
                  <c:v>black                        </c:v>
                </c:pt>
                <c:pt idx="10">
                  <c:v>korean-american              </c:v>
                </c:pt>
                <c:pt idx="11">
                  <c:v>lawyer                       </c:v>
                </c:pt>
                <c:pt idx="12">
                  <c:v>indian                       </c:v>
                </c:pt>
                <c:pt idx="13">
                  <c:v>vietnamese                   </c:v>
                </c:pt>
                <c:pt idx="14">
                  <c:v>freelance photographer       </c:v>
                </c:pt>
                <c:pt idx="15">
                  <c:v>graphic designer             </c:v>
                </c:pt>
                <c:pt idx="16">
                  <c:v>marketing manager            </c:v>
                </c:pt>
                <c:pt idx="17">
                  <c:v>chinese-american             </c:v>
                </c:pt>
                <c:pt idx="18">
                  <c:v>american                     </c:v>
                </c:pt>
                <c:pt idx="19">
                  <c:v>vietnamese-american          </c:v>
                </c:pt>
                <c:pt idx="20">
                  <c:v>latino                       </c:v>
                </c:pt>
                <c:pt idx="21">
                  <c:v>hispanic/latina              </c:v>
                </c:pt>
                <c:pt idx="22">
                  <c:v>investment banker            </c:v>
                </c:pt>
                <c:pt idx="23">
                  <c:v>pakistani                    </c:v>
                </c:pt>
                <c:pt idx="24">
                  <c:v>asian american               </c:v>
                </c:pt>
                <c:pt idx="25">
                  <c:v>fashion designer             </c:v>
                </c:pt>
                <c:pt idx="26">
                  <c:v>hispanic/latino              </c:v>
                </c:pt>
                <c:pt idx="27">
                  <c:v>marketing executive          </c:v>
                </c:pt>
                <c:pt idx="28">
                  <c:v>arab                         </c:v>
                </c:pt>
                <c:pt idx="29">
                  <c:v>businessman                  </c:v>
                </c:pt>
                <c:pt idx="30">
                  <c:v>chinese                      </c:v>
                </c:pt>
                <c:pt idx="31">
                  <c:v>entrepreneur                 </c:v>
                </c:pt>
                <c:pt idx="32">
                  <c:v>middle eastern               </c:v>
                </c:pt>
                <c:pt idx="33">
                  <c:v>south asian                  </c:v>
                </c:pt>
                <c:pt idx="34">
                  <c:v>chinese american             </c:v>
                </c:pt>
                <c:pt idx="35">
                  <c:v>korean                       </c:v>
                </c:pt>
                <c:pt idx="36">
                  <c:v>asian-american               </c:v>
                </c:pt>
                <c:pt idx="37">
                  <c:v>ceo                          </c:v>
                </c:pt>
                <c:pt idx="38">
                  <c:v>event planner                </c:v>
                </c:pt>
                <c:pt idx="39">
                  <c:v>korean american              </c:v>
                </c:pt>
                <c:pt idx="40">
                  <c:v>latina                       </c:v>
                </c:pt>
                <c:pt idx="41">
                  <c:v>mexican-american             </c:v>
                </c:pt>
                <c:pt idx="42">
                  <c:v>software developer           </c:v>
                </c:pt>
                <c:pt idx="43">
                  <c:v>african-american/black       </c:v>
                </c:pt>
                <c:pt idx="44">
                  <c:v>arabic                       </c:v>
                </c:pt>
                <c:pt idx="45">
                  <c:v>art dealer                   </c:v>
                </c:pt>
                <c:pt idx="46">
                  <c:v>artist                       </c:v>
                </c:pt>
                <c:pt idx="47">
                  <c:v>bangladeshi                  </c:v>
                </c:pt>
                <c:pt idx="48">
                  <c:v>banker                       </c:v>
                </c:pt>
                <c:pt idx="49">
                  <c:v>business executive           </c:v>
                </c:pt>
                <c:pt idx="50">
                  <c:v>caucasian/african american   </c:v>
                </c:pt>
                <c:pt idx="51">
                  <c:v>ceo of a startup             </c:v>
                </c:pt>
                <c:pt idx="52">
                  <c:v>ceo of a tech company        </c:v>
                </c:pt>
                <c:pt idx="53">
                  <c:v>computer programmer          </c:v>
                </c:pt>
                <c:pt idx="54">
                  <c:v>freelance artist             </c:v>
                </c:pt>
                <c:pt idx="55">
                  <c:v>hispanic or latino           </c:v>
                </c:pt>
                <c:pt idx="56">
                  <c:v>indian-american              </c:v>
                </c:pt>
                <c:pt idx="57">
                  <c:v>italian                      </c:v>
                </c:pt>
                <c:pt idx="58">
                  <c:v>mexican                      </c:v>
                </c:pt>
                <c:pt idx="59">
                  <c:v>photographer                 </c:v>
                </c:pt>
                <c:pt idx="60">
                  <c:v>sales executive              </c:v>
                </c:pt>
                <c:pt idx="61">
                  <c:v>tech entrepreneur            </c:v>
                </c:pt>
                <c:pt idx="62">
                  <c:v>web developer                </c:v>
                </c:pt>
              </c:strCache>
            </c:strRef>
          </c:cat>
          <c:val>
            <c:numRef>
              <c:f>Sheet12!$G$2:$G$64</c:f>
              <c:numCache>
                <c:formatCode>General</c:formatCode>
                <c:ptCount val="63"/>
                <c:pt idx="0">
                  <c:v>1936</c:v>
                </c:pt>
                <c:pt idx="1">
                  <c:v>1781</c:v>
                </c:pt>
                <c:pt idx="2">
                  <c:v>1353</c:v>
                </c:pt>
                <c:pt idx="3">
                  <c:v>592</c:v>
                </c:pt>
                <c:pt idx="4">
                  <c:v>389</c:v>
                </c:pt>
                <c:pt idx="5">
                  <c:v>171</c:v>
                </c:pt>
                <c:pt idx="6">
                  <c:v>36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21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6-4CEE-9BFE-7FA61D93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Sheet12!$L$1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Sheet12!$K$2:$K$6</c:f>
              <c:strCache>
                <c:ptCount val="5"/>
                <c:pt idx="0">
                  <c:v>male                          </c:v>
                </c:pt>
                <c:pt idx="1">
                  <c:v>female                        </c:v>
                </c:pt>
                <c:pt idx="2">
                  <c:v>american                      </c:v>
                </c:pt>
                <c:pt idx="3">
                  <c:v>non-binary                    </c:v>
                </c:pt>
                <c:pt idx="4">
                  <c:v>single                        </c:v>
                </c:pt>
              </c:strCache>
            </c:strRef>
          </c:cat>
          <c:val>
            <c:numRef>
              <c:f>Sheet12!$L$2:$L$6</c:f>
              <c:numCache>
                <c:formatCode>General</c:formatCode>
                <c:ptCount val="5"/>
                <c:pt idx="0">
                  <c:v>3340</c:v>
                </c:pt>
                <c:pt idx="1">
                  <c:v>3010</c:v>
                </c:pt>
                <c:pt idx="2">
                  <c:v>109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4-4AEC-A5E0-06C4C7A2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2</a:t>
            </a:r>
          </a:p>
          <a:p>
            <a:pPr>
              <a:defRPr/>
            </a:pPr>
            <a:r>
              <a:rPr lang="en-US"/>
              <a:t>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 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Sheet2!$A$2:$A$29</c:f>
              <c:numCache>
                <c:formatCode>General</c:formatCode>
                <c:ptCount val="2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</c:numCache>
            </c:num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21</c:v>
                </c:pt>
                <c:pt idx="4">
                  <c:v>33</c:v>
                </c:pt>
                <c:pt idx="5">
                  <c:v>502</c:v>
                </c:pt>
                <c:pt idx="6">
                  <c:v>588</c:v>
                </c:pt>
                <c:pt idx="7">
                  <c:v>214</c:v>
                </c:pt>
                <c:pt idx="8">
                  <c:v>29</c:v>
                </c:pt>
                <c:pt idx="9">
                  <c:v>14</c:v>
                </c:pt>
                <c:pt idx="10">
                  <c:v>1073</c:v>
                </c:pt>
                <c:pt idx="11">
                  <c:v>55</c:v>
                </c:pt>
                <c:pt idx="12">
                  <c:v>113</c:v>
                </c:pt>
                <c:pt idx="13">
                  <c:v>168</c:v>
                </c:pt>
                <c:pt idx="14">
                  <c:v>46</c:v>
                </c:pt>
                <c:pt idx="15">
                  <c:v>84</c:v>
                </c:pt>
                <c:pt idx="16">
                  <c:v>45</c:v>
                </c:pt>
                <c:pt idx="17">
                  <c:v>9</c:v>
                </c:pt>
                <c:pt idx="18">
                  <c:v>1</c:v>
                </c:pt>
                <c:pt idx="19">
                  <c:v>0</c:v>
                </c:pt>
                <c:pt idx="20">
                  <c:v>169</c:v>
                </c:pt>
                <c:pt idx="21">
                  <c:v>7</c:v>
                </c:pt>
                <c:pt idx="22">
                  <c:v>1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B-4191-A6D8-15D7AC10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199648"/>
        <c:axId val="710203968"/>
      </c:barChart>
      <c:catAx>
        <c:axId val="7101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968"/>
        <c:crosses val="autoZero"/>
        <c:auto val="1"/>
        <c:lblAlgn val="ctr"/>
        <c:lblOffset val="100"/>
        <c:noMultiLvlLbl val="0"/>
      </c:catAx>
      <c:valAx>
        <c:axId val="7102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Sheet2!$G$1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Sheet2!$F$2:$F$27</c:f>
              <c:strCache>
                <c:ptCount val="26"/>
                <c:pt idx="0">
                  <c:v>hispanic          </c:v>
                </c:pt>
                <c:pt idx="1">
                  <c:v>african american  </c:v>
                </c:pt>
                <c:pt idx="2">
                  <c:v>caucasian         </c:v>
                </c:pt>
                <c:pt idx="3">
                  <c:v>white             </c:v>
                </c:pt>
                <c:pt idx="4">
                  <c:v>african-american  </c:v>
                </c:pt>
                <c:pt idx="5">
                  <c:v>asian             </c:v>
                </c:pt>
                <c:pt idx="6">
                  <c:v>hispanic/latina   </c:v>
                </c:pt>
                <c:pt idx="7">
                  <c:v>black             </c:v>
                </c:pt>
                <c:pt idx="8">
                  <c:v>asian-american    </c:v>
                </c:pt>
                <c:pt idx="9">
                  <c:v>hispanic/latino   </c:v>
                </c:pt>
                <c:pt idx="10">
                  <c:v>asian american    </c:v>
                </c:pt>
                <c:pt idx="11">
                  <c:v>latina            </c:v>
                </c:pt>
                <c:pt idx="12">
                  <c:v>latino            </c:v>
                </c:pt>
                <c:pt idx="13">
                  <c:v>indian-american   </c:v>
                </c:pt>
                <c:pt idx="14">
                  <c:v>middle eastern    </c:v>
                </c:pt>
                <c:pt idx="15">
                  <c:v>indian            </c:v>
                </c:pt>
                <c:pt idx="16">
                  <c:v>korean american   </c:v>
                </c:pt>
                <c:pt idx="17">
                  <c:v>korean-american   </c:v>
                </c:pt>
                <c:pt idx="18">
                  <c:v>south asian       </c:v>
                </c:pt>
                <c:pt idx="19">
                  <c:v>accountant        </c:v>
                </c:pt>
                <c:pt idx="20">
                  <c:v>female            </c:v>
                </c:pt>
                <c:pt idx="21">
                  <c:v>hispanic/latinx   </c:v>
                </c:pt>
                <c:pt idx="22">
                  <c:v>latinx            </c:v>
                </c:pt>
                <c:pt idx="23">
                  <c:v>plumber           </c:v>
                </c:pt>
                <c:pt idx="24">
                  <c:v>russian           </c:v>
                </c:pt>
                <c:pt idx="25">
                  <c:v>vietnamese        </c:v>
                </c:pt>
              </c:strCache>
            </c:strRef>
          </c:cat>
          <c:val>
            <c:numRef>
              <c:f>Sheet2!$G$2:$G$27</c:f>
              <c:numCache>
                <c:formatCode>General</c:formatCode>
                <c:ptCount val="26"/>
                <c:pt idx="0">
                  <c:v>1148</c:v>
                </c:pt>
                <c:pt idx="1">
                  <c:v>907</c:v>
                </c:pt>
                <c:pt idx="2">
                  <c:v>468</c:v>
                </c:pt>
                <c:pt idx="3">
                  <c:v>433</c:v>
                </c:pt>
                <c:pt idx="4">
                  <c:v>75</c:v>
                </c:pt>
                <c:pt idx="5">
                  <c:v>47</c:v>
                </c:pt>
                <c:pt idx="6">
                  <c:v>26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9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0-4A2C-BB76-A9354699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Sheet2!$K$2:$K$4</c:f>
              <c:strCache>
                <c:ptCount val="3"/>
                <c:pt idx="0">
                  <c:v>male               </c:v>
                </c:pt>
                <c:pt idx="1">
                  <c:v>female             </c:v>
                </c:pt>
                <c:pt idx="2">
                  <c:v>non-binary         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2135</c:v>
                </c:pt>
                <c:pt idx="1">
                  <c:v>1032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3-489E-9CEB-E9696100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 3</a:t>
            </a:r>
          </a:p>
          <a:p>
            <a:pPr>
              <a:defRPr/>
            </a:pPr>
            <a:r>
              <a:rPr lang="en-US"/>
              <a:t>age</a:t>
            </a:r>
            <a:r>
              <a:rPr lang="en-US" baseline="0"/>
              <a:t> frequency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Sheet3!$A$2:$A$25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26</c:v>
                </c:pt>
                <c:pt idx="3">
                  <c:v>95</c:v>
                </c:pt>
                <c:pt idx="4">
                  <c:v>50</c:v>
                </c:pt>
                <c:pt idx="5">
                  <c:v>44</c:v>
                </c:pt>
                <c:pt idx="6">
                  <c:v>13</c:v>
                </c:pt>
                <c:pt idx="7">
                  <c:v>1016</c:v>
                </c:pt>
                <c:pt idx="8">
                  <c:v>82</c:v>
                </c:pt>
                <c:pt idx="9">
                  <c:v>698</c:v>
                </c:pt>
                <c:pt idx="10">
                  <c:v>1532</c:v>
                </c:pt>
                <c:pt idx="11">
                  <c:v>187</c:v>
                </c:pt>
                <c:pt idx="12">
                  <c:v>105</c:v>
                </c:pt>
                <c:pt idx="13">
                  <c:v>270</c:v>
                </c:pt>
                <c:pt idx="14">
                  <c:v>15</c:v>
                </c:pt>
                <c:pt idx="15">
                  <c:v>54</c:v>
                </c:pt>
                <c:pt idx="16">
                  <c:v>10</c:v>
                </c:pt>
                <c:pt idx="17">
                  <c:v>892</c:v>
                </c:pt>
                <c:pt idx="18">
                  <c:v>55</c:v>
                </c:pt>
                <c:pt idx="19">
                  <c:v>7</c:v>
                </c:pt>
                <c:pt idx="20">
                  <c:v>186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386-9F48-360A1AEB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48984"/>
        <c:axId val="885851144"/>
      </c:barChart>
      <c:catAx>
        <c:axId val="8858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51144"/>
        <c:crosses val="autoZero"/>
        <c:auto val="1"/>
        <c:lblAlgn val="ctr"/>
        <c:lblOffset val="100"/>
        <c:noMultiLvlLbl val="0"/>
      </c:catAx>
      <c:valAx>
        <c:axId val="8858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4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Sheet3!$G$1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Sheet3!$F$2:$F$50</c:f>
              <c:strCache>
                <c:ptCount val="49"/>
                <c:pt idx="0">
                  <c:v>french                       </c:v>
                </c:pt>
                <c:pt idx="1">
                  <c:v>caucasian                    </c:v>
                </c:pt>
                <c:pt idx="2">
                  <c:v>middle eastern               </c:v>
                </c:pt>
                <c:pt idx="3">
                  <c:v>hispanic                     </c:v>
                </c:pt>
                <c:pt idx="4">
                  <c:v>arab                         </c:v>
                </c:pt>
                <c:pt idx="5">
                  <c:v>african american             </c:v>
                </c:pt>
                <c:pt idx="6">
                  <c:v>african-american             </c:v>
                </c:pt>
                <c:pt idx="7">
                  <c:v>moroccan                     </c:v>
                </c:pt>
                <c:pt idx="8">
                  <c:v>arabic                       </c:v>
                </c:pt>
                <c:pt idx="9">
                  <c:v>white                        </c:v>
                </c:pt>
                <c:pt idx="10">
                  <c:v>lebanese                     </c:v>
                </c:pt>
                <c:pt idx="11">
                  <c:v>pakistani                    </c:v>
                </c:pt>
                <c:pt idx="12">
                  <c:v>african                      </c:v>
                </c:pt>
                <c:pt idx="13">
                  <c:v>taxi driver                  </c:v>
                </c:pt>
                <c:pt idx="14">
                  <c:v>algerian                     </c:v>
                </c:pt>
                <c:pt idx="15">
                  <c:v>brazilian                    </c:v>
                </c:pt>
                <c:pt idx="16">
                  <c:v>north african                </c:v>
                </c:pt>
                <c:pt idx="17">
                  <c:v>asian                        </c:v>
                </c:pt>
                <c:pt idx="18">
                  <c:v>french-moroccan              </c:v>
                </c:pt>
                <c:pt idx="19">
                  <c:v>german                       </c:v>
                </c:pt>
                <c:pt idx="20">
                  <c:v>hispanic/latina              </c:v>
                </c:pt>
                <c:pt idx="21">
                  <c:v>indian                       </c:v>
                </c:pt>
                <c:pt idx="22">
                  <c:v>algerian-french              </c:v>
                </c:pt>
                <c:pt idx="23">
                  <c:v>american                     </c:v>
                </c:pt>
                <c:pt idx="24">
                  <c:v>black                        </c:v>
                </c:pt>
                <c:pt idx="25">
                  <c:v>dutch                        </c:v>
                </c:pt>
                <c:pt idx="26">
                  <c:v>egyptian                     </c:v>
                </c:pt>
                <c:pt idx="27">
                  <c:v>european                     </c:v>
                </c:pt>
                <c:pt idx="28">
                  <c:v>vietnamese                   </c:v>
                </c:pt>
                <c:pt idx="29">
                  <c:v>african-french               </c:v>
                </c:pt>
                <c:pt idx="30">
                  <c:v>british                      </c:v>
                </c:pt>
                <c:pt idx="31">
                  <c:v>british-indian               </c:v>
                </c:pt>
                <c:pt idx="32">
                  <c:v>chinese                      </c:v>
                </c:pt>
                <c:pt idx="33">
                  <c:v>chinese american             </c:v>
                </c:pt>
                <c:pt idx="34">
                  <c:v>franco-african               </c:v>
                </c:pt>
                <c:pt idx="35">
                  <c:v>french-algerian              </c:v>
                </c:pt>
                <c:pt idx="36">
                  <c:v>french-canadian              </c:v>
                </c:pt>
                <c:pt idx="37">
                  <c:v>haitian-american             </c:v>
                </c:pt>
                <c:pt idx="38">
                  <c:v>hispanic/latino              </c:v>
                </c:pt>
                <c:pt idx="39">
                  <c:v>irish                        </c:v>
                </c:pt>
                <c:pt idx="40">
                  <c:v>italian                      </c:v>
                </c:pt>
                <c:pt idx="41">
                  <c:v>korean-american              </c:v>
                </c:pt>
                <c:pt idx="42">
                  <c:v>latina                       </c:v>
                </c:pt>
                <c:pt idx="43">
                  <c:v>latino                       </c:v>
                </c:pt>
                <c:pt idx="44">
                  <c:v>mexican american             </c:v>
                </c:pt>
                <c:pt idx="45">
                  <c:v>south asian                  </c:v>
                </c:pt>
                <c:pt idx="46">
                  <c:v>spanish                      </c:v>
                </c:pt>
                <c:pt idx="47">
                  <c:v>swedish                      </c:v>
                </c:pt>
                <c:pt idx="48">
                  <c:v>turkish                      </c:v>
                </c:pt>
              </c:strCache>
            </c:strRef>
          </c:cat>
          <c:val>
            <c:numRef>
              <c:f>Sheet3!$G$2:$G$50</c:f>
              <c:numCache>
                <c:formatCode>General</c:formatCode>
                <c:ptCount val="49"/>
                <c:pt idx="0">
                  <c:v>4774</c:v>
                </c:pt>
                <c:pt idx="1">
                  <c:v>109</c:v>
                </c:pt>
                <c:pt idx="2">
                  <c:v>108</c:v>
                </c:pt>
                <c:pt idx="3">
                  <c:v>103</c:v>
                </c:pt>
                <c:pt idx="4">
                  <c:v>73</c:v>
                </c:pt>
                <c:pt idx="5">
                  <c:v>27</c:v>
                </c:pt>
                <c:pt idx="6">
                  <c:v>27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3B5-AC35-CF1FC836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Sheet3!$L$1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Sheet3!$K$2:$K$6</c:f>
              <c:strCache>
                <c:ptCount val="5"/>
                <c:pt idx="0">
                  <c:v>female     </c:v>
                </c:pt>
                <c:pt idx="1">
                  <c:v>male       </c:v>
                </c:pt>
                <c:pt idx="2">
                  <c:v>french     </c:v>
                </c:pt>
                <c:pt idx="3">
                  <c:v>non-binary </c:v>
                </c:pt>
                <c:pt idx="4">
                  <c:v>taxi driver</c:v>
                </c:pt>
              </c:strCache>
            </c:strRef>
          </c:cat>
          <c:val>
            <c:numRef>
              <c:f>Sheet3!$L$2:$L$6</c:f>
              <c:numCache>
                <c:formatCode>General</c:formatCode>
                <c:ptCount val="5"/>
                <c:pt idx="0">
                  <c:v>4076</c:v>
                </c:pt>
                <c:pt idx="1">
                  <c:v>1271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D-4F44-871D-40C37890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23811</xdr:rowOff>
    </xdr:from>
    <xdr:to>
      <xdr:col>18</xdr:col>
      <xdr:colOff>1123950</xdr:colOff>
      <xdr:row>15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3F3A32-4FE4-4301-838A-59A3152C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16</xdr:row>
      <xdr:rowOff>71437</xdr:rowOff>
    </xdr:from>
    <xdr:to>
      <xdr:col>18</xdr:col>
      <xdr:colOff>1238249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FD5AFA-312A-F049-C491-5067E865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</xdr:colOff>
      <xdr:row>34</xdr:row>
      <xdr:rowOff>23812</xdr:rowOff>
    </xdr:from>
    <xdr:to>
      <xdr:col>18</xdr:col>
      <xdr:colOff>1128712</xdr:colOff>
      <xdr:row>48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82A244-BB16-7F51-0627-39F06DF82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22</xdr:col>
      <xdr:colOff>600075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2F8AD-E3B6-2C30-2237-B5215195C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19</xdr:row>
      <xdr:rowOff>100012</xdr:rowOff>
    </xdr:from>
    <xdr:to>
      <xdr:col>19</xdr:col>
      <xdr:colOff>152400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FA337-F339-7753-6A80-E42BAF0D4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34</xdr:row>
      <xdr:rowOff>61912</xdr:rowOff>
    </xdr:from>
    <xdr:to>
      <xdr:col>19</xdr:col>
      <xdr:colOff>180975</xdr:colOff>
      <xdr:row>48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EBC56-455E-7DC6-7F2B-7054C18E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0</xdr:rowOff>
    </xdr:from>
    <xdr:to>
      <xdr:col>21</xdr:col>
      <xdr:colOff>152400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5F78E-7617-785E-E4DC-8FE22221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18</xdr:row>
      <xdr:rowOff>52387</xdr:rowOff>
    </xdr:from>
    <xdr:to>
      <xdr:col>20</xdr:col>
      <xdr:colOff>19050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D80D1-FEC8-ACBA-29FB-188B1620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33</xdr:row>
      <xdr:rowOff>61912</xdr:rowOff>
    </xdr:from>
    <xdr:to>
      <xdr:col>20</xdr:col>
      <xdr:colOff>47625</xdr:colOff>
      <xdr:row>47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7BD9C-3109-B2A9-8A72-A9A34B8E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0</xdr:rowOff>
    </xdr:from>
    <xdr:to>
      <xdr:col>20</xdr:col>
      <xdr:colOff>114300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CC083-3EC3-B561-17D3-B4E3BDB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17</xdr:row>
      <xdr:rowOff>4762</xdr:rowOff>
    </xdr:from>
    <xdr:to>
      <xdr:col>23</xdr:col>
      <xdr:colOff>533400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1C81A-06F9-BC96-2829-1A8F8C2D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31</xdr:row>
      <xdr:rowOff>95250</xdr:rowOff>
    </xdr:from>
    <xdr:to>
      <xdr:col>20</xdr:col>
      <xdr:colOff>66675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06525-DEE1-BD10-461D-856833AEB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76200</xdr:rowOff>
    </xdr:from>
    <xdr:to>
      <xdr:col>20</xdr:col>
      <xdr:colOff>485775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75371-6E0B-5D56-6EA4-3F95C24E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123824</xdr:colOff>
      <xdr:row>17</xdr:row>
      <xdr:rowOff>33336</xdr:rowOff>
    </xdr:from>
    <xdr:to>
      <xdr:col>21</xdr:col>
      <xdr:colOff>409574</xdr:colOff>
      <xdr:row>38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E1C40-E926-5F12-2A79-3F2D1AB1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119062</xdr:colOff>
      <xdr:row>39</xdr:row>
      <xdr:rowOff>52387</xdr:rowOff>
    </xdr:from>
    <xdr:to>
      <xdr:col>20</xdr:col>
      <xdr:colOff>452437</xdr:colOff>
      <xdr:row>53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6961E-662C-CEDC-1146-09F931EC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133350</xdr:rowOff>
    </xdr:from>
    <xdr:to>
      <xdr:col>22</xdr:col>
      <xdr:colOff>323850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90806-56D8-9CCF-B715-834EBCC9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23</xdr:row>
      <xdr:rowOff>23812</xdr:rowOff>
    </xdr:from>
    <xdr:to>
      <xdr:col>21</xdr:col>
      <xdr:colOff>295275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A5678-7397-91E1-17F5-E92DF992C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38</xdr:row>
      <xdr:rowOff>4762</xdr:rowOff>
    </xdr:from>
    <xdr:to>
      <xdr:col>21</xdr:col>
      <xdr:colOff>309562</xdr:colOff>
      <xdr:row>52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F8B9A-B74E-CF91-3FB2-23B0773E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9525</xdr:rowOff>
    </xdr:from>
    <xdr:to>
      <xdr:col>20</xdr:col>
      <xdr:colOff>333375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45B1F-7FC7-A275-C417-1568A945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</xdr:row>
      <xdr:rowOff>147637</xdr:rowOff>
    </xdr:from>
    <xdr:to>
      <xdr:col>20</xdr:col>
      <xdr:colOff>352425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14E06-B08C-73D2-0FF1-FCEADAC2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</xdr:colOff>
      <xdr:row>34</xdr:row>
      <xdr:rowOff>119062</xdr:rowOff>
    </xdr:from>
    <xdr:to>
      <xdr:col>20</xdr:col>
      <xdr:colOff>366712</xdr:colOff>
      <xdr:row>49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BF16F-B1E4-1D70-EE61-3076D2CF9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21</xdr:col>
      <xdr:colOff>419100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D6A1F-3FDB-9EA1-B936-4409B6D1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19</xdr:row>
      <xdr:rowOff>90487</xdr:rowOff>
    </xdr:from>
    <xdr:to>
      <xdr:col>20</xdr:col>
      <xdr:colOff>428625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4C4CC-0AB2-8111-A8F4-53FFE3AD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34</xdr:row>
      <xdr:rowOff>109537</xdr:rowOff>
    </xdr:from>
    <xdr:to>
      <xdr:col>20</xdr:col>
      <xdr:colOff>319087</xdr:colOff>
      <xdr:row>48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A91EE-66D2-8C35-2AD0-AA1A6692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14287</xdr:rowOff>
    </xdr:from>
    <xdr:to>
      <xdr:col>21</xdr:col>
      <xdr:colOff>333375</xdr:colOff>
      <xdr:row>14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66D29-143D-8CEF-1659-66CD6851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15</xdr:row>
      <xdr:rowOff>52387</xdr:rowOff>
    </xdr:from>
    <xdr:to>
      <xdr:col>21</xdr:col>
      <xdr:colOff>314325</xdr:colOff>
      <xdr:row>29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701B88-DB89-4C40-E4D2-332D2CBE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30</xdr:row>
      <xdr:rowOff>14287</xdr:rowOff>
    </xdr:from>
    <xdr:to>
      <xdr:col>21</xdr:col>
      <xdr:colOff>323850</xdr:colOff>
      <xdr:row>44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F3EEB-A4E0-D31D-1F19-A2F0C2FE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0</xdr:row>
      <xdr:rowOff>0</xdr:rowOff>
    </xdr:from>
    <xdr:to>
      <xdr:col>21</xdr:col>
      <xdr:colOff>538162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0243-AE69-1874-C7EF-08628E52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18</xdr:row>
      <xdr:rowOff>52387</xdr:rowOff>
    </xdr:from>
    <xdr:to>
      <xdr:col>21</xdr:col>
      <xdr:colOff>533400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536F3-EF33-94E4-67E5-7AFF9672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204787</xdr:colOff>
      <xdr:row>33</xdr:row>
      <xdr:rowOff>33337</xdr:rowOff>
    </xdr:from>
    <xdr:to>
      <xdr:col>21</xdr:col>
      <xdr:colOff>61912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B2D88-42D9-5C9C-E940-C931C258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785812</xdr:colOff>
      <xdr:row>0</xdr:row>
      <xdr:rowOff>9525</xdr:rowOff>
    </xdr:from>
    <xdr:to>
      <xdr:col>23</xdr:col>
      <xdr:colOff>61912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EA760-E3A8-15EC-0529-41EF54C6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895350</xdr:colOff>
      <xdr:row>17</xdr:row>
      <xdr:rowOff>119062</xdr:rowOff>
    </xdr:from>
    <xdr:to>
      <xdr:col>23</xdr:col>
      <xdr:colOff>38100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5B6B9-F437-38CE-3B9D-E3D9EB07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847725</xdr:colOff>
      <xdr:row>32</xdr:row>
      <xdr:rowOff>42862</xdr:rowOff>
    </xdr:from>
    <xdr:to>
      <xdr:col>21</xdr:col>
      <xdr:colOff>476250</xdr:colOff>
      <xdr:row>46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32A09-441B-BBE2-4C9E-7EB13443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0</xdr:row>
      <xdr:rowOff>19050</xdr:rowOff>
    </xdr:from>
    <xdr:to>
      <xdr:col>21</xdr:col>
      <xdr:colOff>490537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38027-44B2-B5E4-5E1A-4F7B7847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16</xdr:row>
      <xdr:rowOff>109537</xdr:rowOff>
    </xdr:from>
    <xdr:to>
      <xdr:col>21</xdr:col>
      <xdr:colOff>133350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8B78B-38CE-94A3-02D2-99F6E0E2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31</xdr:row>
      <xdr:rowOff>4762</xdr:rowOff>
    </xdr:from>
    <xdr:to>
      <xdr:col>20</xdr:col>
      <xdr:colOff>171450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EBB4A-527F-0D44-65FF-F0EB580A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698B-6034-4D73-BC40-41C7556ECF6E}">
  <dimension ref="A1:M32"/>
  <sheetViews>
    <sheetView zoomScaleNormal="100" workbookViewId="0">
      <selection activeCell="D1" sqref="D1:D2"/>
    </sheetView>
  </sheetViews>
  <sheetFormatPr defaultRowHeight="15" x14ac:dyDescent="0.25"/>
  <cols>
    <col min="9" max="9" width="9.28515625" customWidth="1"/>
    <col min="11" max="11" width="10.5703125" customWidth="1"/>
    <col min="15" max="15" width="22.42578125" customWidth="1"/>
    <col min="16" max="16" width="9.7109375" customWidth="1"/>
    <col min="17" max="17" width="10.85546875" customWidth="1"/>
    <col min="19" max="19" width="26.85546875" customWidth="1"/>
    <col min="25" max="25" width="10.42578125" customWidth="1"/>
  </cols>
  <sheetData>
    <row r="1" spans="1:13" x14ac:dyDescent="0.25">
      <c r="A1" t="s">
        <v>0</v>
      </c>
      <c r="B1" t="s">
        <v>1</v>
      </c>
      <c r="C1" t="s">
        <v>112</v>
      </c>
      <c r="D1" t="s">
        <v>392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18</v>
      </c>
      <c r="B2">
        <v>1</v>
      </c>
      <c r="C2">
        <f>(B2/SUM(B:B))</f>
        <v>1.3170025023047545E-4</v>
      </c>
      <c r="D2">
        <f>SUMPRODUCT(A:A,C:C)</f>
        <v>24.867114447517451</v>
      </c>
      <c r="F2" t="s">
        <v>5</v>
      </c>
      <c r="G2">
        <v>3591</v>
      </c>
      <c r="H2">
        <f>(G2/SUM(G:G))</f>
        <v>0.47293559857763728</v>
      </c>
      <c r="K2" t="s">
        <v>301</v>
      </c>
      <c r="L2">
        <v>5895</v>
      </c>
      <c r="M2">
        <f>(L2/SUM(L:L))</f>
        <v>0.77637297510865266</v>
      </c>
    </row>
    <row r="3" spans="1:13" x14ac:dyDescent="0.25">
      <c r="A3">
        <v>19</v>
      </c>
      <c r="B3">
        <v>2</v>
      </c>
      <c r="C3">
        <f t="shared" ref="C3:C19" si="0">(B3/SUM(B:B))</f>
        <v>2.634005004609509E-4</v>
      </c>
      <c r="F3" t="s">
        <v>6</v>
      </c>
      <c r="G3">
        <v>3090</v>
      </c>
      <c r="H3">
        <f t="shared" ref="H3:H32" si="1">(G3/SUM(G:G))</f>
        <v>0.40695377321216908</v>
      </c>
      <c r="K3" t="s">
        <v>302</v>
      </c>
      <c r="L3">
        <v>1664</v>
      </c>
      <c r="M3">
        <f t="shared" ref="M3:M5" si="2">(L3/SUM(L:L))</f>
        <v>0.21914921638351112</v>
      </c>
    </row>
    <row r="4" spans="1:13" x14ac:dyDescent="0.25">
      <c r="A4">
        <v>20</v>
      </c>
      <c r="B4">
        <v>3</v>
      </c>
      <c r="C4">
        <f t="shared" si="0"/>
        <v>3.9510075069142629E-4</v>
      </c>
      <c r="F4" t="s">
        <v>7</v>
      </c>
      <c r="G4">
        <v>537</v>
      </c>
      <c r="H4">
        <f t="shared" si="1"/>
        <v>7.0723034373765314E-2</v>
      </c>
      <c r="K4" t="s">
        <v>303</v>
      </c>
      <c r="L4">
        <v>34</v>
      </c>
      <c r="M4">
        <f t="shared" si="2"/>
        <v>4.4778085078361653E-3</v>
      </c>
    </row>
    <row r="5" spans="1:13" x14ac:dyDescent="0.25">
      <c r="A5">
        <v>21</v>
      </c>
      <c r="B5">
        <v>14</v>
      </c>
      <c r="C5">
        <f t="shared" si="0"/>
        <v>1.8438035032266561E-3</v>
      </c>
      <c r="F5" t="s">
        <v>8</v>
      </c>
      <c r="G5">
        <v>90</v>
      </c>
      <c r="H5">
        <f t="shared" si="1"/>
        <v>1.1853022520742789E-2</v>
      </c>
    </row>
    <row r="6" spans="1:13" x14ac:dyDescent="0.25">
      <c r="A6">
        <v>22</v>
      </c>
      <c r="B6">
        <v>340</v>
      </c>
      <c r="C6">
        <f t="shared" si="0"/>
        <v>4.4778085078361646E-2</v>
      </c>
      <c r="F6" t="s">
        <v>9</v>
      </c>
      <c r="G6">
        <v>89</v>
      </c>
      <c r="H6">
        <f t="shared" si="1"/>
        <v>1.1721322270512313E-2</v>
      </c>
    </row>
    <row r="7" spans="1:13" x14ac:dyDescent="0.25">
      <c r="A7">
        <v>23</v>
      </c>
      <c r="B7">
        <v>1043</v>
      </c>
      <c r="C7">
        <f t="shared" si="0"/>
        <v>0.13736336099038587</v>
      </c>
      <c r="F7" t="s">
        <v>10</v>
      </c>
      <c r="G7">
        <v>85</v>
      </c>
      <c r="H7">
        <f t="shared" si="1"/>
        <v>1.1194521269590411E-2</v>
      </c>
    </row>
    <row r="8" spans="1:13" x14ac:dyDescent="0.25">
      <c r="A8">
        <v>24</v>
      </c>
      <c r="B8">
        <v>2331</v>
      </c>
      <c r="C8">
        <f t="shared" si="0"/>
        <v>0.30699328328723824</v>
      </c>
      <c r="F8" t="s">
        <v>11</v>
      </c>
      <c r="G8">
        <v>30</v>
      </c>
      <c r="H8">
        <f t="shared" si="1"/>
        <v>3.9510075069142635E-3</v>
      </c>
    </row>
    <row r="9" spans="1:13" x14ac:dyDescent="0.25">
      <c r="A9">
        <v>25</v>
      </c>
      <c r="B9">
        <v>1434</v>
      </c>
      <c r="C9">
        <f t="shared" si="0"/>
        <v>0.18885815883050178</v>
      </c>
      <c r="F9" t="s">
        <v>12</v>
      </c>
      <c r="G9">
        <v>12</v>
      </c>
      <c r="H9">
        <f t="shared" si="1"/>
        <v>1.5804030027657052E-3</v>
      </c>
    </row>
    <row r="10" spans="1:13" x14ac:dyDescent="0.25">
      <c r="A10">
        <v>26</v>
      </c>
      <c r="B10">
        <v>942</v>
      </c>
      <c r="C10">
        <f t="shared" si="0"/>
        <v>0.12406163571710786</v>
      </c>
      <c r="F10" t="s">
        <v>13</v>
      </c>
      <c r="G10">
        <v>11</v>
      </c>
      <c r="H10">
        <f t="shared" si="1"/>
        <v>1.4487027525352297E-3</v>
      </c>
    </row>
    <row r="11" spans="1:13" x14ac:dyDescent="0.25">
      <c r="A11">
        <v>27</v>
      </c>
      <c r="B11">
        <v>977</v>
      </c>
      <c r="C11">
        <f t="shared" si="0"/>
        <v>0.1286711444751745</v>
      </c>
      <c r="F11" t="s">
        <v>14</v>
      </c>
      <c r="G11">
        <v>11</v>
      </c>
      <c r="H11">
        <f t="shared" si="1"/>
        <v>1.4487027525352297E-3</v>
      </c>
    </row>
    <row r="12" spans="1:13" x14ac:dyDescent="0.25">
      <c r="A12">
        <v>28</v>
      </c>
      <c r="B12">
        <v>456</v>
      </c>
      <c r="C12">
        <f t="shared" si="0"/>
        <v>6.0055314105096798E-2</v>
      </c>
      <c r="F12" t="s">
        <v>15</v>
      </c>
      <c r="G12">
        <v>7</v>
      </c>
      <c r="H12">
        <f t="shared" si="1"/>
        <v>9.2190175161332804E-4</v>
      </c>
    </row>
    <row r="13" spans="1:13" x14ac:dyDescent="0.25">
      <c r="A13">
        <v>29</v>
      </c>
      <c r="B13">
        <v>34</v>
      </c>
      <c r="C13">
        <f t="shared" si="0"/>
        <v>4.4778085078361653E-3</v>
      </c>
      <c r="F13" t="s">
        <v>16</v>
      </c>
      <c r="G13">
        <v>5</v>
      </c>
      <c r="H13">
        <f t="shared" si="1"/>
        <v>6.5850125115237714E-4</v>
      </c>
    </row>
    <row r="14" spans="1:13" x14ac:dyDescent="0.25">
      <c r="A14">
        <v>30</v>
      </c>
      <c r="B14">
        <v>2</v>
      </c>
      <c r="C14">
        <f t="shared" si="0"/>
        <v>2.634005004609509E-4</v>
      </c>
      <c r="F14" t="s">
        <v>17</v>
      </c>
      <c r="G14">
        <v>5</v>
      </c>
      <c r="H14">
        <f t="shared" si="1"/>
        <v>6.5850125115237714E-4</v>
      </c>
    </row>
    <row r="15" spans="1:13" x14ac:dyDescent="0.25">
      <c r="A15">
        <v>31</v>
      </c>
      <c r="B15">
        <v>0</v>
      </c>
      <c r="C15">
        <f t="shared" si="0"/>
        <v>0</v>
      </c>
      <c r="F15" t="s">
        <v>18</v>
      </c>
      <c r="G15">
        <v>5</v>
      </c>
      <c r="H15">
        <f t="shared" si="1"/>
        <v>6.5850125115237714E-4</v>
      </c>
    </row>
    <row r="16" spans="1:13" x14ac:dyDescent="0.25">
      <c r="A16">
        <v>32</v>
      </c>
      <c r="B16">
        <v>10</v>
      </c>
      <c r="C16">
        <f t="shared" si="0"/>
        <v>1.3170025023047543E-3</v>
      </c>
      <c r="F16" t="s">
        <v>19</v>
      </c>
      <c r="G16">
        <v>4</v>
      </c>
      <c r="H16">
        <f t="shared" si="1"/>
        <v>5.268010009219018E-4</v>
      </c>
    </row>
    <row r="17" spans="1:8" x14ac:dyDescent="0.25">
      <c r="A17">
        <v>33</v>
      </c>
      <c r="B17">
        <v>0</v>
      </c>
      <c r="C17">
        <f t="shared" si="0"/>
        <v>0</v>
      </c>
      <c r="F17" t="s">
        <v>20</v>
      </c>
      <c r="G17">
        <v>2</v>
      </c>
      <c r="H17">
        <f t="shared" si="1"/>
        <v>2.634005004609509E-4</v>
      </c>
    </row>
    <row r="18" spans="1:8" x14ac:dyDescent="0.25">
      <c r="A18">
        <v>34</v>
      </c>
      <c r="B18">
        <v>2</v>
      </c>
      <c r="C18">
        <f t="shared" si="0"/>
        <v>2.634005004609509E-4</v>
      </c>
      <c r="F18" t="s">
        <v>21</v>
      </c>
      <c r="G18">
        <v>2</v>
      </c>
      <c r="H18">
        <f t="shared" si="1"/>
        <v>2.634005004609509E-4</v>
      </c>
    </row>
    <row r="19" spans="1:8" x14ac:dyDescent="0.25">
      <c r="A19">
        <v>35</v>
      </c>
      <c r="B19">
        <v>2</v>
      </c>
      <c r="C19">
        <f t="shared" si="0"/>
        <v>2.634005004609509E-4</v>
      </c>
      <c r="F19" t="s">
        <v>22</v>
      </c>
      <c r="G19">
        <v>2</v>
      </c>
      <c r="H19">
        <f t="shared" si="1"/>
        <v>2.634005004609509E-4</v>
      </c>
    </row>
    <row r="20" spans="1:8" x14ac:dyDescent="0.25">
      <c r="F20" t="s">
        <v>23</v>
      </c>
      <c r="G20">
        <v>2</v>
      </c>
      <c r="H20">
        <f t="shared" si="1"/>
        <v>2.634005004609509E-4</v>
      </c>
    </row>
    <row r="21" spans="1:8" x14ac:dyDescent="0.25">
      <c r="F21" t="s">
        <v>24</v>
      </c>
      <c r="G21">
        <v>2</v>
      </c>
      <c r="H21">
        <f t="shared" si="1"/>
        <v>2.634005004609509E-4</v>
      </c>
    </row>
    <row r="22" spans="1:8" x14ac:dyDescent="0.25">
      <c r="F22" t="s">
        <v>25</v>
      </c>
      <c r="G22">
        <v>1</v>
      </c>
      <c r="H22">
        <f t="shared" si="1"/>
        <v>1.3170025023047545E-4</v>
      </c>
    </row>
    <row r="23" spans="1:8" x14ac:dyDescent="0.25">
      <c r="F23" t="s">
        <v>26</v>
      </c>
      <c r="G23">
        <v>1</v>
      </c>
      <c r="H23">
        <f t="shared" si="1"/>
        <v>1.3170025023047545E-4</v>
      </c>
    </row>
    <row r="24" spans="1:8" x14ac:dyDescent="0.25">
      <c r="F24" t="s">
        <v>27</v>
      </c>
      <c r="G24">
        <v>1</v>
      </c>
      <c r="H24">
        <f t="shared" si="1"/>
        <v>1.3170025023047545E-4</v>
      </c>
    </row>
    <row r="25" spans="1:8" x14ac:dyDescent="0.25">
      <c r="F25" t="s">
        <v>28</v>
      </c>
      <c r="G25">
        <v>1</v>
      </c>
      <c r="H25">
        <f t="shared" si="1"/>
        <v>1.3170025023047545E-4</v>
      </c>
    </row>
    <row r="26" spans="1:8" x14ac:dyDescent="0.25">
      <c r="F26" t="s">
        <v>29</v>
      </c>
      <c r="G26">
        <v>1</v>
      </c>
      <c r="H26">
        <f t="shared" si="1"/>
        <v>1.3170025023047545E-4</v>
      </c>
    </row>
    <row r="27" spans="1:8" x14ac:dyDescent="0.25">
      <c r="F27" t="s">
        <v>30</v>
      </c>
      <c r="G27">
        <v>1</v>
      </c>
      <c r="H27">
        <f t="shared" si="1"/>
        <v>1.3170025023047545E-4</v>
      </c>
    </row>
    <row r="28" spans="1:8" x14ac:dyDescent="0.25">
      <c r="F28" t="s">
        <v>31</v>
      </c>
      <c r="G28">
        <v>1</v>
      </c>
      <c r="H28">
        <f t="shared" si="1"/>
        <v>1.3170025023047545E-4</v>
      </c>
    </row>
    <row r="29" spans="1:8" x14ac:dyDescent="0.25">
      <c r="F29" t="s">
        <v>32</v>
      </c>
      <c r="G29">
        <v>1</v>
      </c>
      <c r="H29">
        <f t="shared" si="1"/>
        <v>1.3170025023047545E-4</v>
      </c>
    </row>
    <row r="30" spans="1:8" x14ac:dyDescent="0.25">
      <c r="F30" t="s">
        <v>33</v>
      </c>
      <c r="G30">
        <v>1</v>
      </c>
      <c r="H30">
        <f t="shared" si="1"/>
        <v>1.3170025023047545E-4</v>
      </c>
    </row>
    <row r="31" spans="1:8" x14ac:dyDescent="0.25">
      <c r="F31" t="s">
        <v>34</v>
      </c>
      <c r="G31">
        <v>1</v>
      </c>
      <c r="H31">
        <f t="shared" si="1"/>
        <v>1.3170025023047545E-4</v>
      </c>
    </row>
    <row r="32" spans="1:8" x14ac:dyDescent="0.25">
      <c r="F32" t="s">
        <v>35</v>
      </c>
      <c r="G32">
        <v>1</v>
      </c>
      <c r="H32">
        <f t="shared" si="1"/>
        <v>1.3170025023047545E-4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897A-B452-4320-A550-66CD5AA1C89A}">
  <dimension ref="A1:M34"/>
  <sheetViews>
    <sheetView topLeftCell="A4" workbookViewId="0">
      <selection activeCell="K1" sqref="K1:L5"/>
    </sheetView>
  </sheetViews>
  <sheetFormatPr defaultRowHeight="15" x14ac:dyDescent="0.25"/>
  <cols>
    <col min="6" max="6" width="29.140625" customWidth="1"/>
    <col min="11" max="11" width="13.42578125" customWidth="1"/>
    <col min="15" max="15" width="29" customWidth="1"/>
  </cols>
  <sheetData>
    <row r="1" spans="1:13" x14ac:dyDescent="0.25">
      <c r="A1" t="s">
        <v>3</v>
      </c>
      <c r="B1" t="s">
        <v>1</v>
      </c>
      <c r="C1" t="s">
        <v>112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26</v>
      </c>
      <c r="B2">
        <v>1</v>
      </c>
      <c r="C2">
        <f>B2/SUM(B:B)</f>
        <v>1.2933264355923435E-4</v>
      </c>
      <c r="F2" t="s">
        <v>213</v>
      </c>
      <c r="G2">
        <v>5326</v>
      </c>
      <c r="H2">
        <f>G2/SUM(G:G)</f>
        <v>0.68882565959648212</v>
      </c>
      <c r="K2" t="s">
        <v>365</v>
      </c>
      <c r="L2">
        <v>6784</v>
      </c>
      <c r="M2">
        <f>L2/SUM(L:L)</f>
        <v>0.87739265390584587</v>
      </c>
    </row>
    <row r="3" spans="1:13" x14ac:dyDescent="0.25">
      <c r="A3">
        <v>27</v>
      </c>
      <c r="B3">
        <v>0</v>
      </c>
      <c r="C3">
        <f t="shared" ref="C3:C34" si="0">B3/SUM(B:B)</f>
        <v>0</v>
      </c>
      <c r="F3" t="s">
        <v>214</v>
      </c>
      <c r="G3">
        <v>1416</v>
      </c>
      <c r="H3">
        <f t="shared" ref="H3:H17" si="1">G3/SUM(G:G)</f>
        <v>0.18313502327987585</v>
      </c>
      <c r="K3" t="s">
        <v>366</v>
      </c>
      <c r="L3">
        <v>889</v>
      </c>
      <c r="M3">
        <f t="shared" ref="M3:M5" si="2">L3/SUM(L:L)</f>
        <v>0.11497672012415934</v>
      </c>
    </row>
    <row r="4" spans="1:13" x14ac:dyDescent="0.25">
      <c r="A4">
        <v>28</v>
      </c>
      <c r="B4">
        <v>3</v>
      </c>
      <c r="C4">
        <f t="shared" si="0"/>
        <v>3.8799793067770304E-4</v>
      </c>
      <c r="F4" t="s">
        <v>215</v>
      </c>
      <c r="G4">
        <v>525</v>
      </c>
      <c r="H4">
        <f t="shared" si="1"/>
        <v>6.789963786859804E-2</v>
      </c>
      <c r="K4" t="s">
        <v>367</v>
      </c>
      <c r="L4">
        <v>58</v>
      </c>
      <c r="M4">
        <f t="shared" si="2"/>
        <v>7.5012933264355921E-3</v>
      </c>
    </row>
    <row r="5" spans="1:13" x14ac:dyDescent="0.25">
      <c r="A5">
        <v>29</v>
      </c>
      <c r="B5">
        <v>5</v>
      </c>
      <c r="C5">
        <f t="shared" si="0"/>
        <v>6.4666321779617173E-4</v>
      </c>
      <c r="F5" t="s">
        <v>216</v>
      </c>
      <c r="G5">
        <v>229</v>
      </c>
      <c r="H5">
        <f t="shared" si="1"/>
        <v>2.9617175375064666E-2</v>
      </c>
      <c r="K5" t="s">
        <v>368</v>
      </c>
      <c r="L5">
        <v>1</v>
      </c>
      <c r="M5">
        <f t="shared" si="2"/>
        <v>1.2933264355923435E-4</v>
      </c>
    </row>
    <row r="6" spans="1:13" x14ac:dyDescent="0.25">
      <c r="A6">
        <v>30</v>
      </c>
      <c r="B6">
        <v>0</v>
      </c>
      <c r="C6">
        <f t="shared" si="0"/>
        <v>0</v>
      </c>
      <c r="F6" t="s">
        <v>217</v>
      </c>
      <c r="G6">
        <v>85</v>
      </c>
      <c r="H6">
        <f t="shared" si="1"/>
        <v>1.099327470253492E-2</v>
      </c>
    </row>
    <row r="7" spans="1:13" x14ac:dyDescent="0.25">
      <c r="A7">
        <v>31</v>
      </c>
      <c r="B7">
        <v>0</v>
      </c>
      <c r="C7">
        <f t="shared" si="0"/>
        <v>0</v>
      </c>
      <c r="F7" t="s">
        <v>218</v>
      </c>
      <c r="G7">
        <v>70</v>
      </c>
      <c r="H7">
        <f t="shared" si="1"/>
        <v>9.0532850491464052E-3</v>
      </c>
    </row>
    <row r="8" spans="1:13" x14ac:dyDescent="0.25">
      <c r="A8">
        <v>32</v>
      </c>
      <c r="B8">
        <v>59</v>
      </c>
      <c r="C8">
        <f t="shared" si="0"/>
        <v>7.6306259699948269E-3</v>
      </c>
      <c r="F8" t="s">
        <v>219</v>
      </c>
      <c r="G8">
        <v>32</v>
      </c>
      <c r="H8">
        <f t="shared" si="1"/>
        <v>4.1386445938954991E-3</v>
      </c>
    </row>
    <row r="9" spans="1:13" x14ac:dyDescent="0.25">
      <c r="A9">
        <v>33</v>
      </c>
      <c r="B9">
        <v>2</v>
      </c>
      <c r="C9">
        <f t="shared" si="0"/>
        <v>2.5866528711846869E-4</v>
      </c>
      <c r="F9" t="s">
        <v>220</v>
      </c>
      <c r="G9">
        <v>19</v>
      </c>
      <c r="H9">
        <f t="shared" si="1"/>
        <v>2.4573202276254526E-3</v>
      </c>
    </row>
    <row r="10" spans="1:13" x14ac:dyDescent="0.25">
      <c r="A10">
        <v>34</v>
      </c>
      <c r="B10">
        <v>49</v>
      </c>
      <c r="C10">
        <f t="shared" si="0"/>
        <v>6.3372995344024834E-3</v>
      </c>
      <c r="F10" t="s">
        <v>221</v>
      </c>
      <c r="G10">
        <v>10</v>
      </c>
      <c r="H10">
        <f t="shared" si="1"/>
        <v>1.2933264355923435E-3</v>
      </c>
    </row>
    <row r="11" spans="1:13" x14ac:dyDescent="0.25">
      <c r="A11">
        <v>35</v>
      </c>
      <c r="B11">
        <v>35</v>
      </c>
      <c r="C11">
        <f t="shared" si="0"/>
        <v>4.5266425245732026E-3</v>
      </c>
      <c r="F11" t="s">
        <v>222</v>
      </c>
      <c r="G11">
        <v>8</v>
      </c>
      <c r="H11">
        <f t="shared" si="1"/>
        <v>1.0346611484738748E-3</v>
      </c>
    </row>
    <row r="12" spans="1:13" x14ac:dyDescent="0.25">
      <c r="A12">
        <v>36</v>
      </c>
      <c r="B12">
        <v>31</v>
      </c>
      <c r="C12">
        <f t="shared" si="0"/>
        <v>4.0093119503362652E-3</v>
      </c>
      <c r="F12" t="s">
        <v>223</v>
      </c>
      <c r="G12">
        <v>4</v>
      </c>
      <c r="H12">
        <f t="shared" si="1"/>
        <v>5.1733057423693739E-4</v>
      </c>
    </row>
    <row r="13" spans="1:13" x14ac:dyDescent="0.25">
      <c r="A13">
        <v>37</v>
      </c>
      <c r="B13">
        <v>112</v>
      </c>
      <c r="C13">
        <f t="shared" si="0"/>
        <v>1.4485256078634247E-2</v>
      </c>
      <c r="F13" t="s">
        <v>224</v>
      </c>
      <c r="G13">
        <v>4</v>
      </c>
      <c r="H13">
        <f t="shared" si="1"/>
        <v>5.1733057423693739E-4</v>
      </c>
    </row>
    <row r="14" spans="1:13" x14ac:dyDescent="0.25">
      <c r="A14">
        <v>38</v>
      </c>
      <c r="B14">
        <v>84</v>
      </c>
      <c r="C14">
        <f t="shared" si="0"/>
        <v>1.0863942058975685E-2</v>
      </c>
      <c r="F14" t="s">
        <v>225</v>
      </c>
      <c r="G14">
        <v>1</v>
      </c>
      <c r="H14">
        <f t="shared" si="1"/>
        <v>1.2933264355923435E-4</v>
      </c>
    </row>
    <row r="15" spans="1:13" x14ac:dyDescent="0.25">
      <c r="A15">
        <v>39</v>
      </c>
      <c r="B15">
        <v>6</v>
      </c>
      <c r="C15">
        <f t="shared" si="0"/>
        <v>7.7599586135540608E-4</v>
      </c>
      <c r="F15" t="s">
        <v>226</v>
      </c>
      <c r="G15">
        <v>1</v>
      </c>
      <c r="H15">
        <f t="shared" si="1"/>
        <v>1.2933264355923435E-4</v>
      </c>
    </row>
    <row r="16" spans="1:13" x14ac:dyDescent="0.25">
      <c r="A16">
        <v>40</v>
      </c>
      <c r="B16">
        <v>14</v>
      </c>
      <c r="C16">
        <f t="shared" si="0"/>
        <v>1.8106570098292809E-3</v>
      </c>
      <c r="F16" t="s">
        <v>227</v>
      </c>
      <c r="G16">
        <v>1</v>
      </c>
      <c r="H16">
        <f t="shared" si="1"/>
        <v>1.2933264355923435E-4</v>
      </c>
    </row>
    <row r="17" spans="1:8" x14ac:dyDescent="0.25">
      <c r="A17">
        <v>41</v>
      </c>
      <c r="B17">
        <v>12</v>
      </c>
      <c r="C17">
        <f t="shared" si="0"/>
        <v>1.5519917227108122E-3</v>
      </c>
      <c r="F17" t="s">
        <v>228</v>
      </c>
      <c r="G17">
        <v>1</v>
      </c>
      <c r="H17">
        <f t="shared" si="1"/>
        <v>1.2933264355923435E-4</v>
      </c>
    </row>
    <row r="18" spans="1:8" x14ac:dyDescent="0.25">
      <c r="A18">
        <v>42</v>
      </c>
      <c r="B18">
        <v>4729</v>
      </c>
      <c r="C18">
        <f t="shared" si="0"/>
        <v>0.61161407139161927</v>
      </c>
    </row>
    <row r="19" spans="1:8" x14ac:dyDescent="0.25">
      <c r="A19">
        <v>43</v>
      </c>
      <c r="B19">
        <v>559</v>
      </c>
      <c r="C19">
        <f t="shared" si="0"/>
        <v>7.2296947749611998E-2</v>
      </c>
    </row>
    <row r="20" spans="1:8" x14ac:dyDescent="0.25">
      <c r="A20">
        <v>44</v>
      </c>
      <c r="B20">
        <v>13</v>
      </c>
      <c r="C20">
        <f t="shared" si="0"/>
        <v>1.6813243662700465E-3</v>
      </c>
    </row>
    <row r="21" spans="1:8" x14ac:dyDescent="0.25">
      <c r="A21">
        <v>45</v>
      </c>
      <c r="B21">
        <v>1075</v>
      </c>
      <c r="C21">
        <f t="shared" si="0"/>
        <v>0.13903259182617692</v>
      </c>
    </row>
    <row r="22" spans="1:8" x14ac:dyDescent="0.25">
      <c r="A22">
        <v>46</v>
      </c>
      <c r="B22">
        <v>110</v>
      </c>
      <c r="C22">
        <f t="shared" si="0"/>
        <v>1.4226590791515779E-2</v>
      </c>
    </row>
    <row r="23" spans="1:8" x14ac:dyDescent="0.25">
      <c r="A23">
        <v>47</v>
      </c>
      <c r="B23">
        <v>556</v>
      </c>
      <c r="C23">
        <f t="shared" si="0"/>
        <v>7.1908949818934295E-2</v>
      </c>
    </row>
    <row r="24" spans="1:8" x14ac:dyDescent="0.25">
      <c r="A24">
        <v>48</v>
      </c>
      <c r="B24">
        <v>101</v>
      </c>
      <c r="C24">
        <f t="shared" si="0"/>
        <v>1.3062596999482669E-2</v>
      </c>
    </row>
    <row r="25" spans="1:8" x14ac:dyDescent="0.25">
      <c r="A25">
        <v>49</v>
      </c>
      <c r="B25">
        <v>11</v>
      </c>
      <c r="C25">
        <f t="shared" si="0"/>
        <v>1.4226590791515778E-3</v>
      </c>
    </row>
    <row r="26" spans="1:8" x14ac:dyDescent="0.25">
      <c r="A26">
        <v>50</v>
      </c>
      <c r="B26">
        <v>22</v>
      </c>
      <c r="C26">
        <f t="shared" si="0"/>
        <v>2.8453181583031556E-3</v>
      </c>
    </row>
    <row r="27" spans="1:8" x14ac:dyDescent="0.25">
      <c r="A27">
        <v>51</v>
      </c>
      <c r="B27">
        <v>1</v>
      </c>
      <c r="C27">
        <f t="shared" si="0"/>
        <v>1.2933264355923435E-4</v>
      </c>
    </row>
    <row r="28" spans="1:8" x14ac:dyDescent="0.25">
      <c r="A28">
        <v>52</v>
      </c>
      <c r="B28">
        <v>90</v>
      </c>
      <c r="C28">
        <f t="shared" si="0"/>
        <v>1.1639937920331092E-2</v>
      </c>
    </row>
    <row r="29" spans="1:8" x14ac:dyDescent="0.25">
      <c r="A29">
        <v>53</v>
      </c>
      <c r="B29">
        <v>10</v>
      </c>
      <c r="C29">
        <f t="shared" si="0"/>
        <v>1.2933264355923435E-3</v>
      </c>
    </row>
    <row r="30" spans="1:8" x14ac:dyDescent="0.25">
      <c r="A30">
        <v>54</v>
      </c>
      <c r="B30">
        <v>19</v>
      </c>
      <c r="C30">
        <f t="shared" si="0"/>
        <v>2.4573202276254526E-3</v>
      </c>
    </row>
    <row r="31" spans="1:8" x14ac:dyDescent="0.25">
      <c r="A31">
        <v>55</v>
      </c>
      <c r="B31">
        <v>11</v>
      </c>
      <c r="C31">
        <f t="shared" si="0"/>
        <v>1.4226590791515778E-3</v>
      </c>
    </row>
    <row r="32" spans="1:8" x14ac:dyDescent="0.25">
      <c r="A32">
        <v>56</v>
      </c>
      <c r="B32">
        <v>7</v>
      </c>
      <c r="C32">
        <f t="shared" si="0"/>
        <v>9.0532850491464043E-4</v>
      </c>
    </row>
    <row r="33" spans="1:3" x14ac:dyDescent="0.25">
      <c r="A33">
        <v>57</v>
      </c>
      <c r="B33">
        <v>4</v>
      </c>
      <c r="C33">
        <f t="shared" si="0"/>
        <v>5.1733057423693739E-4</v>
      </c>
    </row>
    <row r="34" spans="1:3" x14ac:dyDescent="0.25">
      <c r="A34">
        <v>58</v>
      </c>
      <c r="B34">
        <v>1</v>
      </c>
      <c r="C34">
        <f t="shared" si="0"/>
        <v>1.2933264355923435E-4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7014-2014-47DA-A90A-02BBAB195111}">
  <dimension ref="A1:M33"/>
  <sheetViews>
    <sheetView topLeftCell="A10" workbookViewId="0">
      <selection activeCell="K1" sqref="K1:L8"/>
    </sheetView>
  </sheetViews>
  <sheetFormatPr defaultRowHeight="15" x14ac:dyDescent="0.25"/>
  <cols>
    <col min="6" max="6" width="20.7109375" customWidth="1"/>
    <col min="11" max="11" width="17.5703125" customWidth="1"/>
    <col min="15" max="15" width="22.7109375" customWidth="1"/>
  </cols>
  <sheetData>
    <row r="1" spans="1:13" x14ac:dyDescent="0.25">
      <c r="A1" t="s">
        <v>0</v>
      </c>
      <c r="B1" t="s">
        <v>1</v>
      </c>
      <c r="C1" t="s">
        <v>112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22</v>
      </c>
      <c r="B2">
        <v>1</v>
      </c>
      <c r="C2">
        <f>B2/SUM(B:B)</f>
        <v>1.7470300489168413E-4</v>
      </c>
      <c r="F2" t="s">
        <v>229</v>
      </c>
      <c r="G2">
        <v>2668</v>
      </c>
      <c r="H2">
        <f>(G2/SUM(G:G))</f>
        <v>0.46610761705101328</v>
      </c>
      <c r="K2" t="s">
        <v>56</v>
      </c>
      <c r="L2">
        <v>4202</v>
      </c>
      <c r="M2">
        <f>L2/SUM(L:L)</f>
        <v>0.73410202655485679</v>
      </c>
    </row>
    <row r="3" spans="1:13" x14ac:dyDescent="0.25">
      <c r="A3">
        <v>23</v>
      </c>
      <c r="B3">
        <v>13</v>
      </c>
      <c r="C3">
        <f t="shared" ref="C3:C22" si="0">B3/SUM(B:B)</f>
        <v>2.2711390635918936E-3</v>
      </c>
      <c r="F3" t="s">
        <v>230</v>
      </c>
      <c r="G3">
        <v>1038</v>
      </c>
      <c r="H3">
        <f t="shared" ref="H3:H33" si="1">(G3/SUM(G:G))</f>
        <v>0.18134171907756813</v>
      </c>
      <c r="K3" t="s">
        <v>369</v>
      </c>
      <c r="L3">
        <v>1337</v>
      </c>
      <c r="M3">
        <f t="shared" ref="M3:M8" si="2">L3/SUM(L:L)</f>
        <v>0.2335779175401817</v>
      </c>
    </row>
    <row r="4" spans="1:13" x14ac:dyDescent="0.25">
      <c r="A4">
        <v>24</v>
      </c>
      <c r="B4">
        <v>49</v>
      </c>
      <c r="C4">
        <f t="shared" si="0"/>
        <v>8.5604472396925233E-3</v>
      </c>
      <c r="F4" t="s">
        <v>231</v>
      </c>
      <c r="G4">
        <v>975</v>
      </c>
      <c r="H4">
        <f t="shared" si="1"/>
        <v>0.17033542976939203</v>
      </c>
      <c r="K4" t="s">
        <v>370</v>
      </c>
      <c r="L4">
        <v>165</v>
      </c>
      <c r="M4">
        <f t="shared" si="2"/>
        <v>2.8825995807127882E-2</v>
      </c>
    </row>
    <row r="5" spans="1:13" x14ac:dyDescent="0.25">
      <c r="A5">
        <v>25</v>
      </c>
      <c r="B5">
        <v>383</v>
      </c>
      <c r="C5">
        <f t="shared" si="0"/>
        <v>6.691125087351503E-2</v>
      </c>
      <c r="F5" t="s">
        <v>232</v>
      </c>
      <c r="G5">
        <v>605</v>
      </c>
      <c r="H5">
        <f t="shared" si="1"/>
        <v>0.1056953179594689</v>
      </c>
      <c r="K5" t="s">
        <v>371</v>
      </c>
      <c r="L5">
        <v>8</v>
      </c>
      <c r="M5">
        <f t="shared" si="2"/>
        <v>1.397624039133473E-3</v>
      </c>
    </row>
    <row r="6" spans="1:13" x14ac:dyDescent="0.25">
      <c r="A6">
        <v>26</v>
      </c>
      <c r="B6">
        <v>377</v>
      </c>
      <c r="C6">
        <f t="shared" si="0"/>
        <v>6.586303284416492E-2</v>
      </c>
      <c r="F6" t="s">
        <v>233</v>
      </c>
      <c r="G6">
        <v>236</v>
      </c>
      <c r="H6">
        <f t="shared" si="1"/>
        <v>4.1229909154437458E-2</v>
      </c>
      <c r="K6" t="s">
        <v>372</v>
      </c>
      <c r="L6">
        <v>7</v>
      </c>
      <c r="M6">
        <f t="shared" si="2"/>
        <v>1.222921034241789E-3</v>
      </c>
    </row>
    <row r="7" spans="1:13" x14ac:dyDescent="0.25">
      <c r="A7">
        <v>27</v>
      </c>
      <c r="B7">
        <v>1892</v>
      </c>
      <c r="C7">
        <f t="shared" si="0"/>
        <v>0.33053808525506639</v>
      </c>
      <c r="F7" t="s">
        <v>234</v>
      </c>
      <c r="G7">
        <v>70</v>
      </c>
      <c r="H7">
        <f t="shared" si="1"/>
        <v>1.222921034241789E-2</v>
      </c>
      <c r="K7" t="s">
        <v>373</v>
      </c>
      <c r="L7">
        <v>4</v>
      </c>
      <c r="M7">
        <f t="shared" si="2"/>
        <v>6.9881201956673651E-4</v>
      </c>
    </row>
    <row r="8" spans="1:13" x14ac:dyDescent="0.25">
      <c r="A8">
        <v>28</v>
      </c>
      <c r="B8">
        <v>2230</v>
      </c>
      <c r="C8">
        <f t="shared" si="0"/>
        <v>0.38958770090845563</v>
      </c>
      <c r="F8" t="s">
        <v>235</v>
      </c>
      <c r="G8">
        <v>33</v>
      </c>
      <c r="H8">
        <f t="shared" si="1"/>
        <v>5.7651991614255764E-3</v>
      </c>
      <c r="K8" t="s">
        <v>374</v>
      </c>
      <c r="L8">
        <v>1</v>
      </c>
      <c r="M8">
        <f t="shared" si="2"/>
        <v>1.7470300489168413E-4</v>
      </c>
    </row>
    <row r="9" spans="1:13" x14ac:dyDescent="0.25">
      <c r="A9">
        <v>29</v>
      </c>
      <c r="B9">
        <v>220</v>
      </c>
      <c r="C9">
        <f t="shared" si="0"/>
        <v>3.8434661076170509E-2</v>
      </c>
      <c r="F9" t="s">
        <v>236</v>
      </c>
      <c r="G9">
        <v>14</v>
      </c>
      <c r="H9">
        <f t="shared" si="1"/>
        <v>2.4458420684835779E-3</v>
      </c>
    </row>
    <row r="10" spans="1:13" x14ac:dyDescent="0.25">
      <c r="A10">
        <v>30</v>
      </c>
      <c r="B10">
        <v>43</v>
      </c>
      <c r="C10">
        <f t="shared" si="0"/>
        <v>7.5122292103424176E-3</v>
      </c>
      <c r="F10" t="s">
        <v>237</v>
      </c>
      <c r="G10">
        <v>12</v>
      </c>
      <c r="H10">
        <f t="shared" si="1"/>
        <v>2.0964360587002098E-3</v>
      </c>
    </row>
    <row r="11" spans="1:13" x14ac:dyDescent="0.25">
      <c r="A11">
        <v>31</v>
      </c>
      <c r="B11">
        <v>2</v>
      </c>
      <c r="C11">
        <f t="shared" si="0"/>
        <v>3.4940600978336826E-4</v>
      </c>
      <c r="F11" t="s">
        <v>238</v>
      </c>
      <c r="G11">
        <v>11</v>
      </c>
      <c r="H11">
        <f t="shared" si="1"/>
        <v>1.9217330538085255E-3</v>
      </c>
    </row>
    <row r="12" spans="1:13" x14ac:dyDescent="0.25">
      <c r="A12">
        <v>32</v>
      </c>
      <c r="B12">
        <v>300</v>
      </c>
      <c r="C12">
        <f t="shared" si="0"/>
        <v>5.2410901467505239E-2</v>
      </c>
      <c r="F12" t="s">
        <v>239</v>
      </c>
      <c r="G12">
        <v>10</v>
      </c>
      <c r="H12">
        <f t="shared" si="1"/>
        <v>1.7470300489168414E-3</v>
      </c>
    </row>
    <row r="13" spans="1:13" x14ac:dyDescent="0.25">
      <c r="A13">
        <v>33</v>
      </c>
      <c r="B13">
        <v>4</v>
      </c>
      <c r="C13">
        <f t="shared" si="0"/>
        <v>6.9881201956673651E-4</v>
      </c>
      <c r="F13" t="s">
        <v>240</v>
      </c>
      <c r="G13">
        <v>9</v>
      </c>
      <c r="H13">
        <f t="shared" si="1"/>
        <v>1.5723270440251573E-3</v>
      </c>
    </row>
    <row r="14" spans="1:13" x14ac:dyDescent="0.25">
      <c r="A14">
        <v>34</v>
      </c>
      <c r="B14">
        <v>38</v>
      </c>
      <c r="C14">
        <f t="shared" si="0"/>
        <v>6.638714185883997E-3</v>
      </c>
      <c r="F14" t="s">
        <v>241</v>
      </c>
      <c r="G14">
        <v>7</v>
      </c>
      <c r="H14">
        <f t="shared" si="1"/>
        <v>1.222921034241789E-3</v>
      </c>
    </row>
    <row r="15" spans="1:13" x14ac:dyDescent="0.25">
      <c r="A15">
        <v>35</v>
      </c>
      <c r="B15">
        <v>160</v>
      </c>
      <c r="C15">
        <f t="shared" si="0"/>
        <v>2.7952480782669462E-2</v>
      </c>
      <c r="F15" t="s">
        <v>242</v>
      </c>
      <c r="G15">
        <v>6</v>
      </c>
      <c r="H15">
        <f t="shared" si="1"/>
        <v>1.0482180293501049E-3</v>
      </c>
    </row>
    <row r="16" spans="1:13" x14ac:dyDescent="0.25">
      <c r="A16">
        <v>36</v>
      </c>
      <c r="B16">
        <v>7</v>
      </c>
      <c r="C16">
        <f t="shared" si="0"/>
        <v>1.222921034241789E-3</v>
      </c>
      <c r="F16" t="s">
        <v>243</v>
      </c>
      <c r="G16">
        <v>4</v>
      </c>
      <c r="H16">
        <f t="shared" si="1"/>
        <v>6.9881201956673651E-4</v>
      </c>
    </row>
    <row r="17" spans="1:8" x14ac:dyDescent="0.25">
      <c r="A17">
        <v>37</v>
      </c>
      <c r="B17">
        <v>4</v>
      </c>
      <c r="C17">
        <f t="shared" si="0"/>
        <v>6.9881201956673651E-4</v>
      </c>
      <c r="F17" t="s">
        <v>244</v>
      </c>
      <c r="G17">
        <v>4</v>
      </c>
      <c r="H17">
        <f t="shared" si="1"/>
        <v>6.9881201956673651E-4</v>
      </c>
    </row>
    <row r="18" spans="1:8" x14ac:dyDescent="0.25">
      <c r="A18">
        <v>38</v>
      </c>
      <c r="B18">
        <v>0</v>
      </c>
      <c r="C18">
        <f t="shared" si="0"/>
        <v>0</v>
      </c>
      <c r="F18" t="s">
        <v>245</v>
      </c>
      <c r="G18">
        <v>3</v>
      </c>
      <c r="H18">
        <f t="shared" si="1"/>
        <v>5.2410901467505244E-4</v>
      </c>
    </row>
    <row r="19" spans="1:8" x14ac:dyDescent="0.25">
      <c r="A19">
        <v>39</v>
      </c>
      <c r="B19">
        <v>0</v>
      </c>
      <c r="C19">
        <f t="shared" si="0"/>
        <v>0</v>
      </c>
      <c r="F19" t="s">
        <v>246</v>
      </c>
      <c r="G19">
        <v>3</v>
      </c>
      <c r="H19">
        <f t="shared" si="1"/>
        <v>5.2410901467505244E-4</v>
      </c>
    </row>
    <row r="20" spans="1:8" x14ac:dyDescent="0.25">
      <c r="A20">
        <v>40</v>
      </c>
      <c r="B20">
        <v>0</v>
      </c>
      <c r="C20">
        <f t="shared" si="0"/>
        <v>0</v>
      </c>
      <c r="F20" t="s">
        <v>247</v>
      </c>
      <c r="G20">
        <v>2</v>
      </c>
      <c r="H20">
        <f t="shared" si="1"/>
        <v>3.4940600978336826E-4</v>
      </c>
    </row>
    <row r="21" spans="1:8" x14ac:dyDescent="0.25">
      <c r="A21">
        <v>41</v>
      </c>
      <c r="B21">
        <v>0</v>
      </c>
      <c r="C21">
        <f t="shared" si="0"/>
        <v>0</v>
      </c>
      <c r="F21" t="s">
        <v>248</v>
      </c>
      <c r="G21">
        <v>2</v>
      </c>
      <c r="H21">
        <f t="shared" si="1"/>
        <v>3.4940600978336826E-4</v>
      </c>
    </row>
    <row r="22" spans="1:8" x14ac:dyDescent="0.25">
      <c r="A22">
        <v>42</v>
      </c>
      <c r="B22">
        <v>1</v>
      </c>
      <c r="C22">
        <f t="shared" si="0"/>
        <v>1.7470300489168413E-4</v>
      </c>
      <c r="F22" t="s">
        <v>249</v>
      </c>
      <c r="G22">
        <v>1</v>
      </c>
      <c r="H22">
        <f t="shared" si="1"/>
        <v>1.7470300489168413E-4</v>
      </c>
    </row>
    <row r="23" spans="1:8" x14ac:dyDescent="0.25">
      <c r="F23" t="s">
        <v>250</v>
      </c>
      <c r="G23">
        <v>1</v>
      </c>
      <c r="H23">
        <f t="shared" si="1"/>
        <v>1.7470300489168413E-4</v>
      </c>
    </row>
    <row r="24" spans="1:8" x14ac:dyDescent="0.25">
      <c r="F24" t="s">
        <v>251</v>
      </c>
      <c r="G24">
        <v>1</v>
      </c>
      <c r="H24">
        <f t="shared" si="1"/>
        <v>1.7470300489168413E-4</v>
      </c>
    </row>
    <row r="25" spans="1:8" x14ac:dyDescent="0.25">
      <c r="F25" t="s">
        <v>252</v>
      </c>
      <c r="G25">
        <v>1</v>
      </c>
      <c r="H25">
        <f t="shared" si="1"/>
        <v>1.7470300489168413E-4</v>
      </c>
    </row>
    <row r="26" spans="1:8" x14ac:dyDescent="0.25">
      <c r="F26" t="s">
        <v>253</v>
      </c>
      <c r="G26">
        <v>1</v>
      </c>
      <c r="H26">
        <f t="shared" si="1"/>
        <v>1.7470300489168413E-4</v>
      </c>
    </row>
    <row r="27" spans="1:8" x14ac:dyDescent="0.25">
      <c r="F27" t="s">
        <v>254</v>
      </c>
      <c r="G27">
        <v>1</v>
      </c>
      <c r="H27">
        <f t="shared" si="1"/>
        <v>1.7470300489168413E-4</v>
      </c>
    </row>
    <row r="28" spans="1:8" x14ac:dyDescent="0.25">
      <c r="F28" t="s">
        <v>255</v>
      </c>
      <c r="G28">
        <v>1</v>
      </c>
      <c r="H28">
        <f t="shared" si="1"/>
        <v>1.7470300489168413E-4</v>
      </c>
    </row>
    <row r="29" spans="1:8" x14ac:dyDescent="0.25">
      <c r="F29" t="s">
        <v>256</v>
      </c>
      <c r="G29">
        <v>1</v>
      </c>
      <c r="H29">
        <f t="shared" si="1"/>
        <v>1.7470300489168413E-4</v>
      </c>
    </row>
    <row r="30" spans="1:8" x14ac:dyDescent="0.25">
      <c r="F30" t="s">
        <v>257</v>
      </c>
      <c r="G30">
        <v>1</v>
      </c>
      <c r="H30">
        <f t="shared" si="1"/>
        <v>1.7470300489168413E-4</v>
      </c>
    </row>
    <row r="31" spans="1:8" x14ac:dyDescent="0.25">
      <c r="F31" t="s">
        <v>258</v>
      </c>
      <c r="G31">
        <v>1</v>
      </c>
      <c r="H31">
        <f t="shared" si="1"/>
        <v>1.7470300489168413E-4</v>
      </c>
    </row>
    <row r="32" spans="1:8" x14ac:dyDescent="0.25">
      <c r="F32" t="s">
        <v>259</v>
      </c>
      <c r="G32">
        <v>1</v>
      </c>
      <c r="H32">
        <f t="shared" si="1"/>
        <v>1.7470300489168413E-4</v>
      </c>
    </row>
    <row r="33" spans="6:8" x14ac:dyDescent="0.25">
      <c r="F33" t="s">
        <v>260</v>
      </c>
      <c r="G33">
        <v>1</v>
      </c>
      <c r="H33">
        <f t="shared" si="1"/>
        <v>1.7470300489168413E-4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DBDF-DF62-4075-A7FA-0C370E88A68F}">
  <dimension ref="A1:M64"/>
  <sheetViews>
    <sheetView workbookViewId="0">
      <selection activeCell="J23" sqref="J23"/>
    </sheetView>
  </sheetViews>
  <sheetFormatPr defaultRowHeight="15" x14ac:dyDescent="0.25"/>
  <cols>
    <col min="11" max="11" width="43.85546875" customWidth="1"/>
    <col min="12" max="12" width="9" customWidth="1"/>
    <col min="15" max="15" width="24.42578125" customWidth="1"/>
  </cols>
  <sheetData>
    <row r="1" spans="1:13" x14ac:dyDescent="0.25">
      <c r="A1" t="s">
        <v>0</v>
      </c>
      <c r="B1" t="s">
        <v>1</v>
      </c>
      <c r="C1" t="s">
        <v>112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25</v>
      </c>
      <c r="B2">
        <v>18</v>
      </c>
      <c r="C2">
        <f>B2/SUM(B:B)</f>
        <v>2.7409776153494748E-3</v>
      </c>
      <c r="F2" t="s">
        <v>67</v>
      </c>
      <c r="G2">
        <v>1936</v>
      </c>
      <c r="H2">
        <f>(G2/SUM(G:G))</f>
        <v>0.29480737018425462</v>
      </c>
      <c r="K2" t="s">
        <v>325</v>
      </c>
      <c r="L2">
        <v>3340</v>
      </c>
      <c r="M2">
        <f>L2/SUM(L:L)</f>
        <v>0.50860362418151361</v>
      </c>
    </row>
    <row r="3" spans="1:13" x14ac:dyDescent="0.25">
      <c r="A3">
        <v>26</v>
      </c>
      <c r="B3">
        <v>58</v>
      </c>
      <c r="C3">
        <f t="shared" ref="C3:C25" si="0">B3/SUM(B:B)</f>
        <v>8.8320389827927521E-3</v>
      </c>
      <c r="F3" t="s">
        <v>63</v>
      </c>
      <c r="G3">
        <v>1781</v>
      </c>
      <c r="H3">
        <f t="shared" ref="H3:H64" si="1">(G3/SUM(G:G))</f>
        <v>0.27120450738541191</v>
      </c>
      <c r="K3" t="s">
        <v>324</v>
      </c>
      <c r="L3">
        <v>3010</v>
      </c>
      <c r="M3">
        <f t="shared" ref="M3:M30" si="2">L3/SUM(L:L)</f>
        <v>0.45835236790010658</v>
      </c>
    </row>
    <row r="4" spans="1:13" x14ac:dyDescent="0.25">
      <c r="A4">
        <v>27</v>
      </c>
      <c r="B4">
        <v>463</v>
      </c>
      <c r="C4">
        <f t="shared" si="0"/>
        <v>7.0504035328155926E-2</v>
      </c>
      <c r="F4" t="s">
        <v>65</v>
      </c>
      <c r="G4">
        <v>1353</v>
      </c>
      <c r="H4">
        <f t="shared" si="1"/>
        <v>0.20603015075376885</v>
      </c>
      <c r="K4" t="s">
        <v>327</v>
      </c>
      <c r="L4">
        <v>109</v>
      </c>
      <c r="M4">
        <f t="shared" si="2"/>
        <v>1.659814222628293E-2</v>
      </c>
    </row>
    <row r="5" spans="1:13" x14ac:dyDescent="0.25">
      <c r="A5">
        <v>28</v>
      </c>
      <c r="B5">
        <v>1511</v>
      </c>
      <c r="C5">
        <f t="shared" si="0"/>
        <v>0.23008984315516978</v>
      </c>
      <c r="F5" t="s">
        <v>71</v>
      </c>
      <c r="G5">
        <v>592</v>
      </c>
      <c r="H5">
        <f t="shared" si="1"/>
        <v>9.0147708238160498E-2</v>
      </c>
      <c r="K5" t="s">
        <v>326</v>
      </c>
      <c r="L5">
        <v>31</v>
      </c>
      <c r="M5">
        <f t="shared" si="2"/>
        <v>4.7205725597685398E-3</v>
      </c>
    </row>
    <row r="6" spans="1:13" x14ac:dyDescent="0.25">
      <c r="A6">
        <v>29</v>
      </c>
      <c r="B6">
        <v>240</v>
      </c>
      <c r="C6">
        <f t="shared" si="0"/>
        <v>3.654636820465966E-2</v>
      </c>
      <c r="F6" t="s">
        <v>68</v>
      </c>
      <c r="G6">
        <v>389</v>
      </c>
      <c r="H6">
        <f t="shared" si="1"/>
        <v>5.9235571798385872E-2</v>
      </c>
      <c r="K6" t="s">
        <v>331</v>
      </c>
      <c r="L6">
        <v>31</v>
      </c>
      <c r="M6">
        <f t="shared" si="2"/>
        <v>4.7205725597685398E-3</v>
      </c>
    </row>
    <row r="7" spans="1:13" x14ac:dyDescent="0.25">
      <c r="A7">
        <v>30</v>
      </c>
      <c r="B7">
        <v>115</v>
      </c>
      <c r="C7">
        <f t="shared" si="0"/>
        <v>1.751180143139942E-2</v>
      </c>
      <c r="F7" t="s">
        <v>79</v>
      </c>
      <c r="G7">
        <v>171</v>
      </c>
      <c r="H7">
        <f t="shared" si="1"/>
        <v>2.6039287345820009E-2</v>
      </c>
      <c r="K7" t="s">
        <v>333</v>
      </c>
      <c r="L7">
        <v>6</v>
      </c>
      <c r="M7">
        <f t="shared" si="2"/>
        <v>9.1365920511649154E-4</v>
      </c>
    </row>
    <row r="8" spans="1:13" x14ac:dyDescent="0.25">
      <c r="A8">
        <v>31</v>
      </c>
      <c r="B8">
        <v>25</v>
      </c>
      <c r="C8">
        <f t="shared" si="0"/>
        <v>3.8069133546520481E-3</v>
      </c>
      <c r="F8" t="s">
        <v>261</v>
      </c>
      <c r="G8">
        <v>36</v>
      </c>
      <c r="H8">
        <f t="shared" si="1"/>
        <v>5.4819552306989497E-3</v>
      </c>
      <c r="K8" t="s">
        <v>24</v>
      </c>
      <c r="L8">
        <v>5</v>
      </c>
      <c r="M8">
        <f t="shared" si="2"/>
        <v>7.6138267093040965E-4</v>
      </c>
    </row>
    <row r="9" spans="1:13" x14ac:dyDescent="0.25">
      <c r="A9">
        <v>32</v>
      </c>
      <c r="B9">
        <v>2130</v>
      </c>
      <c r="C9">
        <f t="shared" si="0"/>
        <v>0.3243490178163545</v>
      </c>
      <c r="F9" t="s">
        <v>262</v>
      </c>
      <c r="G9">
        <v>27</v>
      </c>
      <c r="H9">
        <f t="shared" si="1"/>
        <v>4.1114664230242123E-3</v>
      </c>
      <c r="K9" t="s">
        <v>375</v>
      </c>
      <c r="L9">
        <v>4</v>
      </c>
      <c r="M9">
        <f t="shared" si="2"/>
        <v>6.0910613674432766E-4</v>
      </c>
    </row>
    <row r="10" spans="1:13" x14ac:dyDescent="0.25">
      <c r="A10">
        <v>33</v>
      </c>
      <c r="B10">
        <v>59</v>
      </c>
      <c r="C10">
        <f t="shared" si="0"/>
        <v>8.9843155169788344E-3</v>
      </c>
      <c r="F10" t="s">
        <v>263</v>
      </c>
      <c r="G10">
        <v>25</v>
      </c>
      <c r="H10">
        <f t="shared" si="1"/>
        <v>3.8069133546520481E-3</v>
      </c>
      <c r="K10" t="s">
        <v>388</v>
      </c>
      <c r="L10">
        <v>3</v>
      </c>
      <c r="M10">
        <f t="shared" si="2"/>
        <v>4.5682960255824577E-4</v>
      </c>
    </row>
    <row r="11" spans="1:13" x14ac:dyDescent="0.25">
      <c r="A11">
        <v>34</v>
      </c>
      <c r="B11">
        <v>260</v>
      </c>
      <c r="C11">
        <f t="shared" si="0"/>
        <v>3.9591898888381299E-2</v>
      </c>
      <c r="F11" t="s">
        <v>86</v>
      </c>
      <c r="G11">
        <v>24</v>
      </c>
      <c r="H11">
        <f t="shared" si="1"/>
        <v>3.6546368204659662E-3</v>
      </c>
      <c r="K11" t="s">
        <v>328</v>
      </c>
      <c r="L11">
        <v>3</v>
      </c>
      <c r="M11">
        <f t="shared" si="2"/>
        <v>4.5682960255824577E-4</v>
      </c>
    </row>
    <row r="12" spans="1:13" x14ac:dyDescent="0.25">
      <c r="A12">
        <v>35</v>
      </c>
      <c r="B12">
        <v>1553</v>
      </c>
      <c r="C12">
        <f t="shared" si="0"/>
        <v>0.23648545759098524</v>
      </c>
      <c r="F12" t="s">
        <v>103</v>
      </c>
      <c r="G12">
        <v>21</v>
      </c>
      <c r="H12">
        <f t="shared" si="1"/>
        <v>3.1978072179077205E-3</v>
      </c>
      <c r="K12" t="s">
        <v>340</v>
      </c>
      <c r="L12">
        <v>2</v>
      </c>
      <c r="M12">
        <f t="shared" si="2"/>
        <v>3.0455306837216383E-4</v>
      </c>
    </row>
    <row r="13" spans="1:13" x14ac:dyDescent="0.25">
      <c r="A13">
        <v>36</v>
      </c>
      <c r="B13">
        <v>73</v>
      </c>
      <c r="C13">
        <f t="shared" si="0"/>
        <v>1.111618699558398E-2</v>
      </c>
      <c r="F13" t="s">
        <v>264</v>
      </c>
      <c r="G13">
        <v>16</v>
      </c>
      <c r="H13">
        <f t="shared" si="1"/>
        <v>2.4364245469773106E-3</v>
      </c>
      <c r="K13" t="s">
        <v>387</v>
      </c>
      <c r="L13">
        <v>2</v>
      </c>
      <c r="M13">
        <f t="shared" si="2"/>
        <v>3.0455306837216383E-4</v>
      </c>
    </row>
    <row r="14" spans="1:13" x14ac:dyDescent="0.25">
      <c r="A14">
        <v>37</v>
      </c>
      <c r="B14">
        <v>35</v>
      </c>
      <c r="C14">
        <f t="shared" si="0"/>
        <v>5.3296786965128674E-3</v>
      </c>
      <c r="F14" t="s">
        <v>83</v>
      </c>
      <c r="G14">
        <v>14</v>
      </c>
      <c r="H14">
        <f t="shared" si="1"/>
        <v>2.1318714786051469E-3</v>
      </c>
      <c r="K14" t="s">
        <v>376</v>
      </c>
      <c r="L14">
        <v>2</v>
      </c>
      <c r="M14">
        <f t="shared" si="2"/>
        <v>3.0455306837216383E-4</v>
      </c>
    </row>
    <row r="15" spans="1:13" x14ac:dyDescent="0.25">
      <c r="A15">
        <v>38</v>
      </c>
      <c r="B15">
        <v>10</v>
      </c>
      <c r="C15">
        <f t="shared" si="0"/>
        <v>1.5227653418608193E-3</v>
      </c>
      <c r="F15" t="s">
        <v>90</v>
      </c>
      <c r="G15">
        <v>14</v>
      </c>
      <c r="H15">
        <f t="shared" si="1"/>
        <v>2.1318714786051469E-3</v>
      </c>
      <c r="K15" t="s">
        <v>9</v>
      </c>
      <c r="L15">
        <v>2</v>
      </c>
      <c r="M15">
        <f t="shared" si="2"/>
        <v>3.0455306837216383E-4</v>
      </c>
    </row>
    <row r="16" spans="1:13" x14ac:dyDescent="0.25">
      <c r="A16">
        <v>39</v>
      </c>
      <c r="B16">
        <v>0</v>
      </c>
      <c r="C16">
        <f t="shared" si="0"/>
        <v>0</v>
      </c>
      <c r="F16" t="s">
        <v>265</v>
      </c>
      <c r="G16">
        <v>11</v>
      </c>
      <c r="H16">
        <f t="shared" si="1"/>
        <v>1.6750418760469012E-3</v>
      </c>
      <c r="K16" t="s">
        <v>377</v>
      </c>
      <c r="L16">
        <v>2</v>
      </c>
      <c r="M16">
        <f t="shared" si="2"/>
        <v>3.0455306837216383E-4</v>
      </c>
    </row>
    <row r="17" spans="1:13" x14ac:dyDescent="0.25">
      <c r="A17">
        <v>40</v>
      </c>
      <c r="B17">
        <v>1</v>
      </c>
      <c r="C17">
        <f t="shared" si="0"/>
        <v>1.5227653418608191E-4</v>
      </c>
      <c r="F17" t="s">
        <v>266</v>
      </c>
      <c r="G17">
        <v>11</v>
      </c>
      <c r="H17">
        <f t="shared" si="1"/>
        <v>1.6750418760469012E-3</v>
      </c>
      <c r="K17" t="s">
        <v>378</v>
      </c>
      <c r="L17">
        <v>2</v>
      </c>
      <c r="M17">
        <f t="shared" si="2"/>
        <v>3.0455306837216383E-4</v>
      </c>
    </row>
    <row r="18" spans="1:13" x14ac:dyDescent="0.25">
      <c r="A18">
        <v>41</v>
      </c>
      <c r="B18">
        <v>0</v>
      </c>
      <c r="C18">
        <f t="shared" si="0"/>
        <v>0</v>
      </c>
      <c r="F18" t="s">
        <v>267</v>
      </c>
      <c r="G18">
        <v>11</v>
      </c>
      <c r="H18">
        <f t="shared" si="1"/>
        <v>1.6750418760469012E-3</v>
      </c>
      <c r="K18">
        <v>650</v>
      </c>
      <c r="L18">
        <v>1</v>
      </c>
      <c r="M18">
        <f t="shared" si="2"/>
        <v>1.5227653418608191E-4</v>
      </c>
    </row>
    <row r="19" spans="1:13" x14ac:dyDescent="0.25">
      <c r="A19">
        <v>42</v>
      </c>
      <c r="B19">
        <v>12</v>
      </c>
      <c r="C19">
        <f t="shared" si="0"/>
        <v>1.8273184102329831E-3</v>
      </c>
      <c r="F19" t="s">
        <v>268</v>
      </c>
      <c r="G19">
        <v>10</v>
      </c>
      <c r="H19">
        <f t="shared" si="1"/>
        <v>1.5227653418608193E-3</v>
      </c>
      <c r="K19" t="s">
        <v>389</v>
      </c>
      <c r="L19">
        <v>1</v>
      </c>
      <c r="M19">
        <f t="shared" si="2"/>
        <v>1.5227653418608191E-4</v>
      </c>
    </row>
    <row r="20" spans="1:13" x14ac:dyDescent="0.25">
      <c r="A20">
        <v>43</v>
      </c>
      <c r="B20">
        <v>1</v>
      </c>
      <c r="C20">
        <f t="shared" si="0"/>
        <v>1.5227653418608191E-4</v>
      </c>
      <c r="F20" t="s">
        <v>85</v>
      </c>
      <c r="G20">
        <v>8</v>
      </c>
      <c r="H20">
        <f t="shared" si="1"/>
        <v>1.2182122734886553E-3</v>
      </c>
      <c r="K20" t="s">
        <v>390</v>
      </c>
      <c r="L20">
        <v>1</v>
      </c>
      <c r="M20">
        <f t="shared" si="2"/>
        <v>1.5227653418608191E-4</v>
      </c>
    </row>
    <row r="21" spans="1:13" x14ac:dyDescent="0.25">
      <c r="A21">
        <v>44</v>
      </c>
      <c r="B21">
        <v>0</v>
      </c>
      <c r="C21">
        <f t="shared" si="0"/>
        <v>0</v>
      </c>
      <c r="F21" t="s">
        <v>269</v>
      </c>
      <c r="G21">
        <v>8</v>
      </c>
      <c r="H21">
        <f t="shared" si="1"/>
        <v>1.2182122734886553E-3</v>
      </c>
      <c r="K21" t="s">
        <v>379</v>
      </c>
      <c r="L21">
        <v>1</v>
      </c>
      <c r="M21">
        <f t="shared" si="2"/>
        <v>1.5227653418608191E-4</v>
      </c>
    </row>
    <row r="22" spans="1:13" x14ac:dyDescent="0.25">
      <c r="A22">
        <v>45</v>
      </c>
      <c r="B22">
        <v>2</v>
      </c>
      <c r="C22">
        <f t="shared" si="0"/>
        <v>3.0455306837216383E-4</v>
      </c>
      <c r="F22" t="s">
        <v>105</v>
      </c>
      <c r="G22">
        <v>7</v>
      </c>
      <c r="H22">
        <f t="shared" si="1"/>
        <v>1.0659357393025734E-3</v>
      </c>
      <c r="K22" t="s">
        <v>335</v>
      </c>
      <c r="L22">
        <v>1</v>
      </c>
      <c r="M22">
        <f t="shared" si="2"/>
        <v>1.5227653418608191E-4</v>
      </c>
    </row>
    <row r="23" spans="1:13" x14ac:dyDescent="0.25">
      <c r="A23">
        <v>46</v>
      </c>
      <c r="B23">
        <v>0</v>
      </c>
      <c r="C23">
        <f t="shared" si="0"/>
        <v>0</v>
      </c>
      <c r="F23" t="s">
        <v>82</v>
      </c>
      <c r="G23">
        <v>6</v>
      </c>
      <c r="H23">
        <f t="shared" si="1"/>
        <v>9.1365920511649154E-4</v>
      </c>
      <c r="K23" t="s">
        <v>380</v>
      </c>
      <c r="L23">
        <v>1</v>
      </c>
      <c r="M23">
        <f t="shared" si="2"/>
        <v>1.5227653418608191E-4</v>
      </c>
    </row>
    <row r="24" spans="1:13" x14ac:dyDescent="0.25">
      <c r="A24">
        <v>47</v>
      </c>
      <c r="B24">
        <v>0</v>
      </c>
      <c r="C24">
        <f t="shared" si="0"/>
        <v>0</v>
      </c>
      <c r="F24" t="s">
        <v>270</v>
      </c>
      <c r="G24">
        <v>6</v>
      </c>
      <c r="H24">
        <f t="shared" si="1"/>
        <v>9.1365920511649154E-4</v>
      </c>
      <c r="K24" t="s">
        <v>381</v>
      </c>
      <c r="L24">
        <v>1</v>
      </c>
      <c r="M24">
        <f t="shared" si="2"/>
        <v>1.5227653418608191E-4</v>
      </c>
    </row>
    <row r="25" spans="1:13" x14ac:dyDescent="0.25">
      <c r="A25">
        <v>48</v>
      </c>
      <c r="B25">
        <v>1</v>
      </c>
      <c r="C25">
        <f t="shared" si="0"/>
        <v>1.5227653418608191E-4</v>
      </c>
      <c r="F25" t="s">
        <v>73</v>
      </c>
      <c r="G25">
        <v>6</v>
      </c>
      <c r="H25">
        <f t="shared" si="1"/>
        <v>9.1365920511649154E-4</v>
      </c>
      <c r="K25" t="s">
        <v>382</v>
      </c>
      <c r="L25">
        <v>1</v>
      </c>
      <c r="M25">
        <f t="shared" si="2"/>
        <v>1.5227653418608191E-4</v>
      </c>
    </row>
    <row r="26" spans="1:13" x14ac:dyDescent="0.25">
      <c r="F26" t="s">
        <v>271</v>
      </c>
      <c r="G26">
        <v>5</v>
      </c>
      <c r="H26">
        <f t="shared" si="1"/>
        <v>7.6138267093040965E-4</v>
      </c>
      <c r="K26" t="s">
        <v>383</v>
      </c>
      <c r="L26">
        <v>1</v>
      </c>
      <c r="M26">
        <f t="shared" si="2"/>
        <v>1.5227653418608191E-4</v>
      </c>
    </row>
    <row r="27" spans="1:13" x14ac:dyDescent="0.25">
      <c r="F27" t="s">
        <v>272</v>
      </c>
      <c r="G27">
        <v>5</v>
      </c>
      <c r="H27">
        <f t="shared" si="1"/>
        <v>7.6138267093040965E-4</v>
      </c>
      <c r="K27" t="s">
        <v>384</v>
      </c>
      <c r="L27">
        <v>1</v>
      </c>
      <c r="M27">
        <f t="shared" si="2"/>
        <v>1.5227653418608191E-4</v>
      </c>
    </row>
    <row r="28" spans="1:13" x14ac:dyDescent="0.25">
      <c r="F28" t="s">
        <v>100</v>
      </c>
      <c r="G28">
        <v>5</v>
      </c>
      <c r="H28">
        <f t="shared" si="1"/>
        <v>7.6138267093040965E-4</v>
      </c>
      <c r="K28" t="s">
        <v>385</v>
      </c>
      <c r="L28">
        <v>1</v>
      </c>
      <c r="M28">
        <f t="shared" si="2"/>
        <v>1.5227653418608191E-4</v>
      </c>
    </row>
    <row r="29" spans="1:13" x14ac:dyDescent="0.25">
      <c r="F29" t="s">
        <v>273</v>
      </c>
      <c r="G29">
        <v>5</v>
      </c>
      <c r="H29">
        <f t="shared" si="1"/>
        <v>7.6138267093040965E-4</v>
      </c>
      <c r="K29" t="s">
        <v>391</v>
      </c>
      <c r="L29">
        <v>1</v>
      </c>
      <c r="M29">
        <f t="shared" si="2"/>
        <v>1.5227653418608191E-4</v>
      </c>
    </row>
    <row r="30" spans="1:13" x14ac:dyDescent="0.25">
      <c r="F30" t="s">
        <v>66</v>
      </c>
      <c r="G30">
        <v>4</v>
      </c>
      <c r="H30">
        <f t="shared" si="1"/>
        <v>6.0910613674432766E-4</v>
      </c>
      <c r="K30" t="s">
        <v>386</v>
      </c>
      <c r="L30">
        <v>1</v>
      </c>
      <c r="M30">
        <f t="shared" si="2"/>
        <v>1.5227653418608191E-4</v>
      </c>
    </row>
    <row r="31" spans="1:13" x14ac:dyDescent="0.25">
      <c r="F31" t="s">
        <v>274</v>
      </c>
      <c r="G31">
        <v>4</v>
      </c>
      <c r="H31">
        <f t="shared" si="1"/>
        <v>6.0910613674432766E-4</v>
      </c>
    </row>
    <row r="32" spans="1:13" x14ac:dyDescent="0.25">
      <c r="F32" t="s">
        <v>94</v>
      </c>
      <c r="G32">
        <v>4</v>
      </c>
      <c r="H32">
        <f t="shared" si="1"/>
        <v>6.0910613674432766E-4</v>
      </c>
    </row>
    <row r="33" spans="6:8" x14ac:dyDescent="0.25">
      <c r="F33" t="s">
        <v>275</v>
      </c>
      <c r="G33">
        <v>4</v>
      </c>
      <c r="H33">
        <f t="shared" si="1"/>
        <v>6.0910613674432766E-4</v>
      </c>
    </row>
    <row r="34" spans="6:8" x14ac:dyDescent="0.25">
      <c r="F34" t="s">
        <v>64</v>
      </c>
      <c r="G34">
        <v>4</v>
      </c>
      <c r="H34">
        <f t="shared" si="1"/>
        <v>6.0910613674432766E-4</v>
      </c>
    </row>
    <row r="35" spans="6:8" x14ac:dyDescent="0.25">
      <c r="F35" t="s">
        <v>107</v>
      </c>
      <c r="G35">
        <v>4</v>
      </c>
      <c r="H35">
        <f t="shared" si="1"/>
        <v>6.0910613674432766E-4</v>
      </c>
    </row>
    <row r="36" spans="6:8" x14ac:dyDescent="0.25">
      <c r="F36" t="s">
        <v>95</v>
      </c>
      <c r="G36">
        <v>3</v>
      </c>
      <c r="H36">
        <f t="shared" si="1"/>
        <v>4.5682960255824577E-4</v>
      </c>
    </row>
    <row r="37" spans="6:8" x14ac:dyDescent="0.25">
      <c r="F37" t="s">
        <v>276</v>
      </c>
      <c r="G37">
        <v>3</v>
      </c>
      <c r="H37">
        <f t="shared" si="1"/>
        <v>4.5682960255824577E-4</v>
      </c>
    </row>
    <row r="38" spans="6:8" x14ac:dyDescent="0.25">
      <c r="F38" t="s">
        <v>277</v>
      </c>
      <c r="G38">
        <v>2</v>
      </c>
      <c r="H38">
        <f t="shared" si="1"/>
        <v>3.0455306837216383E-4</v>
      </c>
    </row>
    <row r="39" spans="6:8" x14ac:dyDescent="0.25">
      <c r="F39" t="s">
        <v>278</v>
      </c>
      <c r="G39">
        <v>2</v>
      </c>
      <c r="H39">
        <f t="shared" si="1"/>
        <v>3.0455306837216383E-4</v>
      </c>
    </row>
    <row r="40" spans="6:8" x14ac:dyDescent="0.25">
      <c r="F40" t="s">
        <v>279</v>
      </c>
      <c r="G40">
        <v>2</v>
      </c>
      <c r="H40">
        <f t="shared" si="1"/>
        <v>3.0455306837216383E-4</v>
      </c>
    </row>
    <row r="41" spans="6:8" x14ac:dyDescent="0.25">
      <c r="F41" t="s">
        <v>280</v>
      </c>
      <c r="G41">
        <v>2</v>
      </c>
      <c r="H41">
        <f t="shared" si="1"/>
        <v>3.0455306837216383E-4</v>
      </c>
    </row>
    <row r="42" spans="6:8" x14ac:dyDescent="0.25">
      <c r="F42" t="s">
        <v>104</v>
      </c>
      <c r="G42">
        <v>2</v>
      </c>
      <c r="H42">
        <f t="shared" si="1"/>
        <v>3.0455306837216383E-4</v>
      </c>
    </row>
    <row r="43" spans="6:8" x14ac:dyDescent="0.25">
      <c r="F43" t="s">
        <v>281</v>
      </c>
      <c r="G43">
        <v>2</v>
      </c>
      <c r="H43">
        <f t="shared" si="1"/>
        <v>3.0455306837216383E-4</v>
      </c>
    </row>
    <row r="44" spans="6:8" x14ac:dyDescent="0.25">
      <c r="F44" t="s">
        <v>282</v>
      </c>
      <c r="G44">
        <v>2</v>
      </c>
      <c r="H44">
        <f t="shared" si="1"/>
        <v>3.0455306837216383E-4</v>
      </c>
    </row>
    <row r="45" spans="6:8" x14ac:dyDescent="0.25">
      <c r="F45" t="s">
        <v>283</v>
      </c>
      <c r="G45">
        <v>1</v>
      </c>
      <c r="H45">
        <f t="shared" si="1"/>
        <v>1.5227653418608191E-4</v>
      </c>
    </row>
    <row r="46" spans="6:8" x14ac:dyDescent="0.25">
      <c r="F46" t="s">
        <v>70</v>
      </c>
      <c r="G46">
        <v>1</v>
      </c>
      <c r="H46">
        <f t="shared" si="1"/>
        <v>1.5227653418608191E-4</v>
      </c>
    </row>
    <row r="47" spans="6:8" x14ac:dyDescent="0.25">
      <c r="F47" t="s">
        <v>284</v>
      </c>
      <c r="G47">
        <v>1</v>
      </c>
      <c r="H47">
        <f t="shared" si="1"/>
        <v>1.5227653418608191E-4</v>
      </c>
    </row>
    <row r="48" spans="6:8" x14ac:dyDescent="0.25">
      <c r="F48" t="s">
        <v>285</v>
      </c>
      <c r="G48">
        <v>1</v>
      </c>
      <c r="H48">
        <f t="shared" si="1"/>
        <v>1.5227653418608191E-4</v>
      </c>
    </row>
    <row r="49" spans="6:8" x14ac:dyDescent="0.25">
      <c r="F49" t="s">
        <v>286</v>
      </c>
      <c r="G49">
        <v>1</v>
      </c>
      <c r="H49">
        <f t="shared" si="1"/>
        <v>1.5227653418608191E-4</v>
      </c>
    </row>
    <row r="50" spans="6:8" x14ac:dyDescent="0.25">
      <c r="F50" t="s">
        <v>287</v>
      </c>
      <c r="G50">
        <v>1</v>
      </c>
      <c r="H50">
        <f t="shared" si="1"/>
        <v>1.5227653418608191E-4</v>
      </c>
    </row>
    <row r="51" spans="6:8" x14ac:dyDescent="0.25">
      <c r="F51" t="s">
        <v>288</v>
      </c>
      <c r="G51">
        <v>1</v>
      </c>
      <c r="H51">
        <f t="shared" si="1"/>
        <v>1.5227653418608191E-4</v>
      </c>
    </row>
    <row r="52" spans="6:8" x14ac:dyDescent="0.25">
      <c r="F52" t="s">
        <v>289</v>
      </c>
      <c r="G52">
        <v>1</v>
      </c>
      <c r="H52">
        <f t="shared" si="1"/>
        <v>1.5227653418608191E-4</v>
      </c>
    </row>
    <row r="53" spans="6:8" x14ac:dyDescent="0.25">
      <c r="F53" t="s">
        <v>290</v>
      </c>
      <c r="G53">
        <v>1</v>
      </c>
      <c r="H53">
        <f t="shared" si="1"/>
        <v>1.5227653418608191E-4</v>
      </c>
    </row>
    <row r="54" spans="6:8" x14ac:dyDescent="0.25">
      <c r="F54" t="s">
        <v>291</v>
      </c>
      <c r="G54">
        <v>1</v>
      </c>
      <c r="H54">
        <f t="shared" si="1"/>
        <v>1.5227653418608191E-4</v>
      </c>
    </row>
    <row r="55" spans="6:8" x14ac:dyDescent="0.25">
      <c r="F55" t="s">
        <v>292</v>
      </c>
      <c r="G55">
        <v>1</v>
      </c>
      <c r="H55">
        <f t="shared" si="1"/>
        <v>1.5227653418608191E-4</v>
      </c>
    </row>
    <row r="56" spans="6:8" x14ac:dyDescent="0.25">
      <c r="F56" t="s">
        <v>293</v>
      </c>
      <c r="G56">
        <v>1</v>
      </c>
      <c r="H56">
        <f t="shared" si="1"/>
        <v>1.5227653418608191E-4</v>
      </c>
    </row>
    <row r="57" spans="6:8" x14ac:dyDescent="0.25">
      <c r="F57" t="s">
        <v>294</v>
      </c>
      <c r="G57">
        <v>1</v>
      </c>
      <c r="H57">
        <f t="shared" si="1"/>
        <v>1.5227653418608191E-4</v>
      </c>
    </row>
    <row r="58" spans="6:8" x14ac:dyDescent="0.25">
      <c r="F58" t="s">
        <v>295</v>
      </c>
      <c r="G58">
        <v>1</v>
      </c>
      <c r="H58">
        <f t="shared" si="1"/>
        <v>1.5227653418608191E-4</v>
      </c>
    </row>
    <row r="59" spans="6:8" x14ac:dyDescent="0.25">
      <c r="F59" t="s">
        <v>102</v>
      </c>
      <c r="G59">
        <v>1</v>
      </c>
      <c r="H59">
        <f t="shared" si="1"/>
        <v>1.5227653418608191E-4</v>
      </c>
    </row>
    <row r="60" spans="6:8" x14ac:dyDescent="0.25">
      <c r="F60" t="s">
        <v>296</v>
      </c>
      <c r="G60">
        <v>1</v>
      </c>
      <c r="H60">
        <f t="shared" si="1"/>
        <v>1.5227653418608191E-4</v>
      </c>
    </row>
    <row r="61" spans="6:8" x14ac:dyDescent="0.25">
      <c r="F61" t="s">
        <v>297</v>
      </c>
      <c r="G61">
        <v>1</v>
      </c>
      <c r="H61">
        <f t="shared" si="1"/>
        <v>1.5227653418608191E-4</v>
      </c>
    </row>
    <row r="62" spans="6:8" x14ac:dyDescent="0.25">
      <c r="F62" t="s">
        <v>298</v>
      </c>
      <c r="G62">
        <v>1</v>
      </c>
      <c r="H62">
        <f t="shared" si="1"/>
        <v>1.5227653418608191E-4</v>
      </c>
    </row>
    <row r="63" spans="6:8" x14ac:dyDescent="0.25">
      <c r="F63" t="s">
        <v>299</v>
      </c>
      <c r="G63">
        <v>1</v>
      </c>
      <c r="H63">
        <f t="shared" si="1"/>
        <v>1.5227653418608191E-4</v>
      </c>
    </row>
    <row r="64" spans="6:8" x14ac:dyDescent="0.25">
      <c r="F64" t="s">
        <v>300</v>
      </c>
      <c r="G64">
        <v>1</v>
      </c>
      <c r="H64">
        <f t="shared" si="1"/>
        <v>1.5227653418608191E-4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13F8-EC18-4960-9A43-8E25DBF3CA40}">
  <dimension ref="A1:M29"/>
  <sheetViews>
    <sheetView workbookViewId="0">
      <selection activeCell="D1" sqref="D1:D2"/>
    </sheetView>
  </sheetViews>
  <sheetFormatPr defaultRowHeight="15" x14ac:dyDescent="0.25"/>
  <cols>
    <col min="11" max="11" width="18.42578125" customWidth="1"/>
    <col min="15" max="15" width="17.85546875" customWidth="1"/>
  </cols>
  <sheetData>
    <row r="1" spans="1:13" x14ac:dyDescent="0.25">
      <c r="A1" t="s">
        <v>0</v>
      </c>
      <c r="B1" t="s">
        <v>2</v>
      </c>
      <c r="C1" t="s">
        <v>112</v>
      </c>
      <c r="D1" t="s">
        <v>392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22</v>
      </c>
      <c r="B2">
        <v>2</v>
      </c>
      <c r="C2">
        <f>(B2/SUM(B:B))</f>
        <v>6.2637018477920453E-4</v>
      </c>
      <c r="D2">
        <f>SUMPRODUCT(A:A,C:C)</f>
        <v>31.256498590667093</v>
      </c>
      <c r="F2" t="s">
        <v>36</v>
      </c>
      <c r="G2">
        <v>1148</v>
      </c>
      <c r="H2">
        <f>(G2/SUM(G:G))</f>
        <v>0.35953648606326338</v>
      </c>
      <c r="K2" t="s">
        <v>305</v>
      </c>
      <c r="L2">
        <v>2135</v>
      </c>
      <c r="M2">
        <f>(L2/SUM(L:L))</f>
        <v>0.66865017225180079</v>
      </c>
    </row>
    <row r="3" spans="1:13" x14ac:dyDescent="0.25">
      <c r="A3">
        <v>23</v>
      </c>
      <c r="B3">
        <v>4</v>
      </c>
      <c r="C3">
        <f t="shared" ref="C3:C28" si="0">(B3/SUM(B:B))</f>
        <v>1.2527403695584091E-3</v>
      </c>
      <c r="F3" t="s">
        <v>37</v>
      </c>
      <c r="G3">
        <v>907</v>
      </c>
      <c r="H3">
        <f t="shared" ref="H3:H27" si="1">(G3/SUM(G:G))</f>
        <v>0.28405887879736924</v>
      </c>
      <c r="K3" t="s">
        <v>306</v>
      </c>
      <c r="L3">
        <v>1032</v>
      </c>
      <c r="M3">
        <f t="shared" ref="M3:M7" si="2">(L3/SUM(L:L))</f>
        <v>0.32320701534606955</v>
      </c>
    </row>
    <row r="4" spans="1:13" x14ac:dyDescent="0.25">
      <c r="A4">
        <v>24</v>
      </c>
      <c r="B4">
        <v>5</v>
      </c>
      <c r="C4">
        <f t="shared" si="0"/>
        <v>1.5659254619480112E-3</v>
      </c>
      <c r="F4" t="s">
        <v>38</v>
      </c>
      <c r="G4">
        <v>468</v>
      </c>
      <c r="H4">
        <f t="shared" si="1"/>
        <v>0.14657062323833386</v>
      </c>
      <c r="K4" t="s">
        <v>307</v>
      </c>
      <c r="L4">
        <v>23</v>
      </c>
      <c r="M4">
        <f t="shared" si="2"/>
        <v>7.2032571249608518E-3</v>
      </c>
    </row>
    <row r="5" spans="1:13" x14ac:dyDescent="0.25">
      <c r="A5">
        <v>25</v>
      </c>
      <c r="B5">
        <v>21</v>
      </c>
      <c r="C5">
        <f t="shared" si="0"/>
        <v>6.5768869401816475E-3</v>
      </c>
      <c r="F5" t="s">
        <v>39</v>
      </c>
      <c r="G5">
        <v>433</v>
      </c>
      <c r="H5">
        <f t="shared" si="1"/>
        <v>0.13560914500469778</v>
      </c>
      <c r="K5" t="s">
        <v>308</v>
      </c>
      <c r="L5">
        <v>1</v>
      </c>
      <c r="M5">
        <f t="shared" si="2"/>
        <v>3.1318509238960227E-4</v>
      </c>
    </row>
    <row r="6" spans="1:13" x14ac:dyDescent="0.25">
      <c r="A6">
        <v>26</v>
      </c>
      <c r="B6">
        <v>33</v>
      </c>
      <c r="C6">
        <f t="shared" si="0"/>
        <v>1.0335108048856874E-2</v>
      </c>
      <c r="F6" t="s">
        <v>40</v>
      </c>
      <c r="G6">
        <v>75</v>
      </c>
      <c r="H6">
        <f t="shared" si="1"/>
        <v>2.3488881929220169E-2</v>
      </c>
      <c r="K6" t="s">
        <v>309</v>
      </c>
      <c r="L6">
        <v>1</v>
      </c>
      <c r="M6">
        <f t="shared" si="2"/>
        <v>3.1318509238960227E-4</v>
      </c>
    </row>
    <row r="7" spans="1:13" x14ac:dyDescent="0.25">
      <c r="A7">
        <v>27</v>
      </c>
      <c r="B7">
        <v>502</v>
      </c>
      <c r="C7">
        <f t="shared" si="0"/>
        <v>0.15721891637958033</v>
      </c>
      <c r="F7" t="s">
        <v>41</v>
      </c>
      <c r="G7">
        <v>47</v>
      </c>
      <c r="H7">
        <f t="shared" si="1"/>
        <v>1.4719699342311305E-2</v>
      </c>
      <c r="K7" t="s">
        <v>171</v>
      </c>
      <c r="L7">
        <v>1</v>
      </c>
      <c r="M7">
        <f t="shared" si="2"/>
        <v>3.1318509238960227E-4</v>
      </c>
    </row>
    <row r="8" spans="1:13" x14ac:dyDescent="0.25">
      <c r="A8">
        <v>28</v>
      </c>
      <c r="B8">
        <v>588</v>
      </c>
      <c r="C8">
        <f t="shared" si="0"/>
        <v>0.18415283432508611</v>
      </c>
      <c r="F8" t="s">
        <v>42</v>
      </c>
      <c r="G8">
        <v>26</v>
      </c>
      <c r="H8">
        <f t="shared" si="1"/>
        <v>8.1428124021296587E-3</v>
      </c>
    </row>
    <row r="9" spans="1:13" x14ac:dyDescent="0.25">
      <c r="A9">
        <v>29</v>
      </c>
      <c r="B9">
        <v>214</v>
      </c>
      <c r="C9">
        <f t="shared" si="0"/>
        <v>6.7021609771374877E-2</v>
      </c>
      <c r="F9" t="s">
        <v>43</v>
      </c>
      <c r="G9">
        <v>17</v>
      </c>
      <c r="H9">
        <f t="shared" si="1"/>
        <v>5.324146570623238E-3</v>
      </c>
    </row>
    <row r="10" spans="1:13" x14ac:dyDescent="0.25">
      <c r="A10">
        <v>30</v>
      </c>
      <c r="B10">
        <v>29</v>
      </c>
      <c r="C10">
        <f t="shared" si="0"/>
        <v>9.0823676792984656E-3</v>
      </c>
      <c r="F10" t="s">
        <v>44</v>
      </c>
      <c r="G10">
        <v>16</v>
      </c>
      <c r="H10">
        <f t="shared" si="1"/>
        <v>5.0109614782336363E-3</v>
      </c>
    </row>
    <row r="11" spans="1:13" x14ac:dyDescent="0.25">
      <c r="A11">
        <v>31</v>
      </c>
      <c r="B11">
        <v>14</v>
      </c>
      <c r="C11">
        <f t="shared" si="0"/>
        <v>4.3845912934544319E-3</v>
      </c>
      <c r="F11" t="s">
        <v>45</v>
      </c>
      <c r="G11">
        <v>14</v>
      </c>
      <c r="H11">
        <f t="shared" si="1"/>
        <v>4.3845912934544319E-3</v>
      </c>
    </row>
    <row r="12" spans="1:13" x14ac:dyDescent="0.25">
      <c r="A12">
        <v>32</v>
      </c>
      <c r="B12">
        <v>1073</v>
      </c>
      <c r="C12">
        <f t="shared" si="0"/>
        <v>0.33604760413404322</v>
      </c>
      <c r="F12" t="s">
        <v>46</v>
      </c>
      <c r="G12">
        <v>9</v>
      </c>
      <c r="H12">
        <f t="shared" si="1"/>
        <v>2.8186658315064203E-3</v>
      </c>
    </row>
    <row r="13" spans="1:13" x14ac:dyDescent="0.25">
      <c r="A13">
        <v>33</v>
      </c>
      <c r="B13">
        <v>55</v>
      </c>
      <c r="C13">
        <f t="shared" si="0"/>
        <v>1.7225180081428124E-2</v>
      </c>
      <c r="F13" t="s">
        <v>47</v>
      </c>
      <c r="G13">
        <v>6</v>
      </c>
      <c r="H13">
        <f t="shared" si="1"/>
        <v>1.8791105543376136E-3</v>
      </c>
    </row>
    <row r="14" spans="1:13" x14ac:dyDescent="0.25">
      <c r="A14">
        <v>34</v>
      </c>
      <c r="B14">
        <v>113</v>
      </c>
      <c r="C14">
        <f t="shared" si="0"/>
        <v>3.5389915440025052E-2</v>
      </c>
      <c r="F14" t="s">
        <v>48</v>
      </c>
      <c r="G14">
        <v>6</v>
      </c>
      <c r="H14">
        <f t="shared" si="1"/>
        <v>1.8791105543376136E-3</v>
      </c>
    </row>
    <row r="15" spans="1:13" x14ac:dyDescent="0.25">
      <c r="A15">
        <v>35</v>
      </c>
      <c r="B15">
        <v>168</v>
      </c>
      <c r="C15">
        <f t="shared" si="0"/>
        <v>5.261509552145318E-2</v>
      </c>
      <c r="F15" t="s">
        <v>49</v>
      </c>
      <c r="G15">
        <v>3</v>
      </c>
      <c r="H15">
        <f t="shared" si="1"/>
        <v>9.395552771688068E-4</v>
      </c>
    </row>
    <row r="16" spans="1:13" x14ac:dyDescent="0.25">
      <c r="A16">
        <v>36</v>
      </c>
      <c r="B16">
        <v>46</v>
      </c>
      <c r="C16">
        <f t="shared" si="0"/>
        <v>1.4406514249921704E-2</v>
      </c>
      <c r="F16" t="s">
        <v>50</v>
      </c>
      <c r="G16">
        <v>3</v>
      </c>
      <c r="H16">
        <f t="shared" si="1"/>
        <v>9.395552771688068E-4</v>
      </c>
    </row>
    <row r="17" spans="1:8" x14ac:dyDescent="0.25">
      <c r="A17">
        <v>37</v>
      </c>
      <c r="B17">
        <v>84</v>
      </c>
      <c r="C17">
        <f t="shared" si="0"/>
        <v>2.630754776072659E-2</v>
      </c>
      <c r="F17" t="s">
        <v>51</v>
      </c>
      <c r="G17">
        <v>2</v>
      </c>
      <c r="H17">
        <f t="shared" si="1"/>
        <v>6.2637018477920453E-4</v>
      </c>
    </row>
    <row r="18" spans="1:8" x14ac:dyDescent="0.25">
      <c r="A18">
        <v>38</v>
      </c>
      <c r="B18">
        <v>45</v>
      </c>
      <c r="C18">
        <f t="shared" si="0"/>
        <v>1.4093329157532102E-2</v>
      </c>
      <c r="F18" t="s">
        <v>52</v>
      </c>
      <c r="G18">
        <v>2</v>
      </c>
      <c r="H18">
        <f t="shared" si="1"/>
        <v>6.2637018477920453E-4</v>
      </c>
    </row>
    <row r="19" spans="1:8" x14ac:dyDescent="0.25">
      <c r="A19">
        <v>39</v>
      </c>
      <c r="B19">
        <v>9</v>
      </c>
      <c r="C19">
        <f t="shared" si="0"/>
        <v>2.8186658315064203E-3</v>
      </c>
      <c r="F19" t="s">
        <v>53</v>
      </c>
      <c r="G19">
        <v>2</v>
      </c>
      <c r="H19">
        <f t="shared" si="1"/>
        <v>6.2637018477920453E-4</v>
      </c>
    </row>
    <row r="20" spans="1:8" x14ac:dyDescent="0.25">
      <c r="A20">
        <v>40</v>
      </c>
      <c r="B20">
        <v>1</v>
      </c>
      <c r="C20">
        <f t="shared" si="0"/>
        <v>3.1318509238960227E-4</v>
      </c>
      <c r="F20" t="s">
        <v>54</v>
      </c>
      <c r="G20">
        <v>2</v>
      </c>
      <c r="H20">
        <f t="shared" si="1"/>
        <v>6.2637018477920453E-4</v>
      </c>
    </row>
    <row r="21" spans="1:8" x14ac:dyDescent="0.25">
      <c r="A21">
        <v>41</v>
      </c>
      <c r="B21">
        <v>0</v>
      </c>
      <c r="C21">
        <f t="shared" si="0"/>
        <v>0</v>
      </c>
      <c r="F21" t="s">
        <v>55</v>
      </c>
      <c r="G21">
        <v>1</v>
      </c>
      <c r="H21">
        <f t="shared" si="1"/>
        <v>3.1318509238960227E-4</v>
      </c>
    </row>
    <row r="22" spans="1:8" x14ac:dyDescent="0.25">
      <c r="A22">
        <v>42</v>
      </c>
      <c r="B22">
        <v>169</v>
      </c>
      <c r="C22">
        <f t="shared" si="0"/>
        <v>5.2928280613842783E-2</v>
      </c>
      <c r="F22" t="s">
        <v>56</v>
      </c>
      <c r="G22">
        <v>1</v>
      </c>
      <c r="H22">
        <f t="shared" si="1"/>
        <v>3.1318509238960227E-4</v>
      </c>
    </row>
    <row r="23" spans="1:8" x14ac:dyDescent="0.25">
      <c r="A23">
        <v>43</v>
      </c>
      <c r="B23">
        <v>7</v>
      </c>
      <c r="C23">
        <f t="shared" si="0"/>
        <v>2.192295646727216E-3</v>
      </c>
      <c r="F23" t="s">
        <v>57</v>
      </c>
      <c r="G23">
        <v>1</v>
      </c>
      <c r="H23">
        <f t="shared" si="1"/>
        <v>3.1318509238960227E-4</v>
      </c>
    </row>
    <row r="24" spans="1:8" x14ac:dyDescent="0.25">
      <c r="A24">
        <v>44</v>
      </c>
      <c r="B24">
        <v>1</v>
      </c>
      <c r="C24">
        <f t="shared" si="0"/>
        <v>3.1318509238960227E-4</v>
      </c>
      <c r="F24" t="s">
        <v>58</v>
      </c>
      <c r="G24">
        <v>1</v>
      </c>
      <c r="H24">
        <f t="shared" si="1"/>
        <v>3.1318509238960227E-4</v>
      </c>
    </row>
    <row r="25" spans="1:8" x14ac:dyDescent="0.25">
      <c r="A25">
        <v>45</v>
      </c>
      <c r="B25">
        <v>9</v>
      </c>
      <c r="C25">
        <f t="shared" si="0"/>
        <v>2.8186658315064203E-3</v>
      </c>
      <c r="F25" t="s">
        <v>59</v>
      </c>
      <c r="G25">
        <v>1</v>
      </c>
      <c r="H25">
        <f t="shared" si="1"/>
        <v>3.1318509238960227E-4</v>
      </c>
    </row>
    <row r="26" spans="1:8" x14ac:dyDescent="0.25">
      <c r="A26">
        <v>46</v>
      </c>
      <c r="B26">
        <v>0</v>
      </c>
      <c r="C26">
        <f t="shared" si="0"/>
        <v>0</v>
      </c>
      <c r="F26" t="s">
        <v>60</v>
      </c>
      <c r="G26">
        <v>1</v>
      </c>
      <c r="H26">
        <f t="shared" si="1"/>
        <v>3.1318509238960227E-4</v>
      </c>
    </row>
    <row r="27" spans="1:8" x14ac:dyDescent="0.25">
      <c r="A27">
        <v>47</v>
      </c>
      <c r="B27">
        <v>0</v>
      </c>
      <c r="C27">
        <f t="shared" si="0"/>
        <v>0</v>
      </c>
      <c r="F27" t="s">
        <v>61</v>
      </c>
      <c r="G27">
        <v>1</v>
      </c>
      <c r="H27">
        <f t="shared" si="1"/>
        <v>3.1318509238960227E-4</v>
      </c>
    </row>
    <row r="28" spans="1:8" x14ac:dyDescent="0.25">
      <c r="A28">
        <v>48</v>
      </c>
      <c r="B28">
        <v>0</v>
      </c>
      <c r="C28">
        <f t="shared" si="0"/>
        <v>0</v>
      </c>
    </row>
    <row r="29" spans="1:8" x14ac:dyDescent="0.25">
      <c r="A29">
        <v>49</v>
      </c>
      <c r="B29">
        <v>1</v>
      </c>
      <c r="C29">
        <f>(B29/SUM(B:B))</f>
        <v>3.1318509238960227E-4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1CB1-2CE9-4355-BE8F-0F26676D980F}">
  <dimension ref="A1:M50"/>
  <sheetViews>
    <sheetView zoomScaleNormal="100" workbookViewId="0">
      <selection activeCell="D1" sqref="D1:D2"/>
    </sheetView>
  </sheetViews>
  <sheetFormatPr defaultRowHeight="15" x14ac:dyDescent="0.25"/>
  <cols>
    <col min="6" max="6" width="19" customWidth="1"/>
    <col min="11" max="11" width="11.140625" customWidth="1"/>
  </cols>
  <sheetData>
    <row r="1" spans="1:13" x14ac:dyDescent="0.25">
      <c r="A1" t="s">
        <v>0</v>
      </c>
      <c r="B1" t="s">
        <v>1</v>
      </c>
      <c r="C1" t="s">
        <v>112</v>
      </c>
      <c r="D1" t="s">
        <v>392</v>
      </c>
      <c r="F1" t="s">
        <v>4</v>
      </c>
      <c r="G1" t="s">
        <v>1</v>
      </c>
      <c r="H1" t="s">
        <v>111</v>
      </c>
      <c r="K1" t="s">
        <v>304</v>
      </c>
      <c r="L1" t="s">
        <v>1</v>
      </c>
      <c r="M1" t="s">
        <v>112</v>
      </c>
    </row>
    <row r="2" spans="1:13" x14ac:dyDescent="0.25">
      <c r="A2">
        <v>25</v>
      </c>
      <c r="B2">
        <v>2</v>
      </c>
      <c r="C2">
        <f>(B2/SUM(B:B))</f>
        <v>3.7285607755406411E-4</v>
      </c>
      <c r="D2">
        <f>SUMPRODUCT(A:A,C:C)</f>
        <v>35.943139448173</v>
      </c>
      <c r="F2" t="s">
        <v>62</v>
      </c>
      <c r="G2">
        <v>4774</v>
      </c>
      <c r="H2">
        <f>(G2/SUM(G:G))</f>
        <v>0.88950996832494877</v>
      </c>
      <c r="K2" t="s">
        <v>310</v>
      </c>
      <c r="L2">
        <v>4076</v>
      </c>
      <c r="M2">
        <f>(L2/SUM(L:L))</f>
        <v>0.7594559344140116</v>
      </c>
    </row>
    <row r="3" spans="1:13" x14ac:dyDescent="0.25">
      <c r="A3">
        <v>26</v>
      </c>
      <c r="B3">
        <v>3</v>
      </c>
      <c r="C3">
        <f t="shared" ref="C3:C25" si="0">(B3/SUM(B:B))</f>
        <v>5.5928411633109618E-4</v>
      </c>
      <c r="F3" t="s">
        <v>63</v>
      </c>
      <c r="G3">
        <v>109</v>
      </c>
      <c r="H3">
        <f>(G3/SUM(G:G))</f>
        <v>2.0309297559157818E-2</v>
      </c>
      <c r="K3" t="s">
        <v>311</v>
      </c>
      <c r="L3">
        <v>1271</v>
      </c>
      <c r="M3">
        <f t="shared" ref="M3:M7" si="1">(L3/SUM(L:L))</f>
        <v>0.23681758896962921</v>
      </c>
    </row>
    <row r="4" spans="1:13" x14ac:dyDescent="0.25">
      <c r="A4">
        <v>27</v>
      </c>
      <c r="B4">
        <v>26</v>
      </c>
      <c r="C4">
        <f t="shared" si="0"/>
        <v>4.8471290082028337E-3</v>
      </c>
      <c r="F4" t="s">
        <v>64</v>
      </c>
      <c r="G4">
        <v>108</v>
      </c>
      <c r="H4">
        <f>(G4/SUM(G:G))</f>
        <v>2.0122973728339856E-2</v>
      </c>
      <c r="K4" t="s">
        <v>312</v>
      </c>
      <c r="L4">
        <v>7</v>
      </c>
      <c r="M4">
        <f t="shared" si="1"/>
        <v>1.3042668157257314E-3</v>
      </c>
    </row>
    <row r="5" spans="1:13" x14ac:dyDescent="0.25">
      <c r="A5">
        <v>28</v>
      </c>
      <c r="B5">
        <v>95</v>
      </c>
      <c r="C5">
        <f t="shared" si="0"/>
        <v>1.7710663683818045E-2</v>
      </c>
      <c r="F5" t="s">
        <v>65</v>
      </c>
      <c r="G5">
        <v>103</v>
      </c>
      <c r="H5">
        <f>(G5/SUM(G:G))</f>
        <v>1.9191354574250048E-2</v>
      </c>
      <c r="K5" t="s">
        <v>313</v>
      </c>
      <c r="L5">
        <v>7</v>
      </c>
      <c r="M5">
        <f t="shared" si="1"/>
        <v>1.3042668157257314E-3</v>
      </c>
    </row>
    <row r="6" spans="1:13" x14ac:dyDescent="0.25">
      <c r="A6">
        <v>29</v>
      </c>
      <c r="B6">
        <v>50</v>
      </c>
      <c r="C6">
        <f t="shared" si="0"/>
        <v>9.3214019388516041E-3</v>
      </c>
      <c r="F6" t="s">
        <v>66</v>
      </c>
      <c r="G6">
        <v>73</v>
      </c>
      <c r="H6">
        <f>(G6/SUM(G:G))</f>
        <v>1.3601639649711198E-2</v>
      </c>
      <c r="K6" t="s">
        <v>314</v>
      </c>
      <c r="L6">
        <v>6</v>
      </c>
      <c r="M6">
        <f t="shared" si="1"/>
        <v>1.1179429849077697E-3</v>
      </c>
    </row>
    <row r="7" spans="1:13" x14ac:dyDescent="0.25">
      <c r="A7">
        <v>30</v>
      </c>
      <c r="B7">
        <v>44</v>
      </c>
      <c r="C7">
        <f t="shared" si="0"/>
        <v>8.2028337061894104E-3</v>
      </c>
      <c r="F7" t="s">
        <v>67</v>
      </c>
      <c r="G7">
        <v>27</v>
      </c>
      <c r="H7">
        <f>(G7/SUM(G:G))</f>
        <v>5.030743432084964E-3</v>
      </c>
    </row>
    <row r="8" spans="1:13" x14ac:dyDescent="0.25">
      <c r="A8">
        <v>31</v>
      </c>
      <c r="B8">
        <v>13</v>
      </c>
      <c r="C8">
        <f t="shared" si="0"/>
        <v>2.4235645041014169E-3</v>
      </c>
      <c r="F8" t="s">
        <v>68</v>
      </c>
      <c r="G8">
        <v>27</v>
      </c>
      <c r="H8">
        <f>(G8/SUM(G:G))</f>
        <v>5.030743432084964E-3</v>
      </c>
    </row>
    <row r="9" spans="1:13" x14ac:dyDescent="0.25">
      <c r="A9">
        <v>32</v>
      </c>
      <c r="B9">
        <v>1016</v>
      </c>
      <c r="C9">
        <f t="shared" si="0"/>
        <v>0.18941088739746459</v>
      </c>
      <c r="F9" t="s">
        <v>69</v>
      </c>
      <c r="G9">
        <v>19</v>
      </c>
      <c r="H9">
        <f>(G9/SUM(G:G))</f>
        <v>3.5401527855412709E-3</v>
      </c>
    </row>
    <row r="10" spans="1:13" x14ac:dyDescent="0.25">
      <c r="A10">
        <v>33</v>
      </c>
      <c r="B10">
        <v>82</v>
      </c>
      <c r="C10">
        <f t="shared" si="0"/>
        <v>1.5287099179716629E-2</v>
      </c>
      <c r="F10" t="s">
        <v>70</v>
      </c>
      <c r="G10">
        <v>17</v>
      </c>
      <c r="H10">
        <f>(G10/SUM(G:G))</f>
        <v>3.1675051239053475E-3</v>
      </c>
    </row>
    <row r="11" spans="1:13" x14ac:dyDescent="0.25">
      <c r="A11">
        <v>34</v>
      </c>
      <c r="B11">
        <v>698</v>
      </c>
      <c r="C11">
        <f t="shared" si="0"/>
        <v>0.13012677106636839</v>
      </c>
      <c r="F11" t="s">
        <v>71</v>
      </c>
      <c r="G11">
        <v>12</v>
      </c>
      <c r="H11">
        <f>(G11/SUM(G:G))</f>
        <v>2.2358859698155395E-3</v>
      </c>
    </row>
    <row r="12" spans="1:13" x14ac:dyDescent="0.25">
      <c r="A12">
        <v>35</v>
      </c>
      <c r="B12">
        <v>1532</v>
      </c>
      <c r="C12">
        <f t="shared" si="0"/>
        <v>0.28560775540641314</v>
      </c>
      <c r="F12" t="s">
        <v>72</v>
      </c>
      <c r="G12">
        <v>10</v>
      </c>
      <c r="H12">
        <f>(G12/SUM(G:G))</f>
        <v>1.8632383081796161E-3</v>
      </c>
    </row>
    <row r="13" spans="1:13" x14ac:dyDescent="0.25">
      <c r="A13">
        <v>36</v>
      </c>
      <c r="B13">
        <v>187</v>
      </c>
      <c r="C13">
        <f t="shared" si="0"/>
        <v>3.4862043251304993E-2</v>
      </c>
      <c r="F13" t="s">
        <v>73</v>
      </c>
      <c r="G13">
        <v>10</v>
      </c>
      <c r="H13">
        <f>(G13/SUM(G:G))</f>
        <v>1.8632383081796161E-3</v>
      </c>
    </row>
    <row r="14" spans="1:13" x14ac:dyDescent="0.25">
      <c r="A14">
        <v>37</v>
      </c>
      <c r="B14">
        <v>105</v>
      </c>
      <c r="C14">
        <f t="shared" si="0"/>
        <v>1.9574944071588368E-2</v>
      </c>
      <c r="F14" t="s">
        <v>74</v>
      </c>
      <c r="G14">
        <v>9</v>
      </c>
      <c r="H14">
        <f>(G14/SUM(G:G))</f>
        <v>1.6769144773616546E-3</v>
      </c>
    </row>
    <row r="15" spans="1:13" x14ac:dyDescent="0.25">
      <c r="A15">
        <v>38</v>
      </c>
      <c r="B15">
        <v>270</v>
      </c>
      <c r="C15">
        <f t="shared" si="0"/>
        <v>5.0335570469798654E-2</v>
      </c>
      <c r="F15" t="s">
        <v>75</v>
      </c>
      <c r="G15">
        <v>7</v>
      </c>
      <c r="H15">
        <f>(G15/SUM(G:G))</f>
        <v>1.3042668157257314E-3</v>
      </c>
    </row>
    <row r="16" spans="1:13" x14ac:dyDescent="0.25">
      <c r="A16">
        <v>39</v>
      </c>
      <c r="B16">
        <v>15</v>
      </c>
      <c r="C16">
        <f t="shared" si="0"/>
        <v>2.7964205816554811E-3</v>
      </c>
      <c r="F16" t="s">
        <v>76</v>
      </c>
      <c r="G16">
        <v>5</v>
      </c>
      <c r="H16">
        <f>(G16/SUM(G:G))</f>
        <v>9.3161915408980804E-4</v>
      </c>
    </row>
    <row r="17" spans="1:8" x14ac:dyDescent="0.25">
      <c r="A17">
        <v>40</v>
      </c>
      <c r="B17">
        <v>54</v>
      </c>
      <c r="C17">
        <f t="shared" si="0"/>
        <v>1.0067114093959731E-2</v>
      </c>
      <c r="F17" t="s">
        <v>77</v>
      </c>
      <c r="G17">
        <v>4</v>
      </c>
      <c r="H17">
        <f>(G17/SUM(G:G))</f>
        <v>7.4529532327184645E-4</v>
      </c>
    </row>
    <row r="18" spans="1:8" x14ac:dyDescent="0.25">
      <c r="A18">
        <v>41</v>
      </c>
      <c r="B18">
        <v>10</v>
      </c>
      <c r="C18">
        <f t="shared" si="0"/>
        <v>1.8642803877703207E-3</v>
      </c>
      <c r="F18" t="s">
        <v>78</v>
      </c>
      <c r="G18">
        <v>4</v>
      </c>
      <c r="H18">
        <f>(G18/SUM(G:G))</f>
        <v>7.4529532327184645E-4</v>
      </c>
    </row>
    <row r="19" spans="1:8" x14ac:dyDescent="0.25">
      <c r="A19">
        <v>42</v>
      </c>
      <c r="B19">
        <v>892</v>
      </c>
      <c r="C19">
        <f t="shared" si="0"/>
        <v>0.16629381058911261</v>
      </c>
      <c r="F19" t="s">
        <v>79</v>
      </c>
      <c r="G19">
        <v>3</v>
      </c>
      <c r="H19">
        <f>(G19/SUM(G:G))</f>
        <v>5.5897149245388487E-4</v>
      </c>
    </row>
    <row r="20" spans="1:8" x14ac:dyDescent="0.25">
      <c r="A20">
        <v>43</v>
      </c>
      <c r="B20">
        <v>55</v>
      </c>
      <c r="C20">
        <f t="shared" si="0"/>
        <v>1.0253542132736763E-2</v>
      </c>
      <c r="F20" t="s">
        <v>80</v>
      </c>
      <c r="G20">
        <v>3</v>
      </c>
      <c r="H20">
        <f>(G20/SUM(G:G))</f>
        <v>5.5897149245388487E-4</v>
      </c>
    </row>
    <row r="21" spans="1:8" x14ac:dyDescent="0.25">
      <c r="A21">
        <v>44</v>
      </c>
      <c r="B21">
        <v>7</v>
      </c>
      <c r="C21">
        <f t="shared" si="0"/>
        <v>1.3049962714392245E-3</v>
      </c>
      <c r="F21" t="s">
        <v>81</v>
      </c>
      <c r="G21">
        <v>3</v>
      </c>
      <c r="H21">
        <f>(G21/SUM(G:G))</f>
        <v>5.5897149245388487E-4</v>
      </c>
    </row>
    <row r="22" spans="1:8" x14ac:dyDescent="0.25">
      <c r="A22">
        <v>45</v>
      </c>
      <c r="B22">
        <v>186</v>
      </c>
      <c r="C22">
        <f t="shared" si="0"/>
        <v>3.4675615212527967E-2</v>
      </c>
      <c r="F22" t="s">
        <v>82</v>
      </c>
      <c r="G22">
        <v>3</v>
      </c>
      <c r="H22">
        <f>(G22/SUM(G:G))</f>
        <v>5.5897149245388487E-4</v>
      </c>
    </row>
    <row r="23" spans="1:8" x14ac:dyDescent="0.25">
      <c r="A23">
        <v>46</v>
      </c>
      <c r="B23">
        <v>10</v>
      </c>
      <c r="C23">
        <f t="shared" si="0"/>
        <v>1.8642803877703207E-3</v>
      </c>
      <c r="F23" t="s">
        <v>83</v>
      </c>
      <c r="G23">
        <v>3</v>
      </c>
      <c r="H23">
        <f>(G23/SUM(G:G))</f>
        <v>5.5897149245388487E-4</v>
      </c>
    </row>
    <row r="24" spans="1:8" x14ac:dyDescent="0.25">
      <c r="A24">
        <v>47</v>
      </c>
      <c r="B24">
        <v>9</v>
      </c>
      <c r="C24">
        <f t="shared" si="0"/>
        <v>1.6778523489932886E-3</v>
      </c>
      <c r="F24" t="s">
        <v>84</v>
      </c>
      <c r="G24">
        <v>2</v>
      </c>
      <c r="H24">
        <f>(G24/SUM(G:G))</f>
        <v>3.7264766163592323E-4</v>
      </c>
    </row>
    <row r="25" spans="1:8" x14ac:dyDescent="0.25">
      <c r="A25">
        <v>48</v>
      </c>
      <c r="B25">
        <v>3</v>
      </c>
      <c r="C25">
        <f t="shared" si="0"/>
        <v>5.5928411633109618E-4</v>
      </c>
      <c r="F25" t="s">
        <v>85</v>
      </c>
      <c r="G25">
        <v>2</v>
      </c>
      <c r="H25">
        <f>(G25/SUM(G:G))</f>
        <v>3.7264766163592323E-4</v>
      </c>
    </row>
    <row r="26" spans="1:8" x14ac:dyDescent="0.25">
      <c r="F26" t="s">
        <v>86</v>
      </c>
      <c r="G26">
        <v>2</v>
      </c>
      <c r="H26">
        <f>(G26/SUM(G:G))</f>
        <v>3.7264766163592323E-4</v>
      </c>
    </row>
    <row r="27" spans="1:8" x14ac:dyDescent="0.25">
      <c r="F27" t="s">
        <v>87</v>
      </c>
      <c r="G27">
        <v>2</v>
      </c>
      <c r="H27">
        <f>(G27/SUM(G:G))</f>
        <v>3.7264766163592323E-4</v>
      </c>
    </row>
    <row r="28" spans="1:8" x14ac:dyDescent="0.25">
      <c r="F28" t="s">
        <v>88</v>
      </c>
      <c r="G28">
        <v>2</v>
      </c>
      <c r="H28">
        <f>(G28/SUM(G:G))</f>
        <v>3.7264766163592323E-4</v>
      </c>
    </row>
    <row r="29" spans="1:8" x14ac:dyDescent="0.25">
      <c r="F29" t="s">
        <v>89</v>
      </c>
      <c r="G29">
        <v>2</v>
      </c>
      <c r="H29">
        <f>(G29/SUM(G:G))</f>
        <v>3.7264766163592323E-4</v>
      </c>
    </row>
    <row r="30" spans="1:8" x14ac:dyDescent="0.25">
      <c r="F30" t="s">
        <v>90</v>
      </c>
      <c r="G30">
        <v>2</v>
      </c>
      <c r="H30">
        <f>(G30/SUM(G:G))</f>
        <v>3.7264766163592323E-4</v>
      </c>
    </row>
    <row r="31" spans="1:8" x14ac:dyDescent="0.25">
      <c r="F31" t="s">
        <v>91</v>
      </c>
      <c r="G31">
        <v>1</v>
      </c>
      <c r="H31">
        <f>(G31/SUM(G:G))</f>
        <v>1.8632383081796161E-4</v>
      </c>
    </row>
    <row r="32" spans="1:8" x14ac:dyDescent="0.25">
      <c r="F32" t="s">
        <v>92</v>
      </c>
      <c r="G32">
        <v>1</v>
      </c>
      <c r="H32">
        <f>(G32/SUM(G:G))</f>
        <v>1.8632383081796161E-4</v>
      </c>
    </row>
    <row r="33" spans="6:8" x14ac:dyDescent="0.25">
      <c r="F33" t="s">
        <v>93</v>
      </c>
      <c r="G33">
        <v>1</v>
      </c>
      <c r="H33">
        <f>(G33/SUM(G:G))</f>
        <v>1.8632383081796161E-4</v>
      </c>
    </row>
    <row r="34" spans="6:8" x14ac:dyDescent="0.25">
      <c r="F34" t="s">
        <v>94</v>
      </c>
      <c r="G34">
        <v>1</v>
      </c>
      <c r="H34">
        <f>(G34/SUM(G:G))</f>
        <v>1.8632383081796161E-4</v>
      </c>
    </row>
    <row r="35" spans="6:8" x14ac:dyDescent="0.25">
      <c r="F35" t="s">
        <v>95</v>
      </c>
      <c r="G35">
        <v>1</v>
      </c>
      <c r="H35">
        <f>(G35/SUM(G:G))</f>
        <v>1.8632383081796161E-4</v>
      </c>
    </row>
    <row r="36" spans="6:8" x14ac:dyDescent="0.25">
      <c r="F36" t="s">
        <v>96</v>
      </c>
      <c r="G36">
        <v>1</v>
      </c>
      <c r="H36">
        <f>(G36/SUM(G:G))</f>
        <v>1.8632383081796161E-4</v>
      </c>
    </row>
    <row r="37" spans="6:8" x14ac:dyDescent="0.25">
      <c r="F37" t="s">
        <v>97</v>
      </c>
      <c r="G37">
        <v>1</v>
      </c>
      <c r="H37">
        <f>(G37/SUM(G:G))</f>
        <v>1.8632383081796161E-4</v>
      </c>
    </row>
    <row r="38" spans="6:8" x14ac:dyDescent="0.25">
      <c r="F38" t="s">
        <v>98</v>
      </c>
      <c r="G38">
        <v>1</v>
      </c>
      <c r="H38">
        <f>(G38/SUM(G:G))</f>
        <v>1.8632383081796161E-4</v>
      </c>
    </row>
    <row r="39" spans="6:8" x14ac:dyDescent="0.25">
      <c r="F39" t="s">
        <v>99</v>
      </c>
      <c r="G39">
        <v>1</v>
      </c>
      <c r="H39">
        <f>(G39/SUM(G:G))</f>
        <v>1.8632383081796161E-4</v>
      </c>
    </row>
    <row r="40" spans="6:8" x14ac:dyDescent="0.25">
      <c r="F40" t="s">
        <v>100</v>
      </c>
      <c r="G40">
        <v>1</v>
      </c>
      <c r="H40">
        <f>(G40/SUM(G:G))</f>
        <v>1.8632383081796161E-4</v>
      </c>
    </row>
    <row r="41" spans="6:8" x14ac:dyDescent="0.25">
      <c r="F41" t="s">
        <v>101</v>
      </c>
      <c r="G41">
        <v>1</v>
      </c>
      <c r="H41">
        <f>(G41/SUM(G:G))</f>
        <v>1.8632383081796161E-4</v>
      </c>
    </row>
    <row r="42" spans="6:8" x14ac:dyDescent="0.25">
      <c r="F42" t="s">
        <v>102</v>
      </c>
      <c r="G42">
        <v>1</v>
      </c>
      <c r="H42">
        <f>(G42/SUM(G:G))</f>
        <v>1.8632383081796161E-4</v>
      </c>
    </row>
    <row r="43" spans="6:8" x14ac:dyDescent="0.25">
      <c r="F43" t="s">
        <v>103</v>
      </c>
      <c r="G43">
        <v>1</v>
      </c>
      <c r="H43">
        <f>(G43/SUM(G:G))</f>
        <v>1.8632383081796161E-4</v>
      </c>
    </row>
    <row r="44" spans="6:8" x14ac:dyDescent="0.25">
      <c r="F44" t="s">
        <v>104</v>
      </c>
      <c r="G44">
        <v>1</v>
      </c>
      <c r="H44">
        <f>(G44/SUM(G:G))</f>
        <v>1.8632383081796161E-4</v>
      </c>
    </row>
    <row r="45" spans="6:8" x14ac:dyDescent="0.25">
      <c r="F45" t="s">
        <v>105</v>
      </c>
      <c r="G45">
        <v>1</v>
      </c>
      <c r="H45">
        <f>(G45/SUM(G:G))</f>
        <v>1.8632383081796161E-4</v>
      </c>
    </row>
    <row r="46" spans="6:8" x14ac:dyDescent="0.25">
      <c r="F46" t="s">
        <v>106</v>
      </c>
      <c r="G46">
        <v>1</v>
      </c>
      <c r="H46">
        <f>(G46/SUM(G:G))</f>
        <v>1.8632383081796161E-4</v>
      </c>
    </row>
    <row r="47" spans="6:8" x14ac:dyDescent="0.25">
      <c r="F47" t="s">
        <v>107</v>
      </c>
      <c r="G47">
        <v>1</v>
      </c>
      <c r="H47">
        <f>(G47/SUM(G:G))</f>
        <v>1.8632383081796161E-4</v>
      </c>
    </row>
    <row r="48" spans="6:8" x14ac:dyDescent="0.25">
      <c r="F48" t="s">
        <v>108</v>
      </c>
      <c r="G48">
        <v>1</v>
      </c>
      <c r="H48">
        <f>(G48/SUM(G:G))</f>
        <v>1.8632383081796161E-4</v>
      </c>
    </row>
    <row r="49" spans="6:8" x14ac:dyDescent="0.25">
      <c r="F49" t="s">
        <v>109</v>
      </c>
      <c r="G49">
        <v>1</v>
      </c>
      <c r="H49">
        <f>(G49/SUM(G:G))</f>
        <v>1.8632383081796161E-4</v>
      </c>
    </row>
    <row r="50" spans="6:8" x14ac:dyDescent="0.25">
      <c r="F50" t="s">
        <v>110</v>
      </c>
      <c r="G50">
        <v>1</v>
      </c>
      <c r="H50">
        <f>(G50/SUM(G:G))</f>
        <v>1.8632383081796161E-4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BBF0-E1B5-4DFE-94DC-7DEDC0ADEEF2}">
  <dimension ref="A1:M22"/>
  <sheetViews>
    <sheetView workbookViewId="0">
      <selection activeCell="D1" sqref="D1:D2"/>
    </sheetView>
  </sheetViews>
  <sheetFormatPr defaultRowHeight="15" x14ac:dyDescent="0.25"/>
  <cols>
    <col min="15" max="15" width="18.140625" customWidth="1"/>
  </cols>
  <sheetData>
    <row r="1" spans="1:13" x14ac:dyDescent="0.25">
      <c r="A1" t="s">
        <v>0</v>
      </c>
      <c r="B1" t="s">
        <v>1</v>
      </c>
      <c r="C1" t="s">
        <v>112</v>
      </c>
      <c r="D1" t="s">
        <v>392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26</v>
      </c>
      <c r="B2">
        <v>1</v>
      </c>
      <c r="C2">
        <f>(B2/SUM(B:B))</f>
        <v>1.2693577050012695E-4</v>
      </c>
      <c r="D2">
        <f>SUMPRODUCT(A:A,C:C)</f>
        <v>33.890835237369892</v>
      </c>
      <c r="F2" t="s">
        <v>113</v>
      </c>
      <c r="G2">
        <v>7768</v>
      </c>
      <c r="H2">
        <f>(G2/SUM(G:G))</f>
        <v>0.98603706524498602</v>
      </c>
      <c r="K2" t="s">
        <v>315</v>
      </c>
      <c r="L2">
        <v>4362</v>
      </c>
      <c r="M2">
        <f>(L2/SUM(L:L))</f>
        <v>0.55369383092155366</v>
      </c>
    </row>
    <row r="3" spans="1:13" x14ac:dyDescent="0.25">
      <c r="A3">
        <v>27</v>
      </c>
      <c r="B3">
        <v>17</v>
      </c>
      <c r="C3">
        <f t="shared" ref="C3:C21" si="0">(B3/SUM(B:B))</f>
        <v>2.1579080985021579E-3</v>
      </c>
      <c r="F3" t="s">
        <v>114</v>
      </c>
      <c r="G3">
        <v>44</v>
      </c>
      <c r="H3">
        <f t="shared" ref="H3:H23" si="1">(G3/SUM(G:G))</f>
        <v>5.5851739020055854E-3</v>
      </c>
      <c r="K3" t="s">
        <v>316</v>
      </c>
      <c r="L3">
        <v>3516</v>
      </c>
      <c r="M3">
        <f>(L3/SUM(L:L))</f>
        <v>0.44630616907844628</v>
      </c>
    </row>
    <row r="4" spans="1:13" x14ac:dyDescent="0.25">
      <c r="A4">
        <v>28</v>
      </c>
      <c r="B4">
        <v>58</v>
      </c>
      <c r="C4">
        <f t="shared" si="0"/>
        <v>7.3622746890073627E-3</v>
      </c>
      <c r="F4" t="s">
        <v>115</v>
      </c>
      <c r="G4">
        <v>14</v>
      </c>
      <c r="H4">
        <f t="shared" si="1"/>
        <v>1.7771007870017771E-3</v>
      </c>
    </row>
    <row r="5" spans="1:13" x14ac:dyDescent="0.25">
      <c r="A5">
        <v>29</v>
      </c>
      <c r="B5">
        <v>14</v>
      </c>
      <c r="C5">
        <f t="shared" si="0"/>
        <v>1.7771007870017771E-3</v>
      </c>
      <c r="F5" t="s">
        <v>116</v>
      </c>
      <c r="G5">
        <v>14</v>
      </c>
      <c r="H5">
        <f t="shared" si="1"/>
        <v>1.7771007870017771E-3</v>
      </c>
    </row>
    <row r="6" spans="1:13" x14ac:dyDescent="0.25">
      <c r="A6">
        <v>30</v>
      </c>
      <c r="B6">
        <v>59</v>
      </c>
      <c r="C6">
        <f t="shared" si="0"/>
        <v>7.489210459507489E-3</v>
      </c>
      <c r="F6" t="s">
        <v>117</v>
      </c>
      <c r="G6">
        <v>10</v>
      </c>
      <c r="H6">
        <f t="shared" si="1"/>
        <v>1.2693577050012694E-3</v>
      </c>
    </row>
    <row r="7" spans="1:13" x14ac:dyDescent="0.25">
      <c r="A7">
        <v>31</v>
      </c>
      <c r="B7">
        <v>14</v>
      </c>
      <c r="C7">
        <f t="shared" si="0"/>
        <v>1.7771007870017771E-3</v>
      </c>
      <c r="F7" t="s">
        <v>118</v>
      </c>
      <c r="G7">
        <v>7</v>
      </c>
      <c r="H7">
        <f t="shared" si="1"/>
        <v>8.8855039350088855E-4</v>
      </c>
    </row>
    <row r="8" spans="1:13" x14ac:dyDescent="0.25">
      <c r="A8">
        <v>32</v>
      </c>
      <c r="B8">
        <v>2619</v>
      </c>
      <c r="C8">
        <f t="shared" si="0"/>
        <v>0.33244478293983243</v>
      </c>
      <c r="F8" t="s">
        <v>119</v>
      </c>
      <c r="G8">
        <v>4</v>
      </c>
      <c r="H8">
        <f t="shared" si="1"/>
        <v>5.0774308200050779E-4</v>
      </c>
    </row>
    <row r="9" spans="1:13" x14ac:dyDescent="0.25">
      <c r="A9">
        <v>33</v>
      </c>
      <c r="B9">
        <v>123</v>
      </c>
      <c r="C9">
        <f t="shared" si="0"/>
        <v>1.5613099771515614E-2</v>
      </c>
      <c r="F9" t="s">
        <v>120</v>
      </c>
      <c r="G9">
        <v>2</v>
      </c>
      <c r="H9">
        <f t="shared" si="1"/>
        <v>2.538715410002539E-4</v>
      </c>
    </row>
    <row r="10" spans="1:13" x14ac:dyDescent="0.25">
      <c r="A10">
        <v>34</v>
      </c>
      <c r="B10">
        <v>763</v>
      </c>
      <c r="C10">
        <f t="shared" si="0"/>
        <v>9.685199289159685E-2</v>
      </c>
      <c r="F10" t="s">
        <v>121</v>
      </c>
      <c r="G10">
        <v>2</v>
      </c>
      <c r="H10">
        <f t="shared" si="1"/>
        <v>2.538715410002539E-4</v>
      </c>
    </row>
    <row r="11" spans="1:13" x14ac:dyDescent="0.25">
      <c r="A11">
        <v>35</v>
      </c>
      <c r="B11">
        <v>3763</v>
      </c>
      <c r="C11">
        <f t="shared" si="0"/>
        <v>0.47765930439197768</v>
      </c>
      <c r="F11" t="s">
        <v>122</v>
      </c>
      <c r="G11">
        <v>2</v>
      </c>
      <c r="H11">
        <f t="shared" si="1"/>
        <v>2.538715410002539E-4</v>
      </c>
    </row>
    <row r="12" spans="1:13" x14ac:dyDescent="0.25">
      <c r="A12">
        <v>36</v>
      </c>
      <c r="B12">
        <v>181</v>
      </c>
      <c r="C12">
        <f t="shared" si="0"/>
        <v>2.2975374460522974E-2</v>
      </c>
      <c r="F12" t="s">
        <v>123</v>
      </c>
      <c r="G12">
        <v>1</v>
      </c>
      <c r="H12">
        <f t="shared" si="1"/>
        <v>1.2693577050012695E-4</v>
      </c>
    </row>
    <row r="13" spans="1:13" x14ac:dyDescent="0.25">
      <c r="A13">
        <v>37</v>
      </c>
      <c r="B13">
        <v>94</v>
      </c>
      <c r="C13">
        <f t="shared" si="0"/>
        <v>1.1931962427011932E-2</v>
      </c>
      <c r="F13" t="s">
        <v>124</v>
      </c>
      <c r="G13">
        <v>1</v>
      </c>
      <c r="H13">
        <f t="shared" si="1"/>
        <v>1.2693577050012695E-4</v>
      </c>
    </row>
    <row r="14" spans="1:13" x14ac:dyDescent="0.25">
      <c r="A14">
        <v>38</v>
      </c>
      <c r="B14">
        <v>114</v>
      </c>
      <c r="C14">
        <f t="shared" si="0"/>
        <v>1.4470677837014471E-2</v>
      </c>
      <c r="F14" t="s">
        <v>125</v>
      </c>
      <c r="G14">
        <v>1</v>
      </c>
      <c r="H14">
        <f t="shared" si="1"/>
        <v>1.2693577050012695E-4</v>
      </c>
    </row>
    <row r="15" spans="1:13" x14ac:dyDescent="0.25">
      <c r="A15">
        <v>39</v>
      </c>
      <c r="B15">
        <v>6</v>
      </c>
      <c r="C15">
        <f t="shared" si="0"/>
        <v>7.6161462300076163E-4</v>
      </c>
      <c r="F15" t="s">
        <v>126</v>
      </c>
      <c r="G15">
        <v>1</v>
      </c>
      <c r="H15">
        <f t="shared" si="1"/>
        <v>1.2693577050012695E-4</v>
      </c>
    </row>
    <row r="16" spans="1:13" x14ac:dyDescent="0.25">
      <c r="A16">
        <v>40</v>
      </c>
      <c r="B16">
        <v>3</v>
      </c>
      <c r="C16">
        <f t="shared" si="0"/>
        <v>3.8080731150038082E-4</v>
      </c>
      <c r="F16" t="s">
        <v>127</v>
      </c>
      <c r="G16">
        <v>1</v>
      </c>
      <c r="H16">
        <f t="shared" si="1"/>
        <v>1.2693577050012695E-4</v>
      </c>
    </row>
    <row r="17" spans="1:8" x14ac:dyDescent="0.25">
      <c r="A17">
        <v>41</v>
      </c>
      <c r="B17">
        <v>0</v>
      </c>
      <c r="C17">
        <f t="shared" si="0"/>
        <v>0</v>
      </c>
      <c r="F17" t="s">
        <v>128</v>
      </c>
      <c r="G17">
        <v>1</v>
      </c>
      <c r="H17">
        <f t="shared" si="1"/>
        <v>1.2693577050012695E-4</v>
      </c>
    </row>
    <row r="18" spans="1:8" x14ac:dyDescent="0.25">
      <c r="A18">
        <v>42</v>
      </c>
      <c r="B18">
        <v>40</v>
      </c>
      <c r="C18">
        <f t="shared" si="0"/>
        <v>5.0774308200050777E-3</v>
      </c>
      <c r="F18" t="s">
        <v>129</v>
      </c>
      <c r="G18">
        <v>1</v>
      </c>
      <c r="H18">
        <f t="shared" si="1"/>
        <v>1.2693577050012695E-4</v>
      </c>
    </row>
    <row r="19" spans="1:8" x14ac:dyDescent="0.25">
      <c r="A19">
        <v>43</v>
      </c>
      <c r="B19">
        <v>3</v>
      </c>
      <c r="C19">
        <f t="shared" si="0"/>
        <v>3.8080731150038082E-4</v>
      </c>
      <c r="F19" t="s">
        <v>130</v>
      </c>
      <c r="G19">
        <v>1</v>
      </c>
      <c r="H19">
        <f t="shared" si="1"/>
        <v>1.2693577050012695E-4</v>
      </c>
    </row>
    <row r="20" spans="1:8" x14ac:dyDescent="0.25">
      <c r="A20">
        <v>44</v>
      </c>
      <c r="B20">
        <v>0</v>
      </c>
      <c r="C20">
        <f t="shared" si="0"/>
        <v>0</v>
      </c>
      <c r="F20" t="s">
        <v>131</v>
      </c>
      <c r="G20">
        <v>1</v>
      </c>
      <c r="H20">
        <f t="shared" si="1"/>
        <v>1.2693577050012695E-4</v>
      </c>
    </row>
    <row r="21" spans="1:8" x14ac:dyDescent="0.25">
      <c r="A21">
        <v>45</v>
      </c>
      <c r="B21">
        <v>6</v>
      </c>
      <c r="C21">
        <f t="shared" si="0"/>
        <v>7.6161462300076163E-4</v>
      </c>
      <c r="F21" t="s">
        <v>132</v>
      </c>
      <c r="G21">
        <v>1</v>
      </c>
      <c r="H21">
        <f t="shared" si="1"/>
        <v>1.2693577050012695E-4</v>
      </c>
    </row>
    <row r="22" spans="1:8" x14ac:dyDescent="0.25">
      <c r="F22" t="s">
        <v>133</v>
      </c>
      <c r="G22">
        <v>1</v>
      </c>
      <c r="H22">
        <f t="shared" si="1"/>
        <v>1.2693577050012695E-4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3239-F14C-4014-9D95-CCCFB3633421}">
  <dimension ref="A1:N37"/>
  <sheetViews>
    <sheetView workbookViewId="0">
      <selection activeCell="D1" sqref="D1:D2"/>
    </sheetView>
  </sheetViews>
  <sheetFormatPr defaultRowHeight="15" x14ac:dyDescent="0.25"/>
  <cols>
    <col min="6" max="6" width="19.5703125" customWidth="1"/>
    <col min="9" max="10" width="9.140625" customWidth="1"/>
    <col min="11" max="11" width="21.7109375" customWidth="1"/>
    <col min="12" max="14" width="9.140625" customWidth="1"/>
  </cols>
  <sheetData>
    <row r="1" spans="1:13" x14ac:dyDescent="0.25">
      <c r="A1" t="s">
        <v>0</v>
      </c>
      <c r="B1" t="s">
        <v>1</v>
      </c>
      <c r="C1" t="s">
        <v>112</v>
      </c>
      <c r="D1" t="s">
        <v>392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322</v>
      </c>
    </row>
    <row r="2" spans="1:13" x14ac:dyDescent="0.25">
      <c r="A2">
        <v>23</v>
      </c>
      <c r="B2">
        <v>2</v>
      </c>
      <c r="C2">
        <f>(B2/SUM(B:B))</f>
        <v>3.1264655307175238E-4</v>
      </c>
      <c r="D2">
        <f>SUMPRODUCT(A:A,C:C)</f>
        <v>32.188213224949187</v>
      </c>
      <c r="F2" t="s">
        <v>134</v>
      </c>
      <c r="G2">
        <v>4056</v>
      </c>
      <c r="H2">
        <f>(G2/SUM(G:G))</f>
        <v>0.63404720962951389</v>
      </c>
      <c r="K2" t="s">
        <v>317</v>
      </c>
      <c r="L2">
        <v>4603</v>
      </c>
      <c r="M2">
        <f>(L2/SUM(L:L))</f>
        <v>0.71955604189463807</v>
      </c>
    </row>
    <row r="3" spans="1:13" x14ac:dyDescent="0.25">
      <c r="A3">
        <v>24</v>
      </c>
      <c r="B3">
        <v>7</v>
      </c>
      <c r="C3">
        <f t="shared" ref="C3:C37" si="0">(B3/SUM(B:B))</f>
        <v>1.0942629357511334E-3</v>
      </c>
      <c r="F3" t="s">
        <v>135</v>
      </c>
      <c r="G3">
        <v>800</v>
      </c>
      <c r="H3">
        <f>(G3/SUM(G:G))</f>
        <v>0.12505862122870096</v>
      </c>
      <c r="K3" t="s">
        <v>318</v>
      </c>
      <c r="L3">
        <v>1730</v>
      </c>
      <c r="M3">
        <f t="shared" ref="M3:M6" si="1">(L3/SUM(L:L))</f>
        <v>0.27043926840706584</v>
      </c>
    </row>
    <row r="4" spans="1:13" x14ac:dyDescent="0.25">
      <c r="A4">
        <v>25</v>
      </c>
      <c r="B4">
        <v>14</v>
      </c>
      <c r="C4">
        <f t="shared" si="0"/>
        <v>2.1885258715022668E-3</v>
      </c>
      <c r="F4" t="s">
        <v>136</v>
      </c>
      <c r="G4">
        <v>689</v>
      </c>
      <c r="H4">
        <f>(G4/SUM(G:G))</f>
        <v>0.1077067375332187</v>
      </c>
      <c r="K4" t="s">
        <v>319</v>
      </c>
      <c r="L4">
        <v>60</v>
      </c>
      <c r="M4">
        <f t="shared" si="1"/>
        <v>9.3793965921525717E-3</v>
      </c>
    </row>
    <row r="5" spans="1:13" x14ac:dyDescent="0.25">
      <c r="A5">
        <v>26</v>
      </c>
      <c r="B5">
        <v>53</v>
      </c>
      <c r="C5">
        <f t="shared" si="0"/>
        <v>8.2851336564014385E-3</v>
      </c>
      <c r="F5" t="s">
        <v>137</v>
      </c>
      <c r="G5">
        <v>377</v>
      </c>
      <c r="H5">
        <f>(G5/SUM(G:G))</f>
        <v>5.8933875254025325E-2</v>
      </c>
      <c r="K5" t="s">
        <v>320</v>
      </c>
      <c r="L5">
        <v>3</v>
      </c>
      <c r="M5">
        <f t="shared" si="1"/>
        <v>4.6896982960762859E-4</v>
      </c>
    </row>
    <row r="6" spans="1:13" x14ac:dyDescent="0.25">
      <c r="A6">
        <v>27</v>
      </c>
      <c r="B6">
        <v>640</v>
      </c>
      <c r="C6">
        <f t="shared" si="0"/>
        <v>0.10004689698296076</v>
      </c>
      <c r="F6" t="s">
        <v>138</v>
      </c>
      <c r="G6">
        <v>141</v>
      </c>
      <c r="H6">
        <f>(G6/SUM(G:G))</f>
        <v>2.2041581991558545E-2</v>
      </c>
      <c r="K6" t="s">
        <v>321</v>
      </c>
      <c r="L6">
        <v>1</v>
      </c>
      <c r="M6">
        <f t="shared" si="1"/>
        <v>1.5632327653587619E-4</v>
      </c>
    </row>
    <row r="7" spans="1:13" x14ac:dyDescent="0.25">
      <c r="A7">
        <v>28</v>
      </c>
      <c r="B7">
        <v>871</v>
      </c>
      <c r="C7">
        <f t="shared" si="0"/>
        <v>0.13615757386274815</v>
      </c>
      <c r="F7" t="s">
        <v>139</v>
      </c>
      <c r="G7">
        <v>96</v>
      </c>
      <c r="H7">
        <f>(G7/SUM(G:G))</f>
        <v>1.5007034547444115E-2</v>
      </c>
    </row>
    <row r="8" spans="1:13" x14ac:dyDescent="0.25">
      <c r="A8">
        <v>29</v>
      </c>
      <c r="B8">
        <v>201</v>
      </c>
      <c r="C8">
        <f t="shared" si="0"/>
        <v>3.1420978583711116E-2</v>
      </c>
      <c r="F8" t="s">
        <v>140</v>
      </c>
      <c r="G8">
        <v>64</v>
      </c>
      <c r="H8">
        <f>(G8/SUM(G:G))</f>
        <v>1.0004689698296076E-2</v>
      </c>
    </row>
    <row r="9" spans="1:13" x14ac:dyDescent="0.25">
      <c r="A9">
        <v>30</v>
      </c>
      <c r="B9">
        <v>122</v>
      </c>
      <c r="C9">
        <f t="shared" si="0"/>
        <v>1.9071439737376895E-2</v>
      </c>
      <c r="F9" t="s">
        <v>141</v>
      </c>
      <c r="G9">
        <v>56</v>
      </c>
      <c r="H9">
        <f>(G9/SUM(G:G))</f>
        <v>8.7541034860090673E-3</v>
      </c>
    </row>
    <row r="10" spans="1:13" x14ac:dyDescent="0.25">
      <c r="A10">
        <v>31</v>
      </c>
      <c r="B10">
        <v>26</v>
      </c>
      <c r="C10">
        <f t="shared" si="0"/>
        <v>4.0644051899327814E-3</v>
      </c>
      <c r="F10" t="s">
        <v>142</v>
      </c>
      <c r="G10">
        <v>33</v>
      </c>
      <c r="H10">
        <f>(G10/SUM(G:G))</f>
        <v>5.1586681256839146E-3</v>
      </c>
    </row>
    <row r="11" spans="1:13" x14ac:dyDescent="0.25">
      <c r="A11">
        <v>32</v>
      </c>
      <c r="B11">
        <v>1997</v>
      </c>
      <c r="C11">
        <f t="shared" si="0"/>
        <v>0.31217758324214473</v>
      </c>
      <c r="F11" t="s">
        <v>143</v>
      </c>
      <c r="G11">
        <v>24</v>
      </c>
      <c r="H11">
        <f>(G11/SUM(G:G))</f>
        <v>3.7517586368610288E-3</v>
      </c>
    </row>
    <row r="12" spans="1:13" x14ac:dyDescent="0.25">
      <c r="A12">
        <v>33</v>
      </c>
      <c r="B12">
        <v>133</v>
      </c>
      <c r="C12">
        <f t="shared" si="0"/>
        <v>2.0790995779271532E-2</v>
      </c>
      <c r="F12" t="s">
        <v>144</v>
      </c>
      <c r="G12">
        <v>18</v>
      </c>
      <c r="H12">
        <f>(G12/SUM(G:G))</f>
        <v>2.8138189776457712E-3</v>
      </c>
    </row>
    <row r="13" spans="1:13" x14ac:dyDescent="0.25">
      <c r="A13">
        <v>34</v>
      </c>
      <c r="B13">
        <v>576</v>
      </c>
      <c r="C13">
        <f t="shared" si="0"/>
        <v>9.004220728466468E-2</v>
      </c>
      <c r="F13" t="s">
        <v>145</v>
      </c>
      <c r="G13">
        <v>8</v>
      </c>
      <c r="H13">
        <f>(G13/SUM(G:G))</f>
        <v>1.2505862122870095E-3</v>
      </c>
    </row>
    <row r="14" spans="1:13" x14ac:dyDescent="0.25">
      <c r="A14">
        <v>35</v>
      </c>
      <c r="B14">
        <v>1213</v>
      </c>
      <c r="C14">
        <f t="shared" si="0"/>
        <v>0.18962013443801781</v>
      </c>
      <c r="F14" t="s">
        <v>146</v>
      </c>
      <c r="G14">
        <v>6</v>
      </c>
      <c r="H14">
        <f>(G14/SUM(G:G))</f>
        <v>9.3793965921525719E-4</v>
      </c>
    </row>
    <row r="15" spans="1:13" x14ac:dyDescent="0.25">
      <c r="A15">
        <v>36</v>
      </c>
      <c r="B15">
        <v>101</v>
      </c>
      <c r="C15">
        <f t="shared" si="0"/>
        <v>1.5788650930123497E-2</v>
      </c>
      <c r="F15" t="s">
        <v>147</v>
      </c>
      <c r="G15">
        <v>6</v>
      </c>
      <c r="H15">
        <f>(G15/SUM(G:G))</f>
        <v>9.3793965921525719E-4</v>
      </c>
    </row>
    <row r="16" spans="1:13" x14ac:dyDescent="0.25">
      <c r="A16">
        <v>37</v>
      </c>
      <c r="B16">
        <v>83</v>
      </c>
      <c r="C16">
        <f t="shared" si="0"/>
        <v>1.2974831952477724E-2</v>
      </c>
      <c r="F16" t="s">
        <v>148</v>
      </c>
      <c r="G16">
        <v>3</v>
      </c>
      <c r="H16">
        <f>(G16/SUM(G:G))</f>
        <v>4.6896982960762859E-4</v>
      </c>
    </row>
    <row r="17" spans="1:8" x14ac:dyDescent="0.25">
      <c r="A17">
        <v>38</v>
      </c>
      <c r="B17">
        <v>82</v>
      </c>
      <c r="C17">
        <f t="shared" si="0"/>
        <v>1.2818508675941847E-2</v>
      </c>
      <c r="F17" t="s">
        <v>149</v>
      </c>
      <c r="G17">
        <v>3</v>
      </c>
      <c r="H17">
        <f>(G17/SUM(G:G))</f>
        <v>4.6896982960762859E-4</v>
      </c>
    </row>
    <row r="18" spans="1:8" x14ac:dyDescent="0.25">
      <c r="A18">
        <v>39</v>
      </c>
      <c r="B18">
        <v>3</v>
      </c>
      <c r="C18">
        <f t="shared" si="0"/>
        <v>4.6896982960762859E-4</v>
      </c>
      <c r="F18" t="s">
        <v>150</v>
      </c>
      <c r="G18">
        <v>3</v>
      </c>
      <c r="H18">
        <f>(G18/SUM(G:G))</f>
        <v>4.6896982960762859E-4</v>
      </c>
    </row>
    <row r="19" spans="1:8" x14ac:dyDescent="0.25">
      <c r="A19">
        <v>40</v>
      </c>
      <c r="B19">
        <v>14</v>
      </c>
      <c r="C19">
        <f t="shared" si="0"/>
        <v>2.1885258715022668E-3</v>
      </c>
      <c r="F19" t="s">
        <v>151</v>
      </c>
      <c r="G19">
        <v>3</v>
      </c>
      <c r="H19">
        <f>(G19/SUM(G:G))</f>
        <v>4.6896982960762859E-4</v>
      </c>
    </row>
    <row r="20" spans="1:8" x14ac:dyDescent="0.25">
      <c r="A20">
        <v>41</v>
      </c>
      <c r="B20">
        <v>0</v>
      </c>
      <c r="C20">
        <f t="shared" si="0"/>
        <v>0</v>
      </c>
      <c r="F20" t="s">
        <v>152</v>
      </c>
      <c r="G20">
        <v>2</v>
      </c>
      <c r="H20">
        <f>(G20/SUM(G:G))</f>
        <v>3.1264655307175238E-4</v>
      </c>
    </row>
    <row r="21" spans="1:8" x14ac:dyDescent="0.25">
      <c r="A21">
        <v>42</v>
      </c>
      <c r="B21">
        <v>164</v>
      </c>
      <c r="C21">
        <f t="shared" si="0"/>
        <v>2.5637017351883694E-2</v>
      </c>
      <c r="F21" t="s">
        <v>153</v>
      </c>
      <c r="G21">
        <v>1</v>
      </c>
      <c r="H21">
        <f>(G21/SUM(G:G))</f>
        <v>1.5632327653587619E-4</v>
      </c>
    </row>
    <row r="22" spans="1:8" x14ac:dyDescent="0.25">
      <c r="A22">
        <v>43</v>
      </c>
      <c r="B22">
        <v>18</v>
      </c>
      <c r="C22">
        <f t="shared" si="0"/>
        <v>2.8138189776457712E-3</v>
      </c>
      <c r="F22" t="s">
        <v>154</v>
      </c>
      <c r="G22">
        <v>1</v>
      </c>
      <c r="H22">
        <f>(G22/SUM(G:G))</f>
        <v>1.5632327653587619E-4</v>
      </c>
    </row>
    <row r="23" spans="1:8" x14ac:dyDescent="0.25">
      <c r="A23">
        <v>44</v>
      </c>
      <c r="B23">
        <v>1</v>
      </c>
      <c r="C23">
        <f t="shared" si="0"/>
        <v>1.5632327653587619E-4</v>
      </c>
      <c r="F23" t="s">
        <v>155</v>
      </c>
      <c r="G23">
        <v>1</v>
      </c>
      <c r="H23">
        <f>(G23/SUM(G:G))</f>
        <v>1.5632327653587619E-4</v>
      </c>
    </row>
    <row r="24" spans="1:8" x14ac:dyDescent="0.25">
      <c r="A24">
        <v>45</v>
      </c>
      <c r="B24">
        <v>64</v>
      </c>
      <c r="C24">
        <f t="shared" si="0"/>
        <v>1.0004689698296076E-2</v>
      </c>
      <c r="F24" t="s">
        <v>156</v>
      </c>
      <c r="G24">
        <v>1</v>
      </c>
      <c r="H24">
        <f>(G24/SUM(G:G))</f>
        <v>1.5632327653587619E-4</v>
      </c>
    </row>
    <row r="25" spans="1:8" x14ac:dyDescent="0.25">
      <c r="A25">
        <v>46</v>
      </c>
      <c r="B25">
        <v>2</v>
      </c>
      <c r="C25">
        <f t="shared" si="0"/>
        <v>3.1264655307175238E-4</v>
      </c>
      <c r="F25" t="s">
        <v>157</v>
      </c>
      <c r="G25">
        <v>1</v>
      </c>
      <c r="H25">
        <f>(G25/SUM(G:G))</f>
        <v>1.5632327653587619E-4</v>
      </c>
    </row>
    <row r="26" spans="1:8" x14ac:dyDescent="0.25">
      <c r="A26">
        <v>47</v>
      </c>
      <c r="B26">
        <v>6</v>
      </c>
      <c r="C26">
        <f t="shared" si="0"/>
        <v>9.3793965921525719E-4</v>
      </c>
      <c r="F26" t="s">
        <v>158</v>
      </c>
      <c r="G26">
        <v>1</v>
      </c>
      <c r="H26">
        <f>(G26/SUM(G:G))</f>
        <v>1.5632327653587619E-4</v>
      </c>
    </row>
    <row r="27" spans="1:8" x14ac:dyDescent="0.25">
      <c r="A27">
        <v>48</v>
      </c>
      <c r="B27">
        <v>0</v>
      </c>
      <c r="C27">
        <f t="shared" si="0"/>
        <v>0</v>
      </c>
      <c r="F27" t="s">
        <v>159</v>
      </c>
      <c r="G27">
        <v>1</v>
      </c>
      <c r="H27">
        <f>(G27/SUM(G:G))</f>
        <v>1.5632327653587619E-4</v>
      </c>
    </row>
    <row r="28" spans="1:8" x14ac:dyDescent="0.25">
      <c r="A28">
        <v>49</v>
      </c>
      <c r="B28">
        <v>0</v>
      </c>
      <c r="C28">
        <f t="shared" si="0"/>
        <v>0</v>
      </c>
      <c r="F28" t="s">
        <v>160</v>
      </c>
      <c r="G28">
        <v>1</v>
      </c>
      <c r="H28">
        <f>(G28/SUM(G:G))</f>
        <v>1.5632327653587619E-4</v>
      </c>
    </row>
    <row r="29" spans="1:8" x14ac:dyDescent="0.25">
      <c r="A29">
        <v>50</v>
      </c>
      <c r="B29">
        <v>2</v>
      </c>
      <c r="C29">
        <f t="shared" si="0"/>
        <v>3.1264655307175238E-4</v>
      </c>
      <c r="F29" t="s">
        <v>161</v>
      </c>
      <c r="G29">
        <v>1</v>
      </c>
      <c r="H29">
        <f>(G29/SUM(G:G))</f>
        <v>1.5632327653587619E-4</v>
      </c>
    </row>
    <row r="30" spans="1:8" x14ac:dyDescent="0.25">
      <c r="A30">
        <v>51</v>
      </c>
      <c r="B30">
        <v>0</v>
      </c>
      <c r="C30">
        <f t="shared" si="0"/>
        <v>0</v>
      </c>
    </row>
    <row r="31" spans="1:8" x14ac:dyDescent="0.25">
      <c r="A31">
        <v>52</v>
      </c>
      <c r="B31">
        <v>0</v>
      </c>
      <c r="C31">
        <f t="shared" si="0"/>
        <v>0</v>
      </c>
    </row>
    <row r="32" spans="1:8" x14ac:dyDescent="0.25">
      <c r="A32">
        <v>53</v>
      </c>
      <c r="B32">
        <v>1</v>
      </c>
      <c r="C32">
        <f t="shared" si="0"/>
        <v>1.5632327653587619E-4</v>
      </c>
    </row>
    <row r="33" spans="1:3" x14ac:dyDescent="0.25">
      <c r="A33">
        <v>54</v>
      </c>
      <c r="B33">
        <v>0</v>
      </c>
      <c r="C33">
        <f t="shared" si="0"/>
        <v>0</v>
      </c>
    </row>
    <row r="34" spans="1:3" x14ac:dyDescent="0.25">
      <c r="A34">
        <v>55</v>
      </c>
      <c r="B34">
        <v>0</v>
      </c>
      <c r="C34">
        <f t="shared" si="0"/>
        <v>0</v>
      </c>
    </row>
    <row r="35" spans="1:3" x14ac:dyDescent="0.25">
      <c r="A35">
        <v>56</v>
      </c>
      <c r="B35">
        <v>0</v>
      </c>
      <c r="C35">
        <f t="shared" si="0"/>
        <v>0</v>
      </c>
    </row>
    <row r="36" spans="1:3" x14ac:dyDescent="0.25">
      <c r="A36">
        <v>57</v>
      </c>
      <c r="B36">
        <v>0</v>
      </c>
      <c r="C36">
        <f t="shared" si="0"/>
        <v>0</v>
      </c>
    </row>
    <row r="37" spans="1:3" x14ac:dyDescent="0.25">
      <c r="A37">
        <v>58</v>
      </c>
      <c r="B37">
        <v>1</v>
      </c>
      <c r="C37">
        <f t="shared" si="0"/>
        <v>1.5632327653587619E-4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933A-39EB-43A8-A069-D50ED2ADA8BA}">
  <dimension ref="A1:M35"/>
  <sheetViews>
    <sheetView tabSelected="1" workbookViewId="0">
      <selection activeCell="M34" sqref="M34"/>
    </sheetView>
  </sheetViews>
  <sheetFormatPr defaultRowHeight="15" x14ac:dyDescent="0.25"/>
  <cols>
    <col min="6" max="6" width="22.7109375" customWidth="1"/>
    <col min="11" max="11" width="25.5703125" customWidth="1"/>
  </cols>
  <sheetData>
    <row r="1" spans="1:13" x14ac:dyDescent="0.25">
      <c r="A1" s="1" t="s">
        <v>0</v>
      </c>
      <c r="B1" s="1" t="s">
        <v>1</v>
      </c>
      <c r="C1" s="1" t="s">
        <v>323</v>
      </c>
      <c r="D1" s="1" t="s">
        <v>392</v>
      </c>
      <c r="E1" s="1"/>
      <c r="F1" s="1" t="s">
        <v>4</v>
      </c>
      <c r="G1" s="1" t="s">
        <v>1</v>
      </c>
      <c r="H1" s="1" t="s">
        <v>112</v>
      </c>
      <c r="I1" s="1"/>
      <c r="J1" s="1"/>
      <c r="K1" s="1"/>
      <c r="L1" s="1" t="s">
        <v>1</v>
      </c>
      <c r="M1" s="1" t="s">
        <v>112</v>
      </c>
    </row>
    <row r="2" spans="1:13" x14ac:dyDescent="0.25">
      <c r="A2" s="1">
        <v>23</v>
      </c>
      <c r="B2" s="1">
        <v>4</v>
      </c>
      <c r="C2" s="1">
        <f>B2/SUM(B:B)</f>
        <v>1.0188487009679063E-3</v>
      </c>
      <c r="D2" s="1">
        <f>SUMPRODUCT(A:A,C:C)</f>
        <v>29.853540499235862</v>
      </c>
      <c r="E2" s="1"/>
      <c r="F2" s="1" t="s">
        <v>134</v>
      </c>
      <c r="G2" s="1">
        <v>2403</v>
      </c>
      <c r="H2" s="1">
        <f>(G2/SUM(G:G))</f>
        <v>0.61207335710646971</v>
      </c>
      <c r="I2" s="1"/>
      <c r="J2" s="1"/>
      <c r="K2" s="1" t="s">
        <v>324</v>
      </c>
      <c r="L2" s="1">
        <v>2263</v>
      </c>
      <c r="M2" s="1">
        <f>L2/SUM(L:L)</f>
        <v>0.57641365257259292</v>
      </c>
    </row>
    <row r="3" spans="1:13" x14ac:dyDescent="0.25">
      <c r="A3" s="1">
        <v>24</v>
      </c>
      <c r="B3" s="1">
        <v>15</v>
      </c>
      <c r="C3" s="1">
        <f t="shared" ref="C3:C26" si="0">B3/SUM(B:B)</f>
        <v>3.8206826286296485E-3</v>
      </c>
      <c r="D3" s="1"/>
      <c r="E3" s="1"/>
      <c r="F3" s="1" t="s">
        <v>136</v>
      </c>
      <c r="G3" s="1">
        <v>532</v>
      </c>
      <c r="H3" s="1">
        <f t="shared" ref="H3:H35" si="1">(G3/SUM(G:G))</f>
        <v>0.13550687722873153</v>
      </c>
      <c r="I3" s="1"/>
      <c r="J3" s="1"/>
      <c r="K3" s="1" t="s">
        <v>325</v>
      </c>
      <c r="L3" s="1">
        <v>1568</v>
      </c>
      <c r="M3" s="1">
        <f t="shared" ref="M3:M22" si="2">L3/SUM(L:L)</f>
        <v>0.39938869077941924</v>
      </c>
    </row>
    <row r="4" spans="1:13" x14ac:dyDescent="0.25">
      <c r="A4" s="1">
        <v>25</v>
      </c>
      <c r="B4" s="1">
        <v>40</v>
      </c>
      <c r="C4" s="1">
        <f t="shared" si="0"/>
        <v>1.0188487009679063E-2</v>
      </c>
      <c r="D4" s="1"/>
      <c r="E4" s="1"/>
      <c r="F4" s="1" t="s">
        <v>135</v>
      </c>
      <c r="G4" s="1">
        <v>400</v>
      </c>
      <c r="H4" s="1">
        <f t="shared" si="1"/>
        <v>0.10188487009679063</v>
      </c>
      <c r="I4" s="1"/>
      <c r="J4" s="1"/>
      <c r="K4" s="1" t="s">
        <v>326</v>
      </c>
      <c r="L4" s="1">
        <v>49</v>
      </c>
      <c r="M4" s="1">
        <f t="shared" si="2"/>
        <v>1.2480896586856851E-2</v>
      </c>
    </row>
    <row r="5" spans="1:13" x14ac:dyDescent="0.25">
      <c r="A5" s="1">
        <v>26</v>
      </c>
      <c r="B5" s="1">
        <v>121</v>
      </c>
      <c r="C5" s="1">
        <f t="shared" si="0"/>
        <v>3.0820173204279166E-2</v>
      </c>
      <c r="D5" s="1"/>
      <c r="E5" s="1"/>
      <c r="F5" s="1" t="s">
        <v>137</v>
      </c>
      <c r="G5" s="1">
        <v>236</v>
      </c>
      <c r="H5" s="1">
        <f t="shared" si="1"/>
        <v>6.0112073357106471E-2</v>
      </c>
      <c r="I5" s="1"/>
      <c r="J5" s="1"/>
      <c r="K5" s="1" t="s">
        <v>327</v>
      </c>
      <c r="L5" s="1">
        <v>12</v>
      </c>
      <c r="M5" s="1">
        <f t="shared" si="2"/>
        <v>3.0565461029037188E-3</v>
      </c>
    </row>
    <row r="6" spans="1:13" x14ac:dyDescent="0.25">
      <c r="A6" s="1">
        <v>27</v>
      </c>
      <c r="B6" s="1">
        <v>1224</v>
      </c>
      <c r="C6" s="1">
        <f t="shared" si="0"/>
        <v>0.3117677024961793</v>
      </c>
      <c r="D6" s="1"/>
      <c r="E6" s="1"/>
      <c r="F6" s="1" t="s">
        <v>140</v>
      </c>
      <c r="G6" s="1">
        <v>112</v>
      </c>
      <c r="H6" s="1">
        <f t="shared" si="1"/>
        <v>2.8527763627101375E-2</v>
      </c>
      <c r="I6" s="1"/>
      <c r="J6" s="1"/>
      <c r="K6" s="1" t="s">
        <v>328</v>
      </c>
      <c r="L6" s="1">
        <v>7</v>
      </c>
      <c r="M6" s="1">
        <f t="shared" si="2"/>
        <v>1.782985226693836E-3</v>
      </c>
    </row>
    <row r="7" spans="1:13" x14ac:dyDescent="0.25">
      <c r="A7" s="1">
        <v>28</v>
      </c>
      <c r="B7" s="1">
        <v>643</v>
      </c>
      <c r="C7" s="1">
        <f t="shared" si="0"/>
        <v>0.16377992868059094</v>
      </c>
      <c r="D7" s="1"/>
      <c r="E7" s="1"/>
      <c r="F7" s="1" t="s">
        <v>138</v>
      </c>
      <c r="G7" s="1">
        <v>84</v>
      </c>
      <c r="H7" s="1">
        <f t="shared" si="1"/>
        <v>2.1395822720326033E-2</v>
      </c>
      <c r="I7" s="1"/>
      <c r="J7" s="1"/>
      <c r="K7" s="1" t="s">
        <v>329</v>
      </c>
      <c r="L7" s="1">
        <v>6</v>
      </c>
      <c r="M7" s="1">
        <f t="shared" si="2"/>
        <v>1.5282730514518594E-3</v>
      </c>
    </row>
    <row r="8" spans="1:13" x14ac:dyDescent="0.25">
      <c r="A8" s="1">
        <v>29</v>
      </c>
      <c r="B8" s="1">
        <v>115</v>
      </c>
      <c r="C8" s="1">
        <f t="shared" si="0"/>
        <v>2.9291900152827306E-2</v>
      </c>
      <c r="D8" s="1"/>
      <c r="E8" s="1"/>
      <c r="F8" s="1" t="s">
        <v>139</v>
      </c>
      <c r="G8" s="1">
        <v>31</v>
      </c>
      <c r="H8" s="1">
        <f t="shared" si="1"/>
        <v>7.896077432501274E-3</v>
      </c>
      <c r="I8" s="1"/>
      <c r="J8" s="1"/>
      <c r="K8" s="1" t="s">
        <v>340</v>
      </c>
      <c r="L8" s="1">
        <v>3</v>
      </c>
      <c r="M8" s="1">
        <f t="shared" si="2"/>
        <v>7.641365257259297E-4</v>
      </c>
    </row>
    <row r="9" spans="1:13" x14ac:dyDescent="0.25">
      <c r="A9" s="1">
        <v>30</v>
      </c>
      <c r="B9" s="1">
        <v>25</v>
      </c>
      <c r="C9" s="1">
        <f t="shared" si="0"/>
        <v>6.3678043810494146E-3</v>
      </c>
      <c r="D9" s="1"/>
      <c r="E9" s="1"/>
      <c r="F9" s="1" t="s">
        <v>141</v>
      </c>
      <c r="G9" s="1">
        <v>25</v>
      </c>
      <c r="H9" s="1">
        <f t="shared" si="1"/>
        <v>6.3678043810494146E-3</v>
      </c>
      <c r="I9" s="1"/>
      <c r="J9" s="1"/>
      <c r="K9" s="1" t="s">
        <v>6</v>
      </c>
      <c r="L9" s="1">
        <v>2</v>
      </c>
      <c r="M9" s="1">
        <f t="shared" si="2"/>
        <v>5.0942435048395313E-4</v>
      </c>
    </row>
    <row r="10" spans="1:13" x14ac:dyDescent="0.25">
      <c r="A10" s="1">
        <v>31</v>
      </c>
      <c r="B10" s="1">
        <v>5</v>
      </c>
      <c r="C10" s="1">
        <f t="shared" si="0"/>
        <v>1.2735608762098828E-3</v>
      </c>
      <c r="D10" s="1"/>
      <c r="E10" s="1"/>
      <c r="F10" s="1" t="s">
        <v>146</v>
      </c>
      <c r="G10" s="1">
        <v>11</v>
      </c>
      <c r="H10" s="1">
        <f t="shared" si="1"/>
        <v>2.8018339276617422E-3</v>
      </c>
      <c r="I10" s="1"/>
      <c r="J10" s="1"/>
      <c r="K10" s="1" t="s">
        <v>341</v>
      </c>
      <c r="L10" s="1">
        <v>2</v>
      </c>
      <c r="M10" s="1">
        <f t="shared" si="2"/>
        <v>5.0942435048395313E-4</v>
      </c>
    </row>
    <row r="11" spans="1:13" x14ac:dyDescent="0.25">
      <c r="A11" s="1">
        <v>32</v>
      </c>
      <c r="B11" s="1">
        <v>1189</v>
      </c>
      <c r="C11" s="1">
        <f t="shared" si="0"/>
        <v>0.30285277636271013</v>
      </c>
      <c r="D11" s="1"/>
      <c r="E11" s="1"/>
      <c r="F11" s="1" t="s">
        <v>162</v>
      </c>
      <c r="G11" s="1">
        <v>10</v>
      </c>
      <c r="H11" s="1">
        <f t="shared" si="1"/>
        <v>2.5471217524197657E-3</v>
      </c>
      <c r="I11" s="1"/>
      <c r="J11" s="1"/>
      <c r="K11" s="1" t="s">
        <v>330</v>
      </c>
      <c r="L11" s="1">
        <v>2</v>
      </c>
      <c r="M11" s="1">
        <f t="shared" si="2"/>
        <v>5.0942435048395313E-4</v>
      </c>
    </row>
    <row r="12" spans="1:13" x14ac:dyDescent="0.25">
      <c r="A12" s="1">
        <v>33</v>
      </c>
      <c r="B12" s="1">
        <v>29</v>
      </c>
      <c r="C12" s="1">
        <f t="shared" si="0"/>
        <v>7.3866530820173209E-3</v>
      </c>
      <c r="D12" s="1"/>
      <c r="E12" s="1"/>
      <c r="F12" s="1" t="s">
        <v>163</v>
      </c>
      <c r="G12" s="1">
        <v>10</v>
      </c>
      <c r="H12" s="1">
        <f t="shared" si="1"/>
        <v>2.5471217524197657E-3</v>
      </c>
      <c r="I12" s="1"/>
      <c r="J12" s="1"/>
      <c r="K12" s="1" t="s">
        <v>331</v>
      </c>
      <c r="L12" s="1">
        <v>2</v>
      </c>
      <c r="M12" s="1">
        <f t="shared" si="2"/>
        <v>5.0942435048395313E-4</v>
      </c>
    </row>
    <row r="13" spans="1:13" x14ac:dyDescent="0.25">
      <c r="A13" s="1">
        <v>34</v>
      </c>
      <c r="B13" s="1">
        <v>136</v>
      </c>
      <c r="C13" s="1">
        <f t="shared" si="0"/>
        <v>3.4640855832908816E-2</v>
      </c>
      <c r="D13" s="1"/>
      <c r="E13" s="1"/>
      <c r="F13" s="1" t="s">
        <v>144</v>
      </c>
      <c r="G13" s="1">
        <v>9</v>
      </c>
      <c r="H13" s="1">
        <f t="shared" si="1"/>
        <v>2.2924095771777891E-3</v>
      </c>
      <c r="I13" s="1"/>
      <c r="J13" s="1"/>
      <c r="K13" s="1" t="s">
        <v>332</v>
      </c>
      <c r="L13" s="1">
        <v>1</v>
      </c>
      <c r="M13" s="1">
        <f t="shared" si="2"/>
        <v>2.5471217524197657E-4</v>
      </c>
    </row>
    <row r="14" spans="1:13" x14ac:dyDescent="0.25">
      <c r="A14" s="1">
        <v>35</v>
      </c>
      <c r="B14" s="1">
        <v>289</v>
      </c>
      <c r="C14" s="1">
        <f t="shared" si="0"/>
        <v>7.3611818644931229E-2</v>
      </c>
      <c r="D14" s="1"/>
      <c r="E14" s="1"/>
      <c r="F14" s="1" t="s">
        <v>151</v>
      </c>
      <c r="G14" s="1">
        <v>9</v>
      </c>
      <c r="H14" s="1">
        <f t="shared" si="1"/>
        <v>2.2924095771777891E-3</v>
      </c>
      <c r="I14" s="1"/>
      <c r="J14" s="1"/>
      <c r="K14" s="1" t="s">
        <v>333</v>
      </c>
      <c r="L14" s="1">
        <v>1</v>
      </c>
      <c r="M14" s="1">
        <f t="shared" si="2"/>
        <v>2.5471217524197657E-4</v>
      </c>
    </row>
    <row r="15" spans="1:13" x14ac:dyDescent="0.25">
      <c r="A15" s="1">
        <v>36</v>
      </c>
      <c r="B15" s="1">
        <v>18</v>
      </c>
      <c r="C15" s="1">
        <f t="shared" si="0"/>
        <v>4.5848191543555782E-3</v>
      </c>
      <c r="D15" s="1"/>
      <c r="E15" s="1"/>
      <c r="F15" s="1" t="s">
        <v>164</v>
      </c>
      <c r="G15" s="1">
        <v>8</v>
      </c>
      <c r="H15" s="1">
        <f t="shared" si="1"/>
        <v>2.0376974019358125E-3</v>
      </c>
      <c r="I15" s="1"/>
      <c r="J15" s="1"/>
      <c r="K15" s="1" t="s">
        <v>334</v>
      </c>
      <c r="L15" s="1">
        <v>1</v>
      </c>
      <c r="M15" s="1">
        <f t="shared" si="2"/>
        <v>2.5471217524197657E-4</v>
      </c>
    </row>
    <row r="16" spans="1:13" x14ac:dyDescent="0.25">
      <c r="A16" s="1">
        <v>37</v>
      </c>
      <c r="B16" s="1">
        <v>28</v>
      </c>
      <c r="C16" s="1">
        <f t="shared" si="0"/>
        <v>7.1319409067753439E-3</v>
      </c>
      <c r="D16" s="1"/>
      <c r="E16" s="1"/>
      <c r="F16" s="1" t="s">
        <v>142</v>
      </c>
      <c r="G16" s="1">
        <v>6</v>
      </c>
      <c r="H16" s="1">
        <f t="shared" si="1"/>
        <v>1.5282730514518594E-3</v>
      </c>
      <c r="I16" s="1"/>
      <c r="J16" s="1"/>
      <c r="K16" s="1" t="s">
        <v>342</v>
      </c>
      <c r="L16" s="1">
        <v>1</v>
      </c>
      <c r="M16" s="1">
        <f t="shared" si="2"/>
        <v>2.5471217524197657E-4</v>
      </c>
    </row>
    <row r="17" spans="1:13" x14ac:dyDescent="0.25">
      <c r="A17" s="1">
        <v>38</v>
      </c>
      <c r="B17" s="1">
        <v>5</v>
      </c>
      <c r="C17" s="1">
        <f t="shared" si="0"/>
        <v>1.2735608762098828E-3</v>
      </c>
      <c r="D17" s="1"/>
      <c r="E17" s="1"/>
      <c r="F17" s="1" t="s">
        <v>147</v>
      </c>
      <c r="G17" s="1">
        <v>5</v>
      </c>
      <c r="H17" s="1">
        <f t="shared" si="1"/>
        <v>1.2735608762098828E-3</v>
      </c>
      <c r="I17" s="1"/>
      <c r="J17" s="1"/>
      <c r="K17" s="1" t="s">
        <v>335</v>
      </c>
      <c r="L17" s="1">
        <v>1</v>
      </c>
      <c r="M17" s="1">
        <f t="shared" si="2"/>
        <v>2.5471217524197657E-4</v>
      </c>
    </row>
    <row r="18" spans="1:13" x14ac:dyDescent="0.25">
      <c r="A18" s="1">
        <v>39</v>
      </c>
      <c r="B18" s="1">
        <v>1</v>
      </c>
      <c r="C18" s="1">
        <f t="shared" si="0"/>
        <v>2.5471217524197657E-4</v>
      </c>
      <c r="D18" s="1"/>
      <c r="E18" s="1"/>
      <c r="F18" s="1" t="s">
        <v>145</v>
      </c>
      <c r="G18" s="1">
        <v>5</v>
      </c>
      <c r="H18" s="1">
        <f t="shared" si="1"/>
        <v>1.2735608762098828E-3</v>
      </c>
      <c r="I18" s="1"/>
      <c r="J18" s="1"/>
      <c r="K18" s="1" t="s">
        <v>336</v>
      </c>
      <c r="L18" s="1">
        <v>1</v>
      </c>
      <c r="M18" s="1">
        <f t="shared" si="2"/>
        <v>2.5471217524197657E-4</v>
      </c>
    </row>
    <row r="19" spans="1:13" x14ac:dyDescent="0.25">
      <c r="A19" s="1">
        <v>40</v>
      </c>
      <c r="B19" s="1">
        <v>2</v>
      </c>
      <c r="C19" s="1">
        <f t="shared" si="0"/>
        <v>5.0942435048395313E-4</v>
      </c>
      <c r="D19" s="1"/>
      <c r="E19" s="1"/>
      <c r="F19" s="1" t="s">
        <v>165</v>
      </c>
      <c r="G19" s="1">
        <v>4</v>
      </c>
      <c r="H19" s="1">
        <f t="shared" si="1"/>
        <v>1.0188487009679063E-3</v>
      </c>
      <c r="I19" s="1"/>
      <c r="J19" s="1"/>
      <c r="K19" s="1" t="s">
        <v>5</v>
      </c>
      <c r="L19" s="1">
        <v>1</v>
      </c>
      <c r="M19" s="1">
        <f t="shared" si="2"/>
        <v>2.5471217524197657E-4</v>
      </c>
    </row>
    <row r="20" spans="1:13" x14ac:dyDescent="0.25">
      <c r="A20" s="1">
        <v>41</v>
      </c>
      <c r="B20" s="1">
        <v>0</v>
      </c>
      <c r="C20" s="1">
        <f t="shared" si="0"/>
        <v>0</v>
      </c>
      <c r="D20" s="1"/>
      <c r="E20" s="1"/>
      <c r="F20" s="1" t="s">
        <v>166</v>
      </c>
      <c r="G20" s="1">
        <v>3</v>
      </c>
      <c r="H20" s="1">
        <f t="shared" si="1"/>
        <v>7.641365257259297E-4</v>
      </c>
      <c r="I20" s="1"/>
      <c r="J20" s="1"/>
      <c r="K20" s="1" t="s">
        <v>337</v>
      </c>
      <c r="L20" s="1">
        <v>1</v>
      </c>
      <c r="M20" s="1">
        <f t="shared" si="2"/>
        <v>2.5471217524197657E-4</v>
      </c>
    </row>
    <row r="21" spans="1:13" x14ac:dyDescent="0.25">
      <c r="A21" s="1">
        <v>42</v>
      </c>
      <c r="B21" s="1">
        <v>29</v>
      </c>
      <c r="C21" s="1">
        <f t="shared" si="0"/>
        <v>7.3866530820173209E-3</v>
      </c>
      <c r="D21" s="1"/>
      <c r="E21" s="1"/>
      <c r="F21" s="1" t="s">
        <v>167</v>
      </c>
      <c r="G21" s="1">
        <v>3</v>
      </c>
      <c r="H21" s="1">
        <f t="shared" si="1"/>
        <v>7.641365257259297E-4</v>
      </c>
      <c r="I21" s="1"/>
      <c r="J21" s="1"/>
      <c r="K21" s="1" t="s">
        <v>338</v>
      </c>
      <c r="L21" s="1">
        <v>1</v>
      </c>
      <c r="M21" s="1">
        <f t="shared" si="2"/>
        <v>2.5471217524197657E-4</v>
      </c>
    </row>
    <row r="22" spans="1:13" x14ac:dyDescent="0.25">
      <c r="A22" s="1">
        <v>43</v>
      </c>
      <c r="B22" s="1">
        <v>1</v>
      </c>
      <c r="C22" s="1">
        <f t="shared" si="0"/>
        <v>2.5471217524197657E-4</v>
      </c>
      <c r="D22" s="1"/>
      <c r="E22" s="1"/>
      <c r="F22" s="1" t="s">
        <v>168</v>
      </c>
      <c r="G22" s="1">
        <v>3</v>
      </c>
      <c r="H22" s="1">
        <f t="shared" si="1"/>
        <v>7.641365257259297E-4</v>
      </c>
      <c r="I22" s="1"/>
      <c r="J22" s="1"/>
      <c r="K22" s="1" t="s">
        <v>339</v>
      </c>
      <c r="L22" s="1">
        <v>1</v>
      </c>
      <c r="M22" s="1">
        <f t="shared" si="2"/>
        <v>2.5471217524197657E-4</v>
      </c>
    </row>
    <row r="23" spans="1:13" x14ac:dyDescent="0.25">
      <c r="A23" s="1">
        <v>44</v>
      </c>
      <c r="B23" s="1">
        <v>0</v>
      </c>
      <c r="C23" s="1">
        <f t="shared" si="0"/>
        <v>0</v>
      </c>
      <c r="D23" s="1"/>
      <c r="E23" s="1"/>
      <c r="F23" s="1" t="s">
        <v>169</v>
      </c>
      <c r="G23" s="1">
        <v>2</v>
      </c>
      <c r="H23" s="1">
        <f t="shared" si="1"/>
        <v>5.0942435048395313E-4</v>
      </c>
      <c r="I23" s="1"/>
      <c r="J23" s="1"/>
      <c r="K23" s="1"/>
      <c r="L23" s="1"/>
      <c r="M23" s="1"/>
    </row>
    <row r="24" spans="1:13" x14ac:dyDescent="0.25">
      <c r="A24" s="1">
        <v>45</v>
      </c>
      <c r="B24" s="1">
        <v>6</v>
      </c>
      <c r="C24" s="1">
        <f t="shared" si="0"/>
        <v>1.5282730514518594E-3</v>
      </c>
      <c r="D24" s="1"/>
      <c r="E24" s="1"/>
      <c r="F24" s="1" t="s">
        <v>170</v>
      </c>
      <c r="G24" s="1">
        <v>2</v>
      </c>
      <c r="H24" s="1">
        <f t="shared" si="1"/>
        <v>5.0942435048395313E-4</v>
      </c>
      <c r="I24" s="1"/>
      <c r="J24" s="1"/>
      <c r="K24" s="1"/>
      <c r="L24" s="1"/>
      <c r="M24" s="1"/>
    </row>
    <row r="25" spans="1:13" x14ac:dyDescent="0.25">
      <c r="A25" s="1">
        <v>46</v>
      </c>
      <c r="B25" s="1">
        <v>0</v>
      </c>
      <c r="C25" s="1">
        <f t="shared" si="0"/>
        <v>0</v>
      </c>
      <c r="D25" s="1"/>
      <c r="E25" s="1"/>
      <c r="F25" s="1" t="s">
        <v>158</v>
      </c>
      <c r="G25" s="1">
        <v>2</v>
      </c>
      <c r="H25" s="1">
        <f t="shared" si="1"/>
        <v>5.0942435048395313E-4</v>
      </c>
      <c r="I25" s="1"/>
      <c r="J25" s="1"/>
      <c r="K25" s="1"/>
      <c r="L25" s="1"/>
      <c r="M25" s="1"/>
    </row>
    <row r="26" spans="1:13" x14ac:dyDescent="0.25">
      <c r="A26" s="1">
        <v>47</v>
      </c>
      <c r="B26" s="1">
        <v>1</v>
      </c>
      <c r="C26" s="1">
        <f t="shared" si="0"/>
        <v>2.5471217524197657E-4</v>
      </c>
      <c r="D26" s="1"/>
      <c r="E26" s="1"/>
      <c r="F26" s="1" t="s">
        <v>171</v>
      </c>
      <c r="G26" s="1">
        <v>2</v>
      </c>
      <c r="H26" s="1">
        <f t="shared" si="1"/>
        <v>5.0942435048395313E-4</v>
      </c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 t="s">
        <v>172</v>
      </c>
      <c r="G27" s="1">
        <v>1</v>
      </c>
      <c r="H27" s="1">
        <f t="shared" si="1"/>
        <v>2.5471217524197657E-4</v>
      </c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 t="s">
        <v>153</v>
      </c>
      <c r="G28" s="1">
        <v>1</v>
      </c>
      <c r="H28" s="1">
        <f t="shared" si="1"/>
        <v>2.5471217524197657E-4</v>
      </c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 t="s">
        <v>173</v>
      </c>
      <c r="G29" s="1">
        <v>1</v>
      </c>
      <c r="H29" s="1">
        <f t="shared" si="1"/>
        <v>2.5471217524197657E-4</v>
      </c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 t="s">
        <v>174</v>
      </c>
      <c r="G30" s="1">
        <v>1</v>
      </c>
      <c r="H30" s="1">
        <f t="shared" si="1"/>
        <v>2.5471217524197657E-4</v>
      </c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 t="s">
        <v>175</v>
      </c>
      <c r="G31" s="1">
        <v>1</v>
      </c>
      <c r="H31" s="1">
        <f t="shared" si="1"/>
        <v>2.5471217524197657E-4</v>
      </c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 t="s">
        <v>156</v>
      </c>
      <c r="G32" s="1">
        <v>1</v>
      </c>
      <c r="H32" s="1">
        <f t="shared" si="1"/>
        <v>2.5471217524197657E-4</v>
      </c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 t="s">
        <v>176</v>
      </c>
      <c r="G33" s="1">
        <v>1</v>
      </c>
      <c r="H33" s="1">
        <f t="shared" si="1"/>
        <v>2.5471217524197657E-4</v>
      </c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 t="s">
        <v>143</v>
      </c>
      <c r="G34" s="1">
        <v>1</v>
      </c>
      <c r="H34" s="1">
        <f t="shared" si="1"/>
        <v>2.5471217524197657E-4</v>
      </c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 t="s">
        <v>177</v>
      </c>
      <c r="G35" s="1">
        <v>1</v>
      </c>
      <c r="H35" s="1">
        <f t="shared" si="1"/>
        <v>2.5471217524197657E-4</v>
      </c>
      <c r="I35" s="1"/>
      <c r="J35" s="1"/>
      <c r="K35" s="1"/>
      <c r="L35" s="1"/>
      <c r="M3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08AE-8D75-4153-BA55-13F73EADDC41}">
  <dimension ref="A1:M16"/>
  <sheetViews>
    <sheetView workbookViewId="0">
      <selection activeCell="K2" sqref="K2:L5"/>
    </sheetView>
  </sheetViews>
  <sheetFormatPr defaultRowHeight="15" x14ac:dyDescent="0.25"/>
  <cols>
    <col min="6" max="6" width="17.85546875" customWidth="1"/>
    <col min="11" max="11" width="16.7109375" customWidth="1"/>
    <col min="15" max="15" width="15.85546875" customWidth="1"/>
  </cols>
  <sheetData>
    <row r="1" spans="1:13" x14ac:dyDescent="0.25">
      <c r="A1" t="s">
        <v>0</v>
      </c>
      <c r="B1" t="s">
        <v>1</v>
      </c>
      <c r="C1" t="s">
        <v>112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21</v>
      </c>
      <c r="B2">
        <v>3</v>
      </c>
      <c r="C2">
        <f>B2/SUM(B:B)</f>
        <v>4.5955882352941176E-4</v>
      </c>
      <c r="F2" t="s">
        <v>115</v>
      </c>
      <c r="G2">
        <v>2724</v>
      </c>
      <c r="H2">
        <f>(G2/SUM(G:G))</f>
        <v>0.4172794117647059</v>
      </c>
      <c r="K2" t="s">
        <v>343</v>
      </c>
      <c r="L2">
        <v>6351</v>
      </c>
      <c r="M2">
        <f>L2/SUM(L:L)</f>
        <v>0.97288602941176472</v>
      </c>
    </row>
    <row r="3" spans="1:13" x14ac:dyDescent="0.25">
      <c r="A3">
        <v>22</v>
      </c>
      <c r="B3">
        <v>65</v>
      </c>
      <c r="C3">
        <f t="shared" ref="C3:C16" si="0">B3/SUM(B:B)</f>
        <v>9.9571078431372542E-3</v>
      </c>
      <c r="F3" t="s">
        <v>117</v>
      </c>
      <c r="G3">
        <v>2100</v>
      </c>
      <c r="H3">
        <f t="shared" ref="H3:H14" si="1">(G3/SUM(G:G))</f>
        <v>0.32169117647058826</v>
      </c>
      <c r="K3" t="s">
        <v>344</v>
      </c>
      <c r="L3">
        <v>175</v>
      </c>
      <c r="M3">
        <f t="shared" ref="M3:M5" si="2">L3/SUM(L:L)</f>
        <v>2.6807598039215685E-2</v>
      </c>
    </row>
    <row r="4" spans="1:13" x14ac:dyDescent="0.25">
      <c r="A4">
        <v>23</v>
      </c>
      <c r="B4">
        <v>149</v>
      </c>
      <c r="C4">
        <f t="shared" si="0"/>
        <v>2.2824754901960783E-2</v>
      </c>
      <c r="F4" t="s">
        <v>114</v>
      </c>
      <c r="G4">
        <v>911</v>
      </c>
      <c r="H4">
        <f t="shared" si="1"/>
        <v>0.13955269607843138</v>
      </c>
      <c r="K4" t="s">
        <v>345</v>
      </c>
      <c r="L4">
        <v>1</v>
      </c>
      <c r="M4">
        <f t="shared" si="2"/>
        <v>1.5318627450980392E-4</v>
      </c>
    </row>
    <row r="5" spans="1:13" x14ac:dyDescent="0.25">
      <c r="A5">
        <v>24</v>
      </c>
      <c r="B5">
        <v>419</v>
      </c>
      <c r="C5">
        <f t="shared" si="0"/>
        <v>6.4185049019607837E-2</v>
      </c>
      <c r="F5" t="s">
        <v>118</v>
      </c>
      <c r="G5">
        <v>499</v>
      </c>
      <c r="H5">
        <f t="shared" si="1"/>
        <v>7.6439950980392163E-2</v>
      </c>
      <c r="K5" t="s">
        <v>346</v>
      </c>
      <c r="L5">
        <v>1</v>
      </c>
      <c r="M5">
        <f t="shared" si="2"/>
        <v>1.5318627450980392E-4</v>
      </c>
    </row>
    <row r="6" spans="1:13" x14ac:dyDescent="0.25">
      <c r="A6">
        <v>25</v>
      </c>
      <c r="B6">
        <v>616</v>
      </c>
      <c r="C6">
        <f t="shared" si="0"/>
        <v>9.4362745098039214E-2</v>
      </c>
      <c r="F6" t="s">
        <v>119</v>
      </c>
      <c r="G6">
        <v>224</v>
      </c>
      <c r="H6">
        <f t="shared" si="1"/>
        <v>3.4313725490196081E-2</v>
      </c>
    </row>
    <row r="7" spans="1:13" x14ac:dyDescent="0.25">
      <c r="A7">
        <v>26</v>
      </c>
      <c r="B7">
        <v>421</v>
      </c>
      <c r="C7">
        <f t="shared" si="0"/>
        <v>6.4491421568627458E-2</v>
      </c>
      <c r="F7" t="s">
        <v>178</v>
      </c>
      <c r="G7">
        <v>29</v>
      </c>
      <c r="H7">
        <f t="shared" si="1"/>
        <v>4.4424019607843136E-3</v>
      </c>
    </row>
    <row r="8" spans="1:13" x14ac:dyDescent="0.25">
      <c r="A8">
        <v>27</v>
      </c>
      <c r="B8">
        <v>2907</v>
      </c>
      <c r="C8">
        <f t="shared" si="0"/>
        <v>0.4453125</v>
      </c>
      <c r="F8" t="s">
        <v>179</v>
      </c>
      <c r="G8">
        <v>15</v>
      </c>
      <c r="H8">
        <f t="shared" si="1"/>
        <v>2.2977941176470589E-3</v>
      </c>
    </row>
    <row r="9" spans="1:13" x14ac:dyDescent="0.25">
      <c r="A9">
        <v>28</v>
      </c>
      <c r="B9">
        <v>1653</v>
      </c>
      <c r="C9">
        <f t="shared" si="0"/>
        <v>0.2532169117647059</v>
      </c>
      <c r="F9" t="s">
        <v>121</v>
      </c>
      <c r="G9">
        <v>10</v>
      </c>
      <c r="H9">
        <f t="shared" si="1"/>
        <v>1.5318627450980392E-3</v>
      </c>
    </row>
    <row r="10" spans="1:13" x14ac:dyDescent="0.25">
      <c r="A10">
        <v>29</v>
      </c>
      <c r="B10">
        <v>187</v>
      </c>
      <c r="C10">
        <f t="shared" si="0"/>
        <v>2.8645833333333332E-2</v>
      </c>
      <c r="F10" t="s">
        <v>180</v>
      </c>
      <c r="G10">
        <v>9</v>
      </c>
      <c r="H10">
        <f t="shared" si="1"/>
        <v>1.3786764705882354E-3</v>
      </c>
    </row>
    <row r="11" spans="1:13" x14ac:dyDescent="0.25">
      <c r="A11">
        <v>30</v>
      </c>
      <c r="B11">
        <v>8</v>
      </c>
      <c r="C11">
        <f t="shared" si="0"/>
        <v>1.2254901960784314E-3</v>
      </c>
      <c r="F11" t="s">
        <v>120</v>
      </c>
      <c r="G11">
        <v>2</v>
      </c>
      <c r="H11">
        <f t="shared" si="1"/>
        <v>3.0637254901960784E-4</v>
      </c>
    </row>
    <row r="12" spans="1:13" x14ac:dyDescent="0.25">
      <c r="A12">
        <v>31</v>
      </c>
      <c r="B12">
        <v>7</v>
      </c>
      <c r="C12">
        <f t="shared" si="0"/>
        <v>1.0723039215686275E-3</v>
      </c>
      <c r="F12" t="s">
        <v>123</v>
      </c>
      <c r="G12">
        <v>2</v>
      </c>
      <c r="H12">
        <f t="shared" si="1"/>
        <v>3.0637254901960784E-4</v>
      </c>
    </row>
    <row r="13" spans="1:13" x14ac:dyDescent="0.25">
      <c r="A13">
        <v>32</v>
      </c>
      <c r="B13">
        <v>71</v>
      </c>
      <c r="C13">
        <f t="shared" si="0"/>
        <v>1.0876225490196078E-2</v>
      </c>
      <c r="F13" t="s">
        <v>116</v>
      </c>
      <c r="G13">
        <v>2</v>
      </c>
      <c r="H13">
        <f t="shared" si="1"/>
        <v>3.0637254901960784E-4</v>
      </c>
    </row>
    <row r="14" spans="1:13" x14ac:dyDescent="0.25">
      <c r="A14">
        <v>33</v>
      </c>
      <c r="B14">
        <v>2</v>
      </c>
      <c r="C14">
        <f t="shared" si="0"/>
        <v>3.0637254901960784E-4</v>
      </c>
      <c r="F14" t="s">
        <v>181</v>
      </c>
      <c r="G14">
        <v>1</v>
      </c>
      <c r="H14">
        <f t="shared" si="1"/>
        <v>1.5318627450980392E-4</v>
      </c>
    </row>
    <row r="15" spans="1:13" x14ac:dyDescent="0.25">
      <c r="A15">
        <v>34</v>
      </c>
      <c r="B15">
        <v>14</v>
      </c>
      <c r="C15">
        <f t="shared" si="0"/>
        <v>2.1446078431372551E-3</v>
      </c>
    </row>
    <row r="16" spans="1:13" x14ac:dyDescent="0.25">
      <c r="A16">
        <v>35</v>
      </c>
      <c r="B16">
        <v>6</v>
      </c>
      <c r="C16">
        <f t="shared" si="0"/>
        <v>9.1911764705882352E-4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8AF2-82BF-458F-B1A5-4E4D74EABDFE}">
  <dimension ref="A1:M37"/>
  <sheetViews>
    <sheetView topLeftCell="A10" workbookViewId="0">
      <selection activeCell="K2" sqref="K2:L5"/>
    </sheetView>
  </sheetViews>
  <sheetFormatPr defaultRowHeight="15" x14ac:dyDescent="0.25"/>
  <cols>
    <col min="6" max="6" width="22.140625" customWidth="1"/>
    <col min="11" max="11" width="20.140625" customWidth="1"/>
    <col min="15" max="15" width="19.28515625" customWidth="1"/>
  </cols>
  <sheetData>
    <row r="1" spans="1:13" x14ac:dyDescent="0.25">
      <c r="A1" t="s">
        <v>0</v>
      </c>
      <c r="B1" t="s">
        <v>1</v>
      </c>
      <c r="C1" t="s">
        <v>112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112</v>
      </c>
    </row>
    <row r="2" spans="1:13" x14ac:dyDescent="0.25">
      <c r="A2">
        <v>23</v>
      </c>
      <c r="B2">
        <v>11</v>
      </c>
      <c r="C2">
        <f>B2/SUM(B:B)</f>
        <v>1.599534680820125E-3</v>
      </c>
      <c r="F2" t="s">
        <v>182</v>
      </c>
      <c r="G2">
        <v>4983</v>
      </c>
      <c r="H2">
        <f>(G2/SUM(G:G))</f>
        <v>0.72458921041151669</v>
      </c>
      <c r="K2" t="s">
        <v>347</v>
      </c>
      <c r="L2">
        <v>5686</v>
      </c>
      <c r="M2">
        <f>L2/SUM(L:L)</f>
        <v>0.82681401774029373</v>
      </c>
    </row>
    <row r="3" spans="1:13" x14ac:dyDescent="0.25">
      <c r="A3">
        <v>24</v>
      </c>
      <c r="B3">
        <v>12</v>
      </c>
      <c r="C3">
        <f t="shared" ref="C3:C25" si="0">B3/SUM(B:B)</f>
        <v>1.7449469245310455E-3</v>
      </c>
      <c r="F3" t="s">
        <v>136</v>
      </c>
      <c r="G3">
        <v>1373</v>
      </c>
      <c r="H3">
        <f t="shared" ref="H3:H37" si="1">(G3/SUM(G:G))</f>
        <v>0.1996510106150938</v>
      </c>
      <c r="K3" t="s">
        <v>348</v>
      </c>
      <c r="L3">
        <v>1051</v>
      </c>
      <c r="M3">
        <f t="shared" ref="M3:M17" si="2">L3/SUM(L:L)</f>
        <v>0.15282826814017741</v>
      </c>
    </row>
    <row r="4" spans="1:13" x14ac:dyDescent="0.25">
      <c r="A4">
        <v>25</v>
      </c>
      <c r="B4">
        <v>54</v>
      </c>
      <c r="C4">
        <f t="shared" si="0"/>
        <v>7.8522611603897043E-3</v>
      </c>
      <c r="F4" t="s">
        <v>137</v>
      </c>
      <c r="G4">
        <v>378</v>
      </c>
      <c r="H4">
        <f t="shared" si="1"/>
        <v>5.4965828122727933E-2</v>
      </c>
      <c r="K4" t="s">
        <v>349</v>
      </c>
      <c r="L4">
        <v>103</v>
      </c>
      <c r="M4">
        <f t="shared" si="2"/>
        <v>1.4977461102224808E-2</v>
      </c>
    </row>
    <row r="5" spans="1:13" x14ac:dyDescent="0.25">
      <c r="A5">
        <v>26</v>
      </c>
      <c r="B5">
        <v>165</v>
      </c>
      <c r="C5">
        <f t="shared" si="0"/>
        <v>2.3993020212301874E-2</v>
      </c>
      <c r="F5" t="s">
        <v>151</v>
      </c>
      <c r="G5">
        <v>37</v>
      </c>
      <c r="H5">
        <f t="shared" si="1"/>
        <v>5.3802530173040573E-3</v>
      </c>
      <c r="K5" t="s">
        <v>350</v>
      </c>
      <c r="L5">
        <v>26</v>
      </c>
      <c r="M5">
        <f t="shared" si="2"/>
        <v>3.780718336483932E-3</v>
      </c>
    </row>
    <row r="6" spans="1:13" x14ac:dyDescent="0.25">
      <c r="A6">
        <v>27</v>
      </c>
      <c r="B6">
        <v>985</v>
      </c>
      <c r="C6">
        <f t="shared" si="0"/>
        <v>0.14323106005525665</v>
      </c>
      <c r="F6" t="s">
        <v>134</v>
      </c>
      <c r="G6">
        <v>24</v>
      </c>
      <c r="H6">
        <f t="shared" si="1"/>
        <v>3.489893849062091E-3</v>
      </c>
      <c r="K6" t="s">
        <v>357</v>
      </c>
      <c r="L6">
        <v>1</v>
      </c>
      <c r="M6">
        <f t="shared" si="2"/>
        <v>1.4541224371092046E-4</v>
      </c>
    </row>
    <row r="7" spans="1:13" x14ac:dyDescent="0.25">
      <c r="A7">
        <v>28</v>
      </c>
      <c r="B7">
        <v>842</v>
      </c>
      <c r="C7">
        <f t="shared" si="0"/>
        <v>0.12243710920459502</v>
      </c>
      <c r="F7" t="s">
        <v>168</v>
      </c>
      <c r="G7">
        <v>15</v>
      </c>
      <c r="H7">
        <f t="shared" si="1"/>
        <v>2.1811836556638068E-3</v>
      </c>
      <c r="K7" t="s">
        <v>356</v>
      </c>
      <c r="L7">
        <v>1</v>
      </c>
      <c r="M7">
        <f t="shared" si="2"/>
        <v>1.4541224371092046E-4</v>
      </c>
    </row>
    <row r="8" spans="1:13" x14ac:dyDescent="0.25">
      <c r="A8">
        <v>29</v>
      </c>
      <c r="B8">
        <v>439</v>
      </c>
      <c r="C8">
        <f t="shared" si="0"/>
        <v>6.3835974989094088E-2</v>
      </c>
      <c r="F8" t="s">
        <v>166</v>
      </c>
      <c r="G8">
        <v>11</v>
      </c>
      <c r="H8">
        <f t="shared" si="1"/>
        <v>1.599534680820125E-3</v>
      </c>
      <c r="K8" t="s">
        <v>351</v>
      </c>
      <c r="L8">
        <v>1</v>
      </c>
      <c r="M8">
        <f t="shared" si="2"/>
        <v>1.4541224371092046E-4</v>
      </c>
    </row>
    <row r="9" spans="1:13" x14ac:dyDescent="0.25">
      <c r="A9">
        <v>30</v>
      </c>
      <c r="B9">
        <v>24</v>
      </c>
      <c r="C9">
        <f t="shared" si="0"/>
        <v>3.489893849062091E-3</v>
      </c>
      <c r="F9" t="s">
        <v>183</v>
      </c>
      <c r="G9">
        <v>8</v>
      </c>
      <c r="H9">
        <f t="shared" si="1"/>
        <v>1.1632979496873637E-3</v>
      </c>
      <c r="K9" t="s">
        <v>352</v>
      </c>
      <c r="L9">
        <v>1</v>
      </c>
      <c r="M9">
        <f t="shared" si="2"/>
        <v>1.4541224371092046E-4</v>
      </c>
    </row>
    <row r="10" spans="1:13" x14ac:dyDescent="0.25">
      <c r="A10">
        <v>31</v>
      </c>
      <c r="B10">
        <v>56</v>
      </c>
      <c r="C10">
        <f t="shared" si="0"/>
        <v>8.1430856478115453E-3</v>
      </c>
      <c r="F10" t="s">
        <v>135</v>
      </c>
      <c r="G10">
        <v>4</v>
      </c>
      <c r="H10">
        <f t="shared" si="1"/>
        <v>5.8164897484368184E-4</v>
      </c>
      <c r="K10" t="s">
        <v>358</v>
      </c>
      <c r="L10">
        <v>1</v>
      </c>
      <c r="M10">
        <f t="shared" si="2"/>
        <v>1.4541224371092046E-4</v>
      </c>
    </row>
    <row r="11" spans="1:13" x14ac:dyDescent="0.25">
      <c r="A11">
        <v>32</v>
      </c>
      <c r="B11">
        <v>2585</v>
      </c>
      <c r="C11">
        <f t="shared" si="0"/>
        <v>0.37589064999272936</v>
      </c>
      <c r="F11" t="s">
        <v>167</v>
      </c>
      <c r="G11">
        <v>4</v>
      </c>
      <c r="H11">
        <f t="shared" si="1"/>
        <v>5.8164897484368184E-4</v>
      </c>
      <c r="K11" t="s">
        <v>353</v>
      </c>
      <c r="L11">
        <v>1</v>
      </c>
      <c r="M11">
        <f t="shared" si="2"/>
        <v>1.4541224371092046E-4</v>
      </c>
    </row>
    <row r="12" spans="1:13" x14ac:dyDescent="0.25">
      <c r="A12">
        <v>33</v>
      </c>
      <c r="B12">
        <v>205</v>
      </c>
      <c r="C12">
        <f t="shared" si="0"/>
        <v>2.9809509960738695E-2</v>
      </c>
      <c r="F12" t="s">
        <v>184</v>
      </c>
      <c r="G12">
        <v>3</v>
      </c>
      <c r="H12">
        <f t="shared" si="1"/>
        <v>4.3623673113276138E-4</v>
      </c>
      <c r="K12" t="s">
        <v>359</v>
      </c>
      <c r="L12">
        <v>1</v>
      </c>
      <c r="M12">
        <f t="shared" si="2"/>
        <v>1.4541224371092046E-4</v>
      </c>
    </row>
    <row r="13" spans="1:13" x14ac:dyDescent="0.25">
      <c r="A13">
        <v>34</v>
      </c>
      <c r="B13">
        <v>606</v>
      </c>
      <c r="C13">
        <f t="shared" si="0"/>
        <v>8.8119819688817796E-2</v>
      </c>
      <c r="F13" t="s">
        <v>185</v>
      </c>
      <c r="G13">
        <v>3</v>
      </c>
      <c r="H13">
        <f t="shared" si="1"/>
        <v>4.3623673113276138E-4</v>
      </c>
      <c r="K13" t="s">
        <v>360</v>
      </c>
      <c r="L13">
        <v>1</v>
      </c>
      <c r="M13">
        <f t="shared" si="2"/>
        <v>1.4541224371092046E-4</v>
      </c>
    </row>
    <row r="14" spans="1:13" x14ac:dyDescent="0.25">
      <c r="A14">
        <v>35</v>
      </c>
      <c r="B14">
        <v>451</v>
      </c>
      <c r="C14">
        <f t="shared" si="0"/>
        <v>6.558092191362512E-2</v>
      </c>
      <c r="F14" t="s">
        <v>164</v>
      </c>
      <c r="G14">
        <v>3</v>
      </c>
      <c r="H14">
        <f t="shared" si="1"/>
        <v>4.3623673113276138E-4</v>
      </c>
      <c r="K14" t="s">
        <v>361</v>
      </c>
      <c r="L14">
        <v>1</v>
      </c>
      <c r="M14">
        <f t="shared" si="2"/>
        <v>1.4541224371092046E-4</v>
      </c>
    </row>
    <row r="15" spans="1:13" x14ac:dyDescent="0.25">
      <c r="A15">
        <v>36</v>
      </c>
      <c r="B15">
        <v>170</v>
      </c>
      <c r="C15">
        <f t="shared" si="0"/>
        <v>2.4720081430856477E-2</v>
      </c>
      <c r="F15" t="s">
        <v>186</v>
      </c>
      <c r="G15">
        <v>3</v>
      </c>
      <c r="H15">
        <f t="shared" si="1"/>
        <v>4.3623673113276138E-4</v>
      </c>
      <c r="K15" t="s">
        <v>354</v>
      </c>
      <c r="L15">
        <v>1</v>
      </c>
      <c r="M15">
        <f t="shared" si="2"/>
        <v>1.4541224371092046E-4</v>
      </c>
    </row>
    <row r="16" spans="1:13" x14ac:dyDescent="0.25">
      <c r="A16">
        <v>37</v>
      </c>
      <c r="B16">
        <v>140</v>
      </c>
      <c r="C16">
        <f t="shared" si="0"/>
        <v>2.0357714119528865E-2</v>
      </c>
      <c r="F16" t="s">
        <v>138</v>
      </c>
      <c r="G16">
        <v>2</v>
      </c>
      <c r="H16">
        <f t="shared" si="1"/>
        <v>2.9082448742184092E-4</v>
      </c>
      <c r="K16" t="s">
        <v>355</v>
      </c>
      <c r="L16">
        <v>1</v>
      </c>
      <c r="M16">
        <f t="shared" si="2"/>
        <v>1.4541224371092046E-4</v>
      </c>
    </row>
    <row r="17" spans="1:8" x14ac:dyDescent="0.25">
      <c r="A17">
        <v>38</v>
      </c>
      <c r="B17">
        <v>63</v>
      </c>
      <c r="C17">
        <f t="shared" si="0"/>
        <v>9.1609713537879889E-3</v>
      </c>
      <c r="F17" t="s">
        <v>187</v>
      </c>
      <c r="G17">
        <v>2</v>
      </c>
      <c r="H17">
        <f t="shared" si="1"/>
        <v>2.9082448742184092E-4</v>
      </c>
    </row>
    <row r="18" spans="1:8" x14ac:dyDescent="0.25">
      <c r="A18">
        <v>39</v>
      </c>
      <c r="B18">
        <v>8</v>
      </c>
      <c r="C18">
        <f t="shared" si="0"/>
        <v>1.1632979496873637E-3</v>
      </c>
      <c r="F18" t="s">
        <v>142</v>
      </c>
      <c r="G18">
        <v>2</v>
      </c>
      <c r="H18">
        <f t="shared" si="1"/>
        <v>2.9082448742184092E-4</v>
      </c>
    </row>
    <row r="19" spans="1:8" x14ac:dyDescent="0.25">
      <c r="A19">
        <v>40</v>
      </c>
      <c r="B19">
        <v>0</v>
      </c>
      <c r="C19">
        <f t="shared" si="0"/>
        <v>0</v>
      </c>
      <c r="F19" t="s">
        <v>158</v>
      </c>
      <c r="G19">
        <v>2</v>
      </c>
      <c r="H19">
        <f t="shared" si="1"/>
        <v>2.9082448742184092E-4</v>
      </c>
    </row>
    <row r="20" spans="1:8" x14ac:dyDescent="0.25">
      <c r="A20">
        <v>41</v>
      </c>
      <c r="B20">
        <v>0</v>
      </c>
      <c r="C20">
        <f t="shared" si="0"/>
        <v>0</v>
      </c>
      <c r="F20" t="s">
        <v>188</v>
      </c>
      <c r="G20">
        <v>2</v>
      </c>
      <c r="H20">
        <f t="shared" si="1"/>
        <v>2.9082448742184092E-4</v>
      </c>
    </row>
    <row r="21" spans="1:8" x14ac:dyDescent="0.25">
      <c r="A21">
        <v>42</v>
      </c>
      <c r="B21">
        <v>53</v>
      </c>
      <c r="C21">
        <f t="shared" si="0"/>
        <v>7.7068489166787846E-3</v>
      </c>
      <c r="F21" t="s">
        <v>189</v>
      </c>
      <c r="G21">
        <v>2</v>
      </c>
      <c r="H21">
        <f t="shared" si="1"/>
        <v>2.9082448742184092E-4</v>
      </c>
    </row>
    <row r="22" spans="1:8" x14ac:dyDescent="0.25">
      <c r="A22">
        <v>43</v>
      </c>
      <c r="B22">
        <v>4</v>
      </c>
      <c r="C22">
        <f t="shared" si="0"/>
        <v>5.8164897484368184E-4</v>
      </c>
      <c r="F22" t="s">
        <v>190</v>
      </c>
      <c r="G22">
        <v>1</v>
      </c>
      <c r="H22">
        <f t="shared" si="1"/>
        <v>1.4541224371092046E-4</v>
      </c>
    </row>
    <row r="23" spans="1:8" x14ac:dyDescent="0.25">
      <c r="A23">
        <v>44</v>
      </c>
      <c r="B23">
        <v>0</v>
      </c>
      <c r="C23">
        <f t="shared" si="0"/>
        <v>0</v>
      </c>
      <c r="F23" t="s">
        <v>140</v>
      </c>
      <c r="G23">
        <v>1</v>
      </c>
      <c r="H23">
        <f t="shared" si="1"/>
        <v>1.4541224371092046E-4</v>
      </c>
    </row>
    <row r="24" spans="1:8" x14ac:dyDescent="0.25">
      <c r="A24">
        <v>45</v>
      </c>
      <c r="B24">
        <v>3</v>
      </c>
      <c r="C24">
        <f t="shared" si="0"/>
        <v>4.3623673113276138E-4</v>
      </c>
      <c r="F24" t="s">
        <v>146</v>
      </c>
      <c r="G24">
        <v>1</v>
      </c>
      <c r="H24">
        <f t="shared" si="1"/>
        <v>1.4541224371092046E-4</v>
      </c>
    </row>
    <row r="25" spans="1:8" x14ac:dyDescent="0.25">
      <c r="A25">
        <v>46</v>
      </c>
      <c r="B25">
        <v>1</v>
      </c>
      <c r="C25">
        <f t="shared" si="0"/>
        <v>1.4541224371092046E-4</v>
      </c>
      <c r="F25" t="s">
        <v>191</v>
      </c>
      <c r="G25">
        <v>1</v>
      </c>
      <c r="H25">
        <f t="shared" si="1"/>
        <v>1.4541224371092046E-4</v>
      </c>
    </row>
    <row r="26" spans="1:8" x14ac:dyDescent="0.25">
      <c r="F26" t="s">
        <v>192</v>
      </c>
      <c r="G26">
        <v>1</v>
      </c>
      <c r="H26">
        <f t="shared" si="1"/>
        <v>1.4541224371092046E-4</v>
      </c>
    </row>
    <row r="27" spans="1:8" x14ac:dyDescent="0.25">
      <c r="F27" t="s">
        <v>193</v>
      </c>
      <c r="G27">
        <v>1</v>
      </c>
      <c r="H27">
        <f t="shared" si="1"/>
        <v>1.4541224371092046E-4</v>
      </c>
    </row>
    <row r="28" spans="1:8" x14ac:dyDescent="0.25">
      <c r="F28" t="s">
        <v>194</v>
      </c>
      <c r="G28">
        <v>1</v>
      </c>
      <c r="H28">
        <f t="shared" si="1"/>
        <v>1.4541224371092046E-4</v>
      </c>
    </row>
    <row r="29" spans="1:8" x14ac:dyDescent="0.25">
      <c r="F29" t="s">
        <v>157</v>
      </c>
      <c r="G29">
        <v>1</v>
      </c>
      <c r="H29">
        <f t="shared" si="1"/>
        <v>1.4541224371092046E-4</v>
      </c>
    </row>
    <row r="30" spans="1:8" x14ac:dyDescent="0.25">
      <c r="F30" t="s">
        <v>195</v>
      </c>
      <c r="G30">
        <v>1</v>
      </c>
      <c r="H30">
        <f t="shared" si="1"/>
        <v>1.4541224371092046E-4</v>
      </c>
    </row>
    <row r="31" spans="1:8" x14ac:dyDescent="0.25">
      <c r="F31" t="s">
        <v>196</v>
      </c>
      <c r="G31">
        <v>1</v>
      </c>
      <c r="H31">
        <f t="shared" si="1"/>
        <v>1.4541224371092046E-4</v>
      </c>
    </row>
    <row r="32" spans="1:8" x14ac:dyDescent="0.25">
      <c r="F32" t="s">
        <v>197</v>
      </c>
      <c r="G32">
        <v>1</v>
      </c>
      <c r="H32">
        <f t="shared" si="1"/>
        <v>1.4541224371092046E-4</v>
      </c>
    </row>
    <row r="33" spans="6:8" x14ac:dyDescent="0.25">
      <c r="F33" t="s">
        <v>198</v>
      </c>
      <c r="G33">
        <v>1</v>
      </c>
      <c r="H33">
        <f t="shared" si="1"/>
        <v>1.4541224371092046E-4</v>
      </c>
    </row>
    <row r="34" spans="6:8" x14ac:dyDescent="0.25">
      <c r="F34" t="s">
        <v>199</v>
      </c>
      <c r="G34">
        <v>1</v>
      </c>
      <c r="H34">
        <f t="shared" si="1"/>
        <v>1.4541224371092046E-4</v>
      </c>
    </row>
    <row r="35" spans="6:8" x14ac:dyDescent="0.25">
      <c r="F35" t="s">
        <v>200</v>
      </c>
      <c r="G35">
        <v>1</v>
      </c>
      <c r="H35">
        <f t="shared" si="1"/>
        <v>1.4541224371092046E-4</v>
      </c>
    </row>
    <row r="36" spans="6:8" x14ac:dyDescent="0.25">
      <c r="F36" t="s">
        <v>201</v>
      </c>
      <c r="G36">
        <v>1</v>
      </c>
      <c r="H36">
        <f t="shared" si="1"/>
        <v>1.4541224371092046E-4</v>
      </c>
    </row>
    <row r="37" spans="6:8" x14ac:dyDescent="0.25">
      <c r="F37" t="s">
        <v>202</v>
      </c>
      <c r="G37">
        <v>1</v>
      </c>
      <c r="H37">
        <f t="shared" si="1"/>
        <v>1.4541224371092046E-4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5A15-DBAD-4FC7-BD10-47D16525C91D}">
  <dimension ref="A1:M40"/>
  <sheetViews>
    <sheetView workbookViewId="0">
      <selection activeCell="D2" sqref="D2"/>
    </sheetView>
  </sheetViews>
  <sheetFormatPr defaultRowHeight="15" x14ac:dyDescent="0.25"/>
  <cols>
    <col min="6" max="6" width="23.28515625" customWidth="1"/>
    <col min="11" max="11" width="18.140625" customWidth="1"/>
    <col min="15" max="15" width="20.5703125" customWidth="1"/>
  </cols>
  <sheetData>
    <row r="1" spans="1:13" x14ac:dyDescent="0.25">
      <c r="A1" t="s">
        <v>0</v>
      </c>
      <c r="B1" t="s">
        <v>1</v>
      </c>
      <c r="C1" t="s">
        <v>112</v>
      </c>
      <c r="D1" t="s">
        <v>392</v>
      </c>
      <c r="F1" t="s">
        <v>4</v>
      </c>
      <c r="G1" t="s">
        <v>1</v>
      </c>
      <c r="H1" t="s">
        <v>112</v>
      </c>
      <c r="K1" t="s">
        <v>304</v>
      </c>
      <c r="L1" t="s">
        <v>1</v>
      </c>
      <c r="M1" t="s">
        <v>323</v>
      </c>
    </row>
    <row r="2" spans="1:13" x14ac:dyDescent="0.25">
      <c r="A2">
        <v>18</v>
      </c>
      <c r="B2">
        <v>4207</v>
      </c>
      <c r="C2">
        <f>B2/SUM(B:B)</f>
        <v>0.97406807131280393</v>
      </c>
      <c r="D2">
        <f>SUMPRODUCT(A:A,C:C)</f>
        <v>18.027552674230147</v>
      </c>
      <c r="F2" t="s">
        <v>134</v>
      </c>
      <c r="G2">
        <v>2389</v>
      </c>
      <c r="H2">
        <f>(G2/SUM(G:G))</f>
        <v>0.55313730030099562</v>
      </c>
      <c r="K2" t="s">
        <v>306</v>
      </c>
      <c r="L2">
        <v>3536</v>
      </c>
      <c r="M2">
        <f>L2/SUM(L:L)</f>
        <v>0.81870803426719152</v>
      </c>
    </row>
    <row r="3" spans="1:13" x14ac:dyDescent="0.25">
      <c r="A3">
        <v>19</v>
      </c>
      <c r="B3">
        <v>107</v>
      </c>
      <c r="C3">
        <f t="shared" ref="C3:C5" si="0">B3/SUM(B:B)</f>
        <v>2.4774253299374854E-2</v>
      </c>
      <c r="F3" t="s">
        <v>137</v>
      </c>
      <c r="G3">
        <v>701</v>
      </c>
      <c r="H3">
        <f t="shared" ref="H3:H40" si="1">(G3/SUM(G:G))</f>
        <v>0.16230608937253993</v>
      </c>
      <c r="K3" t="s">
        <v>305</v>
      </c>
      <c r="L3">
        <v>730</v>
      </c>
      <c r="M3">
        <f t="shared" ref="M3:M7" si="2">L3/SUM(L:L)</f>
        <v>0.16902060662190321</v>
      </c>
    </row>
    <row r="4" spans="1:13" x14ac:dyDescent="0.25">
      <c r="A4">
        <v>20</v>
      </c>
      <c r="B4">
        <v>3</v>
      </c>
      <c r="C4">
        <f t="shared" si="0"/>
        <v>6.9460523269275292E-4</v>
      </c>
      <c r="F4" t="s">
        <v>140</v>
      </c>
      <c r="G4">
        <v>359</v>
      </c>
      <c r="H4">
        <f t="shared" si="1"/>
        <v>8.3121092845566097E-2</v>
      </c>
      <c r="K4" t="s">
        <v>307</v>
      </c>
      <c r="L4">
        <v>50</v>
      </c>
      <c r="M4">
        <f t="shared" si="2"/>
        <v>1.157675387821255E-2</v>
      </c>
    </row>
    <row r="5" spans="1:13" x14ac:dyDescent="0.25">
      <c r="A5">
        <v>21</v>
      </c>
      <c r="B5">
        <v>2</v>
      </c>
      <c r="C5">
        <f t="shared" si="0"/>
        <v>4.6307015512850195E-4</v>
      </c>
      <c r="F5" t="s">
        <v>136</v>
      </c>
      <c r="G5">
        <v>345</v>
      </c>
      <c r="H5">
        <f t="shared" si="1"/>
        <v>7.9879601759666588E-2</v>
      </c>
      <c r="K5" t="s">
        <v>362</v>
      </c>
      <c r="L5">
        <v>1</v>
      </c>
      <c r="M5">
        <f t="shared" si="2"/>
        <v>2.3153507756425097E-4</v>
      </c>
    </row>
    <row r="6" spans="1:13" x14ac:dyDescent="0.25">
      <c r="F6" t="s">
        <v>135</v>
      </c>
      <c r="G6">
        <v>197</v>
      </c>
      <c r="H6">
        <f t="shared" si="1"/>
        <v>4.5612410280157445E-2</v>
      </c>
      <c r="K6" t="s">
        <v>363</v>
      </c>
      <c r="L6">
        <v>1</v>
      </c>
      <c r="M6">
        <f t="shared" si="2"/>
        <v>2.3153507756425097E-4</v>
      </c>
    </row>
    <row r="7" spans="1:13" x14ac:dyDescent="0.25">
      <c r="F7" t="s">
        <v>148</v>
      </c>
      <c r="G7">
        <v>70</v>
      </c>
      <c r="H7">
        <f t="shared" si="1"/>
        <v>1.6207455429497569E-2</v>
      </c>
      <c r="K7" t="s">
        <v>364</v>
      </c>
      <c r="L7">
        <v>1</v>
      </c>
      <c r="M7">
        <f t="shared" si="2"/>
        <v>2.3153507756425097E-4</v>
      </c>
    </row>
    <row r="8" spans="1:13" x14ac:dyDescent="0.25">
      <c r="F8" t="s">
        <v>139</v>
      </c>
      <c r="G8">
        <v>55</v>
      </c>
      <c r="H8">
        <f t="shared" si="1"/>
        <v>1.2734429266033805E-2</v>
      </c>
    </row>
    <row r="9" spans="1:13" x14ac:dyDescent="0.25">
      <c r="F9" t="s">
        <v>149</v>
      </c>
      <c r="G9">
        <v>30</v>
      </c>
      <c r="H9">
        <f t="shared" si="1"/>
        <v>6.9460523269275296E-3</v>
      </c>
    </row>
    <row r="10" spans="1:13" x14ac:dyDescent="0.25">
      <c r="F10" t="s">
        <v>153</v>
      </c>
      <c r="G10">
        <v>27</v>
      </c>
      <c r="H10">
        <f t="shared" si="1"/>
        <v>6.2514470942347765E-3</v>
      </c>
    </row>
    <row r="11" spans="1:13" x14ac:dyDescent="0.25">
      <c r="F11" t="s">
        <v>141</v>
      </c>
      <c r="G11">
        <v>19</v>
      </c>
      <c r="H11">
        <f t="shared" si="1"/>
        <v>4.3991664737207687E-3</v>
      </c>
    </row>
    <row r="12" spans="1:13" x14ac:dyDescent="0.25">
      <c r="F12" t="s">
        <v>138</v>
      </c>
      <c r="G12">
        <v>18</v>
      </c>
      <c r="H12">
        <f t="shared" si="1"/>
        <v>4.1676313961565179E-3</v>
      </c>
    </row>
    <row r="13" spans="1:13" x14ac:dyDescent="0.25">
      <c r="F13" t="s">
        <v>150</v>
      </c>
      <c r="G13">
        <v>16</v>
      </c>
      <c r="H13">
        <f t="shared" si="1"/>
        <v>3.7045612410280156E-3</v>
      </c>
    </row>
    <row r="14" spans="1:13" x14ac:dyDescent="0.25">
      <c r="F14" t="s">
        <v>161</v>
      </c>
      <c r="G14">
        <v>14</v>
      </c>
      <c r="H14">
        <f t="shared" si="1"/>
        <v>3.2414910858995136E-3</v>
      </c>
    </row>
    <row r="15" spans="1:13" x14ac:dyDescent="0.25">
      <c r="F15" t="s">
        <v>145</v>
      </c>
      <c r="G15">
        <v>12</v>
      </c>
      <c r="H15">
        <f t="shared" si="1"/>
        <v>2.7784209307710117E-3</v>
      </c>
    </row>
    <row r="16" spans="1:13" x14ac:dyDescent="0.25">
      <c r="F16" t="s">
        <v>142</v>
      </c>
      <c r="G16">
        <v>10</v>
      </c>
      <c r="H16">
        <f t="shared" si="1"/>
        <v>2.3153507756425097E-3</v>
      </c>
    </row>
    <row r="17" spans="6:8" x14ac:dyDescent="0.25">
      <c r="F17" t="s">
        <v>146</v>
      </c>
      <c r="G17">
        <v>9</v>
      </c>
      <c r="H17">
        <f t="shared" si="1"/>
        <v>2.083815698078259E-3</v>
      </c>
    </row>
    <row r="18" spans="6:8" x14ac:dyDescent="0.25">
      <c r="F18" t="s">
        <v>144</v>
      </c>
      <c r="G18">
        <v>8</v>
      </c>
      <c r="H18">
        <f t="shared" si="1"/>
        <v>1.8522806205140078E-3</v>
      </c>
    </row>
    <row r="19" spans="6:8" x14ac:dyDescent="0.25">
      <c r="F19" t="s">
        <v>143</v>
      </c>
      <c r="G19">
        <v>5</v>
      </c>
      <c r="H19">
        <f t="shared" si="1"/>
        <v>1.1576753878212549E-3</v>
      </c>
    </row>
    <row r="20" spans="6:8" x14ac:dyDescent="0.25">
      <c r="F20" t="s">
        <v>203</v>
      </c>
      <c r="G20">
        <v>3</v>
      </c>
      <c r="H20">
        <f t="shared" si="1"/>
        <v>6.9460523269275292E-4</v>
      </c>
    </row>
    <row r="21" spans="6:8" x14ac:dyDescent="0.25">
      <c r="F21" t="s">
        <v>147</v>
      </c>
      <c r="G21">
        <v>3</v>
      </c>
      <c r="H21">
        <f t="shared" si="1"/>
        <v>6.9460523269275292E-4</v>
      </c>
    </row>
    <row r="22" spans="6:8" x14ac:dyDescent="0.25">
      <c r="F22" t="s">
        <v>204</v>
      </c>
      <c r="G22">
        <v>3</v>
      </c>
      <c r="H22">
        <f t="shared" si="1"/>
        <v>6.9460523269275292E-4</v>
      </c>
    </row>
    <row r="23" spans="6:8" x14ac:dyDescent="0.25">
      <c r="F23" t="s">
        <v>151</v>
      </c>
      <c r="G23">
        <v>3</v>
      </c>
      <c r="H23">
        <f t="shared" si="1"/>
        <v>6.9460523269275292E-4</v>
      </c>
    </row>
    <row r="24" spans="6:8" x14ac:dyDescent="0.25">
      <c r="F24" t="s">
        <v>159</v>
      </c>
      <c r="G24">
        <v>3</v>
      </c>
      <c r="H24">
        <f t="shared" si="1"/>
        <v>6.9460523269275292E-4</v>
      </c>
    </row>
    <row r="25" spans="6:8" x14ac:dyDescent="0.25">
      <c r="F25" t="s">
        <v>199</v>
      </c>
      <c r="G25">
        <v>3</v>
      </c>
      <c r="H25">
        <f t="shared" si="1"/>
        <v>6.9460523269275292E-4</v>
      </c>
    </row>
    <row r="26" spans="6:8" x14ac:dyDescent="0.25">
      <c r="F26" t="s">
        <v>166</v>
      </c>
      <c r="G26">
        <v>2</v>
      </c>
      <c r="H26">
        <f t="shared" si="1"/>
        <v>4.6307015512850195E-4</v>
      </c>
    </row>
    <row r="27" spans="6:8" x14ac:dyDescent="0.25">
      <c r="F27" t="s">
        <v>155</v>
      </c>
      <c r="G27">
        <v>2</v>
      </c>
      <c r="H27">
        <f t="shared" si="1"/>
        <v>4.6307015512850195E-4</v>
      </c>
    </row>
    <row r="28" spans="6:8" x14ac:dyDescent="0.25">
      <c r="F28" t="s">
        <v>190</v>
      </c>
      <c r="G28">
        <v>1</v>
      </c>
      <c r="H28">
        <f t="shared" si="1"/>
        <v>2.3153507756425097E-4</v>
      </c>
    </row>
    <row r="29" spans="6:8" x14ac:dyDescent="0.25">
      <c r="F29" t="s">
        <v>152</v>
      </c>
      <c r="G29">
        <v>1</v>
      </c>
      <c r="H29">
        <f t="shared" si="1"/>
        <v>2.3153507756425097E-4</v>
      </c>
    </row>
    <row r="30" spans="6:8" x14ac:dyDescent="0.25">
      <c r="F30" t="s">
        <v>205</v>
      </c>
      <c r="G30">
        <v>1</v>
      </c>
      <c r="H30">
        <f t="shared" si="1"/>
        <v>2.3153507756425097E-4</v>
      </c>
    </row>
    <row r="31" spans="6:8" x14ac:dyDescent="0.25">
      <c r="F31" t="s">
        <v>206</v>
      </c>
      <c r="G31">
        <v>1</v>
      </c>
      <c r="H31">
        <f t="shared" si="1"/>
        <v>2.3153507756425097E-4</v>
      </c>
    </row>
    <row r="32" spans="6:8" x14ac:dyDescent="0.25">
      <c r="F32" t="s">
        <v>207</v>
      </c>
      <c r="G32">
        <v>1</v>
      </c>
      <c r="H32">
        <f t="shared" si="1"/>
        <v>2.3153507756425097E-4</v>
      </c>
    </row>
    <row r="33" spans="6:8" x14ac:dyDescent="0.25">
      <c r="F33" t="s">
        <v>208</v>
      </c>
      <c r="G33">
        <v>1</v>
      </c>
      <c r="H33">
        <f t="shared" si="1"/>
        <v>2.3153507756425097E-4</v>
      </c>
    </row>
    <row r="34" spans="6:8" x14ac:dyDescent="0.25">
      <c r="F34" t="s">
        <v>209</v>
      </c>
      <c r="G34">
        <v>1</v>
      </c>
      <c r="H34">
        <f t="shared" si="1"/>
        <v>2.3153507756425097E-4</v>
      </c>
    </row>
    <row r="35" spans="6:8" x14ac:dyDescent="0.25">
      <c r="F35" t="s">
        <v>210</v>
      </c>
      <c r="G35">
        <v>1</v>
      </c>
      <c r="H35">
        <f t="shared" si="1"/>
        <v>2.3153507756425097E-4</v>
      </c>
    </row>
    <row r="36" spans="6:8" x14ac:dyDescent="0.25">
      <c r="F36" t="s">
        <v>156</v>
      </c>
      <c r="G36">
        <v>1</v>
      </c>
      <c r="H36">
        <f t="shared" si="1"/>
        <v>2.3153507756425097E-4</v>
      </c>
    </row>
    <row r="37" spans="6:8" x14ac:dyDescent="0.25">
      <c r="F37" t="s">
        <v>211</v>
      </c>
      <c r="G37">
        <v>1</v>
      </c>
      <c r="H37">
        <f t="shared" si="1"/>
        <v>2.3153507756425097E-4</v>
      </c>
    </row>
    <row r="38" spans="6:8" x14ac:dyDescent="0.25">
      <c r="F38" t="s">
        <v>158</v>
      </c>
      <c r="G38">
        <v>1</v>
      </c>
      <c r="H38">
        <f t="shared" si="1"/>
        <v>2.3153507756425097E-4</v>
      </c>
    </row>
    <row r="39" spans="6:8" x14ac:dyDescent="0.25">
      <c r="F39" t="s">
        <v>160</v>
      </c>
      <c r="G39">
        <v>1</v>
      </c>
      <c r="H39">
        <f t="shared" si="1"/>
        <v>2.3153507756425097E-4</v>
      </c>
    </row>
    <row r="40" spans="6:8" x14ac:dyDescent="0.25">
      <c r="F40" t="s">
        <v>212</v>
      </c>
      <c r="G40">
        <v>1</v>
      </c>
      <c r="H40">
        <f t="shared" si="1"/>
        <v>2.3153507756425097E-4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2023-04-19T11:26:03Z</dcterms:created>
  <dcterms:modified xsi:type="dcterms:W3CDTF">2023-04-19T13:38:42Z</dcterms:modified>
</cp:coreProperties>
</file>