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20055" windowHeight="768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O49" i="1" l="1"/>
  <c r="N49" i="1"/>
  <c r="O48" i="1"/>
  <c r="N48" i="1"/>
  <c r="M25" i="1" l="1"/>
  <c r="M23" i="1"/>
  <c r="AA25" i="1"/>
  <c r="AA23" i="1"/>
  <c r="Z25" i="1"/>
  <c r="Z23" i="1"/>
  <c r="Y25" i="1"/>
  <c r="Y23" i="1"/>
  <c r="X25" i="1"/>
  <c r="X23" i="1"/>
  <c r="W25" i="1"/>
  <c r="W23" i="1"/>
  <c r="S25" i="1"/>
  <c r="S23" i="1"/>
  <c r="R25" i="1"/>
  <c r="R23" i="1"/>
  <c r="Q25" i="1"/>
  <c r="Q23" i="1"/>
  <c r="P25" i="1"/>
  <c r="P23" i="1"/>
  <c r="O25" i="1"/>
  <c r="O23" i="1"/>
  <c r="L25" i="1"/>
  <c r="L23" i="1"/>
  <c r="K25" i="1"/>
  <c r="K23" i="1"/>
  <c r="J25" i="1"/>
  <c r="J23" i="1"/>
  <c r="I25" i="1"/>
  <c r="I23" i="1"/>
  <c r="H25" i="1"/>
  <c r="H23" i="1"/>
  <c r="D41" i="1"/>
  <c r="D39" i="1"/>
  <c r="C23" i="1"/>
  <c r="C21" i="1"/>
</calcChain>
</file>

<file path=xl/sharedStrings.xml><?xml version="1.0" encoding="utf-8"?>
<sst xmlns="http://schemas.openxmlformats.org/spreadsheetml/2006/main" count="326" uniqueCount="183">
  <si>
    <t>год</t>
  </si>
  <si>
    <t>город</t>
  </si>
  <si>
    <t>пол</t>
  </si>
  <si>
    <t>год учета</t>
  </si>
  <si>
    <t>д\з</t>
  </si>
  <si>
    <t>осложнения</t>
  </si>
  <si>
    <t>Hb</t>
  </si>
  <si>
    <t>Er</t>
  </si>
  <si>
    <t>Tr</t>
  </si>
  <si>
    <t>Rt</t>
  </si>
  <si>
    <t>Le</t>
  </si>
  <si>
    <t>си-мы</t>
  </si>
  <si>
    <t>Lym</t>
  </si>
  <si>
    <t>Ne</t>
  </si>
  <si>
    <t>MCH</t>
  </si>
  <si>
    <t>MCV</t>
  </si>
  <si>
    <t>MCHC</t>
  </si>
  <si>
    <t>Ig M</t>
  </si>
  <si>
    <t>Ig G</t>
  </si>
  <si>
    <t>Гепатиты</t>
  </si>
  <si>
    <t>CMV</t>
  </si>
  <si>
    <t>ВЭБ</t>
  </si>
  <si>
    <t>трепан</t>
  </si>
  <si>
    <t>миел:Ne</t>
  </si>
  <si>
    <t>МКЦ</t>
  </si>
  <si>
    <t>CD34</t>
  </si>
  <si>
    <t>причины</t>
  </si>
  <si>
    <t>сопутствующ.</t>
  </si>
  <si>
    <t>Кал. Р-н</t>
  </si>
  <si>
    <t>АА</t>
  </si>
  <si>
    <t>АА (им. Тромб.пурпура)</t>
  </si>
  <si>
    <t>-</t>
  </si>
  <si>
    <t>+</t>
  </si>
  <si>
    <t>полисегмент. Бронхопневмония,син.брадикардия</t>
  </si>
  <si>
    <t>отяг.наследствен.</t>
  </si>
  <si>
    <t>гомель</t>
  </si>
  <si>
    <t>АА приобр.</t>
  </si>
  <si>
    <t>син. Тахикардия, кисты ЩЖ, гидроцеле, эутиреоз</t>
  </si>
  <si>
    <t>Добр.р-н</t>
  </si>
  <si>
    <t>п-1,с-48</t>
  </si>
  <si>
    <t>п-0,с-7</t>
  </si>
  <si>
    <t>нед.с анемией т.ст</t>
  </si>
  <si>
    <t>внутриж.,внутримозг. кровоизл.,гидронефроз,пневм</t>
  </si>
  <si>
    <t>Марс</t>
  </si>
  <si>
    <t>1.Руденко Е.В.</t>
  </si>
  <si>
    <t>2.Владимиров Д.Н</t>
  </si>
  <si>
    <t>3.Трибой К.И.</t>
  </si>
  <si>
    <t>4.Коцур А.Ю.</t>
  </si>
  <si>
    <t>речица</t>
  </si>
  <si>
    <t>АА  приобр. сверхтяж.</t>
  </si>
  <si>
    <t xml:space="preserve"> неут.этиол.</t>
  </si>
  <si>
    <t>естест.вскармл.</t>
  </si>
  <si>
    <t>субкл. гипотиреоз</t>
  </si>
  <si>
    <t>5.Кнышева М.В.</t>
  </si>
  <si>
    <t>ж</t>
  </si>
  <si>
    <t>п-1,5,с-10</t>
  </si>
  <si>
    <t>колл. Зоб,гиперп. л\у, токс. Дерм., миокардиод.</t>
  </si>
  <si>
    <t>ЦМВ</t>
  </si>
  <si>
    <t>ЦМВ, герпес вир.6</t>
  </si>
  <si>
    <t>6.Узденов З.П.</t>
  </si>
  <si>
    <t>м</t>
  </si>
  <si>
    <t>АА втор.</t>
  </si>
  <si>
    <t>п-2,с-15</t>
  </si>
  <si>
    <t>дисс. БЦЖ инфек.</t>
  </si>
  <si>
    <t>Х-сцепл. тяж. Комб. ИД., инфекцион. изм. влегких</t>
  </si>
  <si>
    <t>7.Черношей Д.А.</t>
  </si>
  <si>
    <t>п-4,с-33</t>
  </si>
  <si>
    <t>ИД,герпет.инф.,киста на фоне дифф. изм. ЩЖ</t>
  </si>
  <si>
    <t>8.Кукса А.С.</t>
  </si>
  <si>
    <t>мозырь</t>
  </si>
  <si>
    <t>п-3,с-49</t>
  </si>
  <si>
    <t>гиперп. л\у,гепат.</t>
  </si>
  <si>
    <t>9.Нестерович И.Д.</t>
  </si>
  <si>
    <t>транзит. парц. красн.апл.</t>
  </si>
  <si>
    <t>анемич.</t>
  </si>
  <si>
    <t>п-1,с-24</t>
  </si>
  <si>
    <t>неут.этиол.</t>
  </si>
  <si>
    <t>Алопеция, гиперпл. л\у</t>
  </si>
  <si>
    <t>гипотиреоз</t>
  </si>
  <si>
    <t>эпилепсия</t>
  </si>
  <si>
    <t>10.Маскальков И.А.</t>
  </si>
  <si>
    <t>АА неут.</t>
  </si>
  <si>
    <t>п-1,с-19</t>
  </si>
  <si>
    <t>естест.вскармл., краснуха</t>
  </si>
  <si>
    <t>киста ЩЖ</t>
  </si>
  <si>
    <t>11.Ситник Д.В.</t>
  </si>
  <si>
    <t>парц. красн. клет. Аплазия</t>
  </si>
  <si>
    <t>син.тахикардия,гиперплазия л\у,гепат.</t>
  </si>
  <si>
    <t>12.Грудницкий Д.А.</t>
  </si>
  <si>
    <t>Лел. р-н</t>
  </si>
  <si>
    <t>анемич.,гемор</t>
  </si>
  <si>
    <t>п-2,с-45</t>
  </si>
  <si>
    <t>гепат.</t>
  </si>
  <si>
    <t>Хр.тиреоидит, ЖКБ</t>
  </si>
  <si>
    <t>13.Карпенко</t>
  </si>
  <si>
    <t>Лоев</t>
  </si>
  <si>
    <t>интоксик.,гемор.</t>
  </si>
  <si>
    <t>п-2,5,с-15</t>
  </si>
  <si>
    <t>гепатоспленомегалия, гиперплазия л\у</t>
  </si>
  <si>
    <t>парвовирус</t>
  </si>
  <si>
    <t>п-2,с-8</t>
  </si>
  <si>
    <t>анем.</t>
  </si>
  <si>
    <t>гемор.(кровоиз.в слиз.,синячки на кожн.покр.),гепатосплен</t>
  </si>
  <si>
    <t>гемор.(кожная сыпь,кровь в стуле),гиперпл.(ув.шейн. и подчелюстных л/у),гепатоспл.</t>
  </si>
  <si>
    <t>анемич.,гемор.(кожная сыпь) ,интокс.,гепатоспл.</t>
  </si>
  <si>
    <t>анемич.,гемор.(экхимозы),гепат.</t>
  </si>
  <si>
    <t xml:space="preserve"> гемор.(кожная сыпь),цитопен. с-м,гепатоспл.</t>
  </si>
  <si>
    <t>гемор.(кожная сыпь,нос.кровот.)</t>
  </si>
  <si>
    <t>анемич.,гепатоспл.</t>
  </si>
  <si>
    <t>анемич.,гемор.(кожная сыпь),гепатоспл.</t>
  </si>
  <si>
    <t>интоксик.,гиперпл.(ув.л\у)</t>
  </si>
  <si>
    <t>Чечер. Р-н</t>
  </si>
  <si>
    <t>А.Фанкони</t>
  </si>
  <si>
    <t>анемич.,интоксик.</t>
  </si>
  <si>
    <t>гипоплазия итовид.жел,марс</t>
  </si>
  <si>
    <t>пороки развития(полидактилия левой верхней кон.,врожд. Вывихи бедер,аплазия правой почки,черепно-лицевой дисморфизм, умен. Размеров печени и селез.</t>
  </si>
  <si>
    <t>15.Головко В.С.</t>
  </si>
  <si>
    <t>Гомель</t>
  </si>
  <si>
    <t>16.Дубровский А.А.</t>
  </si>
  <si>
    <t>гемор.,анемич.</t>
  </si>
  <si>
    <t>на фоне неуточн.ИД</t>
  </si>
  <si>
    <t>14.Писаренко(тромбоцит.),ТГСК</t>
  </si>
  <si>
    <t>пров.ТГСК,аномалия  денди уокера</t>
  </si>
  <si>
    <t>,кисты почки,гипотиреоз</t>
  </si>
  <si>
    <t>гипоплазия ЩЖ,асимметрия ее долей,втор.АГ,ЦМВ</t>
  </si>
  <si>
    <t>17.Крытыш А.Ю.</t>
  </si>
  <si>
    <t>пациент</t>
  </si>
  <si>
    <t>житк.р-н</t>
  </si>
  <si>
    <t>Анемия фанкони</t>
  </si>
  <si>
    <t>низкорослость,врожден.аномалияразвития 1 пальца прав.кисти</t>
  </si>
  <si>
    <t>п-1,с-51</t>
  </si>
  <si>
    <t>гиперплазия л\у, дифф.изм.печени</t>
  </si>
  <si>
    <t>Блэкфана-Даймона</t>
  </si>
  <si>
    <t>м-13,ж-4</t>
  </si>
  <si>
    <t>мед:</t>
  </si>
  <si>
    <t>итоги</t>
  </si>
  <si>
    <t>пр:3-24</t>
  </si>
  <si>
    <t>среднее:</t>
  </si>
  <si>
    <t>годы</t>
  </si>
  <si>
    <t>пром:1-10 лет</t>
  </si>
  <si>
    <t>средн.:</t>
  </si>
  <si>
    <t>7 из г.Гомель</t>
  </si>
  <si>
    <t>5 др.городов</t>
  </si>
  <si>
    <t>5 р-н гомеля</t>
  </si>
  <si>
    <t>12 АА вторичных</t>
  </si>
  <si>
    <t>2 парц.красн.аплазии</t>
  </si>
  <si>
    <t>2 А.Фанкони врожден.</t>
  </si>
  <si>
    <t>1.Б.Даймона со смертельным исходом</t>
  </si>
  <si>
    <t>в 9 случаях анемич с-м</t>
  </si>
  <si>
    <t>10 случаях гем.с-м</t>
  </si>
  <si>
    <t>интоксик. В 4 случ.</t>
  </si>
  <si>
    <t>пром:</t>
  </si>
  <si>
    <t>52-118</t>
  </si>
  <si>
    <t>средн:</t>
  </si>
  <si>
    <t>пр:</t>
  </si>
  <si>
    <t>1,94-3,98</t>
  </si>
  <si>
    <t>1-130</t>
  </si>
  <si>
    <t>7--47</t>
  </si>
  <si>
    <t>1,5-12</t>
  </si>
  <si>
    <t>21-34</t>
  </si>
  <si>
    <t>мед.:</t>
  </si>
  <si>
    <t>66,5-104</t>
  </si>
  <si>
    <t>312-380</t>
  </si>
  <si>
    <t>0,1-3,8</t>
  </si>
  <si>
    <t>3,39-13,3</t>
  </si>
  <si>
    <t>2 гепатита</t>
  </si>
  <si>
    <t>9 +СМВ</t>
  </si>
  <si>
    <t>6ВЭБ</t>
  </si>
  <si>
    <t>40-99</t>
  </si>
  <si>
    <t>0,6-45,2</t>
  </si>
  <si>
    <t>12--91</t>
  </si>
  <si>
    <t xml:space="preserve">пр: </t>
  </si>
  <si>
    <t>10--8000</t>
  </si>
  <si>
    <t>0,1-2,85</t>
  </si>
  <si>
    <t>2 парвовируса</t>
  </si>
  <si>
    <t>0,74-4,56</t>
  </si>
  <si>
    <t>п-1,с-15</t>
  </si>
  <si>
    <t>2,,76</t>
  </si>
  <si>
    <t>п</t>
  </si>
  <si>
    <t>с</t>
  </si>
  <si>
    <t>сумма</t>
  </si>
  <si>
    <t>медиана</t>
  </si>
  <si>
    <t>ср.зн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</si>
</sst>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7" fontId="0" fillId="0" borderId="0" xfId="0" applyNumberFormat="1"/>
    <xf numFmtId="0" fontId="0" fillId="2" borderId="0" xfId="0" applyFill="1"/>
    <xf numFmtId="10" fontId="0" fillId="0" borderId="0" xfId="0" applyNumberFormat="1"/>
    <xf numFmtId="9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2" fontId="0" fillId="0" borderId="0" xfId="0" applyNumberFormat="1"/>
    <xf numFmtId="0" fontId="0" fillId="10" borderId="0" xfId="0" applyFill="1"/>
    <xf numFmtId="0" fontId="1" fillId="2" borderId="0" xfId="0" applyFont="1" applyFill="1"/>
    <xf numFmtId="0" fontId="1" fillId="7" borderId="0" xfId="0" applyFont="1" applyFill="1"/>
    <xf numFmtId="0" fontId="1" fillId="6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9" borderId="0" xfId="0" applyFont="1" applyFill="1"/>
    <xf numFmtId="2" fontId="1" fillId="5" borderId="0" xfId="0" applyNumberFormat="1" applyFont="1" applyFill="1"/>
    <xf numFmtId="0" fontId="1" fillId="13" borderId="0" xfId="0" applyFont="1" applyFill="1"/>
    <xf numFmtId="0" fontId="1" fillId="8" borderId="0" xfId="0" applyFont="1" applyFill="1"/>
    <xf numFmtId="17" fontId="1" fillId="8" borderId="0" xfId="0" applyNumberFormat="1" applyFont="1" applyFill="1"/>
    <xf numFmtId="0" fontId="1" fillId="14" borderId="0" xfId="0" applyFont="1" applyFill="1"/>
    <xf numFmtId="0" fontId="1" fillId="12" borderId="0" xfId="0" applyFont="1" applyFill="1"/>
    <xf numFmtId="0" fontId="1" fillId="5" borderId="0" xfId="0" applyFont="1" applyFill="1"/>
    <xf numFmtId="0" fontId="1" fillId="15" borderId="0" xfId="0" applyFont="1" applyFill="1"/>
    <xf numFmtId="0" fontId="0" fillId="2" borderId="0" xfId="0" applyFont="1" applyFill="1"/>
    <xf numFmtId="17" fontId="1" fillId="14" borderId="0" xfId="0" applyNumberFormat="1" applyFont="1" applyFill="1"/>
    <xf numFmtId="17" fontId="1" fillId="9" borderId="0" xfId="0" applyNumberFormat="1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abSelected="1" zoomScale="70" zoomScaleNormal="70" workbookViewId="0">
      <selection activeCell="R49" sqref="R49"/>
    </sheetView>
  </sheetViews>
  <sheetFormatPr defaultRowHeight="15" x14ac:dyDescent="0.25"/>
  <cols>
    <col min="1" max="1" width="18" customWidth="1"/>
    <col min="2" max="2" width="9.7109375" customWidth="1"/>
    <col min="3" max="3" width="8.42578125" customWidth="1"/>
    <col min="5" max="5" width="9.42578125" customWidth="1"/>
    <col min="6" max="6" width="25" customWidth="1"/>
    <col min="7" max="7" width="25.85546875" customWidth="1"/>
    <col min="8" max="8" width="6.140625" customWidth="1"/>
    <col min="9" max="9" width="8.140625" style="9" customWidth="1"/>
    <col min="10" max="10" width="5.85546875" customWidth="1"/>
    <col min="11" max="11" width="7.28515625" customWidth="1"/>
    <col min="12" max="12" width="5" customWidth="1"/>
    <col min="13" max="13" width="7.5703125" customWidth="1"/>
    <col min="14" max="14" width="11.28515625" customWidth="1"/>
    <col min="15" max="15" width="4.85546875" customWidth="1"/>
    <col min="16" max="16" width="5.42578125" customWidth="1"/>
    <col min="17" max="17" width="5.85546875" customWidth="1"/>
    <col min="18" max="18" width="4.7109375" customWidth="1"/>
    <col min="19" max="19" width="6" customWidth="1"/>
    <col min="20" max="20" width="11.85546875" customWidth="1"/>
    <col min="21" max="21" width="5.28515625" customWidth="1"/>
    <col min="22" max="22" width="5" customWidth="1"/>
    <col min="23" max="23" width="11.140625" customWidth="1"/>
    <col min="24" max="24" width="8.7109375" customWidth="1"/>
    <col min="25" max="25" width="5.140625" customWidth="1"/>
    <col min="26" max="26" width="12.140625" customWidth="1"/>
    <col min="27" max="27" width="5.85546875" customWidth="1"/>
    <col min="28" max="28" width="17.28515625" customWidth="1"/>
    <col min="29" max="29" width="59.42578125" bestFit="1" customWidth="1"/>
    <col min="30" max="30" width="13" customWidth="1"/>
  </cols>
  <sheetData>
    <row r="1" spans="1:31" x14ac:dyDescent="0.25">
      <c r="A1" s="7" t="s">
        <v>126</v>
      </c>
      <c r="B1" s="7" t="s">
        <v>2</v>
      </c>
      <c r="C1" s="7" t="s">
        <v>0</v>
      </c>
      <c r="D1" s="7" t="s">
        <v>3</v>
      </c>
      <c r="E1" s="7" t="s">
        <v>1</v>
      </c>
      <c r="F1" s="7" t="s">
        <v>4</v>
      </c>
      <c r="G1" s="7" t="s">
        <v>11</v>
      </c>
      <c r="H1" s="7" t="s">
        <v>6</v>
      </c>
      <c r="I1" s="8" t="s">
        <v>7</v>
      </c>
      <c r="J1" s="7" t="s">
        <v>8</v>
      </c>
      <c r="K1" s="7" t="s">
        <v>9</v>
      </c>
      <c r="L1" s="7" t="s">
        <v>10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12</v>
      </c>
      <c r="Z1" s="7" t="s">
        <v>24</v>
      </c>
      <c r="AA1" s="7" t="s">
        <v>25</v>
      </c>
      <c r="AB1" s="7" t="s">
        <v>26</v>
      </c>
      <c r="AC1" s="7" t="s">
        <v>5</v>
      </c>
      <c r="AD1" s="7" t="s">
        <v>27</v>
      </c>
      <c r="AE1" s="7" t="s">
        <v>99</v>
      </c>
    </row>
    <row r="2" spans="1:31" x14ac:dyDescent="0.25">
      <c r="A2" t="s">
        <v>44</v>
      </c>
      <c r="B2" t="s">
        <v>60</v>
      </c>
      <c r="C2">
        <v>11</v>
      </c>
      <c r="D2">
        <v>2019</v>
      </c>
      <c r="E2" t="s">
        <v>28</v>
      </c>
      <c r="F2" t="s">
        <v>30</v>
      </c>
      <c r="G2" t="s">
        <v>101</v>
      </c>
      <c r="H2">
        <v>101</v>
      </c>
      <c r="I2" s="9">
        <v>2.5</v>
      </c>
      <c r="J2">
        <v>84.12</v>
      </c>
      <c r="K2">
        <v>12.2</v>
      </c>
      <c r="L2">
        <v>3.65</v>
      </c>
      <c r="M2">
        <v>2.2200000000000002</v>
      </c>
      <c r="N2" t="s">
        <v>176</v>
      </c>
      <c r="O2">
        <v>33.4</v>
      </c>
      <c r="P2">
        <v>101</v>
      </c>
      <c r="Q2">
        <v>331</v>
      </c>
      <c r="R2">
        <v>0.62</v>
      </c>
      <c r="S2">
        <v>3.9</v>
      </c>
      <c r="T2" t="s">
        <v>31</v>
      </c>
      <c r="U2" t="s">
        <v>32</v>
      </c>
      <c r="V2" t="s">
        <v>32</v>
      </c>
      <c r="W2">
        <v>80</v>
      </c>
      <c r="X2">
        <v>33.799999999999997</v>
      </c>
      <c r="Y2">
        <v>29</v>
      </c>
      <c r="Z2">
        <v>10</v>
      </c>
      <c r="AA2">
        <v>0.2</v>
      </c>
      <c r="AB2" t="s">
        <v>34</v>
      </c>
      <c r="AC2" t="s">
        <v>33</v>
      </c>
    </row>
    <row r="3" spans="1:31" x14ac:dyDescent="0.25">
      <c r="A3" t="s">
        <v>45</v>
      </c>
      <c r="B3" t="s">
        <v>60</v>
      </c>
      <c r="C3">
        <v>7</v>
      </c>
      <c r="D3">
        <v>2019</v>
      </c>
      <c r="E3" t="s">
        <v>35</v>
      </c>
      <c r="F3" t="s">
        <v>36</v>
      </c>
      <c r="G3" t="s">
        <v>103</v>
      </c>
      <c r="H3">
        <v>80.8</v>
      </c>
      <c r="I3" s="9">
        <v>2.06</v>
      </c>
      <c r="J3">
        <v>3.35</v>
      </c>
      <c r="K3">
        <v>7</v>
      </c>
      <c r="L3">
        <v>3.24</v>
      </c>
      <c r="M3">
        <v>2.89</v>
      </c>
      <c r="N3" t="s">
        <v>40</v>
      </c>
      <c r="O3">
        <v>31.3</v>
      </c>
      <c r="P3">
        <v>82.3</v>
      </c>
      <c r="Q3">
        <v>380</v>
      </c>
      <c r="R3">
        <v>1.04</v>
      </c>
      <c r="S3">
        <v>8.99</v>
      </c>
      <c r="T3" t="s">
        <v>31</v>
      </c>
      <c r="U3" t="s">
        <v>32</v>
      </c>
      <c r="V3" t="s">
        <v>32</v>
      </c>
      <c r="W3">
        <v>95</v>
      </c>
      <c r="X3">
        <v>8.1999999999999993</v>
      </c>
      <c r="Y3">
        <v>73.599999999999994</v>
      </c>
      <c r="Z3" s="6"/>
      <c r="AA3">
        <v>0.12</v>
      </c>
      <c r="AB3" t="s">
        <v>31</v>
      </c>
      <c r="AC3" t="s">
        <v>37</v>
      </c>
    </row>
    <row r="4" spans="1:31" x14ac:dyDescent="0.25">
      <c r="A4" t="s">
        <v>46</v>
      </c>
      <c r="B4" t="s">
        <v>60</v>
      </c>
      <c r="C4">
        <v>8</v>
      </c>
      <c r="D4">
        <v>2019</v>
      </c>
      <c r="E4" t="s">
        <v>38</v>
      </c>
      <c r="F4" s="5" t="s">
        <v>81</v>
      </c>
      <c r="G4" t="s">
        <v>102</v>
      </c>
      <c r="H4">
        <v>99</v>
      </c>
      <c r="I4" s="9">
        <v>3.61</v>
      </c>
      <c r="J4">
        <v>18</v>
      </c>
      <c r="L4">
        <v>1.5</v>
      </c>
      <c r="M4">
        <v>0.74</v>
      </c>
      <c r="N4" t="s">
        <v>39</v>
      </c>
      <c r="O4" t="s">
        <v>31</v>
      </c>
      <c r="P4" t="s">
        <v>31</v>
      </c>
      <c r="Q4" t="s">
        <v>31</v>
      </c>
      <c r="S4" t="s">
        <v>31</v>
      </c>
      <c r="T4" t="s">
        <v>31</v>
      </c>
      <c r="U4" t="s">
        <v>31</v>
      </c>
      <c r="V4" t="s">
        <v>31</v>
      </c>
      <c r="W4">
        <v>98</v>
      </c>
      <c r="X4">
        <v>15.2</v>
      </c>
      <c r="Y4">
        <v>63</v>
      </c>
      <c r="AB4" t="s">
        <v>41</v>
      </c>
      <c r="AC4" t="s">
        <v>42</v>
      </c>
      <c r="AD4" t="s">
        <v>43</v>
      </c>
    </row>
    <row r="5" spans="1:31" x14ac:dyDescent="0.25">
      <c r="A5" t="s">
        <v>47</v>
      </c>
      <c r="B5" t="s">
        <v>60</v>
      </c>
      <c r="C5">
        <v>15</v>
      </c>
      <c r="D5">
        <v>2014</v>
      </c>
      <c r="E5" t="s">
        <v>48</v>
      </c>
      <c r="F5" t="s">
        <v>49</v>
      </c>
      <c r="G5" t="s">
        <v>104</v>
      </c>
      <c r="H5">
        <v>85.3</v>
      </c>
      <c r="I5" s="9">
        <v>2.64</v>
      </c>
      <c r="J5">
        <v>1</v>
      </c>
      <c r="K5">
        <v>16.3</v>
      </c>
      <c r="L5">
        <v>3.27</v>
      </c>
      <c r="M5">
        <v>2.67</v>
      </c>
      <c r="N5" t="s">
        <v>100</v>
      </c>
      <c r="O5">
        <v>33.299999999999997</v>
      </c>
      <c r="P5">
        <v>91.7</v>
      </c>
      <c r="Q5">
        <v>363</v>
      </c>
      <c r="R5">
        <v>0.77</v>
      </c>
      <c r="S5">
        <v>11.05</v>
      </c>
      <c r="T5" t="s">
        <v>50</v>
      </c>
      <c r="U5" t="s">
        <v>31</v>
      </c>
      <c r="V5" t="s">
        <v>31</v>
      </c>
      <c r="W5">
        <v>89</v>
      </c>
      <c r="X5">
        <v>1.8</v>
      </c>
      <c r="Y5">
        <v>90.6</v>
      </c>
      <c r="AA5">
        <v>0.94</v>
      </c>
      <c r="AB5" t="s">
        <v>51</v>
      </c>
      <c r="AC5" t="s">
        <v>52</v>
      </c>
      <c r="AE5" t="s">
        <v>32</v>
      </c>
    </row>
    <row r="6" spans="1:31" x14ac:dyDescent="0.25">
      <c r="A6" t="s">
        <v>53</v>
      </c>
      <c r="B6" t="s">
        <v>54</v>
      </c>
      <c r="C6">
        <v>8</v>
      </c>
      <c r="D6">
        <v>2021</v>
      </c>
      <c r="E6" t="s">
        <v>35</v>
      </c>
      <c r="F6" t="s">
        <v>36</v>
      </c>
      <c r="G6" t="s">
        <v>105</v>
      </c>
      <c r="H6">
        <v>102</v>
      </c>
      <c r="I6" s="9">
        <v>3.43</v>
      </c>
      <c r="J6">
        <v>14.7</v>
      </c>
      <c r="K6">
        <v>47.3</v>
      </c>
      <c r="L6">
        <v>3.23</v>
      </c>
      <c r="M6" s="6">
        <v>2.72</v>
      </c>
      <c r="N6" t="s">
        <v>55</v>
      </c>
      <c r="O6">
        <v>29.6</v>
      </c>
      <c r="P6">
        <v>80.599999999999994</v>
      </c>
      <c r="Q6">
        <v>367</v>
      </c>
      <c r="R6">
        <v>0.93</v>
      </c>
      <c r="S6">
        <v>9.33</v>
      </c>
      <c r="T6" t="s">
        <v>31</v>
      </c>
      <c r="U6" t="s">
        <v>32</v>
      </c>
      <c r="V6" t="s">
        <v>32</v>
      </c>
      <c r="W6">
        <v>80</v>
      </c>
      <c r="X6">
        <v>45.2</v>
      </c>
      <c r="Y6">
        <v>33.6</v>
      </c>
      <c r="AA6">
        <v>0.1</v>
      </c>
      <c r="AB6" t="s">
        <v>58</v>
      </c>
      <c r="AC6" t="s">
        <v>56</v>
      </c>
    </row>
    <row r="7" spans="1:31" x14ac:dyDescent="0.25">
      <c r="A7" t="s">
        <v>59</v>
      </c>
      <c r="B7" t="s">
        <v>60</v>
      </c>
      <c r="C7">
        <v>3</v>
      </c>
      <c r="D7">
        <v>2023</v>
      </c>
      <c r="E7" t="s">
        <v>35</v>
      </c>
      <c r="F7" t="s">
        <v>61</v>
      </c>
      <c r="G7" t="s">
        <v>106</v>
      </c>
      <c r="H7">
        <v>118</v>
      </c>
      <c r="I7" s="9">
        <v>3.6</v>
      </c>
      <c r="J7">
        <v>56</v>
      </c>
      <c r="K7">
        <v>25</v>
      </c>
      <c r="L7">
        <v>3.3</v>
      </c>
      <c r="M7">
        <v>2.4700000000000002</v>
      </c>
      <c r="N7" t="s">
        <v>62</v>
      </c>
      <c r="O7">
        <v>20.8</v>
      </c>
      <c r="P7">
        <v>66.5</v>
      </c>
      <c r="Q7">
        <v>312</v>
      </c>
      <c r="R7">
        <v>0.52</v>
      </c>
      <c r="S7">
        <v>3.39</v>
      </c>
      <c r="T7" t="s">
        <v>31</v>
      </c>
      <c r="U7" t="s">
        <v>32</v>
      </c>
      <c r="V7" t="s">
        <v>32</v>
      </c>
      <c r="W7">
        <v>92</v>
      </c>
      <c r="Y7" t="s">
        <v>31</v>
      </c>
      <c r="AA7">
        <v>0.5</v>
      </c>
      <c r="AB7" t="s">
        <v>63</v>
      </c>
      <c r="AC7" t="s">
        <v>64</v>
      </c>
    </row>
    <row r="8" spans="1:31" x14ac:dyDescent="0.25">
      <c r="A8" t="s">
        <v>65</v>
      </c>
      <c r="B8" t="s">
        <v>54</v>
      </c>
      <c r="C8">
        <v>18</v>
      </c>
      <c r="D8">
        <v>2020</v>
      </c>
      <c r="E8" t="s">
        <v>48</v>
      </c>
      <c r="F8" t="s">
        <v>36</v>
      </c>
      <c r="G8" t="s">
        <v>74</v>
      </c>
      <c r="H8">
        <v>115</v>
      </c>
      <c r="I8" s="9">
        <v>2.7</v>
      </c>
      <c r="J8">
        <v>65</v>
      </c>
      <c r="K8">
        <v>13.5</v>
      </c>
      <c r="L8">
        <v>3.62</v>
      </c>
      <c r="M8">
        <v>1.87</v>
      </c>
      <c r="N8" t="s">
        <v>66</v>
      </c>
      <c r="O8">
        <v>31.1</v>
      </c>
      <c r="P8">
        <v>92.5</v>
      </c>
      <c r="Q8">
        <v>337</v>
      </c>
      <c r="S8" t="s">
        <v>31</v>
      </c>
      <c r="T8" t="s">
        <v>31</v>
      </c>
      <c r="U8" t="s">
        <v>32</v>
      </c>
      <c r="V8" t="s">
        <v>32</v>
      </c>
      <c r="W8" s="5"/>
      <c r="X8">
        <v>16</v>
      </c>
      <c r="Y8">
        <v>65.599999999999994</v>
      </c>
      <c r="AA8" t="s">
        <v>31</v>
      </c>
      <c r="AB8" t="s">
        <v>58</v>
      </c>
      <c r="AC8" t="s">
        <v>67</v>
      </c>
    </row>
    <row r="9" spans="1:31" x14ac:dyDescent="0.25">
      <c r="A9" t="s">
        <v>68</v>
      </c>
      <c r="B9" t="s">
        <v>60</v>
      </c>
      <c r="C9">
        <v>12</v>
      </c>
      <c r="D9">
        <v>2019</v>
      </c>
      <c r="E9" t="s">
        <v>69</v>
      </c>
      <c r="F9" t="s">
        <v>30</v>
      </c>
      <c r="G9" t="s">
        <v>107</v>
      </c>
      <c r="H9">
        <v>109</v>
      </c>
      <c r="I9" s="9">
        <v>3.98</v>
      </c>
      <c r="J9">
        <v>6.18</v>
      </c>
      <c r="L9">
        <v>11.8</v>
      </c>
      <c r="M9">
        <v>4.5599999999999996</v>
      </c>
      <c r="N9" t="s">
        <v>70</v>
      </c>
      <c r="O9">
        <v>25.7</v>
      </c>
      <c r="P9">
        <v>87.7</v>
      </c>
      <c r="Q9">
        <v>293</v>
      </c>
      <c r="R9">
        <v>1.1499999999999999</v>
      </c>
      <c r="S9">
        <v>12</v>
      </c>
      <c r="T9" t="s">
        <v>31</v>
      </c>
      <c r="U9" t="s">
        <v>32</v>
      </c>
      <c r="V9" t="s">
        <v>31</v>
      </c>
      <c r="W9">
        <v>95</v>
      </c>
      <c r="X9">
        <v>40.4</v>
      </c>
      <c r="Y9">
        <v>25.1</v>
      </c>
      <c r="Z9">
        <v>20</v>
      </c>
      <c r="AA9">
        <v>0.9</v>
      </c>
      <c r="AB9" t="s">
        <v>31</v>
      </c>
      <c r="AC9" t="s">
        <v>77</v>
      </c>
    </row>
    <row r="10" spans="1:31" x14ac:dyDescent="0.25">
      <c r="A10" t="s">
        <v>72</v>
      </c>
      <c r="B10" t="s">
        <v>60</v>
      </c>
      <c r="C10">
        <v>7</v>
      </c>
      <c r="D10">
        <v>2018</v>
      </c>
      <c r="E10" t="s">
        <v>35</v>
      </c>
      <c r="F10" t="s">
        <v>73</v>
      </c>
      <c r="G10" t="s">
        <v>108</v>
      </c>
      <c r="H10">
        <v>86</v>
      </c>
      <c r="I10" s="9">
        <v>2.68</v>
      </c>
      <c r="J10">
        <v>99.8</v>
      </c>
      <c r="K10">
        <v>13.9</v>
      </c>
      <c r="L10">
        <v>5.4</v>
      </c>
      <c r="M10" s="6">
        <v>3.62</v>
      </c>
      <c r="N10" t="s">
        <v>75</v>
      </c>
      <c r="O10">
        <v>32</v>
      </c>
      <c r="P10">
        <v>93.3</v>
      </c>
      <c r="Q10">
        <v>343</v>
      </c>
      <c r="R10">
        <v>3.82</v>
      </c>
      <c r="S10">
        <v>7.42</v>
      </c>
      <c r="T10" t="s">
        <v>76</v>
      </c>
      <c r="U10" t="s">
        <v>31</v>
      </c>
      <c r="V10" t="s">
        <v>31</v>
      </c>
      <c r="W10">
        <v>40</v>
      </c>
      <c r="X10">
        <v>44.6</v>
      </c>
      <c r="Y10">
        <v>27.4</v>
      </c>
      <c r="AA10">
        <v>0.9</v>
      </c>
      <c r="AB10" t="s">
        <v>71</v>
      </c>
      <c r="AC10" t="s">
        <v>78</v>
      </c>
      <c r="AD10" t="s">
        <v>79</v>
      </c>
    </row>
    <row r="11" spans="1:31" x14ac:dyDescent="0.25">
      <c r="A11" t="s">
        <v>80</v>
      </c>
      <c r="B11" t="s">
        <v>60</v>
      </c>
      <c r="C11">
        <v>11</v>
      </c>
      <c r="D11">
        <v>2016</v>
      </c>
      <c r="E11" t="s">
        <v>35</v>
      </c>
      <c r="F11" t="s">
        <v>81</v>
      </c>
      <c r="G11" t="s">
        <v>109</v>
      </c>
      <c r="H11">
        <v>86</v>
      </c>
      <c r="I11" s="9">
        <v>2.5099999999999998</v>
      </c>
      <c r="J11">
        <v>44.6</v>
      </c>
      <c r="K11">
        <v>32</v>
      </c>
      <c r="L11">
        <v>2.5099999999999998</v>
      </c>
      <c r="M11">
        <v>1.7050000000000001</v>
      </c>
      <c r="N11" t="s">
        <v>82</v>
      </c>
      <c r="O11">
        <v>34.299999999999997</v>
      </c>
      <c r="P11">
        <v>92.1</v>
      </c>
      <c r="Q11">
        <v>372</v>
      </c>
      <c r="R11">
        <v>1.46</v>
      </c>
      <c r="S11">
        <v>13.33</v>
      </c>
      <c r="T11" t="s">
        <v>31</v>
      </c>
      <c r="U11" t="s">
        <v>31</v>
      </c>
      <c r="V11" t="s">
        <v>31</v>
      </c>
      <c r="W11">
        <v>95</v>
      </c>
      <c r="X11">
        <v>15.4</v>
      </c>
      <c r="Y11">
        <v>70.8</v>
      </c>
      <c r="AA11" s="3"/>
      <c r="AB11" t="s">
        <v>83</v>
      </c>
      <c r="AC11" t="s">
        <v>84</v>
      </c>
    </row>
    <row r="12" spans="1:31" x14ac:dyDescent="0.25">
      <c r="A12" t="s">
        <v>85</v>
      </c>
      <c r="B12" t="s">
        <v>60</v>
      </c>
      <c r="C12">
        <v>11</v>
      </c>
      <c r="D12">
        <v>2016</v>
      </c>
      <c r="E12" t="s">
        <v>69</v>
      </c>
      <c r="F12" t="s">
        <v>86</v>
      </c>
      <c r="G12" t="s">
        <v>110</v>
      </c>
      <c r="H12">
        <v>52</v>
      </c>
      <c r="I12" s="9">
        <v>1.94</v>
      </c>
      <c r="J12">
        <v>304</v>
      </c>
      <c r="L12">
        <v>3.5</v>
      </c>
      <c r="M12">
        <v>1.5049999999999999</v>
      </c>
      <c r="N12" s="4">
        <v>0.27</v>
      </c>
      <c r="O12" t="s">
        <v>31</v>
      </c>
      <c r="P12" t="s">
        <v>31</v>
      </c>
      <c r="Q12" t="s">
        <v>31</v>
      </c>
      <c r="S12" t="s">
        <v>31</v>
      </c>
      <c r="T12" t="s">
        <v>31</v>
      </c>
      <c r="U12" t="s">
        <v>32</v>
      </c>
      <c r="V12" t="s">
        <v>31</v>
      </c>
      <c r="X12">
        <v>57.3</v>
      </c>
      <c r="Y12">
        <v>25.7</v>
      </c>
      <c r="AB12" t="s">
        <v>57</v>
      </c>
      <c r="AC12" t="s">
        <v>87</v>
      </c>
    </row>
    <row r="13" spans="1:31" x14ac:dyDescent="0.25">
      <c r="A13" t="s">
        <v>88</v>
      </c>
      <c r="B13" t="s">
        <v>60</v>
      </c>
      <c r="C13">
        <v>24</v>
      </c>
      <c r="D13">
        <v>2014</v>
      </c>
      <c r="E13" t="s">
        <v>89</v>
      </c>
      <c r="F13" t="s">
        <v>36</v>
      </c>
      <c r="G13" t="s">
        <v>90</v>
      </c>
      <c r="H13">
        <v>13.4</v>
      </c>
      <c r="I13" s="9">
        <v>4.3899999999999997</v>
      </c>
      <c r="J13">
        <v>130</v>
      </c>
      <c r="L13">
        <v>5.67</v>
      </c>
      <c r="M13">
        <v>2.7</v>
      </c>
      <c r="N13" t="s">
        <v>91</v>
      </c>
      <c r="O13">
        <v>30.6</v>
      </c>
      <c r="P13">
        <v>95.1</v>
      </c>
      <c r="Q13">
        <v>323</v>
      </c>
      <c r="R13">
        <v>1.4</v>
      </c>
      <c r="S13">
        <v>12</v>
      </c>
      <c r="T13" t="s">
        <v>31</v>
      </c>
      <c r="U13" t="s">
        <v>32</v>
      </c>
      <c r="V13" t="s">
        <v>31</v>
      </c>
      <c r="W13">
        <v>98</v>
      </c>
      <c r="Y13">
        <v>61.75</v>
      </c>
      <c r="AA13">
        <v>0.04</v>
      </c>
      <c r="AB13" t="s">
        <v>57</v>
      </c>
      <c r="AC13" t="s">
        <v>92</v>
      </c>
      <c r="AD13" t="s">
        <v>93</v>
      </c>
    </row>
    <row r="14" spans="1:31" x14ac:dyDescent="0.25">
      <c r="A14" t="s">
        <v>94</v>
      </c>
      <c r="B14" t="s">
        <v>60</v>
      </c>
      <c r="C14">
        <v>14</v>
      </c>
      <c r="D14">
        <v>2017</v>
      </c>
      <c r="E14" t="s">
        <v>95</v>
      </c>
      <c r="F14" t="s">
        <v>29</v>
      </c>
      <c r="G14" t="s">
        <v>96</v>
      </c>
      <c r="H14">
        <v>74</v>
      </c>
      <c r="I14" s="9">
        <v>26</v>
      </c>
      <c r="J14">
        <v>33</v>
      </c>
      <c r="L14">
        <v>3.5</v>
      </c>
      <c r="M14">
        <v>2.67</v>
      </c>
      <c r="N14" t="s">
        <v>97</v>
      </c>
      <c r="O14" t="s">
        <v>31</v>
      </c>
      <c r="P14" t="s">
        <v>31</v>
      </c>
      <c r="Q14" t="s">
        <v>31</v>
      </c>
      <c r="R14">
        <v>1.58</v>
      </c>
      <c r="S14">
        <v>13.95</v>
      </c>
      <c r="T14" t="s">
        <v>31</v>
      </c>
      <c r="U14" t="s">
        <v>31</v>
      </c>
      <c r="V14" t="s">
        <v>31</v>
      </c>
      <c r="X14">
        <v>0.6</v>
      </c>
      <c r="Y14">
        <v>85.2</v>
      </c>
      <c r="AA14">
        <v>0.08</v>
      </c>
      <c r="AC14" t="s">
        <v>98</v>
      </c>
    </row>
    <row r="15" spans="1:31" x14ac:dyDescent="0.25">
      <c r="A15" t="s">
        <v>121</v>
      </c>
      <c r="B15" t="s">
        <v>54</v>
      </c>
      <c r="C15">
        <v>16</v>
      </c>
      <c r="D15">
        <v>2010</v>
      </c>
      <c r="E15" t="s">
        <v>111</v>
      </c>
      <c r="F15" t="s">
        <v>112</v>
      </c>
      <c r="G15" t="s">
        <v>113</v>
      </c>
      <c r="H15">
        <v>106</v>
      </c>
      <c r="I15" s="9">
        <v>3.14</v>
      </c>
      <c r="J15">
        <v>62.7</v>
      </c>
      <c r="K15" s="3"/>
      <c r="L15">
        <v>6.21</v>
      </c>
      <c r="M15">
        <v>4.5</v>
      </c>
      <c r="N15">
        <v>4.17</v>
      </c>
      <c r="O15">
        <v>33.799999999999997</v>
      </c>
      <c r="P15">
        <v>92.7</v>
      </c>
      <c r="Q15">
        <v>364</v>
      </c>
      <c r="R15">
        <v>0.42</v>
      </c>
      <c r="S15">
        <v>7.47</v>
      </c>
      <c r="T15" t="s">
        <v>31</v>
      </c>
      <c r="U15" t="s">
        <v>31</v>
      </c>
      <c r="V15" t="s">
        <v>32</v>
      </c>
      <c r="W15">
        <v>99</v>
      </c>
      <c r="X15">
        <v>53.5</v>
      </c>
      <c r="Y15">
        <v>11.75</v>
      </c>
      <c r="AB15" t="s">
        <v>31</v>
      </c>
      <c r="AC15" t="s">
        <v>115</v>
      </c>
      <c r="AD15" t="s">
        <v>114</v>
      </c>
      <c r="AE15" t="s">
        <v>32</v>
      </c>
    </row>
    <row r="16" spans="1:31" x14ac:dyDescent="0.25">
      <c r="A16" t="s">
        <v>116</v>
      </c>
      <c r="B16" t="s">
        <v>60</v>
      </c>
      <c r="C16">
        <v>21</v>
      </c>
      <c r="D16">
        <v>2014</v>
      </c>
      <c r="E16" t="s">
        <v>117</v>
      </c>
      <c r="F16" t="s">
        <v>81</v>
      </c>
      <c r="G16" t="s">
        <v>119</v>
      </c>
      <c r="H16">
        <v>67.2</v>
      </c>
      <c r="I16" s="9">
        <v>1.98</v>
      </c>
      <c r="J16">
        <v>38.700000000000003</v>
      </c>
      <c r="K16">
        <v>34</v>
      </c>
      <c r="L16">
        <v>4.5</v>
      </c>
      <c r="M16">
        <v>1.18</v>
      </c>
      <c r="N16" s="1" t="s">
        <v>177</v>
      </c>
      <c r="O16">
        <v>33.9</v>
      </c>
      <c r="P16">
        <v>99.7</v>
      </c>
      <c r="Q16">
        <v>340</v>
      </c>
      <c r="R16">
        <v>7.2999999999999995E-2</v>
      </c>
      <c r="S16">
        <v>7.84</v>
      </c>
      <c r="T16" t="s">
        <v>31</v>
      </c>
      <c r="U16" t="s">
        <v>32</v>
      </c>
      <c r="V16" t="s">
        <v>31</v>
      </c>
      <c r="X16">
        <v>2.8</v>
      </c>
      <c r="Y16">
        <v>86.8</v>
      </c>
      <c r="Z16">
        <v>8000</v>
      </c>
      <c r="AA16">
        <v>2.85</v>
      </c>
      <c r="AB16" t="s">
        <v>120</v>
      </c>
      <c r="AC16" t="s">
        <v>124</v>
      </c>
      <c r="AD16" t="s">
        <v>122</v>
      </c>
    </row>
    <row r="17" spans="1:31" x14ac:dyDescent="0.25">
      <c r="A17" t="s">
        <v>118</v>
      </c>
      <c r="B17" t="s">
        <v>60</v>
      </c>
      <c r="C17">
        <v>10</v>
      </c>
      <c r="D17">
        <v>2014</v>
      </c>
      <c r="E17" t="s">
        <v>35</v>
      </c>
      <c r="F17" t="s">
        <v>132</v>
      </c>
      <c r="G17" t="s">
        <v>31</v>
      </c>
      <c r="AD17" t="s">
        <v>123</v>
      </c>
    </row>
    <row r="18" spans="1:31" x14ac:dyDescent="0.25">
      <c r="A18" t="s">
        <v>125</v>
      </c>
      <c r="B18" t="s">
        <v>54</v>
      </c>
      <c r="C18">
        <v>4</v>
      </c>
      <c r="D18">
        <v>2023</v>
      </c>
      <c r="E18" t="s">
        <v>127</v>
      </c>
      <c r="F18" t="s">
        <v>128</v>
      </c>
      <c r="G18" t="s">
        <v>31</v>
      </c>
      <c r="H18">
        <v>90.7</v>
      </c>
      <c r="I18" s="9">
        <v>2.8</v>
      </c>
      <c r="J18">
        <v>51.5</v>
      </c>
      <c r="K18">
        <v>15</v>
      </c>
      <c r="L18">
        <v>3.4</v>
      </c>
      <c r="M18">
        <v>1.33</v>
      </c>
      <c r="N18" t="s">
        <v>130</v>
      </c>
      <c r="O18">
        <v>32.4</v>
      </c>
      <c r="P18">
        <v>104</v>
      </c>
      <c r="Q18" t="s">
        <v>31</v>
      </c>
      <c r="R18">
        <v>0.95</v>
      </c>
      <c r="S18">
        <v>6.29</v>
      </c>
      <c r="T18" t="s">
        <v>31</v>
      </c>
      <c r="U18" t="s">
        <v>31</v>
      </c>
      <c r="V18" t="s">
        <v>31</v>
      </c>
      <c r="X18">
        <v>33.4</v>
      </c>
      <c r="Y18">
        <v>28.8</v>
      </c>
      <c r="Z18">
        <v>20</v>
      </c>
      <c r="AA18">
        <v>0.8</v>
      </c>
      <c r="AB18" t="s">
        <v>31</v>
      </c>
      <c r="AC18" t="s">
        <v>131</v>
      </c>
      <c r="AD18" t="s">
        <v>129</v>
      </c>
    </row>
    <row r="19" spans="1:31" x14ac:dyDescent="0.25">
      <c r="A19" s="7" t="s">
        <v>135</v>
      </c>
      <c r="B19" s="11" t="s">
        <v>133</v>
      </c>
      <c r="C19" s="11" t="s">
        <v>136</v>
      </c>
      <c r="D19" s="7" t="s">
        <v>138</v>
      </c>
      <c r="E19" s="12" t="s">
        <v>141</v>
      </c>
      <c r="F19" s="13" t="s">
        <v>144</v>
      </c>
      <c r="G19" s="14" t="s">
        <v>148</v>
      </c>
    </row>
    <row r="20" spans="1:31" x14ac:dyDescent="0.25">
      <c r="B20" s="11"/>
      <c r="C20" s="11" t="s">
        <v>134</v>
      </c>
      <c r="D20">
        <v>5</v>
      </c>
      <c r="E20" s="12" t="s">
        <v>142</v>
      </c>
      <c r="F20" s="13" t="s">
        <v>145</v>
      </c>
      <c r="G20" s="14" t="s">
        <v>149</v>
      </c>
      <c r="H20" s="16" t="s">
        <v>151</v>
      </c>
      <c r="I20" s="17" t="s">
        <v>154</v>
      </c>
      <c r="J20" s="18" t="s">
        <v>154</v>
      </c>
      <c r="K20" s="19" t="s">
        <v>154</v>
      </c>
      <c r="L20" s="22" t="s">
        <v>154</v>
      </c>
      <c r="M20" s="25" t="s">
        <v>154</v>
      </c>
      <c r="O20" s="22" t="s">
        <v>154</v>
      </c>
      <c r="P20" s="11" t="s">
        <v>154</v>
      </c>
      <c r="Q20" s="15" t="s">
        <v>154</v>
      </c>
      <c r="R20" s="2" t="s">
        <v>154</v>
      </c>
      <c r="S20" s="23" t="s">
        <v>154</v>
      </c>
      <c r="T20" s="13" t="s">
        <v>165</v>
      </c>
      <c r="U20" s="2" t="s">
        <v>166</v>
      </c>
      <c r="V20" s="2" t="s">
        <v>167</v>
      </c>
      <c r="W20" s="24" t="s">
        <v>154</v>
      </c>
      <c r="X20" s="11" t="s">
        <v>154</v>
      </c>
      <c r="Y20" s="21" t="s">
        <v>154</v>
      </c>
      <c r="Z20" s="16" t="s">
        <v>171</v>
      </c>
      <c r="AA20" s="2" t="s">
        <v>154</v>
      </c>
      <c r="AE20" s="2" t="s">
        <v>174</v>
      </c>
    </row>
    <row r="21" spans="1:31" x14ac:dyDescent="0.25">
      <c r="B21" s="11"/>
      <c r="C21" s="11">
        <f>MEDIAN(C2:C18)</f>
        <v>11</v>
      </c>
      <c r="D21">
        <v>5</v>
      </c>
      <c r="E21" s="12" t="s">
        <v>143</v>
      </c>
      <c r="F21" s="13" t="s">
        <v>146</v>
      </c>
      <c r="G21" s="14" t="s">
        <v>150</v>
      </c>
      <c r="H21" s="16" t="s">
        <v>152</v>
      </c>
      <c r="I21" s="17" t="s">
        <v>155</v>
      </c>
      <c r="J21" s="18" t="s">
        <v>156</v>
      </c>
      <c r="K21" s="20" t="s">
        <v>157</v>
      </c>
      <c r="L21" s="22" t="s">
        <v>158</v>
      </c>
      <c r="M21" s="25" t="s">
        <v>175</v>
      </c>
      <c r="O21" s="22" t="s">
        <v>159</v>
      </c>
      <c r="P21" s="11" t="s">
        <v>161</v>
      </c>
      <c r="Q21" s="15" t="s">
        <v>162</v>
      </c>
      <c r="R21" s="2" t="s">
        <v>163</v>
      </c>
      <c r="S21" s="23" t="s">
        <v>164</v>
      </c>
      <c r="W21" s="24" t="s">
        <v>168</v>
      </c>
      <c r="X21" s="11" t="s">
        <v>169</v>
      </c>
      <c r="Y21" s="26" t="s">
        <v>170</v>
      </c>
      <c r="Z21" s="27" t="s">
        <v>172</v>
      </c>
      <c r="AA21" s="2" t="s">
        <v>173</v>
      </c>
    </row>
    <row r="22" spans="1:31" x14ac:dyDescent="0.25">
      <c r="B22" s="11"/>
      <c r="C22" s="11" t="s">
        <v>137</v>
      </c>
      <c r="D22">
        <v>5</v>
      </c>
      <c r="F22" s="13" t="s">
        <v>147</v>
      </c>
      <c r="G22" s="10"/>
      <c r="H22" s="16" t="s">
        <v>134</v>
      </c>
      <c r="I22" s="17" t="s">
        <v>134</v>
      </c>
      <c r="J22" s="18" t="s">
        <v>134</v>
      </c>
      <c r="K22" s="19" t="s">
        <v>134</v>
      </c>
      <c r="L22" s="22" t="s">
        <v>134</v>
      </c>
      <c r="M22" s="25" t="s">
        <v>134</v>
      </c>
      <c r="O22" s="22" t="s">
        <v>160</v>
      </c>
      <c r="P22" s="11" t="s">
        <v>134</v>
      </c>
      <c r="Q22" s="15" t="s">
        <v>134</v>
      </c>
      <c r="R22" s="2" t="s">
        <v>134</v>
      </c>
      <c r="S22" s="23" t="s">
        <v>134</v>
      </c>
      <c r="W22" s="24" t="s">
        <v>134</v>
      </c>
      <c r="X22" s="11" t="s">
        <v>134</v>
      </c>
      <c r="Y22" s="21" t="s">
        <v>134</v>
      </c>
      <c r="Z22" s="16" t="s">
        <v>134</v>
      </c>
      <c r="AA22" s="2" t="s">
        <v>134</v>
      </c>
    </row>
    <row r="23" spans="1:31" x14ac:dyDescent="0.25">
      <c r="B23" s="11"/>
      <c r="C23" s="11">
        <f>AVERAGE(C2:C18)</f>
        <v>11.764705882352942</v>
      </c>
      <c r="D23">
        <v>10</v>
      </c>
      <c r="H23" s="16">
        <f>MEDIAN(H6:H18)</f>
        <v>88.35</v>
      </c>
      <c r="I23" s="17">
        <f>MEDIAN(I2:I18)</f>
        <v>2.75</v>
      </c>
      <c r="J23" s="18">
        <f>MEDIAN(J2:J18)</f>
        <v>48.05</v>
      </c>
      <c r="K23" s="19">
        <f>MEDIAN(K2:K18)</f>
        <v>15.65</v>
      </c>
      <c r="L23" s="22">
        <f>MEDIAN(L2:L18)</f>
        <v>3.5</v>
      </c>
      <c r="M23" s="25">
        <f>MEDIAN(M2:M18)</f>
        <v>2.5700000000000003</v>
      </c>
      <c r="O23" s="22">
        <f>MEDIAN(O2:O18)</f>
        <v>32</v>
      </c>
      <c r="P23" s="11">
        <f>MEDIAN(P2:P18)</f>
        <v>92.5</v>
      </c>
      <c r="Q23" s="15">
        <f>MEDIAN(Q2:Q16)</f>
        <v>341.5</v>
      </c>
      <c r="R23" s="2">
        <f>MEDIAN(R2:R18)</f>
        <v>0.95</v>
      </c>
      <c r="S23" s="23">
        <f>MEDIAN(S2:S18)</f>
        <v>8.99</v>
      </c>
      <c r="W23" s="24">
        <f>MEDIAN(W2:W15)</f>
        <v>95</v>
      </c>
      <c r="X23" s="11">
        <f>MEDIAN(X2:X18)</f>
        <v>24.7</v>
      </c>
      <c r="Y23" s="21">
        <f>MEDIAN(Y2:Y18)</f>
        <v>61.75</v>
      </c>
      <c r="Z23" s="16">
        <f>MEDIAN(Z2:Z18)</f>
        <v>20</v>
      </c>
      <c r="AA23" s="2">
        <f>MEDIAN(AA2:AA18)</f>
        <v>0.5</v>
      </c>
    </row>
    <row r="24" spans="1:31" x14ac:dyDescent="0.25">
      <c r="D24">
        <v>3</v>
      </c>
      <c r="H24" s="16" t="s">
        <v>153</v>
      </c>
      <c r="I24" s="17" t="s">
        <v>140</v>
      </c>
      <c r="J24" s="18" t="s">
        <v>153</v>
      </c>
      <c r="K24" s="19" t="s">
        <v>153</v>
      </c>
      <c r="L24" s="22" t="s">
        <v>153</v>
      </c>
      <c r="M24" s="25" t="s">
        <v>153</v>
      </c>
      <c r="O24" s="22" t="s">
        <v>153</v>
      </c>
      <c r="P24" s="11" t="s">
        <v>153</v>
      </c>
      <c r="Q24" s="15" t="s">
        <v>153</v>
      </c>
      <c r="R24" s="2" t="s">
        <v>153</v>
      </c>
      <c r="S24" s="23" t="s">
        <v>153</v>
      </c>
      <c r="W24" s="24" t="s">
        <v>153</v>
      </c>
      <c r="X24" s="11" t="s">
        <v>153</v>
      </c>
      <c r="Y24" s="21" t="s">
        <v>153</v>
      </c>
      <c r="Z24" s="16" t="s">
        <v>153</v>
      </c>
      <c r="AA24" s="2" t="s">
        <v>140</v>
      </c>
    </row>
    <row r="25" spans="1:31" x14ac:dyDescent="0.25">
      <c r="D25">
        <v>1</v>
      </c>
      <c r="H25" s="16">
        <f>AVERAGE(H6:H18)</f>
        <v>84.941666666666677</v>
      </c>
      <c r="I25" s="17">
        <f>AVERAGE(I2:I18)</f>
        <v>4.3724999999999996</v>
      </c>
      <c r="J25" s="18">
        <f>AVERAGE(J2:J18)</f>
        <v>63.290625000000006</v>
      </c>
      <c r="K25" s="19">
        <f>AVERAGE(K2:K18)</f>
        <v>21.619999999999997</v>
      </c>
      <c r="L25" s="22">
        <f>AVERAGE(L2:L18)</f>
        <v>4.2687500000000007</v>
      </c>
      <c r="M25" s="25">
        <f>AVERAGE(M2:M18)</f>
        <v>2.4593750000000001</v>
      </c>
      <c r="O25" s="22">
        <f>AVERAGE(O2:O18)</f>
        <v>30.938461538461539</v>
      </c>
      <c r="P25" s="11">
        <f>AVERAGE(P2:P18)</f>
        <v>90.707692307692312</v>
      </c>
      <c r="Q25" s="15">
        <f>AVERAGE(Q2:Q17)</f>
        <v>343.75</v>
      </c>
      <c r="R25" s="2">
        <f>AVERAGE(R2:R18)</f>
        <v>1.1333076923076921</v>
      </c>
      <c r="S25" s="23">
        <f>AVERAGE(S2:S18)</f>
        <v>8.9969230769230784</v>
      </c>
      <c r="W25" s="24">
        <f>AVERAGE(W2:W15)</f>
        <v>87.36363636363636</v>
      </c>
      <c r="X25" s="11">
        <f>AVERAGE(X2:X18)</f>
        <v>26.3</v>
      </c>
      <c r="Y25" s="21">
        <f>AVERAGE(Y2:Y18)</f>
        <v>51.913333333333327</v>
      </c>
      <c r="Z25" s="16">
        <f>AVERAGE(Z2:Z18)</f>
        <v>2012.5</v>
      </c>
      <c r="AA25" s="2">
        <f>AVERAGE(AA2:AA18)</f>
        <v>0.67545454545454553</v>
      </c>
    </row>
    <row r="26" spans="1:31" x14ac:dyDescent="0.25">
      <c r="D26">
        <v>4</v>
      </c>
    </row>
    <row r="27" spans="1:31" x14ac:dyDescent="0.25">
      <c r="D27">
        <v>5</v>
      </c>
    </row>
    <row r="28" spans="1:31" x14ac:dyDescent="0.25">
      <c r="D28">
        <v>6</v>
      </c>
      <c r="N28" t="s">
        <v>178</v>
      </c>
      <c r="O28" t="s">
        <v>179</v>
      </c>
      <c r="Q28" t="s">
        <v>180</v>
      </c>
    </row>
    <row r="29" spans="1:31" x14ac:dyDescent="0.25">
      <c r="D29">
        <v>8</v>
      </c>
    </row>
    <row r="30" spans="1:31" x14ac:dyDescent="0.25">
      <c r="D30">
        <v>8</v>
      </c>
      <c r="N30">
        <v>3.6999999999999998E-2</v>
      </c>
      <c r="O30">
        <v>0.56000000000000005</v>
      </c>
    </row>
    <row r="31" spans="1:31" x14ac:dyDescent="0.25">
      <c r="D31">
        <v>10</v>
      </c>
      <c r="O31">
        <v>0.22</v>
      </c>
    </row>
    <row r="32" spans="1:31" x14ac:dyDescent="0.25">
      <c r="D32">
        <v>7</v>
      </c>
      <c r="N32">
        <v>1.4999999999999999E-2</v>
      </c>
      <c r="O32">
        <v>0.72</v>
      </c>
    </row>
    <row r="33" spans="4:15" x14ac:dyDescent="0.25">
      <c r="D33">
        <v>14</v>
      </c>
      <c r="N33">
        <v>6.6000000000000003E-2</v>
      </c>
      <c r="O33">
        <v>0.26400000000000001</v>
      </c>
    </row>
    <row r="34" spans="4:15" x14ac:dyDescent="0.25">
      <c r="D34">
        <v>10</v>
      </c>
      <c r="N34">
        <v>4.8000000000000001E-2</v>
      </c>
      <c r="O34">
        <v>0.32300000000000001</v>
      </c>
    </row>
    <row r="35" spans="4:15" x14ac:dyDescent="0.25">
      <c r="D35">
        <v>10</v>
      </c>
      <c r="N35">
        <v>6.6000000000000003E-2</v>
      </c>
      <c r="O35">
        <v>0.495</v>
      </c>
    </row>
    <row r="36" spans="4:15" x14ac:dyDescent="0.25">
      <c r="D36">
        <v>1</v>
      </c>
      <c r="N36">
        <v>0.14399999999999999</v>
      </c>
      <c r="O36">
        <v>1.1950000000000001</v>
      </c>
    </row>
    <row r="37" spans="4:15" x14ac:dyDescent="0.25">
      <c r="D37" s="11" t="s">
        <v>139</v>
      </c>
      <c r="E37" s="11"/>
      <c r="N37">
        <v>0.4</v>
      </c>
      <c r="O37">
        <v>5.78</v>
      </c>
    </row>
    <row r="38" spans="4:15" x14ac:dyDescent="0.25">
      <c r="D38" s="11" t="s">
        <v>134</v>
      </c>
      <c r="E38" s="11"/>
      <c r="N38">
        <v>5.3999999999999999E-2</v>
      </c>
      <c r="O38">
        <v>1.29</v>
      </c>
    </row>
    <row r="39" spans="4:15" x14ac:dyDescent="0.25">
      <c r="D39" s="11">
        <f>MEDIAN(D20:D36)</f>
        <v>6</v>
      </c>
      <c r="E39" s="11"/>
      <c r="N39">
        <v>2.5000000000000001E-2</v>
      </c>
      <c r="O39">
        <v>0.47699999999999998</v>
      </c>
    </row>
    <row r="40" spans="4:15" x14ac:dyDescent="0.25">
      <c r="D40" s="11" t="s">
        <v>140</v>
      </c>
      <c r="E40" s="11"/>
      <c r="N40">
        <v>0.113</v>
      </c>
      <c r="O40">
        <v>1.2150000000000001</v>
      </c>
    </row>
    <row r="41" spans="4:15" x14ac:dyDescent="0.25">
      <c r="D41" s="11">
        <f>AVERAGE(D20:D36)</f>
        <v>6.5882352941176467</v>
      </c>
      <c r="E41" s="11"/>
      <c r="N41">
        <v>8.6999999999999994E-2</v>
      </c>
      <c r="O41">
        <v>0.52500000000000002</v>
      </c>
    </row>
    <row r="42" spans="4:15" x14ac:dyDescent="0.25">
      <c r="N42">
        <v>3.4000000000000002E-2</v>
      </c>
      <c r="O42">
        <v>1.734</v>
      </c>
    </row>
    <row r="44" spans="4:15" x14ac:dyDescent="0.25">
      <c r="N44">
        <v>1.089</v>
      </c>
      <c r="O44">
        <v>14.8</v>
      </c>
    </row>
    <row r="46" spans="4:15" x14ac:dyDescent="0.25">
      <c r="O46">
        <v>0.9</v>
      </c>
    </row>
    <row r="47" spans="4:15" x14ac:dyDescent="0.25">
      <c r="M47" t="s">
        <v>180</v>
      </c>
      <c r="N47">
        <v>23.919</v>
      </c>
    </row>
    <row r="48" spans="4:15" x14ac:dyDescent="0.25">
      <c r="M48" t="s">
        <v>181</v>
      </c>
      <c r="N48">
        <f>MEDIAN(N30:N44)</f>
        <v>6.6000000000000003E-2</v>
      </c>
      <c r="O48">
        <f>MEDIAN(O30:O46)</f>
        <v>0.72</v>
      </c>
    </row>
    <row r="49" spans="13:15" x14ac:dyDescent="0.25">
      <c r="M49" t="s">
        <v>182</v>
      </c>
      <c r="N49">
        <f>AVERAGE(N30:N46)</f>
        <v>0.16753846153846153</v>
      </c>
      <c r="O49">
        <f>AVERAGE(O30:O46)</f>
        <v>2.0331999999999999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Каленюк</dc:creator>
  <cp:lastModifiedBy>Computer</cp:lastModifiedBy>
  <dcterms:created xsi:type="dcterms:W3CDTF">2023-12-22T06:03:10Z</dcterms:created>
  <dcterms:modified xsi:type="dcterms:W3CDTF">2024-02-09T21:12:51Z</dcterms:modified>
</cp:coreProperties>
</file>