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Green Mountains monitoring\OReillys rainfall data\"/>
    </mc:Choice>
  </mc:AlternateContent>
  <xr:revisionPtr revIDLastSave="0" documentId="13_ncr:1_{08BAB6E1-E59F-476B-A56B-DDC11D0A1574}" xr6:coauthVersionLast="47" xr6:coauthVersionMax="47" xr10:uidLastSave="{00000000-0000-0000-0000-000000000000}"/>
  <bookViews>
    <workbookView xWindow="-110" yWindow="-110" windowWidth="19420" windowHeight="10420" xr2:uid="{589039AD-7E6B-4539-BE31-38A88BC5620B}"/>
  </bookViews>
  <sheets>
    <sheet name="O'Reillys monthly rainfall" sheetId="1" r:id="rId1"/>
    <sheet name="Calendar year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46" i="2" l="1"/>
  <c r="G544" i="1"/>
  <c r="G545" i="1"/>
  <c r="G546" i="1"/>
  <c r="G547" i="1"/>
  <c r="G548" i="1"/>
  <c r="F544" i="1"/>
  <c r="F545" i="1"/>
  <c r="F546" i="1"/>
  <c r="F547" i="1"/>
  <c r="F548" i="1"/>
  <c r="E544" i="1"/>
  <c r="E545" i="1"/>
  <c r="E546" i="1"/>
  <c r="E547" i="1"/>
  <c r="E548" i="1"/>
  <c r="D544" i="1"/>
  <c r="D545" i="1"/>
  <c r="D546" i="1"/>
  <c r="D547" i="1"/>
  <c r="D548" i="1"/>
  <c r="G543" i="1"/>
  <c r="F543" i="1"/>
  <c r="E543" i="1"/>
  <c r="D543" i="1"/>
  <c r="G542" i="1"/>
  <c r="F542" i="1"/>
  <c r="E542" i="1"/>
  <c r="D542" i="1"/>
  <c r="P44" i="2"/>
  <c r="P45" i="2"/>
  <c r="O45" i="2"/>
  <c r="O44" i="2"/>
  <c r="O43" i="2"/>
  <c r="P43" i="2" s="1"/>
  <c r="O42" i="2"/>
  <c r="P42" i="2" s="1"/>
  <c r="O41" i="2"/>
  <c r="P41" i="2" s="1"/>
  <c r="O40" i="2"/>
  <c r="P40" i="2" s="1"/>
  <c r="O39" i="2"/>
  <c r="P39" i="2" s="1"/>
  <c r="O38" i="2"/>
  <c r="P38" i="2" s="1"/>
  <c r="O37" i="2"/>
  <c r="P37" i="2" s="1"/>
  <c r="O36" i="2"/>
  <c r="P36" i="2" s="1"/>
  <c r="O35" i="2"/>
  <c r="P35" i="2" s="1"/>
  <c r="O34" i="2"/>
  <c r="P34" i="2" s="1"/>
  <c r="O33" i="2"/>
  <c r="P33" i="2" s="1"/>
  <c r="O32" i="2"/>
  <c r="P32" i="2" s="1"/>
  <c r="O31" i="2"/>
  <c r="P31" i="2" s="1"/>
  <c r="O30" i="2"/>
  <c r="P30" i="2" s="1"/>
  <c r="P29" i="2"/>
  <c r="P28" i="2"/>
  <c r="P27" i="2"/>
  <c r="P26" i="2"/>
  <c r="O26" i="2"/>
  <c r="P25" i="2"/>
  <c r="O25" i="2"/>
  <c r="P24" i="2"/>
  <c r="P23" i="2"/>
  <c r="P22" i="2"/>
  <c r="P21" i="2"/>
  <c r="P20" i="2"/>
  <c r="P19" i="2"/>
  <c r="P18" i="2"/>
  <c r="P17" i="2"/>
  <c r="P16" i="2"/>
  <c r="P15" i="2"/>
  <c r="P14" i="2"/>
  <c r="P13" i="2"/>
  <c r="P12" i="2"/>
  <c r="P11" i="2"/>
  <c r="P10" i="2"/>
  <c r="P9" i="2"/>
  <c r="P8" i="2"/>
  <c r="P7" i="2"/>
  <c r="P6" i="2"/>
  <c r="P5" i="2"/>
  <c r="P4" i="2"/>
  <c r="P3" i="2"/>
  <c r="P2" i="2"/>
  <c r="G536" i="1"/>
  <c r="G537" i="1"/>
  <c r="G538" i="1"/>
  <c r="G539" i="1"/>
  <c r="G540" i="1"/>
  <c r="G541" i="1"/>
  <c r="F536" i="1"/>
  <c r="F537" i="1"/>
  <c r="F538" i="1"/>
  <c r="F539" i="1"/>
  <c r="F540" i="1"/>
  <c r="F541" i="1"/>
  <c r="E536" i="1"/>
  <c r="E537" i="1"/>
  <c r="E538" i="1"/>
  <c r="E539" i="1"/>
  <c r="E540" i="1"/>
  <c r="E541" i="1"/>
  <c r="D536" i="1"/>
  <c r="D537" i="1"/>
  <c r="D538" i="1"/>
  <c r="D539" i="1"/>
  <c r="D540" i="1"/>
  <c r="D541" i="1"/>
  <c r="G530" i="1"/>
  <c r="G531" i="1"/>
  <c r="G532" i="1"/>
  <c r="G533" i="1"/>
  <c r="G534" i="1"/>
  <c r="G535" i="1"/>
  <c r="F530" i="1"/>
  <c r="F531" i="1"/>
  <c r="F532" i="1"/>
  <c r="F533" i="1"/>
  <c r="F534" i="1"/>
  <c r="F535" i="1"/>
  <c r="E530" i="1"/>
  <c r="E531" i="1"/>
  <c r="E532" i="1"/>
  <c r="E533" i="1"/>
  <c r="E534" i="1"/>
  <c r="E535" i="1"/>
  <c r="D530" i="1"/>
  <c r="D531" i="1"/>
  <c r="D532" i="1"/>
  <c r="D533" i="1"/>
  <c r="D534" i="1"/>
  <c r="D535" i="1"/>
  <c r="G523" i="1"/>
  <c r="G524" i="1"/>
  <c r="G525" i="1"/>
  <c r="G526" i="1"/>
  <c r="G527" i="1"/>
  <c r="G528" i="1"/>
  <c r="G529" i="1"/>
  <c r="F523" i="1"/>
  <c r="F524" i="1"/>
  <c r="F525" i="1"/>
  <c r="F526" i="1"/>
  <c r="F527" i="1"/>
  <c r="F528" i="1"/>
  <c r="F529" i="1"/>
  <c r="E523" i="1"/>
  <c r="E524" i="1"/>
  <c r="E525" i="1"/>
  <c r="E526" i="1"/>
  <c r="E527" i="1"/>
  <c r="E528" i="1"/>
  <c r="E529" i="1"/>
  <c r="D523" i="1"/>
  <c r="D524" i="1"/>
  <c r="D525" i="1"/>
  <c r="D526" i="1"/>
  <c r="D527" i="1"/>
  <c r="D528" i="1"/>
  <c r="D529" i="1"/>
  <c r="D522" i="1" l="1"/>
  <c r="E522" i="1" s="1"/>
  <c r="D521" i="1"/>
  <c r="E521" i="1" s="1"/>
  <c r="F521" i="1" s="1"/>
  <c r="E520" i="1"/>
  <c r="D520" i="1"/>
  <c r="D519" i="1"/>
  <c r="E519" i="1" s="1"/>
  <c r="E518" i="1"/>
  <c r="D518" i="1"/>
  <c r="D517" i="1"/>
  <c r="E517" i="1" s="1"/>
  <c r="E516" i="1"/>
  <c r="D516" i="1"/>
  <c r="D515" i="1"/>
  <c r="E515" i="1" s="1"/>
  <c r="D514" i="1"/>
  <c r="E514" i="1" s="1"/>
  <c r="D513" i="1"/>
  <c r="E513" i="1" s="1"/>
  <c r="F513" i="1" s="1"/>
  <c r="E512" i="1"/>
  <c r="D512" i="1"/>
  <c r="D511" i="1"/>
  <c r="E511" i="1" s="1"/>
  <c r="D510" i="1"/>
  <c r="E510" i="1" s="1"/>
  <c r="D509" i="1"/>
  <c r="E509" i="1" s="1"/>
  <c r="E508" i="1"/>
  <c r="D508" i="1"/>
  <c r="D507" i="1"/>
  <c r="E507" i="1" s="1"/>
  <c r="D506" i="1"/>
  <c r="E506" i="1" s="1"/>
  <c r="F505" i="1"/>
  <c r="D505" i="1"/>
  <c r="E505" i="1" s="1"/>
  <c r="E504" i="1"/>
  <c r="D504" i="1"/>
  <c r="D503" i="1"/>
  <c r="E503" i="1" s="1"/>
  <c r="D502" i="1"/>
  <c r="E502" i="1" s="1"/>
  <c r="D501" i="1"/>
  <c r="E501" i="1" s="1"/>
  <c r="E500" i="1"/>
  <c r="D500" i="1"/>
  <c r="E499" i="1"/>
  <c r="D499" i="1"/>
  <c r="D498" i="1"/>
  <c r="E498" i="1" s="1"/>
  <c r="D497" i="1"/>
  <c r="E497" i="1" s="1"/>
  <c r="E496" i="1"/>
  <c r="D496" i="1"/>
  <c r="D495" i="1"/>
  <c r="E495" i="1" s="1"/>
  <c r="F520" i="1" s="1"/>
  <c r="D494" i="1"/>
  <c r="E494" i="1" s="1"/>
  <c r="F519" i="1" s="1"/>
  <c r="D493" i="1"/>
  <c r="E493" i="1" s="1"/>
  <c r="E492" i="1"/>
  <c r="F517" i="1" s="1"/>
  <c r="D492" i="1"/>
  <c r="D491" i="1"/>
  <c r="E491" i="1" s="1"/>
  <c r="F516" i="1" s="1"/>
  <c r="D490" i="1"/>
  <c r="E490" i="1" s="1"/>
  <c r="D489" i="1"/>
  <c r="E489" i="1" s="1"/>
  <c r="E488" i="1"/>
  <c r="D488" i="1"/>
  <c r="D487" i="1"/>
  <c r="E487" i="1" s="1"/>
  <c r="F512" i="1" s="1"/>
  <c r="E486" i="1"/>
  <c r="F511" i="1" s="1"/>
  <c r="D486" i="1"/>
  <c r="D485" i="1"/>
  <c r="E485" i="1" s="1"/>
  <c r="E484" i="1"/>
  <c r="F509" i="1" s="1"/>
  <c r="D484" i="1"/>
  <c r="D483" i="1"/>
  <c r="E483" i="1" s="1"/>
  <c r="F508" i="1" s="1"/>
  <c r="D482" i="1"/>
  <c r="E482" i="1" s="1"/>
  <c r="D481" i="1"/>
  <c r="E481" i="1" s="1"/>
  <c r="E480" i="1"/>
  <c r="D480" i="1"/>
  <c r="D479" i="1"/>
  <c r="E479" i="1" s="1"/>
  <c r="F504" i="1" s="1"/>
  <c r="D478" i="1"/>
  <c r="E478" i="1" s="1"/>
  <c r="F503" i="1" s="1"/>
  <c r="D477" i="1"/>
  <c r="E477" i="1" s="1"/>
  <c r="E476" i="1"/>
  <c r="F501" i="1" s="1"/>
  <c r="D476" i="1"/>
  <c r="D475" i="1"/>
  <c r="E475" i="1" s="1"/>
  <c r="F500" i="1" s="1"/>
  <c r="D474" i="1"/>
  <c r="E474" i="1" s="1"/>
  <c r="F473" i="1"/>
  <c r="D473" i="1"/>
  <c r="E473" i="1" s="1"/>
  <c r="E472" i="1"/>
  <c r="D472" i="1"/>
  <c r="D471" i="1"/>
  <c r="E471" i="1" s="1"/>
  <c r="D470" i="1"/>
  <c r="E470" i="1" s="1"/>
  <c r="F495" i="1" s="1"/>
  <c r="D469" i="1"/>
  <c r="E469" i="1" s="1"/>
  <c r="E468" i="1"/>
  <c r="F493" i="1" s="1"/>
  <c r="D468" i="1"/>
  <c r="E467" i="1"/>
  <c r="F492" i="1" s="1"/>
  <c r="D467" i="1"/>
  <c r="D466" i="1"/>
  <c r="E466" i="1" s="1"/>
  <c r="D465" i="1"/>
  <c r="E465" i="1" s="1"/>
  <c r="F490" i="1" s="1"/>
  <c r="E464" i="1"/>
  <c r="D464" i="1"/>
  <c r="D463" i="1"/>
  <c r="E463" i="1" s="1"/>
  <c r="D462" i="1"/>
  <c r="E462" i="1" s="1"/>
  <c r="F487" i="1" s="1"/>
  <c r="D461" i="1"/>
  <c r="E461" i="1" s="1"/>
  <c r="F460" i="1"/>
  <c r="E460" i="1"/>
  <c r="D460" i="1"/>
  <c r="D459" i="1"/>
  <c r="E459" i="1" s="1"/>
  <c r="D458" i="1"/>
  <c r="E458" i="1" s="1"/>
  <c r="D457" i="1"/>
  <c r="E457" i="1" s="1"/>
  <c r="E456" i="1"/>
  <c r="D456" i="1"/>
  <c r="D455" i="1"/>
  <c r="E455" i="1" s="1"/>
  <c r="E454" i="1"/>
  <c r="D454" i="1"/>
  <c r="D453" i="1"/>
  <c r="E453" i="1" s="1"/>
  <c r="E452" i="1"/>
  <c r="G513" i="1" s="1"/>
  <c r="D452" i="1"/>
  <c r="D451" i="1"/>
  <c r="E451" i="1" s="1"/>
  <c r="D450" i="1"/>
  <c r="E450" i="1" s="1"/>
  <c r="D449" i="1"/>
  <c r="E449" i="1" s="1"/>
  <c r="E448" i="1"/>
  <c r="D448" i="1"/>
  <c r="D447" i="1"/>
  <c r="E447" i="1" s="1"/>
  <c r="D446" i="1"/>
  <c r="E446" i="1" s="1"/>
  <c r="D445" i="1"/>
  <c r="E445" i="1" s="1"/>
  <c r="E444" i="1"/>
  <c r="G505" i="1" s="1"/>
  <c r="D444" i="1"/>
  <c r="D443" i="1"/>
  <c r="E443" i="1" s="1"/>
  <c r="D442" i="1"/>
  <c r="E442" i="1" s="1"/>
  <c r="D441" i="1"/>
  <c r="E441" i="1" s="1"/>
  <c r="E440" i="1"/>
  <c r="D440" i="1"/>
  <c r="D439" i="1"/>
  <c r="E439" i="1" s="1"/>
  <c r="D438" i="1"/>
  <c r="E438" i="1" s="1"/>
  <c r="D437" i="1"/>
  <c r="E437" i="1" s="1"/>
  <c r="D436" i="1"/>
  <c r="E436" i="1" s="1"/>
  <c r="E435" i="1"/>
  <c r="D435" i="1"/>
  <c r="D434" i="1"/>
  <c r="E434" i="1" s="1"/>
  <c r="D433" i="1"/>
  <c r="E433" i="1" s="1"/>
  <c r="D432" i="1"/>
  <c r="E432" i="1" s="1"/>
  <c r="E431" i="1"/>
  <c r="D431" i="1"/>
  <c r="D430" i="1"/>
  <c r="E430" i="1" s="1"/>
  <c r="D429" i="1"/>
  <c r="E429" i="1" s="1"/>
  <c r="D428" i="1"/>
  <c r="E428" i="1" s="1"/>
  <c r="E427" i="1"/>
  <c r="D427" i="1"/>
  <c r="D426" i="1"/>
  <c r="E426" i="1" s="1"/>
  <c r="D425" i="1"/>
  <c r="E425" i="1" s="1"/>
  <c r="G486" i="1" s="1"/>
  <c r="D424" i="1"/>
  <c r="E424" i="1" s="1"/>
  <c r="E423" i="1"/>
  <c r="D423" i="1"/>
  <c r="D422" i="1"/>
  <c r="E422" i="1" s="1"/>
  <c r="D421" i="1"/>
  <c r="E421" i="1" s="1"/>
  <c r="D420" i="1"/>
  <c r="E420" i="1" s="1"/>
  <c r="E419" i="1"/>
  <c r="D419" i="1"/>
  <c r="D418" i="1"/>
  <c r="E418" i="1" s="1"/>
  <c r="D417" i="1"/>
  <c r="E417" i="1" s="1"/>
  <c r="G477" i="1" s="1"/>
  <c r="D416" i="1"/>
  <c r="E416" i="1" s="1"/>
  <c r="E415" i="1"/>
  <c r="D415" i="1"/>
  <c r="D414" i="1"/>
  <c r="E414" i="1" s="1"/>
  <c r="D413" i="1"/>
  <c r="E413" i="1" s="1"/>
  <c r="D412" i="1"/>
  <c r="E412" i="1" s="1"/>
  <c r="E411" i="1"/>
  <c r="D411" i="1"/>
  <c r="D410" i="1"/>
  <c r="E410" i="1" s="1"/>
  <c r="D409" i="1"/>
  <c r="E409" i="1" s="1"/>
  <c r="D408" i="1"/>
  <c r="E408" i="1" s="1"/>
  <c r="E407" i="1"/>
  <c r="D407" i="1"/>
  <c r="D406" i="1"/>
  <c r="E406" i="1" s="1"/>
  <c r="D405" i="1"/>
  <c r="E405" i="1" s="1"/>
  <c r="D404" i="1"/>
  <c r="E404" i="1" s="1"/>
  <c r="E403" i="1"/>
  <c r="D403" i="1"/>
  <c r="D402" i="1"/>
  <c r="E402" i="1" s="1"/>
  <c r="D401" i="1"/>
  <c r="E401" i="1" s="1"/>
  <c r="D400" i="1"/>
  <c r="E400" i="1" s="1"/>
  <c r="E399" i="1"/>
  <c r="D399" i="1"/>
  <c r="D398" i="1"/>
  <c r="E398" i="1" s="1"/>
  <c r="D397" i="1"/>
  <c r="E397" i="1" s="1"/>
  <c r="D396" i="1"/>
  <c r="E396" i="1" s="1"/>
  <c r="E395" i="1"/>
  <c r="D395" i="1"/>
  <c r="D394" i="1"/>
  <c r="E394" i="1" s="1"/>
  <c r="D393" i="1"/>
  <c r="E393" i="1" s="1"/>
  <c r="D392" i="1"/>
  <c r="E392" i="1" s="1"/>
  <c r="E391" i="1"/>
  <c r="D391" i="1"/>
  <c r="D390" i="1"/>
  <c r="E390" i="1" s="1"/>
  <c r="D389" i="1"/>
  <c r="E389" i="1" s="1"/>
  <c r="D388" i="1"/>
  <c r="E388" i="1" s="1"/>
  <c r="E387" i="1"/>
  <c r="D387" i="1"/>
  <c r="D386" i="1"/>
  <c r="E386" i="1" s="1"/>
  <c r="D385" i="1"/>
  <c r="E385" i="1" s="1"/>
  <c r="D384" i="1"/>
  <c r="E384" i="1" s="1"/>
  <c r="E383" i="1"/>
  <c r="D383" i="1"/>
  <c r="D382" i="1"/>
  <c r="E382" i="1" s="1"/>
  <c r="D381" i="1"/>
  <c r="E381" i="1" s="1"/>
  <c r="D380" i="1"/>
  <c r="E380" i="1" s="1"/>
  <c r="E379" i="1"/>
  <c r="D379" i="1"/>
  <c r="D378" i="1"/>
  <c r="E378" i="1" s="1"/>
  <c r="D377" i="1"/>
  <c r="E377" i="1" s="1"/>
  <c r="D376" i="1"/>
  <c r="E376" i="1" s="1"/>
  <c r="F400" i="1" s="1"/>
  <c r="E375" i="1"/>
  <c r="F399" i="1" s="1"/>
  <c r="D375" i="1"/>
  <c r="D374" i="1"/>
  <c r="E374" i="1" s="1"/>
  <c r="D373" i="1"/>
  <c r="E373" i="1" s="1"/>
  <c r="D372" i="1"/>
  <c r="E372" i="1" s="1"/>
  <c r="F396" i="1" s="1"/>
  <c r="E371" i="1"/>
  <c r="F395" i="1" s="1"/>
  <c r="D371" i="1"/>
  <c r="D370" i="1"/>
  <c r="E370" i="1" s="1"/>
  <c r="D369" i="1"/>
  <c r="E369" i="1" s="1"/>
  <c r="D368" i="1"/>
  <c r="E368" i="1" s="1"/>
  <c r="F392" i="1" s="1"/>
  <c r="E367" i="1"/>
  <c r="F391" i="1" s="1"/>
  <c r="D367" i="1"/>
  <c r="D366" i="1"/>
  <c r="E366" i="1" s="1"/>
  <c r="D365" i="1"/>
  <c r="E365" i="1" s="1"/>
  <c r="D364" i="1"/>
  <c r="E364" i="1" s="1"/>
  <c r="F388" i="1" s="1"/>
  <c r="E363" i="1"/>
  <c r="F387" i="1" s="1"/>
  <c r="D363" i="1"/>
  <c r="D362" i="1"/>
  <c r="E362" i="1" s="1"/>
  <c r="D361" i="1"/>
  <c r="E361" i="1" s="1"/>
  <c r="D360" i="1"/>
  <c r="E360" i="1" s="1"/>
  <c r="F384" i="1" s="1"/>
  <c r="E359" i="1"/>
  <c r="F383" i="1" s="1"/>
  <c r="D359" i="1"/>
  <c r="D358" i="1"/>
  <c r="E358" i="1" s="1"/>
  <c r="D357" i="1"/>
  <c r="E357" i="1" s="1"/>
  <c r="D356" i="1"/>
  <c r="E356" i="1" s="1"/>
  <c r="F380" i="1" s="1"/>
  <c r="E355" i="1"/>
  <c r="F379" i="1" s="1"/>
  <c r="D355" i="1"/>
  <c r="D354" i="1"/>
  <c r="E354" i="1" s="1"/>
  <c r="D353" i="1"/>
  <c r="E353" i="1" s="1"/>
  <c r="D352" i="1"/>
  <c r="E352" i="1" s="1"/>
  <c r="F376" i="1" s="1"/>
  <c r="E351" i="1"/>
  <c r="F375" i="1" s="1"/>
  <c r="D351" i="1"/>
  <c r="D350" i="1"/>
  <c r="E350" i="1" s="1"/>
  <c r="D349" i="1"/>
  <c r="E349" i="1" s="1"/>
  <c r="D348" i="1"/>
  <c r="E348" i="1" s="1"/>
  <c r="F372" i="1" s="1"/>
  <c r="E347" i="1"/>
  <c r="F371" i="1" s="1"/>
  <c r="D347" i="1"/>
  <c r="D346" i="1"/>
  <c r="E346" i="1" s="1"/>
  <c r="D345" i="1"/>
  <c r="E345" i="1" s="1"/>
  <c r="D344" i="1"/>
  <c r="E344" i="1" s="1"/>
  <c r="F368" i="1" s="1"/>
  <c r="E343" i="1"/>
  <c r="F367" i="1" s="1"/>
  <c r="D343" i="1"/>
  <c r="D342" i="1"/>
  <c r="E342" i="1" s="1"/>
  <c r="D341" i="1"/>
  <c r="E341" i="1" s="1"/>
  <c r="D340" i="1"/>
  <c r="E340" i="1" s="1"/>
  <c r="F364" i="1" s="1"/>
  <c r="E339" i="1"/>
  <c r="F363" i="1" s="1"/>
  <c r="D339" i="1"/>
  <c r="D338" i="1"/>
  <c r="E338" i="1" s="1"/>
  <c r="D337" i="1"/>
  <c r="E337" i="1" s="1"/>
  <c r="D336" i="1"/>
  <c r="E336" i="1" s="1"/>
  <c r="F360" i="1" s="1"/>
  <c r="E335" i="1"/>
  <c r="F359" i="1" s="1"/>
  <c r="D335" i="1"/>
  <c r="D334" i="1"/>
  <c r="E334" i="1" s="1"/>
  <c r="D333" i="1"/>
  <c r="E333" i="1" s="1"/>
  <c r="D332" i="1"/>
  <c r="E332" i="1" s="1"/>
  <c r="F356" i="1" s="1"/>
  <c r="E331" i="1"/>
  <c r="F355" i="1" s="1"/>
  <c r="D331" i="1"/>
  <c r="D330" i="1"/>
  <c r="E330" i="1" s="1"/>
  <c r="D329" i="1"/>
  <c r="E329" i="1" s="1"/>
  <c r="D328" i="1"/>
  <c r="E328" i="1" s="1"/>
  <c r="F352" i="1" s="1"/>
  <c r="E327" i="1"/>
  <c r="F351" i="1" s="1"/>
  <c r="D327" i="1"/>
  <c r="D326" i="1"/>
  <c r="E326" i="1" s="1"/>
  <c r="D325" i="1"/>
  <c r="E325" i="1" s="1"/>
  <c r="D324" i="1"/>
  <c r="E324" i="1" s="1"/>
  <c r="F348" i="1" s="1"/>
  <c r="E323" i="1"/>
  <c r="F347" i="1" s="1"/>
  <c r="D323" i="1"/>
  <c r="D322" i="1"/>
  <c r="E322" i="1" s="1"/>
  <c r="D321" i="1"/>
  <c r="E321" i="1" s="1"/>
  <c r="D320" i="1"/>
  <c r="E320" i="1" s="1"/>
  <c r="F344" i="1" s="1"/>
  <c r="E319" i="1"/>
  <c r="F343" i="1" s="1"/>
  <c r="D319" i="1"/>
  <c r="D318" i="1"/>
  <c r="E318" i="1" s="1"/>
  <c r="D317" i="1"/>
  <c r="E317" i="1" s="1"/>
  <c r="D316" i="1"/>
  <c r="E316" i="1" s="1"/>
  <c r="F340" i="1" s="1"/>
  <c r="E315" i="1"/>
  <c r="F339" i="1" s="1"/>
  <c r="D315" i="1"/>
  <c r="D314" i="1"/>
  <c r="E314" i="1" s="1"/>
  <c r="D313" i="1"/>
  <c r="E313" i="1" s="1"/>
  <c r="D312" i="1"/>
  <c r="E312" i="1" s="1"/>
  <c r="F336" i="1" s="1"/>
  <c r="E311" i="1"/>
  <c r="F335" i="1" s="1"/>
  <c r="D311" i="1"/>
  <c r="E310" i="1"/>
  <c r="D310" i="1"/>
  <c r="E309" i="1"/>
  <c r="D309" i="1"/>
  <c r="F308" i="1"/>
  <c r="E308" i="1"/>
  <c r="D308" i="1"/>
  <c r="E307" i="1"/>
  <c r="F331" i="1" s="1"/>
  <c r="D307" i="1"/>
  <c r="E306" i="1"/>
  <c r="D306" i="1"/>
  <c r="E305" i="1"/>
  <c r="D305" i="1"/>
  <c r="F304" i="1"/>
  <c r="E304" i="1"/>
  <c r="D304" i="1"/>
  <c r="E303" i="1"/>
  <c r="F327" i="1" s="1"/>
  <c r="D303" i="1"/>
  <c r="E302" i="1"/>
  <c r="D302" i="1"/>
  <c r="E301" i="1"/>
  <c r="D301" i="1"/>
  <c r="F300" i="1"/>
  <c r="E300" i="1"/>
  <c r="D300" i="1"/>
  <c r="E299" i="1"/>
  <c r="F323" i="1" s="1"/>
  <c r="D299" i="1"/>
  <c r="E298" i="1"/>
  <c r="D298" i="1"/>
  <c r="E297" i="1"/>
  <c r="D297" i="1"/>
  <c r="F296" i="1"/>
  <c r="E296" i="1"/>
  <c r="D296" i="1"/>
  <c r="E295" i="1"/>
  <c r="F319" i="1" s="1"/>
  <c r="D295" i="1"/>
  <c r="E294" i="1"/>
  <c r="D294" i="1"/>
  <c r="E293" i="1"/>
  <c r="D293" i="1"/>
  <c r="F292" i="1"/>
  <c r="E292" i="1"/>
  <c r="D292" i="1"/>
  <c r="E291" i="1"/>
  <c r="F315" i="1" s="1"/>
  <c r="D291" i="1"/>
  <c r="E290" i="1"/>
  <c r="D290" i="1"/>
  <c r="E289" i="1"/>
  <c r="D289" i="1"/>
  <c r="F288" i="1"/>
  <c r="E288" i="1"/>
  <c r="D288" i="1"/>
  <c r="E287" i="1"/>
  <c r="F311" i="1" s="1"/>
  <c r="D287" i="1"/>
  <c r="E286" i="1"/>
  <c r="D286" i="1"/>
  <c r="E285" i="1"/>
  <c r="D285" i="1"/>
  <c r="F284" i="1"/>
  <c r="E284" i="1"/>
  <c r="G344" i="1" s="1"/>
  <c r="D284" i="1"/>
  <c r="E283" i="1"/>
  <c r="G343" i="1" s="1"/>
  <c r="D283" i="1"/>
  <c r="E282" i="1"/>
  <c r="D282" i="1"/>
  <c r="E281" i="1"/>
  <c r="D281" i="1"/>
  <c r="F280" i="1"/>
  <c r="E280" i="1"/>
  <c r="G340" i="1" s="1"/>
  <c r="D280" i="1"/>
  <c r="E279" i="1"/>
  <c r="G339" i="1" s="1"/>
  <c r="D279" i="1"/>
  <c r="E278" i="1"/>
  <c r="D278" i="1"/>
  <c r="E277" i="1"/>
  <c r="D277" i="1"/>
  <c r="F276" i="1"/>
  <c r="E276" i="1"/>
  <c r="G336" i="1" s="1"/>
  <c r="D276" i="1"/>
  <c r="E275" i="1"/>
  <c r="G335" i="1" s="1"/>
  <c r="D275" i="1"/>
  <c r="E274" i="1"/>
  <c r="D274" i="1"/>
  <c r="E273" i="1"/>
  <c r="D273" i="1"/>
  <c r="F272" i="1"/>
  <c r="E272" i="1"/>
  <c r="G332" i="1" s="1"/>
  <c r="D272" i="1"/>
  <c r="E271" i="1"/>
  <c r="G331" i="1" s="1"/>
  <c r="D271" i="1"/>
  <c r="E270" i="1"/>
  <c r="D270" i="1"/>
  <c r="E269" i="1"/>
  <c r="D269" i="1"/>
  <c r="F268" i="1"/>
  <c r="E268" i="1"/>
  <c r="G328" i="1" s="1"/>
  <c r="D268" i="1"/>
  <c r="E267" i="1"/>
  <c r="G327" i="1" s="1"/>
  <c r="D267" i="1"/>
  <c r="E266" i="1"/>
  <c r="D266" i="1"/>
  <c r="E265" i="1"/>
  <c r="D265" i="1"/>
  <c r="F264" i="1"/>
  <c r="E264" i="1"/>
  <c r="G324" i="1" s="1"/>
  <c r="D264" i="1"/>
  <c r="E263" i="1"/>
  <c r="G323" i="1" s="1"/>
  <c r="D263" i="1"/>
  <c r="E262" i="1"/>
  <c r="D262" i="1"/>
  <c r="E261" i="1"/>
  <c r="D261" i="1"/>
  <c r="F260" i="1"/>
  <c r="E260" i="1"/>
  <c r="G320" i="1" s="1"/>
  <c r="D260" i="1"/>
  <c r="E259" i="1"/>
  <c r="G319" i="1" s="1"/>
  <c r="D259" i="1"/>
  <c r="E258" i="1"/>
  <c r="D258" i="1"/>
  <c r="E257" i="1"/>
  <c r="D257" i="1"/>
  <c r="F256" i="1"/>
  <c r="E256" i="1"/>
  <c r="G316" i="1" s="1"/>
  <c r="D256" i="1"/>
  <c r="E255" i="1"/>
  <c r="G315" i="1" s="1"/>
  <c r="D255" i="1"/>
  <c r="E254" i="1"/>
  <c r="D254" i="1"/>
  <c r="E253" i="1"/>
  <c r="D253" i="1"/>
  <c r="F252" i="1"/>
  <c r="E252" i="1"/>
  <c r="G312" i="1" s="1"/>
  <c r="D252" i="1"/>
  <c r="E251" i="1"/>
  <c r="G311" i="1" s="1"/>
  <c r="D251" i="1"/>
  <c r="E250" i="1"/>
  <c r="G310" i="1" s="1"/>
  <c r="D250" i="1"/>
  <c r="E249" i="1"/>
  <c r="G309" i="1" s="1"/>
  <c r="D249" i="1"/>
  <c r="F248" i="1"/>
  <c r="E248" i="1"/>
  <c r="G308" i="1" s="1"/>
  <c r="D248" i="1"/>
  <c r="E247" i="1"/>
  <c r="G307" i="1" s="1"/>
  <c r="D247" i="1"/>
  <c r="E246" i="1"/>
  <c r="G306" i="1" s="1"/>
  <c r="D246" i="1"/>
  <c r="E245" i="1"/>
  <c r="G305" i="1" s="1"/>
  <c r="D245" i="1"/>
  <c r="F244" i="1"/>
  <c r="E244" i="1"/>
  <c r="G304" i="1" s="1"/>
  <c r="D244" i="1"/>
  <c r="E243" i="1"/>
  <c r="G303" i="1" s="1"/>
  <c r="D243" i="1"/>
  <c r="E242" i="1"/>
  <c r="G302" i="1" s="1"/>
  <c r="D242" i="1"/>
  <c r="E241" i="1"/>
  <c r="G301" i="1" s="1"/>
  <c r="D241" i="1"/>
  <c r="F240" i="1"/>
  <c r="E240" i="1"/>
  <c r="G300" i="1" s="1"/>
  <c r="D240" i="1"/>
  <c r="E239" i="1"/>
  <c r="G299" i="1" s="1"/>
  <c r="D239" i="1"/>
  <c r="E238" i="1"/>
  <c r="G298" i="1" s="1"/>
  <c r="D238" i="1"/>
  <c r="E237" i="1"/>
  <c r="G297" i="1" s="1"/>
  <c r="D237" i="1"/>
  <c r="F236" i="1"/>
  <c r="E236" i="1"/>
  <c r="G296" i="1" s="1"/>
  <c r="D236" i="1"/>
  <c r="E235" i="1"/>
  <c r="G295" i="1" s="1"/>
  <c r="D235" i="1"/>
  <c r="E234" i="1"/>
  <c r="G294" i="1" s="1"/>
  <c r="D234" i="1"/>
  <c r="E233" i="1"/>
  <c r="G293" i="1" s="1"/>
  <c r="D233" i="1"/>
  <c r="F232" i="1"/>
  <c r="E232" i="1"/>
  <c r="G292" i="1" s="1"/>
  <c r="D232" i="1"/>
  <c r="E231" i="1"/>
  <c r="G291" i="1" s="1"/>
  <c r="D231" i="1"/>
  <c r="E230" i="1"/>
  <c r="G290" i="1" s="1"/>
  <c r="D230" i="1"/>
  <c r="E229" i="1"/>
  <c r="G289" i="1" s="1"/>
  <c r="D229" i="1"/>
  <c r="F228" i="1"/>
  <c r="E228" i="1"/>
  <c r="G288" i="1" s="1"/>
  <c r="D228" i="1"/>
  <c r="E227" i="1"/>
  <c r="G287" i="1" s="1"/>
  <c r="D227" i="1"/>
  <c r="E226" i="1"/>
  <c r="G286" i="1" s="1"/>
  <c r="D226" i="1"/>
  <c r="E225" i="1"/>
  <c r="G285" i="1" s="1"/>
  <c r="D225" i="1"/>
  <c r="F224" i="1"/>
  <c r="E224" i="1"/>
  <c r="G284" i="1" s="1"/>
  <c r="D224" i="1"/>
  <c r="E223" i="1"/>
  <c r="G283" i="1" s="1"/>
  <c r="D223" i="1"/>
  <c r="E222" i="1"/>
  <c r="G282" i="1" s="1"/>
  <c r="D222" i="1"/>
  <c r="E221" i="1"/>
  <c r="G281" i="1" s="1"/>
  <c r="D221" i="1"/>
  <c r="F220" i="1"/>
  <c r="E220" i="1"/>
  <c r="G280" i="1" s="1"/>
  <c r="D220" i="1"/>
  <c r="E219" i="1"/>
  <c r="G279" i="1" s="1"/>
  <c r="D219" i="1"/>
  <c r="E218" i="1"/>
  <c r="G278" i="1" s="1"/>
  <c r="D218" i="1"/>
  <c r="E217" i="1"/>
  <c r="G277" i="1" s="1"/>
  <c r="D217" i="1"/>
  <c r="F216" i="1"/>
  <c r="E216" i="1"/>
  <c r="G276" i="1" s="1"/>
  <c r="D216" i="1"/>
  <c r="E215" i="1"/>
  <c r="G275" i="1" s="1"/>
  <c r="D215" i="1"/>
  <c r="E214" i="1"/>
  <c r="G274" i="1" s="1"/>
  <c r="D214" i="1"/>
  <c r="E213" i="1"/>
  <c r="G273" i="1" s="1"/>
  <c r="D213" i="1"/>
  <c r="F212" i="1"/>
  <c r="E212" i="1"/>
  <c r="G272" i="1" s="1"/>
  <c r="D212" i="1"/>
  <c r="E211" i="1"/>
  <c r="G271" i="1" s="1"/>
  <c r="D211" i="1"/>
  <c r="E210" i="1"/>
  <c r="G270" i="1" s="1"/>
  <c r="D210" i="1"/>
  <c r="E209" i="1"/>
  <c r="G269" i="1" s="1"/>
  <c r="D209" i="1"/>
  <c r="F208" i="1"/>
  <c r="E208" i="1"/>
  <c r="G268" i="1" s="1"/>
  <c r="D208" i="1"/>
  <c r="E207" i="1"/>
  <c r="G267" i="1" s="1"/>
  <c r="D207" i="1"/>
  <c r="E206" i="1"/>
  <c r="G266" i="1" s="1"/>
  <c r="D206" i="1"/>
  <c r="E205" i="1"/>
  <c r="G265" i="1" s="1"/>
  <c r="D205" i="1"/>
  <c r="F204" i="1"/>
  <c r="E204" i="1"/>
  <c r="G264" i="1" s="1"/>
  <c r="D204" i="1"/>
  <c r="E203" i="1"/>
  <c r="G263" i="1" s="1"/>
  <c r="D203" i="1"/>
  <c r="E202" i="1"/>
  <c r="G262" i="1" s="1"/>
  <c r="D202" i="1"/>
  <c r="E201" i="1"/>
  <c r="G261" i="1" s="1"/>
  <c r="D201" i="1"/>
  <c r="F200" i="1"/>
  <c r="E200" i="1"/>
  <c r="G260" i="1" s="1"/>
  <c r="D200" i="1"/>
  <c r="E199" i="1"/>
  <c r="G259" i="1" s="1"/>
  <c r="D199" i="1"/>
  <c r="E198" i="1"/>
  <c r="G258" i="1" s="1"/>
  <c r="D198" i="1"/>
  <c r="E197" i="1"/>
  <c r="G257" i="1" s="1"/>
  <c r="D197" i="1"/>
  <c r="F196" i="1"/>
  <c r="E196" i="1"/>
  <c r="G256" i="1" s="1"/>
  <c r="D196" i="1"/>
  <c r="E195" i="1"/>
  <c r="G255" i="1" s="1"/>
  <c r="D195" i="1"/>
  <c r="E194" i="1"/>
  <c r="G254" i="1" s="1"/>
  <c r="D194" i="1"/>
  <c r="E193" i="1"/>
  <c r="G253" i="1" s="1"/>
  <c r="D193" i="1"/>
  <c r="F192" i="1"/>
  <c r="E192" i="1"/>
  <c r="G252" i="1" s="1"/>
  <c r="D192" i="1"/>
  <c r="E191" i="1"/>
  <c r="G251" i="1" s="1"/>
  <c r="D191" i="1"/>
  <c r="E190" i="1"/>
  <c r="G250" i="1" s="1"/>
  <c r="D190" i="1"/>
  <c r="E189" i="1"/>
  <c r="G249" i="1" s="1"/>
  <c r="D189" i="1"/>
  <c r="F188" i="1"/>
  <c r="E188" i="1"/>
  <c r="G248" i="1" s="1"/>
  <c r="D188" i="1"/>
  <c r="E187" i="1"/>
  <c r="G247" i="1" s="1"/>
  <c r="D187" i="1"/>
  <c r="E186" i="1"/>
  <c r="G246" i="1" s="1"/>
  <c r="D186" i="1"/>
  <c r="E185" i="1"/>
  <c r="G245" i="1" s="1"/>
  <c r="D185" i="1"/>
  <c r="F184" i="1"/>
  <c r="E184" i="1"/>
  <c r="G244" i="1" s="1"/>
  <c r="D184" i="1"/>
  <c r="E183" i="1"/>
  <c r="G243" i="1" s="1"/>
  <c r="D183" i="1"/>
  <c r="E182" i="1"/>
  <c r="G242" i="1" s="1"/>
  <c r="D182" i="1"/>
  <c r="E181" i="1"/>
  <c r="G241" i="1" s="1"/>
  <c r="D181" i="1"/>
  <c r="F180" i="1"/>
  <c r="E180" i="1"/>
  <c r="G240" i="1" s="1"/>
  <c r="D180" i="1"/>
  <c r="E179" i="1"/>
  <c r="G239" i="1" s="1"/>
  <c r="D179" i="1"/>
  <c r="E178" i="1"/>
  <c r="G238" i="1" s="1"/>
  <c r="D178" i="1"/>
  <c r="E177" i="1"/>
  <c r="G237" i="1" s="1"/>
  <c r="D177" i="1"/>
  <c r="G176" i="1"/>
  <c r="E176" i="1"/>
  <c r="G236" i="1" s="1"/>
  <c r="D176" i="1"/>
  <c r="G175" i="1"/>
  <c r="E175" i="1"/>
  <c r="D175" i="1"/>
  <c r="G174" i="1"/>
  <c r="E174" i="1"/>
  <c r="D174" i="1"/>
  <c r="G173" i="1"/>
  <c r="E173" i="1"/>
  <c r="G233" i="1" s="1"/>
  <c r="D173" i="1"/>
  <c r="G172" i="1"/>
  <c r="E172" i="1"/>
  <c r="G232" i="1" s="1"/>
  <c r="D172" i="1"/>
  <c r="G171" i="1"/>
  <c r="E171" i="1"/>
  <c r="D171" i="1"/>
  <c r="G170" i="1"/>
  <c r="E170" i="1"/>
  <c r="D170" i="1"/>
  <c r="G169" i="1"/>
  <c r="E169" i="1"/>
  <c r="G229" i="1" s="1"/>
  <c r="D169" i="1"/>
  <c r="G168" i="1"/>
  <c r="E168" i="1"/>
  <c r="G228" i="1" s="1"/>
  <c r="D168" i="1"/>
  <c r="G167" i="1"/>
  <c r="E167" i="1"/>
  <c r="D167" i="1"/>
  <c r="G166" i="1"/>
  <c r="E166" i="1"/>
  <c r="D166" i="1"/>
  <c r="G165" i="1"/>
  <c r="E165" i="1"/>
  <c r="G225" i="1" s="1"/>
  <c r="D165" i="1"/>
  <c r="G164" i="1"/>
  <c r="E164" i="1"/>
  <c r="G224" i="1" s="1"/>
  <c r="D164" i="1"/>
  <c r="G163" i="1"/>
  <c r="E163" i="1"/>
  <c r="D163" i="1"/>
  <c r="G162" i="1"/>
  <c r="E162" i="1"/>
  <c r="D162" i="1"/>
  <c r="G161" i="1"/>
  <c r="E161" i="1"/>
  <c r="G221" i="1" s="1"/>
  <c r="D161" i="1"/>
  <c r="G160" i="1"/>
  <c r="E160" i="1"/>
  <c r="G220" i="1" s="1"/>
  <c r="D160" i="1"/>
  <c r="G159" i="1"/>
  <c r="E159" i="1"/>
  <c r="D159" i="1"/>
  <c r="G158" i="1"/>
  <c r="E158" i="1"/>
  <c r="D158" i="1"/>
  <c r="G157" i="1"/>
  <c r="E157" i="1"/>
  <c r="G217" i="1" s="1"/>
  <c r="D157" i="1"/>
  <c r="G156" i="1"/>
  <c r="E156" i="1"/>
  <c r="G216" i="1" s="1"/>
  <c r="D156" i="1"/>
  <c r="G155" i="1"/>
  <c r="E155" i="1"/>
  <c r="D155" i="1"/>
  <c r="G154" i="1"/>
  <c r="E154" i="1"/>
  <c r="D154" i="1"/>
  <c r="G153" i="1"/>
  <c r="E153" i="1"/>
  <c r="G213" i="1" s="1"/>
  <c r="D153" i="1"/>
  <c r="G152" i="1"/>
  <c r="E152" i="1"/>
  <c r="G212" i="1" s="1"/>
  <c r="D152" i="1"/>
  <c r="G151" i="1"/>
  <c r="E151" i="1"/>
  <c r="D151" i="1"/>
  <c r="G150" i="1"/>
  <c r="E150" i="1"/>
  <c r="D150" i="1"/>
  <c r="G149" i="1"/>
  <c r="E149" i="1"/>
  <c r="G209" i="1" s="1"/>
  <c r="D149" i="1"/>
  <c r="G148" i="1"/>
  <c r="E148" i="1"/>
  <c r="G208" i="1" s="1"/>
  <c r="D148" i="1"/>
  <c r="G147" i="1"/>
  <c r="E147" i="1"/>
  <c r="D147" i="1"/>
  <c r="G146" i="1"/>
  <c r="E146" i="1"/>
  <c r="D146" i="1"/>
  <c r="G145" i="1"/>
  <c r="E145" i="1"/>
  <c r="G205" i="1" s="1"/>
  <c r="D145" i="1"/>
  <c r="G144" i="1"/>
  <c r="E144" i="1"/>
  <c r="G204" i="1" s="1"/>
  <c r="D144" i="1"/>
  <c r="G143" i="1"/>
  <c r="E143" i="1"/>
  <c r="D143" i="1"/>
  <c r="G142" i="1"/>
  <c r="E142" i="1"/>
  <c r="D142" i="1"/>
  <c r="G141" i="1"/>
  <c r="E141" i="1"/>
  <c r="G201" i="1" s="1"/>
  <c r="D141" i="1"/>
  <c r="G140" i="1"/>
  <c r="E140" i="1"/>
  <c r="G200" i="1" s="1"/>
  <c r="D140" i="1"/>
  <c r="G139" i="1"/>
  <c r="E139" i="1"/>
  <c r="D139" i="1"/>
  <c r="G138" i="1"/>
  <c r="E138" i="1"/>
  <c r="D138" i="1"/>
  <c r="G137" i="1"/>
  <c r="E137" i="1"/>
  <c r="G197" i="1" s="1"/>
  <c r="D137" i="1"/>
  <c r="G136" i="1"/>
  <c r="E136" i="1"/>
  <c r="G196" i="1" s="1"/>
  <c r="D136" i="1"/>
  <c r="G135" i="1"/>
  <c r="E135" i="1"/>
  <c r="D135" i="1"/>
  <c r="G134" i="1"/>
  <c r="E134" i="1"/>
  <c r="D134" i="1"/>
  <c r="G133" i="1"/>
  <c r="E133" i="1"/>
  <c r="G193" i="1" s="1"/>
  <c r="D133" i="1"/>
  <c r="E132" i="1"/>
  <c r="G192" i="1" s="1"/>
  <c r="D132" i="1"/>
  <c r="E131" i="1"/>
  <c r="D131" i="1"/>
  <c r="G130" i="1"/>
  <c r="E130" i="1"/>
  <c r="D130" i="1"/>
  <c r="E129" i="1"/>
  <c r="G189" i="1" s="1"/>
  <c r="D129" i="1"/>
  <c r="E128" i="1"/>
  <c r="G188" i="1" s="1"/>
  <c r="D128" i="1"/>
  <c r="E127" i="1"/>
  <c r="D127" i="1"/>
  <c r="E126" i="1"/>
  <c r="D126" i="1"/>
  <c r="G125" i="1"/>
  <c r="E125" i="1"/>
  <c r="G185" i="1" s="1"/>
  <c r="D125" i="1"/>
  <c r="E124" i="1"/>
  <c r="G184" i="1" s="1"/>
  <c r="D124" i="1"/>
  <c r="E123" i="1"/>
  <c r="D123" i="1"/>
  <c r="G122" i="1"/>
  <c r="E122" i="1"/>
  <c r="D122" i="1"/>
  <c r="E121" i="1"/>
  <c r="G181" i="1" s="1"/>
  <c r="D121" i="1"/>
  <c r="E120" i="1"/>
  <c r="G180" i="1" s="1"/>
  <c r="D120" i="1"/>
  <c r="E119" i="1"/>
  <c r="D119" i="1"/>
  <c r="E118" i="1"/>
  <c r="D118" i="1"/>
  <c r="E117" i="1"/>
  <c r="G177" i="1" s="1"/>
  <c r="D117" i="1"/>
  <c r="E116" i="1"/>
  <c r="F140" i="1" s="1"/>
  <c r="D116" i="1"/>
  <c r="E115" i="1"/>
  <c r="F139" i="1" s="1"/>
  <c r="D115" i="1"/>
  <c r="E114" i="1"/>
  <c r="F138" i="1" s="1"/>
  <c r="D114" i="1"/>
  <c r="E113" i="1"/>
  <c r="F137" i="1" s="1"/>
  <c r="D113" i="1"/>
  <c r="E112" i="1"/>
  <c r="F136" i="1" s="1"/>
  <c r="D112" i="1"/>
  <c r="E111" i="1"/>
  <c r="F135" i="1" s="1"/>
  <c r="D111" i="1"/>
  <c r="E110" i="1"/>
  <c r="F134" i="1" s="1"/>
  <c r="D110" i="1"/>
  <c r="E109" i="1"/>
  <c r="F133" i="1" s="1"/>
  <c r="D109" i="1"/>
  <c r="E108" i="1"/>
  <c r="F132" i="1" s="1"/>
  <c r="D108" i="1"/>
  <c r="E107" i="1"/>
  <c r="F131" i="1" s="1"/>
  <c r="D107" i="1"/>
  <c r="E106" i="1"/>
  <c r="F130" i="1" s="1"/>
  <c r="D106" i="1"/>
  <c r="E105" i="1"/>
  <c r="F129" i="1" s="1"/>
  <c r="D105" i="1"/>
  <c r="E104" i="1"/>
  <c r="F128" i="1" s="1"/>
  <c r="D104" i="1"/>
  <c r="E103" i="1"/>
  <c r="F127" i="1" s="1"/>
  <c r="D103" i="1"/>
  <c r="E102" i="1"/>
  <c r="F126" i="1" s="1"/>
  <c r="D102" i="1"/>
  <c r="E101" i="1"/>
  <c r="F125" i="1" s="1"/>
  <c r="D101" i="1"/>
  <c r="E100" i="1"/>
  <c r="F124" i="1" s="1"/>
  <c r="D100" i="1"/>
  <c r="E99" i="1"/>
  <c r="F123" i="1" s="1"/>
  <c r="D99" i="1"/>
  <c r="E98" i="1"/>
  <c r="F122" i="1" s="1"/>
  <c r="D98" i="1"/>
  <c r="E97" i="1"/>
  <c r="F121" i="1" s="1"/>
  <c r="D97" i="1"/>
  <c r="E96" i="1"/>
  <c r="F120" i="1" s="1"/>
  <c r="D96" i="1"/>
  <c r="E95" i="1"/>
  <c r="F119" i="1" s="1"/>
  <c r="D95" i="1"/>
  <c r="E94" i="1"/>
  <c r="F118" i="1" s="1"/>
  <c r="D94" i="1"/>
  <c r="E93" i="1"/>
  <c r="F117" i="1" s="1"/>
  <c r="D93" i="1"/>
  <c r="E92" i="1"/>
  <c r="F116" i="1" s="1"/>
  <c r="D92" i="1"/>
  <c r="E91" i="1"/>
  <c r="F115" i="1" s="1"/>
  <c r="D91" i="1"/>
  <c r="E90" i="1"/>
  <c r="F114" i="1" s="1"/>
  <c r="D90" i="1"/>
  <c r="E89" i="1"/>
  <c r="F113" i="1" s="1"/>
  <c r="D89" i="1"/>
  <c r="E88" i="1"/>
  <c r="F112" i="1" s="1"/>
  <c r="D88" i="1"/>
  <c r="E87" i="1"/>
  <c r="F111" i="1" s="1"/>
  <c r="D87" i="1"/>
  <c r="E86" i="1"/>
  <c r="F110" i="1" s="1"/>
  <c r="D86" i="1"/>
  <c r="E85" i="1"/>
  <c r="F109" i="1" s="1"/>
  <c r="D85" i="1"/>
  <c r="E84" i="1"/>
  <c r="F108" i="1" s="1"/>
  <c r="D84" i="1"/>
  <c r="E83" i="1"/>
  <c r="F107" i="1" s="1"/>
  <c r="D83" i="1"/>
  <c r="E82" i="1"/>
  <c r="F106" i="1" s="1"/>
  <c r="D82" i="1"/>
  <c r="E81" i="1"/>
  <c r="F105" i="1" s="1"/>
  <c r="D81" i="1"/>
  <c r="E80" i="1"/>
  <c r="F104" i="1" s="1"/>
  <c r="D80" i="1"/>
  <c r="E79" i="1"/>
  <c r="F103" i="1" s="1"/>
  <c r="D79" i="1"/>
  <c r="E78" i="1"/>
  <c r="F102" i="1" s="1"/>
  <c r="D78" i="1"/>
  <c r="E77" i="1"/>
  <c r="F101" i="1" s="1"/>
  <c r="D77" i="1"/>
  <c r="E76" i="1"/>
  <c r="F100" i="1" s="1"/>
  <c r="D76" i="1"/>
  <c r="E75" i="1"/>
  <c r="F99" i="1" s="1"/>
  <c r="D75" i="1"/>
  <c r="E74" i="1"/>
  <c r="F98" i="1" s="1"/>
  <c r="D74" i="1"/>
  <c r="E73" i="1"/>
  <c r="F97" i="1" s="1"/>
  <c r="D73" i="1"/>
  <c r="D72" i="1"/>
  <c r="E72" i="1" s="1"/>
  <c r="D71" i="1"/>
  <c r="E71" i="1" s="1"/>
  <c r="D70" i="1"/>
  <c r="E70" i="1" s="1"/>
  <c r="F94" i="1" s="1"/>
  <c r="E69" i="1"/>
  <c r="F93" i="1" s="1"/>
  <c r="D69" i="1"/>
  <c r="D68" i="1"/>
  <c r="E68" i="1" s="1"/>
  <c r="D67" i="1"/>
  <c r="E67" i="1" s="1"/>
  <c r="D66" i="1"/>
  <c r="E66" i="1" s="1"/>
  <c r="F90" i="1" s="1"/>
  <c r="E65" i="1"/>
  <c r="F89" i="1" s="1"/>
  <c r="D65" i="1"/>
  <c r="D64" i="1"/>
  <c r="E64" i="1" s="1"/>
  <c r="D63" i="1"/>
  <c r="E63" i="1" s="1"/>
  <c r="D62" i="1"/>
  <c r="E62" i="1" s="1"/>
  <c r="F86" i="1" s="1"/>
  <c r="E61" i="1"/>
  <c r="F85" i="1" s="1"/>
  <c r="D61" i="1"/>
  <c r="D60" i="1"/>
  <c r="E60" i="1" s="1"/>
  <c r="D59" i="1"/>
  <c r="E59" i="1" s="1"/>
  <c r="D58" i="1"/>
  <c r="E58" i="1" s="1"/>
  <c r="F82" i="1" s="1"/>
  <c r="E57" i="1"/>
  <c r="F81" i="1" s="1"/>
  <c r="D57" i="1"/>
  <c r="D56" i="1"/>
  <c r="E56" i="1" s="1"/>
  <c r="D55" i="1"/>
  <c r="E55" i="1" s="1"/>
  <c r="D54" i="1"/>
  <c r="E54" i="1" s="1"/>
  <c r="F78" i="1" s="1"/>
  <c r="E53" i="1"/>
  <c r="F77" i="1" s="1"/>
  <c r="D53" i="1"/>
  <c r="D52" i="1"/>
  <c r="E52" i="1" s="1"/>
  <c r="D51" i="1"/>
  <c r="E51" i="1" s="1"/>
  <c r="D50" i="1"/>
  <c r="E50" i="1" s="1"/>
  <c r="F74" i="1" s="1"/>
  <c r="E49" i="1"/>
  <c r="F73" i="1" s="1"/>
  <c r="D49" i="1"/>
  <c r="D48" i="1"/>
  <c r="E48" i="1" s="1"/>
  <c r="D47" i="1"/>
  <c r="E47" i="1" s="1"/>
  <c r="D46" i="1"/>
  <c r="E46" i="1" s="1"/>
  <c r="F70" i="1" s="1"/>
  <c r="E45" i="1"/>
  <c r="F69" i="1" s="1"/>
  <c r="D45" i="1"/>
  <c r="D44" i="1"/>
  <c r="E44" i="1" s="1"/>
  <c r="D43" i="1"/>
  <c r="E43" i="1" s="1"/>
  <c r="D42" i="1"/>
  <c r="E42" i="1" s="1"/>
  <c r="F66" i="1" s="1"/>
  <c r="E41" i="1"/>
  <c r="F65" i="1" s="1"/>
  <c r="D41" i="1"/>
  <c r="D40" i="1"/>
  <c r="E40" i="1" s="1"/>
  <c r="D39" i="1"/>
  <c r="E39" i="1" s="1"/>
  <c r="D38" i="1"/>
  <c r="E38" i="1" s="1"/>
  <c r="F62" i="1" s="1"/>
  <c r="E37" i="1"/>
  <c r="F61" i="1" s="1"/>
  <c r="D37" i="1"/>
  <c r="D36" i="1"/>
  <c r="E36" i="1" s="1"/>
  <c r="E35" i="1"/>
  <c r="D35" i="1"/>
  <c r="D34" i="1"/>
  <c r="E34" i="1" s="1"/>
  <c r="E33" i="1"/>
  <c r="F57" i="1" s="1"/>
  <c r="D33" i="1"/>
  <c r="D32" i="1"/>
  <c r="E32" i="1" s="1"/>
  <c r="E31" i="1"/>
  <c r="D31" i="1"/>
  <c r="D30" i="1"/>
  <c r="E30" i="1" s="1"/>
  <c r="E29" i="1"/>
  <c r="F53" i="1" s="1"/>
  <c r="D29" i="1"/>
  <c r="D28" i="1"/>
  <c r="E28" i="1" s="1"/>
  <c r="E27" i="1"/>
  <c r="D27" i="1"/>
  <c r="D26" i="1"/>
  <c r="E26" i="1" s="1"/>
  <c r="E25" i="1"/>
  <c r="F49" i="1" s="1"/>
  <c r="D25" i="1"/>
  <c r="D24" i="1"/>
  <c r="E24" i="1" s="1"/>
  <c r="E23" i="1"/>
  <c r="D23" i="1"/>
  <c r="D22" i="1"/>
  <c r="E22" i="1" s="1"/>
  <c r="E21" i="1"/>
  <c r="F45" i="1" s="1"/>
  <c r="D21" i="1"/>
  <c r="D20" i="1"/>
  <c r="E20" i="1" s="1"/>
  <c r="E19" i="1"/>
  <c r="D19" i="1"/>
  <c r="D18" i="1"/>
  <c r="E18" i="1" s="1"/>
  <c r="E17" i="1"/>
  <c r="F41" i="1" s="1"/>
  <c r="D17" i="1"/>
  <c r="D16" i="1"/>
  <c r="E16" i="1" s="1"/>
  <c r="E15" i="1"/>
  <c r="D15" i="1"/>
  <c r="D14" i="1"/>
  <c r="E14" i="1" s="1"/>
  <c r="E13" i="1"/>
  <c r="F37" i="1" s="1"/>
  <c r="D13" i="1"/>
  <c r="G76" i="1" l="1"/>
  <c r="F40" i="1"/>
  <c r="G84" i="1"/>
  <c r="F48" i="1"/>
  <c r="G92" i="1"/>
  <c r="F56" i="1"/>
  <c r="F68" i="1"/>
  <c r="G104" i="1"/>
  <c r="F71" i="1"/>
  <c r="G107" i="1"/>
  <c r="F84" i="1"/>
  <c r="G120" i="1"/>
  <c r="F87" i="1"/>
  <c r="G123" i="1"/>
  <c r="F38" i="1"/>
  <c r="G74" i="1"/>
  <c r="F46" i="1"/>
  <c r="G82" i="1"/>
  <c r="F54" i="1"/>
  <c r="G90" i="1"/>
  <c r="G108" i="1"/>
  <c r="F72" i="1"/>
  <c r="F75" i="1"/>
  <c r="G111" i="1"/>
  <c r="F88" i="1"/>
  <c r="G124" i="1"/>
  <c r="F91" i="1"/>
  <c r="G127" i="1"/>
  <c r="F342" i="1"/>
  <c r="G378" i="1"/>
  <c r="F358" i="1"/>
  <c r="G394" i="1"/>
  <c r="F374" i="1"/>
  <c r="G410" i="1"/>
  <c r="F390" i="1"/>
  <c r="G426" i="1"/>
  <c r="G442" i="1"/>
  <c r="F406" i="1"/>
  <c r="G458" i="1"/>
  <c r="F422" i="1"/>
  <c r="G474" i="1"/>
  <c r="F438" i="1"/>
  <c r="G491" i="1"/>
  <c r="F454" i="1"/>
  <c r="G504" i="1"/>
  <c r="F467" i="1"/>
  <c r="G507" i="1"/>
  <c r="F470" i="1"/>
  <c r="F44" i="1"/>
  <c r="G80" i="1"/>
  <c r="F52" i="1"/>
  <c r="G88" i="1"/>
  <c r="F60" i="1"/>
  <c r="G96" i="1"/>
  <c r="F63" i="1"/>
  <c r="G99" i="1"/>
  <c r="F76" i="1"/>
  <c r="G112" i="1"/>
  <c r="F79" i="1"/>
  <c r="G115" i="1"/>
  <c r="F92" i="1"/>
  <c r="G128" i="1"/>
  <c r="F95" i="1"/>
  <c r="G131" i="1"/>
  <c r="F346" i="1"/>
  <c r="G382" i="1"/>
  <c r="F362" i="1"/>
  <c r="G398" i="1"/>
  <c r="F378" i="1"/>
  <c r="G414" i="1"/>
  <c r="F394" i="1"/>
  <c r="G430" i="1"/>
  <c r="G446" i="1"/>
  <c r="F410" i="1"/>
  <c r="G462" i="1"/>
  <c r="F426" i="1"/>
  <c r="G479" i="1"/>
  <c r="G478" i="1"/>
  <c r="F442" i="1"/>
  <c r="G495" i="1"/>
  <c r="F458" i="1"/>
  <c r="G520" i="1"/>
  <c r="F484" i="1"/>
  <c r="F471" i="1"/>
  <c r="F42" i="1"/>
  <c r="G78" i="1"/>
  <c r="F50" i="1"/>
  <c r="G86" i="1"/>
  <c r="F58" i="1"/>
  <c r="G94" i="1"/>
  <c r="G100" i="1"/>
  <c r="F64" i="1"/>
  <c r="F67" i="1"/>
  <c r="G103" i="1"/>
  <c r="F80" i="1"/>
  <c r="G116" i="1"/>
  <c r="F83" i="1"/>
  <c r="G119" i="1"/>
  <c r="F96" i="1"/>
  <c r="G132" i="1"/>
  <c r="F350" i="1"/>
  <c r="G386" i="1"/>
  <c r="F366" i="1"/>
  <c r="G402" i="1"/>
  <c r="F382" i="1"/>
  <c r="G418" i="1"/>
  <c r="F398" i="1"/>
  <c r="G434" i="1"/>
  <c r="G450" i="1"/>
  <c r="F414" i="1"/>
  <c r="G466" i="1"/>
  <c r="F430" i="1"/>
  <c r="G483" i="1"/>
  <c r="F446" i="1"/>
  <c r="G499" i="1"/>
  <c r="F462" i="1"/>
  <c r="G512" i="1"/>
  <c r="F475" i="1"/>
  <c r="F463" i="1"/>
  <c r="F338" i="1"/>
  <c r="G374" i="1"/>
  <c r="F354" i="1"/>
  <c r="G390" i="1"/>
  <c r="F370" i="1"/>
  <c r="G406" i="1"/>
  <c r="F386" i="1"/>
  <c r="G422" i="1"/>
  <c r="G438" i="1"/>
  <c r="F402" i="1"/>
  <c r="G454" i="1"/>
  <c r="F418" i="1"/>
  <c r="G470" i="1"/>
  <c r="F434" i="1"/>
  <c r="G487" i="1"/>
  <c r="F450" i="1"/>
  <c r="F39" i="1"/>
  <c r="F43" i="1"/>
  <c r="F47" i="1"/>
  <c r="F51" i="1"/>
  <c r="F55" i="1"/>
  <c r="F59" i="1"/>
  <c r="G73" i="1"/>
  <c r="G75" i="1"/>
  <c r="G77" i="1"/>
  <c r="G79" i="1"/>
  <c r="G81" i="1"/>
  <c r="G83" i="1"/>
  <c r="G85" i="1"/>
  <c r="G87" i="1"/>
  <c r="G89" i="1"/>
  <c r="G91" i="1"/>
  <c r="G93" i="1"/>
  <c r="G95" i="1"/>
  <c r="G97" i="1"/>
  <c r="G98" i="1"/>
  <c r="G101" i="1"/>
  <c r="G102" i="1"/>
  <c r="G105" i="1"/>
  <c r="G106" i="1"/>
  <c r="G109" i="1"/>
  <c r="G110" i="1"/>
  <c r="G113" i="1"/>
  <c r="G114" i="1"/>
  <c r="G117" i="1"/>
  <c r="G118" i="1"/>
  <c r="G121" i="1"/>
  <c r="G126" i="1"/>
  <c r="G129" i="1"/>
  <c r="F337" i="1"/>
  <c r="G373" i="1"/>
  <c r="F341" i="1"/>
  <c r="G377" i="1"/>
  <c r="F345" i="1"/>
  <c r="G381" i="1"/>
  <c r="F349" i="1"/>
  <c r="G385" i="1"/>
  <c r="F353" i="1"/>
  <c r="G389" i="1"/>
  <c r="F357" i="1"/>
  <c r="G393" i="1"/>
  <c r="F361" i="1"/>
  <c r="G397" i="1"/>
  <c r="F365" i="1"/>
  <c r="G401" i="1"/>
  <c r="F369" i="1"/>
  <c r="G405" i="1"/>
  <c r="F373" i="1"/>
  <c r="G409" i="1"/>
  <c r="F377" i="1"/>
  <c r="G413" i="1"/>
  <c r="F381" i="1"/>
  <c r="G417" i="1"/>
  <c r="F385" i="1"/>
  <c r="G421" i="1"/>
  <c r="F389" i="1"/>
  <c r="G425" i="1"/>
  <c r="F393" i="1"/>
  <c r="G429" i="1"/>
  <c r="F397" i="1"/>
  <c r="G433" i="1"/>
  <c r="F401" i="1"/>
  <c r="G437" i="1"/>
  <c r="G439" i="1"/>
  <c r="F403" i="1"/>
  <c r="G441" i="1"/>
  <c r="F405" i="1"/>
  <c r="G443" i="1"/>
  <c r="F407" i="1"/>
  <c r="G445" i="1"/>
  <c r="F409" i="1"/>
  <c r="G447" i="1"/>
  <c r="F411" i="1"/>
  <c r="G449" i="1"/>
  <c r="F413" i="1"/>
  <c r="G451" i="1"/>
  <c r="F415" i="1"/>
  <c r="G453" i="1"/>
  <c r="F417" i="1"/>
  <c r="G455" i="1"/>
  <c r="F419" i="1"/>
  <c r="G457" i="1"/>
  <c r="F421" i="1"/>
  <c r="G459" i="1"/>
  <c r="F423" i="1"/>
  <c r="G461" i="1"/>
  <c r="F425" i="1"/>
  <c r="G463" i="1"/>
  <c r="F427" i="1"/>
  <c r="G465" i="1"/>
  <c r="F429" i="1"/>
  <c r="G467" i="1"/>
  <c r="F431" i="1"/>
  <c r="G469" i="1"/>
  <c r="F433" i="1"/>
  <c r="G471" i="1"/>
  <c r="F435" i="1"/>
  <c r="G473" i="1"/>
  <c r="F437" i="1"/>
  <c r="G475" i="1"/>
  <c r="G480" i="1"/>
  <c r="F443" i="1"/>
  <c r="G482" i="1"/>
  <c r="F445" i="1"/>
  <c r="G484" i="1"/>
  <c r="G488" i="1"/>
  <c r="F451" i="1"/>
  <c r="G490" i="1"/>
  <c r="F453" i="1"/>
  <c r="G492" i="1"/>
  <c r="G494" i="1"/>
  <c r="G496" i="1"/>
  <c r="F459" i="1"/>
  <c r="G498" i="1"/>
  <c r="F461" i="1"/>
  <c r="F439" i="1"/>
  <c r="F441" i="1"/>
  <c r="G511" i="1"/>
  <c r="F474" i="1"/>
  <c r="G515" i="1"/>
  <c r="F478" i="1"/>
  <c r="F488" i="1"/>
  <c r="F507" i="1"/>
  <c r="F522" i="1"/>
  <c r="F179" i="1"/>
  <c r="F183" i="1"/>
  <c r="F187" i="1"/>
  <c r="F191" i="1"/>
  <c r="F195" i="1"/>
  <c r="F199" i="1"/>
  <c r="F203" i="1"/>
  <c r="F207" i="1"/>
  <c r="F211" i="1"/>
  <c r="F215" i="1"/>
  <c r="F219" i="1"/>
  <c r="F223" i="1"/>
  <c r="F227" i="1"/>
  <c r="F231" i="1"/>
  <c r="F235" i="1"/>
  <c r="F239" i="1"/>
  <c r="F243" i="1"/>
  <c r="F247" i="1"/>
  <c r="F251" i="1"/>
  <c r="G314" i="1"/>
  <c r="F255" i="1"/>
  <c r="G318" i="1"/>
  <c r="F259" i="1"/>
  <c r="G322" i="1"/>
  <c r="F263" i="1"/>
  <c r="G326" i="1"/>
  <c r="F267" i="1"/>
  <c r="G330" i="1"/>
  <c r="F271" i="1"/>
  <c r="G334" i="1"/>
  <c r="F275" i="1"/>
  <c r="G338" i="1"/>
  <c r="F279" i="1"/>
  <c r="G342" i="1"/>
  <c r="F283" i="1"/>
  <c r="G346" i="1"/>
  <c r="F287" i="1"/>
  <c r="F314" i="1"/>
  <c r="G350" i="1"/>
  <c r="F291" i="1"/>
  <c r="F318" i="1"/>
  <c r="G354" i="1"/>
  <c r="F295" i="1"/>
  <c r="F322" i="1"/>
  <c r="G358" i="1"/>
  <c r="F299" i="1"/>
  <c r="F326" i="1"/>
  <c r="G362" i="1"/>
  <c r="F303" i="1"/>
  <c r="F330" i="1"/>
  <c r="G366" i="1"/>
  <c r="F307" i="1"/>
  <c r="F334" i="1"/>
  <c r="G370" i="1"/>
  <c r="G347" i="1"/>
  <c r="G351" i="1"/>
  <c r="G355" i="1"/>
  <c r="G359" i="1"/>
  <c r="G363" i="1"/>
  <c r="G367" i="1"/>
  <c r="G371" i="1"/>
  <c r="G375" i="1"/>
  <c r="G379" i="1"/>
  <c r="G383" i="1"/>
  <c r="G387" i="1"/>
  <c r="G391" i="1"/>
  <c r="G395" i="1"/>
  <c r="G399" i="1"/>
  <c r="G403" i="1"/>
  <c r="G407" i="1"/>
  <c r="G411" i="1"/>
  <c r="G415" i="1"/>
  <c r="G419" i="1"/>
  <c r="G423" i="1"/>
  <c r="G427" i="1"/>
  <c r="G431" i="1"/>
  <c r="G435" i="1"/>
  <c r="G503" i="1"/>
  <c r="F466" i="1"/>
  <c r="F452" i="1"/>
  <c r="G516" i="1"/>
  <c r="F480" i="1"/>
  <c r="G518" i="1"/>
  <c r="F482" i="1"/>
  <c r="F465" i="1"/>
  <c r="F499" i="1"/>
  <c r="F514" i="1"/>
  <c r="F497" i="1"/>
  <c r="G178" i="1"/>
  <c r="G179" i="1"/>
  <c r="G182" i="1"/>
  <c r="G183" i="1"/>
  <c r="G186" i="1"/>
  <c r="G187" i="1"/>
  <c r="G190" i="1"/>
  <c r="G191" i="1"/>
  <c r="G194" i="1"/>
  <c r="G195" i="1"/>
  <c r="G198" i="1"/>
  <c r="G199" i="1"/>
  <c r="G202" i="1"/>
  <c r="G203" i="1"/>
  <c r="G206" i="1"/>
  <c r="G207" i="1"/>
  <c r="G210" i="1"/>
  <c r="G211" i="1"/>
  <c r="G214" i="1"/>
  <c r="G215" i="1"/>
  <c r="G218" i="1"/>
  <c r="G219" i="1"/>
  <c r="G222" i="1"/>
  <c r="G223" i="1"/>
  <c r="G226" i="1"/>
  <c r="G227" i="1"/>
  <c r="G230" i="1"/>
  <c r="G231" i="1"/>
  <c r="G234" i="1"/>
  <c r="G235" i="1"/>
  <c r="F178" i="1"/>
  <c r="F182" i="1"/>
  <c r="F186" i="1"/>
  <c r="F190" i="1"/>
  <c r="F194" i="1"/>
  <c r="F198" i="1"/>
  <c r="F202" i="1"/>
  <c r="F206" i="1"/>
  <c r="F210" i="1"/>
  <c r="F214" i="1"/>
  <c r="F218" i="1"/>
  <c r="F222" i="1"/>
  <c r="F226" i="1"/>
  <c r="F230" i="1"/>
  <c r="F234" i="1"/>
  <c r="F238" i="1"/>
  <c r="F242" i="1"/>
  <c r="F246" i="1"/>
  <c r="F250" i="1"/>
  <c r="G313" i="1"/>
  <c r="F254" i="1"/>
  <c r="G317" i="1"/>
  <c r="F258" i="1"/>
  <c r="G321" i="1"/>
  <c r="F262" i="1"/>
  <c r="G325" i="1"/>
  <c r="F266" i="1"/>
  <c r="G329" i="1"/>
  <c r="F270" i="1"/>
  <c r="G333" i="1"/>
  <c r="F274" i="1"/>
  <c r="G337" i="1"/>
  <c r="F278" i="1"/>
  <c r="G341" i="1"/>
  <c r="F282" i="1"/>
  <c r="G345" i="1"/>
  <c r="F286" i="1"/>
  <c r="F313" i="1"/>
  <c r="G349" i="1"/>
  <c r="F290" i="1"/>
  <c r="F317" i="1"/>
  <c r="G353" i="1"/>
  <c r="F294" i="1"/>
  <c r="F321" i="1"/>
  <c r="G357" i="1"/>
  <c r="F298" i="1"/>
  <c r="F325" i="1"/>
  <c r="G361" i="1"/>
  <c r="F302" i="1"/>
  <c r="F329" i="1"/>
  <c r="G365" i="1"/>
  <c r="F306" i="1"/>
  <c r="F333" i="1"/>
  <c r="G369" i="1"/>
  <c r="F310" i="1"/>
  <c r="G440" i="1"/>
  <c r="F404" i="1"/>
  <c r="G444" i="1"/>
  <c r="F408" i="1"/>
  <c r="G448" i="1"/>
  <c r="F412" i="1"/>
  <c r="G452" i="1"/>
  <c r="F416" i="1"/>
  <c r="G456" i="1"/>
  <c r="F420" i="1"/>
  <c r="G460" i="1"/>
  <c r="F424" i="1"/>
  <c r="G464" i="1"/>
  <c r="F428" i="1"/>
  <c r="G468" i="1"/>
  <c r="F432" i="1"/>
  <c r="G472" i="1"/>
  <c r="F436" i="1"/>
  <c r="G476" i="1"/>
  <c r="F440" i="1"/>
  <c r="G481" i="1"/>
  <c r="G485" i="1"/>
  <c r="F448" i="1"/>
  <c r="G489" i="1"/>
  <c r="G493" i="1"/>
  <c r="F456" i="1"/>
  <c r="G497" i="1"/>
  <c r="F444" i="1"/>
  <c r="G508" i="1"/>
  <c r="G510" i="1"/>
  <c r="F455" i="1"/>
  <c r="F457" i="1"/>
  <c r="F491" i="1"/>
  <c r="F476" i="1"/>
  <c r="F506" i="1"/>
  <c r="F489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81" i="1"/>
  <c r="F185" i="1"/>
  <c r="F189" i="1"/>
  <c r="F193" i="1"/>
  <c r="F197" i="1"/>
  <c r="F201" i="1"/>
  <c r="F205" i="1"/>
  <c r="F209" i="1"/>
  <c r="F213" i="1"/>
  <c r="F217" i="1"/>
  <c r="F221" i="1"/>
  <c r="F225" i="1"/>
  <c r="F229" i="1"/>
  <c r="F233" i="1"/>
  <c r="F237" i="1"/>
  <c r="F241" i="1"/>
  <c r="F245" i="1"/>
  <c r="F249" i="1"/>
  <c r="F253" i="1"/>
  <c r="F257" i="1"/>
  <c r="F261" i="1"/>
  <c r="F265" i="1"/>
  <c r="F269" i="1"/>
  <c r="F273" i="1"/>
  <c r="F277" i="1"/>
  <c r="F281" i="1"/>
  <c r="F285" i="1"/>
  <c r="F312" i="1"/>
  <c r="F289" i="1"/>
  <c r="F316" i="1"/>
  <c r="F293" i="1"/>
  <c r="F320" i="1"/>
  <c r="F297" i="1"/>
  <c r="F324" i="1"/>
  <c r="F301" i="1"/>
  <c r="F328" i="1"/>
  <c r="F305" i="1"/>
  <c r="F332" i="1"/>
  <c r="F309" i="1"/>
  <c r="G348" i="1"/>
  <c r="G352" i="1"/>
  <c r="G356" i="1"/>
  <c r="G360" i="1"/>
  <c r="G364" i="1"/>
  <c r="G368" i="1"/>
  <c r="G372" i="1"/>
  <c r="G376" i="1"/>
  <c r="G380" i="1"/>
  <c r="G384" i="1"/>
  <c r="G388" i="1"/>
  <c r="G392" i="1"/>
  <c r="G396" i="1"/>
  <c r="G400" i="1"/>
  <c r="G404" i="1"/>
  <c r="G408" i="1"/>
  <c r="G412" i="1"/>
  <c r="G416" i="1"/>
  <c r="G420" i="1"/>
  <c r="G424" i="1"/>
  <c r="G428" i="1"/>
  <c r="G432" i="1"/>
  <c r="G436" i="1"/>
  <c r="G500" i="1"/>
  <c r="G502" i="1"/>
  <c r="F447" i="1"/>
  <c r="F449" i="1"/>
  <c r="G519" i="1"/>
  <c r="F483" i="1"/>
  <c r="G521" i="1"/>
  <c r="F485" i="1"/>
  <c r="F468" i="1"/>
  <c r="F496" i="1"/>
  <c r="F498" i="1"/>
  <c r="F479" i="1"/>
  <c r="F481" i="1"/>
  <c r="F515" i="1"/>
  <c r="G501" i="1"/>
  <c r="G506" i="1"/>
  <c r="G509" i="1"/>
  <c r="G514" i="1"/>
  <c r="G517" i="1"/>
  <c r="G522" i="1"/>
  <c r="F486" i="1"/>
  <c r="F494" i="1"/>
  <c r="F502" i="1"/>
  <c r="F510" i="1"/>
  <c r="F518" i="1"/>
  <c r="F464" i="1"/>
  <c r="F469" i="1"/>
  <c r="F472" i="1"/>
  <c r="F477" i="1"/>
</calcChain>
</file>

<file path=xl/sharedStrings.xml><?xml version="1.0" encoding="utf-8"?>
<sst xmlns="http://schemas.openxmlformats.org/spreadsheetml/2006/main" count="40" uniqueCount="29">
  <si>
    <t>YYYY</t>
  </si>
  <si>
    <t>MM</t>
  </si>
  <si>
    <t>Rain</t>
  </si>
  <si>
    <t>prev12months</t>
  </si>
  <si>
    <t>deficit</t>
  </si>
  <si>
    <t>foleys3yr</t>
  </si>
  <si>
    <t>foleys6yr</t>
  </si>
  <si>
    <t>Stn_Num</t>
  </si>
  <si>
    <t>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</si>
  <si>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</si>
  <si>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</si>
  <si>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</si>
  <si>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</si>
  <si>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</si>
  <si>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</si>
  <si>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</si>
  <si>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</si>
  <si>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</si>
  <si>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</si>
  <si>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</si>
  <si>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</si>
  <si>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Ann</t>
  </si>
  <si>
    <t>Dev'n%</t>
  </si>
  <si>
    <t>Bird Week</t>
  </si>
  <si>
    <t>Observations</t>
  </si>
  <si>
    <t>Mean</t>
  </si>
  <si>
    <t>Median</t>
  </si>
  <si>
    <t>Lowest</t>
  </si>
  <si>
    <t>Highest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</si>
</sst>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000"/>
    <numFmt numFmtId="166" formatCode="0.0"/>
  </numFmts>
  <fonts count="2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66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164" fontId="1" fillId="2" borderId="2" xfId="0" applyNumberFormat="1" applyFont="1" applyFill="1" applyBorder="1" applyAlignment="1">
      <alignment horizontal="center"/>
    </xf>
    <xf numFmtId="164" fontId="1" fillId="2" borderId="3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165" fontId="1" fillId="2" borderId="2" xfId="0" applyNumberFormat="1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3" borderId="0" xfId="0" applyFill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1" fontId="0" fillId="4" borderId="0" xfId="0" applyNumberFormat="1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0" borderId="0" xfId="0" applyFill="1" applyAlignment="1">
      <alignment horizontal="center"/>
    </xf>
    <xf numFmtId="165" fontId="0" fillId="0" borderId="0" xfId="0" applyNumberFormat="1" applyFill="1" applyAlignment="1">
      <alignment horizontal="center"/>
    </xf>
    <xf numFmtId="165" fontId="0" fillId="6" borderId="0" xfId="0" applyNumberFormat="1" applyFill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8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1" fillId="10" borderId="0" xfId="0" applyFont="1" applyFill="1" applyAlignment="1">
      <alignment horizontal="center"/>
    </xf>
    <xf numFmtId="1" fontId="0" fillId="0" borderId="0" xfId="0" applyNumberFormat="1" applyAlignment="1">
      <alignment horizontal="center"/>
    </xf>
    <xf numFmtId="0" fontId="1" fillId="11" borderId="0" xfId="0" applyFont="1" applyFill="1" applyAlignment="1">
      <alignment horizontal="center"/>
    </xf>
    <xf numFmtId="0" fontId="0" fillId="12" borderId="0" xfId="0" applyFill="1" applyAlignment="1">
      <alignment horizontal="center"/>
    </xf>
    <xf numFmtId="166" fontId="0" fillId="12" borderId="0" xfId="0" applyNumberFormat="1" applyFill="1" applyAlignment="1">
      <alignment horizontal="center"/>
    </xf>
    <xf numFmtId="0" fontId="0" fillId="13" borderId="0" xfId="0" applyFill="1" applyAlignment="1">
      <alignment horizontal="center"/>
    </xf>
    <xf numFmtId="0" fontId="1" fillId="14" borderId="4" xfId="0" applyFont="1" applyFill="1" applyBorder="1" applyAlignment="1">
      <alignment horizontal="center"/>
    </xf>
    <xf numFmtId="0" fontId="1" fillId="14" borderId="5" xfId="0" applyFont="1" applyFill="1" applyBorder="1" applyAlignment="1">
      <alignment horizontal="center"/>
    </xf>
    <xf numFmtId="0" fontId="1" fillId="14" borderId="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00"/>
      <color rgb="FFCCFFCC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B9E69-A35A-4448-BFAA-5DC8BFB988CA}">
  <dimension ref="A1:S553"/>
  <sheetViews>
    <sheetView tabSelected="1" workbookViewId="0">
      <selection activeCell="L5" sqref="L5"/>
    </sheetView>
  </sheetViews>
  <sheetFormatPr defaultRowHeight="14.5" x14ac:dyDescent="0.35"/>
  <cols>
    <col min="1" max="1" width="6.1796875" style="5" bestFit="1" customWidth="1"/>
    <col min="2" max="2" width="4.1796875" style="5" bestFit="1" customWidth="1"/>
    <col min="3" max="3" width="6" style="5" bestFit="1" customWidth="1"/>
    <col min="4" max="4" width="12.453125" style="5" bestFit="1" customWidth="1"/>
    <col min="5" max="7" width="12.54296875" style="7" bestFit="1" customWidth="1"/>
    <col min="9" max="9" width="5.54296875" style="5" bestFit="1" customWidth="1"/>
    <col min="10" max="10" width="6" style="5" bestFit="1" customWidth="1"/>
    <col min="11" max="11" width="5.1796875" style="5" bestFit="1" customWidth="1"/>
    <col min="15" max="16" width="9.1796875" style="18"/>
    <col min="17" max="17" width="6" style="18" bestFit="1" customWidth="1"/>
    <col min="18" max="18" width="13.7265625" style="18" bestFit="1" customWidth="1"/>
    <col min="19" max="19" width="7.1796875" style="19" bestFit="1" customWidth="1"/>
  </cols>
  <sheetData>
    <row r="1" spans="1:19" ht="15" thickBot="1" x14ac:dyDescent="0.4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4" t="s">
        <v>6</v>
      </c>
      <c r="I1" s="35"/>
      <c r="J1" s="36">
        <v>40182</v>
      </c>
      <c r="K1" s="37"/>
      <c r="O1" s="1" t="s">
        <v>0</v>
      </c>
      <c r="P1" s="2" t="s">
        <v>1</v>
      </c>
      <c r="Q1" s="2" t="s">
        <v>2</v>
      </c>
      <c r="R1" s="2" t="s">
        <v>3</v>
      </c>
      <c r="S1" s="6" t="s">
        <v>4</v>
      </c>
    </row>
    <row r="2" spans="1:19" ht="15" thickBot="1" x14ac:dyDescent="0.4">
      <c r="A2" s="5">
        <v>1977</v>
      </c>
      <c r="B2" s="5">
        <v>1</v>
      </c>
      <c r="C2" s="5">
        <v>41.4</v>
      </c>
      <c r="I2" s="9" t="s">
        <v>0</v>
      </c>
      <c r="J2" s="10" t="s">
        <v>1</v>
      </c>
      <c r="K2" s="11" t="s">
        <v>2</v>
      </c>
      <c r="O2" s="18">
        <v>2002</v>
      </c>
      <c r="P2" s="18">
        <v>11</v>
      </c>
      <c r="Q2" s="18">
        <v>62.4</v>
      </c>
      <c r="R2" s="18">
        <v>670</v>
      </c>
      <c r="S2" s="19">
        <v>-0.58731136433631048</v>
      </c>
    </row>
    <row r="3" spans="1:19" x14ac:dyDescent="0.35">
      <c r="A3" s="5">
        <v>1977</v>
      </c>
      <c r="B3" s="5">
        <v>2</v>
      </c>
      <c r="C3" s="5">
        <v>197.4</v>
      </c>
      <c r="I3" s="5">
        <v>1977</v>
      </c>
      <c r="J3" s="5">
        <v>2</v>
      </c>
      <c r="K3" s="5">
        <v>197.4</v>
      </c>
      <c r="O3" s="18">
        <v>2003</v>
      </c>
      <c r="P3" s="18">
        <v>1</v>
      </c>
      <c r="Q3" s="18">
        <v>15.4</v>
      </c>
      <c r="R3" s="18">
        <v>685.49999999999989</v>
      </c>
      <c r="S3" s="19">
        <v>-0.5777640899291655</v>
      </c>
    </row>
    <row r="4" spans="1:19" x14ac:dyDescent="0.35">
      <c r="A4" s="5">
        <v>1977</v>
      </c>
      <c r="B4" s="5">
        <v>3</v>
      </c>
      <c r="C4" s="5">
        <v>214.4</v>
      </c>
      <c r="I4" s="5">
        <v>1977</v>
      </c>
      <c r="J4" s="5">
        <v>3</v>
      </c>
      <c r="K4" s="5">
        <v>214.4</v>
      </c>
      <c r="O4" s="18">
        <v>2002</v>
      </c>
      <c r="P4" s="18">
        <v>12</v>
      </c>
      <c r="Q4" s="18">
        <v>85.8</v>
      </c>
      <c r="R4" s="18">
        <v>706.89999999999986</v>
      </c>
      <c r="S4" s="19">
        <v>-0.56458269171542974</v>
      </c>
    </row>
    <row r="5" spans="1:19" x14ac:dyDescent="0.35">
      <c r="A5" s="5">
        <v>1977</v>
      </c>
      <c r="B5" s="5">
        <v>4</v>
      </c>
      <c r="C5" s="5">
        <v>100.6</v>
      </c>
      <c r="O5" s="16">
        <v>2019</v>
      </c>
      <c r="P5" s="16">
        <v>12</v>
      </c>
      <c r="Q5" s="16">
        <v>96</v>
      </c>
      <c r="R5" s="16">
        <v>787</v>
      </c>
      <c r="S5" s="20">
        <v>-0.51524484139205418</v>
      </c>
    </row>
    <row r="6" spans="1:19" x14ac:dyDescent="0.35">
      <c r="A6" s="5">
        <v>1977</v>
      </c>
      <c r="B6" s="5">
        <v>5</v>
      </c>
      <c r="C6" s="5">
        <v>231.8</v>
      </c>
      <c r="O6" s="18">
        <v>2002</v>
      </c>
      <c r="P6" s="18">
        <v>10</v>
      </c>
      <c r="Q6" s="18">
        <v>22.5</v>
      </c>
      <c r="R6" s="18">
        <v>820.20000000000016</v>
      </c>
      <c r="S6" s="19">
        <v>-0.49479519556513696</v>
      </c>
    </row>
    <row r="7" spans="1:19" x14ac:dyDescent="0.35">
      <c r="A7" s="5">
        <v>1977</v>
      </c>
      <c r="B7" s="5">
        <v>6</v>
      </c>
      <c r="C7" s="5">
        <v>27.4</v>
      </c>
      <c r="O7" s="18">
        <v>2007</v>
      </c>
      <c r="P7" s="18">
        <v>7</v>
      </c>
      <c r="Q7" s="18">
        <v>2.5</v>
      </c>
      <c r="R7" s="18">
        <v>852.60000000000014</v>
      </c>
      <c r="S7" s="19">
        <v>-0.47483831228826601</v>
      </c>
    </row>
    <row r="8" spans="1:19" x14ac:dyDescent="0.35">
      <c r="A8" s="5">
        <v>1977</v>
      </c>
      <c r="B8" s="5">
        <v>7</v>
      </c>
      <c r="C8" s="5">
        <v>54.6</v>
      </c>
      <c r="O8" s="18">
        <v>2002</v>
      </c>
      <c r="P8" s="18">
        <v>7</v>
      </c>
      <c r="Q8" s="18">
        <v>0.6</v>
      </c>
      <c r="R8" s="18">
        <v>852.9</v>
      </c>
      <c r="S8" s="19">
        <v>-0.47465352633199881</v>
      </c>
    </row>
    <row r="9" spans="1:19" x14ac:dyDescent="0.35">
      <c r="A9" s="5">
        <v>1977</v>
      </c>
      <c r="B9" s="5">
        <v>8</v>
      </c>
      <c r="C9" s="5">
        <v>34.799999999999997</v>
      </c>
      <c r="O9" s="18">
        <v>2002</v>
      </c>
      <c r="P9" s="18">
        <v>5</v>
      </c>
      <c r="Q9" s="18">
        <v>26.2</v>
      </c>
      <c r="R9" s="18">
        <v>858.69999999999982</v>
      </c>
      <c r="S9" s="19">
        <v>-0.47108099784416396</v>
      </c>
    </row>
    <row r="10" spans="1:19" x14ac:dyDescent="0.35">
      <c r="A10" s="5">
        <v>1977</v>
      </c>
      <c r="B10" s="5">
        <v>9</v>
      </c>
      <c r="C10" s="5">
        <v>24.4</v>
      </c>
      <c r="O10" s="16">
        <v>2019</v>
      </c>
      <c r="P10" s="16">
        <v>11</v>
      </c>
      <c r="Q10" s="16">
        <v>13</v>
      </c>
      <c r="R10" s="16">
        <v>873</v>
      </c>
      <c r="S10" s="20">
        <v>-0.46227286726208811</v>
      </c>
    </row>
    <row r="11" spans="1:19" x14ac:dyDescent="0.35">
      <c r="A11" s="5">
        <v>1977</v>
      </c>
      <c r="B11" s="5">
        <v>10</v>
      </c>
      <c r="C11" s="5">
        <v>69.599999999999994</v>
      </c>
      <c r="O11" s="18">
        <v>2002</v>
      </c>
      <c r="P11" s="18">
        <v>9</v>
      </c>
      <c r="Q11" s="18">
        <v>15.5</v>
      </c>
      <c r="R11" s="18">
        <v>878.80000000000007</v>
      </c>
      <c r="S11" s="19">
        <v>-0.45870033877425309</v>
      </c>
    </row>
    <row r="12" spans="1:19" x14ac:dyDescent="0.35">
      <c r="A12" s="5">
        <v>1977</v>
      </c>
      <c r="B12" s="5">
        <v>11</v>
      </c>
      <c r="C12" s="5">
        <v>105.4</v>
      </c>
      <c r="O12" s="16">
        <v>2019</v>
      </c>
      <c r="P12" s="16">
        <v>10</v>
      </c>
      <c r="Q12" s="16">
        <v>53</v>
      </c>
      <c r="R12" s="16">
        <v>893.5</v>
      </c>
      <c r="S12" s="20">
        <v>-0.44964582691715432</v>
      </c>
    </row>
    <row r="13" spans="1:19" x14ac:dyDescent="0.35">
      <c r="A13" s="5">
        <v>1977</v>
      </c>
      <c r="B13" s="5">
        <v>12</v>
      </c>
      <c r="C13" s="5">
        <v>49.4</v>
      </c>
      <c r="D13" s="5">
        <f>SUM(C2:C13)</f>
        <v>1151.2000000000003</v>
      </c>
      <c r="E13" s="7">
        <f>(D13-1623.5)/1623.5</f>
        <v>-0.29091469048352309</v>
      </c>
      <c r="O13" s="18">
        <v>2014</v>
      </c>
      <c r="P13" s="18">
        <v>7</v>
      </c>
      <c r="Q13" s="18">
        <v>13</v>
      </c>
      <c r="R13" s="18">
        <v>895</v>
      </c>
      <c r="S13" s="19">
        <v>-0.44872189713581767</v>
      </c>
    </row>
    <row r="14" spans="1:19" x14ac:dyDescent="0.35">
      <c r="A14" s="5">
        <v>1978</v>
      </c>
      <c r="B14" s="5">
        <v>1</v>
      </c>
      <c r="C14" s="5">
        <v>149</v>
      </c>
      <c r="D14" s="5">
        <f t="shared" ref="D14:D77" si="0">SUM(C3:C14)</f>
        <v>1258.8000000000002</v>
      </c>
      <c r="E14" s="7">
        <f t="shared" ref="E14:E77" si="1">(D14-1623.5)/1623.5</f>
        <v>-0.22463812750230971</v>
      </c>
      <c r="O14" s="18">
        <v>2002</v>
      </c>
      <c r="P14" s="18">
        <v>4</v>
      </c>
      <c r="Q14" s="18">
        <v>61.8</v>
      </c>
      <c r="R14" s="18">
        <v>909.39999999999986</v>
      </c>
      <c r="S14" s="19">
        <v>-0.43985217123498621</v>
      </c>
    </row>
    <row r="15" spans="1:19" x14ac:dyDescent="0.35">
      <c r="A15" s="5">
        <v>1978</v>
      </c>
      <c r="B15" s="5">
        <v>2</v>
      </c>
      <c r="C15" s="5">
        <v>91.2</v>
      </c>
      <c r="D15" s="5">
        <f t="shared" si="0"/>
        <v>1152.5999999999999</v>
      </c>
      <c r="E15" s="7">
        <f t="shared" si="1"/>
        <v>-0.29005235602094248</v>
      </c>
      <c r="O15" s="18">
        <v>2007</v>
      </c>
      <c r="P15" s="18">
        <v>4</v>
      </c>
      <c r="Q15" s="18">
        <v>51.7</v>
      </c>
      <c r="R15" s="18">
        <v>913.40000000000009</v>
      </c>
      <c r="S15" s="19">
        <v>-0.4373883584847551</v>
      </c>
    </row>
    <row r="16" spans="1:19" x14ac:dyDescent="0.35">
      <c r="A16" s="5">
        <v>1978</v>
      </c>
      <c r="B16" s="5">
        <v>3</v>
      </c>
      <c r="C16" s="5">
        <v>461</v>
      </c>
      <c r="D16" s="5">
        <f t="shared" si="0"/>
        <v>1399.1999999999998</v>
      </c>
      <c r="E16" s="7">
        <f t="shared" si="1"/>
        <v>-0.13815829996920245</v>
      </c>
      <c r="O16" s="18">
        <v>2002</v>
      </c>
      <c r="P16" s="18">
        <v>6</v>
      </c>
      <c r="Q16" s="18">
        <v>88.7</v>
      </c>
      <c r="R16" s="18">
        <v>914.89999999999986</v>
      </c>
      <c r="S16" s="19">
        <v>-0.43646442870341862</v>
      </c>
    </row>
    <row r="17" spans="1:19" x14ac:dyDescent="0.35">
      <c r="A17" s="5">
        <v>1978</v>
      </c>
      <c r="B17" s="5">
        <v>4</v>
      </c>
      <c r="C17" s="5">
        <v>114.6</v>
      </c>
      <c r="D17" s="5">
        <f t="shared" si="0"/>
        <v>1413.1999999999998</v>
      </c>
      <c r="E17" s="7">
        <f t="shared" si="1"/>
        <v>-0.12953495534339401</v>
      </c>
      <c r="O17" s="18">
        <v>2007</v>
      </c>
      <c r="P17" s="18">
        <v>3</v>
      </c>
      <c r="Q17" s="18">
        <v>87.7</v>
      </c>
      <c r="R17" s="18">
        <v>918.7</v>
      </c>
      <c r="S17" s="19">
        <v>-0.4341238065906991</v>
      </c>
    </row>
    <row r="18" spans="1:19" x14ac:dyDescent="0.35">
      <c r="A18" s="5">
        <v>1978</v>
      </c>
      <c r="B18" s="5">
        <v>5</v>
      </c>
      <c r="C18" s="5">
        <v>94.4</v>
      </c>
      <c r="D18" s="5">
        <f t="shared" si="0"/>
        <v>1275.8</v>
      </c>
      <c r="E18" s="7">
        <f t="shared" si="1"/>
        <v>-0.21416692331382817</v>
      </c>
      <c r="O18" s="18">
        <v>1994</v>
      </c>
      <c r="P18" s="18">
        <v>10</v>
      </c>
      <c r="Q18" s="18">
        <v>61.4</v>
      </c>
      <c r="R18" s="18">
        <v>932.99999999999989</v>
      </c>
      <c r="S18" s="19">
        <v>-0.42531567600862341</v>
      </c>
    </row>
    <row r="19" spans="1:19" x14ac:dyDescent="0.35">
      <c r="A19" s="5">
        <v>1978</v>
      </c>
      <c r="B19" s="5">
        <v>6</v>
      </c>
      <c r="C19" s="5">
        <v>26</v>
      </c>
      <c r="D19" s="5">
        <f t="shared" si="0"/>
        <v>1274.4000000000001</v>
      </c>
      <c r="E19" s="7">
        <f t="shared" si="1"/>
        <v>-0.21502925777640894</v>
      </c>
      <c r="O19" s="18">
        <v>1994</v>
      </c>
      <c r="P19" s="18">
        <v>11</v>
      </c>
      <c r="Q19" s="18">
        <v>67</v>
      </c>
      <c r="R19" s="18">
        <v>937.19999999999993</v>
      </c>
      <c r="S19" s="19">
        <v>-0.42272867262088087</v>
      </c>
    </row>
    <row r="20" spans="1:19" x14ac:dyDescent="0.35">
      <c r="A20" s="5">
        <v>1978</v>
      </c>
      <c r="B20" s="5">
        <v>7</v>
      </c>
      <c r="C20" s="5">
        <v>83.8</v>
      </c>
      <c r="D20" s="5">
        <f t="shared" si="0"/>
        <v>1303.5999999999999</v>
      </c>
      <c r="E20" s="7">
        <f t="shared" si="1"/>
        <v>-0.19704342469972289</v>
      </c>
      <c r="O20" s="18">
        <v>2002</v>
      </c>
      <c r="P20" s="18">
        <v>8</v>
      </c>
      <c r="Q20" s="18">
        <v>98.6</v>
      </c>
      <c r="R20" s="18">
        <v>941.40000000000009</v>
      </c>
      <c r="S20" s="19">
        <v>-0.42014166923313823</v>
      </c>
    </row>
    <row r="21" spans="1:19" x14ac:dyDescent="0.35">
      <c r="A21" s="5">
        <v>1978</v>
      </c>
      <c r="B21" s="5">
        <v>8</v>
      </c>
      <c r="C21" s="5">
        <v>90.2</v>
      </c>
      <c r="D21" s="5">
        <f t="shared" si="0"/>
        <v>1359</v>
      </c>
      <c r="E21" s="7">
        <f t="shared" si="1"/>
        <v>-0.16291961810902372</v>
      </c>
      <c r="O21" s="18">
        <v>1983</v>
      </c>
      <c r="P21" s="18">
        <v>3</v>
      </c>
      <c r="Q21" s="18">
        <v>86.1</v>
      </c>
      <c r="R21" s="18">
        <v>942</v>
      </c>
      <c r="S21" s="19">
        <v>-0.41977209732060361</v>
      </c>
    </row>
    <row r="22" spans="1:19" x14ac:dyDescent="0.35">
      <c r="A22" s="5">
        <v>1978</v>
      </c>
      <c r="B22" s="5">
        <v>9</v>
      </c>
      <c r="C22" s="5">
        <v>113.4</v>
      </c>
      <c r="D22" s="5">
        <f t="shared" si="0"/>
        <v>1448</v>
      </c>
      <c r="E22" s="7">
        <f t="shared" si="1"/>
        <v>-0.10809978441638435</v>
      </c>
      <c r="O22" s="18">
        <v>2002</v>
      </c>
      <c r="P22" s="18">
        <v>3</v>
      </c>
      <c r="Q22" s="18">
        <v>142.69999999999999</v>
      </c>
      <c r="R22" s="18">
        <v>946.2</v>
      </c>
      <c r="S22" s="19">
        <v>-0.41718509393286107</v>
      </c>
    </row>
    <row r="23" spans="1:19" x14ac:dyDescent="0.35">
      <c r="A23" s="5">
        <v>1978</v>
      </c>
      <c r="B23" s="5">
        <v>10</v>
      </c>
      <c r="C23" s="5">
        <v>103.8</v>
      </c>
      <c r="D23" s="5">
        <f t="shared" si="0"/>
        <v>1482.2</v>
      </c>
      <c r="E23" s="7">
        <f t="shared" si="1"/>
        <v>-8.7034185401909422E-2</v>
      </c>
      <c r="O23" s="18">
        <v>2014</v>
      </c>
      <c r="P23" s="18">
        <v>11</v>
      </c>
      <c r="Q23" s="18">
        <v>62</v>
      </c>
      <c r="R23" s="18">
        <v>955</v>
      </c>
      <c r="S23" s="19">
        <v>-0.41176470588235292</v>
      </c>
    </row>
    <row r="24" spans="1:19" x14ac:dyDescent="0.35">
      <c r="A24" s="5">
        <v>1978</v>
      </c>
      <c r="B24" s="5">
        <v>11</v>
      </c>
      <c r="C24" s="5">
        <v>150.4</v>
      </c>
      <c r="D24" s="5">
        <f t="shared" si="0"/>
        <v>1527.2000000000003</v>
      </c>
      <c r="E24" s="7">
        <f t="shared" si="1"/>
        <v>-5.9316291961810735E-2</v>
      </c>
      <c r="O24" s="18">
        <v>2007</v>
      </c>
      <c r="P24" s="18">
        <v>5</v>
      </c>
      <c r="Q24" s="18">
        <v>79</v>
      </c>
      <c r="R24" s="18">
        <v>958.40000000000009</v>
      </c>
      <c r="S24" s="19">
        <v>-0.40967046504465654</v>
      </c>
    </row>
    <row r="25" spans="1:19" x14ac:dyDescent="0.35">
      <c r="A25" s="5">
        <v>1978</v>
      </c>
      <c r="B25" s="5">
        <v>12</v>
      </c>
      <c r="C25" s="5">
        <v>191.8</v>
      </c>
      <c r="D25" s="5">
        <f t="shared" si="0"/>
        <v>1669.6000000000001</v>
      </c>
      <c r="E25" s="7">
        <f t="shared" si="1"/>
        <v>2.8395441946412157E-2</v>
      </c>
      <c r="O25" s="18">
        <v>1994</v>
      </c>
      <c r="P25" s="18">
        <v>9</v>
      </c>
      <c r="Q25" s="18">
        <v>33.799999999999997</v>
      </c>
      <c r="R25" s="18">
        <v>966.79999999999984</v>
      </c>
      <c r="S25" s="19">
        <v>-0.40449645826917163</v>
      </c>
    </row>
    <row r="26" spans="1:19" x14ac:dyDescent="0.35">
      <c r="A26" s="5">
        <v>1979</v>
      </c>
      <c r="B26" s="5">
        <v>1</v>
      </c>
      <c r="C26" s="5">
        <v>297.39999999999998</v>
      </c>
      <c r="D26" s="5">
        <f t="shared" si="0"/>
        <v>1818</v>
      </c>
      <c r="E26" s="7">
        <f t="shared" si="1"/>
        <v>0.11980289497998152</v>
      </c>
      <c r="O26" s="18">
        <v>2003</v>
      </c>
      <c r="P26" s="18">
        <v>3</v>
      </c>
      <c r="Q26" s="18">
        <v>136.4</v>
      </c>
      <c r="R26" s="18">
        <v>972.29999999999984</v>
      </c>
      <c r="S26" s="19">
        <v>-0.40110871573760404</v>
      </c>
    </row>
    <row r="27" spans="1:19" x14ac:dyDescent="0.35">
      <c r="A27" s="5">
        <v>1979</v>
      </c>
      <c r="B27" s="5">
        <v>2</v>
      </c>
      <c r="C27" s="5">
        <v>155.6</v>
      </c>
      <c r="D27" s="5">
        <f t="shared" si="0"/>
        <v>1882.4</v>
      </c>
      <c r="E27" s="7">
        <f t="shared" si="1"/>
        <v>0.15947028025870039</v>
      </c>
      <c r="O27" s="18">
        <v>1986</v>
      </c>
      <c r="P27" s="18">
        <v>12</v>
      </c>
      <c r="Q27" s="18">
        <v>63.5</v>
      </c>
      <c r="R27" s="18">
        <v>974.09999999999991</v>
      </c>
      <c r="S27" s="19">
        <v>-0.40000000000000008</v>
      </c>
    </row>
    <row r="28" spans="1:19" x14ac:dyDescent="0.35">
      <c r="A28" s="5">
        <v>1979</v>
      </c>
      <c r="B28" s="5">
        <v>3</v>
      </c>
      <c r="C28" s="5">
        <v>122.6</v>
      </c>
      <c r="D28" s="5">
        <f t="shared" si="0"/>
        <v>1543.9999999999995</v>
      </c>
      <c r="E28" s="7">
        <f t="shared" si="1"/>
        <v>-4.896827841084106E-2</v>
      </c>
      <c r="O28" s="18">
        <v>2007</v>
      </c>
      <c r="P28" s="18">
        <v>6</v>
      </c>
      <c r="Q28" s="18">
        <v>76.7</v>
      </c>
      <c r="R28" s="18">
        <v>975.10000000000014</v>
      </c>
      <c r="S28" s="19">
        <v>-0.39938404681244216</v>
      </c>
    </row>
    <row r="29" spans="1:19" x14ac:dyDescent="0.35">
      <c r="A29" s="5">
        <v>1979</v>
      </c>
      <c r="B29" s="5">
        <v>4</v>
      </c>
      <c r="C29" s="5">
        <v>85.6</v>
      </c>
      <c r="D29" s="5">
        <f t="shared" si="0"/>
        <v>1514.9999999999995</v>
      </c>
      <c r="E29" s="7">
        <f t="shared" si="1"/>
        <v>-6.6830920850015685E-2</v>
      </c>
      <c r="O29" s="18">
        <v>2003</v>
      </c>
      <c r="P29" s="18">
        <v>2</v>
      </c>
      <c r="Q29" s="18">
        <v>358.4</v>
      </c>
      <c r="R29" s="18">
        <v>978.59999999999991</v>
      </c>
      <c r="S29" s="19">
        <v>-0.39722821065599018</v>
      </c>
    </row>
    <row r="30" spans="1:19" x14ac:dyDescent="0.35">
      <c r="A30" s="5">
        <v>1979</v>
      </c>
      <c r="B30" s="5">
        <v>5</v>
      </c>
      <c r="C30" s="5">
        <v>18</v>
      </c>
      <c r="D30" s="5">
        <f t="shared" si="0"/>
        <v>1438.6</v>
      </c>
      <c r="E30" s="7">
        <f t="shared" si="1"/>
        <v>-0.11388974437942721</v>
      </c>
      <c r="O30" s="18">
        <v>2007</v>
      </c>
      <c r="P30" s="18">
        <v>9</v>
      </c>
      <c r="Q30" s="18">
        <v>50.5</v>
      </c>
      <c r="R30" s="18">
        <v>989.1</v>
      </c>
      <c r="S30" s="19">
        <v>-0.39076070218663378</v>
      </c>
    </row>
    <row r="31" spans="1:19" x14ac:dyDescent="0.35">
      <c r="A31" s="5">
        <v>1979</v>
      </c>
      <c r="B31" s="5">
        <v>6</v>
      </c>
      <c r="C31" s="5">
        <v>437.2</v>
      </c>
      <c r="D31" s="5">
        <f t="shared" si="0"/>
        <v>1849.8</v>
      </c>
      <c r="E31" s="7">
        <f t="shared" si="1"/>
        <v>0.13939020634431781</v>
      </c>
      <c r="O31" s="18">
        <v>1985</v>
      </c>
      <c r="P31" s="18">
        <v>2</v>
      </c>
      <c r="Q31" s="18">
        <v>137.5</v>
      </c>
      <c r="R31" s="18">
        <v>992.5</v>
      </c>
      <c r="S31" s="19">
        <v>-0.38866646134893745</v>
      </c>
    </row>
    <row r="32" spans="1:19" x14ac:dyDescent="0.35">
      <c r="A32" s="5">
        <v>1979</v>
      </c>
      <c r="B32" s="5">
        <v>7</v>
      </c>
      <c r="C32" s="5">
        <v>180</v>
      </c>
      <c r="D32" s="5">
        <f t="shared" si="0"/>
        <v>1946</v>
      </c>
      <c r="E32" s="7">
        <f t="shared" si="1"/>
        <v>0.19864490298737297</v>
      </c>
      <c r="O32" s="18">
        <v>1985</v>
      </c>
      <c r="P32" s="18">
        <v>1</v>
      </c>
      <c r="Q32" s="18">
        <v>85</v>
      </c>
      <c r="R32" s="18">
        <v>994.5</v>
      </c>
      <c r="S32" s="19">
        <v>-0.38743455497382201</v>
      </c>
    </row>
    <row r="33" spans="1:19" x14ac:dyDescent="0.35">
      <c r="A33" s="5">
        <v>1979</v>
      </c>
      <c r="B33" s="5">
        <v>8</v>
      </c>
      <c r="C33" s="5">
        <v>11.6</v>
      </c>
      <c r="D33" s="5">
        <f t="shared" si="0"/>
        <v>1867.3999999999999</v>
      </c>
      <c r="E33" s="7">
        <f t="shared" si="1"/>
        <v>0.15023098244533406</v>
      </c>
      <c r="O33" s="18">
        <v>2020</v>
      </c>
      <c r="P33" s="18">
        <v>1</v>
      </c>
      <c r="Q33" s="18">
        <v>222</v>
      </c>
      <c r="R33" s="18">
        <v>999</v>
      </c>
      <c r="S33" s="19">
        <v>-0.38466276562981211</v>
      </c>
    </row>
    <row r="34" spans="1:19" x14ac:dyDescent="0.35">
      <c r="A34" s="5">
        <v>1979</v>
      </c>
      <c r="B34" s="5">
        <v>9</v>
      </c>
      <c r="C34" s="5">
        <v>19.8</v>
      </c>
      <c r="D34" s="5">
        <f t="shared" si="0"/>
        <v>1773.8</v>
      </c>
      <c r="E34" s="7">
        <f t="shared" si="1"/>
        <v>9.257776408992914E-2</v>
      </c>
      <c r="O34" s="18">
        <v>1983</v>
      </c>
      <c r="P34" s="18">
        <v>4</v>
      </c>
      <c r="Q34" s="18">
        <v>118.5</v>
      </c>
      <c r="R34" s="18">
        <v>999</v>
      </c>
      <c r="S34" s="19">
        <v>-0.38466276562981211</v>
      </c>
    </row>
    <row r="35" spans="1:19" x14ac:dyDescent="0.35">
      <c r="A35" s="5">
        <v>1979</v>
      </c>
      <c r="B35" s="5">
        <v>10</v>
      </c>
      <c r="C35" s="5">
        <v>58.8</v>
      </c>
      <c r="D35" s="5">
        <f t="shared" si="0"/>
        <v>1728.8</v>
      </c>
      <c r="E35" s="7">
        <f t="shared" si="1"/>
        <v>6.4859870649830578E-2</v>
      </c>
      <c r="O35" s="18">
        <v>1987</v>
      </c>
      <c r="P35" s="18">
        <v>1</v>
      </c>
      <c r="Q35" s="18">
        <v>135.80000000000001</v>
      </c>
      <c r="R35" s="18">
        <v>1004.1999999999998</v>
      </c>
      <c r="S35" s="19">
        <v>-0.38145980905451199</v>
      </c>
    </row>
    <row r="36" spans="1:19" x14ac:dyDescent="0.35">
      <c r="A36" s="5">
        <v>1979</v>
      </c>
      <c r="B36" s="5">
        <v>11</v>
      </c>
      <c r="C36" s="5">
        <v>202.2</v>
      </c>
      <c r="D36" s="5">
        <f t="shared" si="0"/>
        <v>1780.6</v>
      </c>
      <c r="E36" s="7">
        <f t="shared" si="1"/>
        <v>9.6766245765321779E-2</v>
      </c>
      <c r="O36" s="18">
        <v>1994</v>
      </c>
      <c r="P36" s="18">
        <v>12</v>
      </c>
      <c r="Q36" s="18">
        <v>170.6</v>
      </c>
      <c r="R36" s="18">
        <v>1012.5999999999999</v>
      </c>
      <c r="S36" s="19">
        <v>-0.37628580227902686</v>
      </c>
    </row>
    <row r="37" spans="1:19" x14ac:dyDescent="0.35">
      <c r="A37" s="5">
        <v>1979</v>
      </c>
      <c r="B37" s="5">
        <v>12</v>
      </c>
      <c r="C37" s="5">
        <v>185.6</v>
      </c>
      <c r="D37" s="5">
        <f t="shared" si="0"/>
        <v>1774.3999999999999</v>
      </c>
      <c r="E37" s="7">
        <f t="shared" si="1"/>
        <v>9.2947336002463729E-2</v>
      </c>
      <c r="F37" s="7">
        <f>E13+E25+E37</f>
        <v>-0.16957191253464721</v>
      </c>
      <c r="O37" s="18">
        <v>2002</v>
      </c>
      <c r="P37" s="18">
        <v>2</v>
      </c>
      <c r="Q37" s="18">
        <v>65.3</v>
      </c>
      <c r="R37" s="18">
        <v>1028.2</v>
      </c>
      <c r="S37" s="19">
        <v>-0.36667693255312594</v>
      </c>
    </row>
    <row r="38" spans="1:19" x14ac:dyDescent="0.35">
      <c r="A38" s="5">
        <v>1980</v>
      </c>
      <c r="B38" s="5">
        <v>1</v>
      </c>
      <c r="C38" s="5">
        <v>182.6</v>
      </c>
      <c r="D38" s="5">
        <f t="shared" si="0"/>
        <v>1659.6</v>
      </c>
      <c r="E38" s="7">
        <f t="shared" si="1"/>
        <v>2.2235910070834562E-2</v>
      </c>
      <c r="F38" s="7">
        <f t="shared" ref="F38:F101" si="2">E14+E26+E38</f>
        <v>-8.2599322451493637E-2</v>
      </c>
      <c r="O38" s="18">
        <v>1987</v>
      </c>
      <c r="P38" s="18">
        <v>2</v>
      </c>
      <c r="Q38" s="18">
        <v>87</v>
      </c>
      <c r="R38" s="18">
        <v>1036.8999999999999</v>
      </c>
      <c r="S38" s="19">
        <v>-0.36131813982137367</v>
      </c>
    </row>
    <row r="39" spans="1:19" x14ac:dyDescent="0.35">
      <c r="A39" s="5">
        <v>1980</v>
      </c>
      <c r="B39" s="5">
        <v>2</v>
      </c>
      <c r="C39" s="5">
        <v>174</v>
      </c>
      <c r="D39" s="5">
        <f t="shared" si="0"/>
        <v>1677.9999999999998</v>
      </c>
      <c r="E39" s="7">
        <f t="shared" si="1"/>
        <v>3.3569448721896995E-2</v>
      </c>
      <c r="F39" s="7">
        <f t="shared" si="2"/>
        <v>-9.7012627040345106E-2</v>
      </c>
      <c r="O39" s="18">
        <v>2007</v>
      </c>
      <c r="P39" s="18">
        <v>11</v>
      </c>
      <c r="Q39" s="18">
        <v>90.6</v>
      </c>
      <c r="R39" s="18">
        <v>1039.4999999999998</v>
      </c>
      <c r="S39" s="19">
        <v>-0.35971666153372356</v>
      </c>
    </row>
    <row r="40" spans="1:19" x14ac:dyDescent="0.35">
      <c r="A40" s="5">
        <v>1980</v>
      </c>
      <c r="B40" s="5">
        <v>3</v>
      </c>
      <c r="C40" s="5">
        <v>52</v>
      </c>
      <c r="D40" s="5">
        <f t="shared" si="0"/>
        <v>1607.3999999999996</v>
      </c>
      <c r="E40" s="7">
        <f t="shared" si="1"/>
        <v>-9.9168463196799284E-3</v>
      </c>
      <c r="F40" s="7">
        <f t="shared" si="2"/>
        <v>-0.19704342469972344</v>
      </c>
      <c r="O40" s="18">
        <v>2014</v>
      </c>
      <c r="P40" s="18">
        <v>8</v>
      </c>
      <c r="Q40" s="18">
        <v>150</v>
      </c>
      <c r="R40" s="18">
        <v>1040</v>
      </c>
      <c r="S40" s="19">
        <v>-0.35940868493994454</v>
      </c>
    </row>
    <row r="41" spans="1:19" x14ac:dyDescent="0.35">
      <c r="A41" s="5">
        <v>1980</v>
      </c>
      <c r="B41" s="5">
        <v>4</v>
      </c>
      <c r="C41" s="5">
        <v>50.4</v>
      </c>
      <c r="D41" s="5">
        <f t="shared" si="0"/>
        <v>1572.1999999999998</v>
      </c>
      <c r="E41" s="7">
        <f t="shared" si="1"/>
        <v>-3.1598398521712465E-2</v>
      </c>
      <c r="F41" s="7">
        <f t="shared" si="2"/>
        <v>-0.22796427471512215</v>
      </c>
      <c r="O41" s="18">
        <v>1986</v>
      </c>
      <c r="P41" s="18">
        <v>10</v>
      </c>
      <c r="Q41" s="18">
        <v>134.19999999999999</v>
      </c>
      <c r="R41" s="18">
        <v>1040.8</v>
      </c>
      <c r="S41" s="19">
        <v>-0.35891592238989839</v>
      </c>
    </row>
    <row r="42" spans="1:19" x14ac:dyDescent="0.35">
      <c r="A42" s="5">
        <v>1980</v>
      </c>
      <c r="B42" s="5">
        <v>5</v>
      </c>
      <c r="C42" s="5">
        <v>604.79999999999995</v>
      </c>
      <c r="D42" s="5">
        <f t="shared" si="0"/>
        <v>2159</v>
      </c>
      <c r="E42" s="7">
        <f t="shared" si="1"/>
        <v>0.32984293193717279</v>
      </c>
      <c r="F42" s="7">
        <f t="shared" si="2"/>
        <v>1.7862642439174237E-3</v>
      </c>
      <c r="O42" s="18">
        <v>1983</v>
      </c>
      <c r="P42" s="18">
        <v>2</v>
      </c>
      <c r="Q42" s="18">
        <v>106</v>
      </c>
      <c r="R42" s="18">
        <v>1041.5999999999999</v>
      </c>
      <c r="S42" s="19">
        <v>-0.35842315983985223</v>
      </c>
    </row>
    <row r="43" spans="1:19" x14ac:dyDescent="0.35">
      <c r="A43" s="5">
        <v>1980</v>
      </c>
      <c r="B43" s="5">
        <v>6</v>
      </c>
      <c r="C43" s="5">
        <v>35</v>
      </c>
      <c r="D43" s="5">
        <f t="shared" si="0"/>
        <v>1756.8</v>
      </c>
      <c r="E43" s="7">
        <f t="shared" si="1"/>
        <v>8.2106559901447468E-2</v>
      </c>
      <c r="F43" s="7">
        <f t="shared" si="2"/>
        <v>6.4675084693563423E-3</v>
      </c>
      <c r="O43" s="18">
        <v>2014</v>
      </c>
      <c r="P43" s="18">
        <v>9</v>
      </c>
      <c r="Q43" s="18">
        <v>57</v>
      </c>
      <c r="R43" s="18">
        <v>1042</v>
      </c>
      <c r="S43" s="19">
        <v>-0.35817677856482905</v>
      </c>
    </row>
    <row r="44" spans="1:19" x14ac:dyDescent="0.35">
      <c r="A44" s="5">
        <v>1980</v>
      </c>
      <c r="B44" s="5">
        <v>7</v>
      </c>
      <c r="C44" s="5">
        <v>56.6</v>
      </c>
      <c r="D44" s="5">
        <f t="shared" si="0"/>
        <v>1633.3999999999999</v>
      </c>
      <c r="E44" s="7">
        <f t="shared" si="1"/>
        <v>6.0979365568215975E-3</v>
      </c>
      <c r="F44" s="7">
        <f t="shared" si="2"/>
        <v>7.6994148444716852E-3</v>
      </c>
      <c r="O44" s="18">
        <v>2003</v>
      </c>
      <c r="P44" s="18">
        <v>4</v>
      </c>
      <c r="Q44" s="18">
        <v>132</v>
      </c>
      <c r="R44" s="18">
        <v>1042.5</v>
      </c>
      <c r="S44" s="19">
        <v>-0.3578688019710502</v>
      </c>
    </row>
    <row r="45" spans="1:19" x14ac:dyDescent="0.35">
      <c r="A45" s="5">
        <v>1980</v>
      </c>
      <c r="B45" s="5">
        <v>8</v>
      </c>
      <c r="C45" s="5">
        <v>45.6</v>
      </c>
      <c r="D45" s="5">
        <f t="shared" si="0"/>
        <v>1667.3999999999996</v>
      </c>
      <c r="E45" s="7">
        <f t="shared" si="1"/>
        <v>2.7040344933784807E-2</v>
      </c>
      <c r="F45" s="7">
        <f t="shared" si="2"/>
        <v>1.4351709270095145E-2</v>
      </c>
      <c r="O45" s="18">
        <v>1994</v>
      </c>
      <c r="P45" s="18">
        <v>8</v>
      </c>
      <c r="Q45" s="18">
        <v>8.8000000000000007</v>
      </c>
      <c r="R45" s="18">
        <v>1045.5999999999999</v>
      </c>
      <c r="S45" s="19">
        <v>-0.35595934708962124</v>
      </c>
    </row>
    <row r="46" spans="1:19" x14ac:dyDescent="0.35">
      <c r="A46" s="5">
        <v>1980</v>
      </c>
      <c r="B46" s="5">
        <v>9</v>
      </c>
      <c r="C46" s="5">
        <v>0</v>
      </c>
      <c r="D46" s="5">
        <f t="shared" si="0"/>
        <v>1647.6</v>
      </c>
      <c r="E46" s="7">
        <f t="shared" si="1"/>
        <v>1.4844471820141614E-2</v>
      </c>
      <c r="F46" s="7">
        <f t="shared" si="2"/>
        <v>-6.7754850631359352E-4</v>
      </c>
      <c r="O46" s="18">
        <v>2014</v>
      </c>
      <c r="P46" s="18">
        <v>10</v>
      </c>
      <c r="Q46" s="18">
        <v>15</v>
      </c>
      <c r="R46" s="18">
        <v>1047</v>
      </c>
      <c r="S46" s="19">
        <v>-0.35509701262704035</v>
      </c>
    </row>
    <row r="47" spans="1:19" x14ac:dyDescent="0.35">
      <c r="A47" s="5">
        <v>1980</v>
      </c>
      <c r="B47" s="5">
        <v>10</v>
      </c>
      <c r="C47" s="5">
        <v>69.2</v>
      </c>
      <c r="D47" s="5">
        <f t="shared" si="0"/>
        <v>1657.9999999999998</v>
      </c>
      <c r="E47" s="7">
        <f t="shared" si="1"/>
        <v>2.1250384970742085E-2</v>
      </c>
      <c r="F47" s="7">
        <f t="shared" si="2"/>
        <v>-9.239297813367596E-4</v>
      </c>
      <c r="O47" s="18">
        <v>1991</v>
      </c>
      <c r="P47" s="18">
        <v>11</v>
      </c>
      <c r="Q47" s="18">
        <v>84</v>
      </c>
      <c r="R47" s="18">
        <v>1047.5</v>
      </c>
      <c r="S47" s="19">
        <v>-0.35478903603326145</v>
      </c>
    </row>
    <row r="48" spans="1:19" x14ac:dyDescent="0.35">
      <c r="A48" s="5">
        <v>1980</v>
      </c>
      <c r="B48" s="5">
        <v>11</v>
      </c>
      <c r="C48" s="5">
        <v>49</v>
      </c>
      <c r="D48" s="5">
        <f t="shared" si="0"/>
        <v>1504.8</v>
      </c>
      <c r="E48" s="7">
        <f t="shared" si="1"/>
        <v>-7.3113643363104427E-2</v>
      </c>
      <c r="F48" s="7">
        <f t="shared" si="2"/>
        <v>-3.5663689559593384E-2</v>
      </c>
      <c r="O48" s="18">
        <v>2007</v>
      </c>
      <c r="P48" s="18">
        <v>8</v>
      </c>
      <c r="Q48" s="18">
        <v>253</v>
      </c>
      <c r="R48" s="18">
        <v>1052.6000000000001</v>
      </c>
      <c r="S48" s="19">
        <v>-0.35164767477671688</v>
      </c>
    </row>
    <row r="49" spans="1:19" x14ac:dyDescent="0.35">
      <c r="A49" s="5">
        <v>1980</v>
      </c>
      <c r="B49" s="5">
        <v>12</v>
      </c>
      <c r="C49" s="5">
        <v>171</v>
      </c>
      <c r="D49" s="5">
        <f t="shared" si="0"/>
        <v>1490.1999999999998</v>
      </c>
      <c r="E49" s="7">
        <f t="shared" si="1"/>
        <v>-8.2106559901447607E-2</v>
      </c>
      <c r="F49" s="7">
        <f t="shared" si="2"/>
        <v>3.9236218047428273E-2</v>
      </c>
      <c r="O49" s="18">
        <v>1986</v>
      </c>
      <c r="P49" s="18">
        <v>11</v>
      </c>
      <c r="Q49" s="18">
        <v>151</v>
      </c>
      <c r="R49" s="18">
        <v>1054.3</v>
      </c>
      <c r="S49" s="19">
        <v>-0.35060055435786885</v>
      </c>
    </row>
    <row r="50" spans="1:19" x14ac:dyDescent="0.35">
      <c r="A50" s="5">
        <v>1981</v>
      </c>
      <c r="B50" s="5">
        <v>1</v>
      </c>
      <c r="C50" s="5">
        <v>158.80000000000001</v>
      </c>
      <c r="D50" s="5">
        <f t="shared" si="0"/>
        <v>1466.3999999999999</v>
      </c>
      <c r="E50" s="7">
        <f t="shared" si="1"/>
        <v>-9.6766245765321918E-2</v>
      </c>
      <c r="F50" s="7">
        <f t="shared" si="2"/>
        <v>4.5272559285494174E-2</v>
      </c>
      <c r="O50" s="18">
        <v>1983</v>
      </c>
      <c r="P50" s="18">
        <v>1</v>
      </c>
      <c r="Q50" s="18">
        <v>103.5</v>
      </c>
      <c r="R50" s="18">
        <v>1056.3000000000002</v>
      </c>
      <c r="S50" s="19">
        <v>-0.34936864798275319</v>
      </c>
    </row>
    <row r="51" spans="1:19" x14ac:dyDescent="0.35">
      <c r="A51" s="5">
        <v>1981</v>
      </c>
      <c r="B51" s="5">
        <v>2</v>
      </c>
      <c r="C51" s="5">
        <v>679.8</v>
      </c>
      <c r="D51" s="5">
        <f t="shared" si="0"/>
        <v>1972.1999999999998</v>
      </c>
      <c r="E51" s="7">
        <f t="shared" si="1"/>
        <v>0.21478287650138578</v>
      </c>
      <c r="F51" s="7">
        <f t="shared" si="2"/>
        <v>0.40782260548198312</v>
      </c>
      <c r="O51" s="18">
        <v>1995</v>
      </c>
      <c r="P51" s="18">
        <v>1</v>
      </c>
      <c r="Q51" s="18">
        <v>162.4</v>
      </c>
      <c r="R51" s="18">
        <v>1059.8</v>
      </c>
      <c r="S51" s="19">
        <v>-0.3472128118263012</v>
      </c>
    </row>
    <row r="52" spans="1:19" x14ac:dyDescent="0.35">
      <c r="A52" s="5">
        <v>1981</v>
      </c>
      <c r="B52" s="5">
        <v>3</v>
      </c>
      <c r="C52" s="5">
        <v>66.2</v>
      </c>
      <c r="D52" s="5">
        <f t="shared" si="0"/>
        <v>1986.3999999999999</v>
      </c>
      <c r="E52" s="7">
        <f t="shared" si="1"/>
        <v>0.22352941176470581</v>
      </c>
      <c r="F52" s="7">
        <f t="shared" si="2"/>
        <v>0.16464428703418482</v>
      </c>
      <c r="O52" s="18">
        <v>1994</v>
      </c>
      <c r="P52" s="18">
        <v>2</v>
      </c>
      <c r="Q52" s="18">
        <v>114.2</v>
      </c>
      <c r="R52" s="18">
        <v>1061.7</v>
      </c>
      <c r="S52" s="19">
        <v>-0.34604250076994147</v>
      </c>
    </row>
    <row r="53" spans="1:19" x14ac:dyDescent="0.35">
      <c r="A53" s="5">
        <v>1981</v>
      </c>
      <c r="B53" s="5">
        <v>4</v>
      </c>
      <c r="C53" s="5">
        <v>150.80000000000001</v>
      </c>
      <c r="D53" s="5">
        <f t="shared" si="0"/>
        <v>2086.8000000000002</v>
      </c>
      <c r="E53" s="7">
        <f t="shared" si="1"/>
        <v>0.28537111179550367</v>
      </c>
      <c r="F53" s="7">
        <f t="shared" si="2"/>
        <v>0.18694179242377551</v>
      </c>
      <c r="O53" s="18">
        <v>2005</v>
      </c>
      <c r="P53" s="18">
        <v>4</v>
      </c>
      <c r="Q53" s="18">
        <v>61</v>
      </c>
      <c r="R53" s="18">
        <v>1064</v>
      </c>
      <c r="S53" s="19">
        <v>-0.34462580843855867</v>
      </c>
    </row>
    <row r="54" spans="1:19" x14ac:dyDescent="0.35">
      <c r="A54" s="5">
        <v>1981</v>
      </c>
      <c r="B54" s="5">
        <v>5</v>
      </c>
      <c r="C54" s="5">
        <v>154.80000000000001</v>
      </c>
      <c r="D54" s="5">
        <f t="shared" si="0"/>
        <v>1636.8</v>
      </c>
      <c r="E54" s="7">
        <f t="shared" si="1"/>
        <v>8.1921773945179879E-3</v>
      </c>
      <c r="F54" s="7">
        <f t="shared" si="2"/>
        <v>0.22414536495226356</v>
      </c>
      <c r="O54" s="18">
        <v>1991</v>
      </c>
      <c r="P54" s="18">
        <v>10</v>
      </c>
      <c r="Q54" s="18">
        <v>18.5</v>
      </c>
      <c r="R54" s="18">
        <v>1066</v>
      </c>
      <c r="S54" s="19">
        <v>-0.34339390206344317</v>
      </c>
    </row>
    <row r="55" spans="1:19" x14ac:dyDescent="0.35">
      <c r="A55" s="5">
        <v>1981</v>
      </c>
      <c r="B55" s="5">
        <v>6</v>
      </c>
      <c r="C55" s="5">
        <v>37.4</v>
      </c>
      <c r="D55" s="5">
        <f t="shared" si="0"/>
        <v>1639.2</v>
      </c>
      <c r="E55" s="7">
        <f t="shared" si="1"/>
        <v>9.6704650446566339E-3</v>
      </c>
      <c r="F55" s="7">
        <f t="shared" si="2"/>
        <v>0.23116723129042191</v>
      </c>
      <c r="O55" s="18">
        <v>1994</v>
      </c>
      <c r="P55" s="18">
        <v>7</v>
      </c>
      <c r="Q55" s="18">
        <v>30.2</v>
      </c>
      <c r="R55" s="18">
        <v>1071.3</v>
      </c>
      <c r="S55" s="19">
        <v>-0.34012935016938717</v>
      </c>
    </row>
    <row r="56" spans="1:19" x14ac:dyDescent="0.35">
      <c r="A56" s="5">
        <v>1981</v>
      </c>
      <c r="B56" s="5">
        <v>7</v>
      </c>
      <c r="C56" s="5">
        <v>92.7</v>
      </c>
      <c r="D56" s="5">
        <f t="shared" si="0"/>
        <v>1675.3000000000002</v>
      </c>
      <c r="E56" s="7">
        <f t="shared" si="1"/>
        <v>3.1906375115491332E-2</v>
      </c>
      <c r="F56" s="7">
        <f t="shared" si="2"/>
        <v>0.23664921465968589</v>
      </c>
      <c r="O56" s="18">
        <v>1983</v>
      </c>
      <c r="P56" s="18">
        <v>5</v>
      </c>
      <c r="Q56" s="18">
        <v>179.3</v>
      </c>
      <c r="R56" s="18">
        <v>1075.3000000000002</v>
      </c>
      <c r="S56" s="19">
        <v>-0.33766553741915606</v>
      </c>
    </row>
    <row r="57" spans="1:19" x14ac:dyDescent="0.35">
      <c r="A57" s="5">
        <v>1981</v>
      </c>
      <c r="B57" s="5">
        <v>8</v>
      </c>
      <c r="C57" s="5">
        <v>31</v>
      </c>
      <c r="D57" s="5">
        <f t="shared" si="0"/>
        <v>1660.7</v>
      </c>
      <c r="E57" s="7">
        <f t="shared" si="1"/>
        <v>2.2913458577148164E-2</v>
      </c>
      <c r="F57" s="7">
        <f t="shared" si="2"/>
        <v>0.20018478595626704</v>
      </c>
      <c r="O57" s="18">
        <v>2007</v>
      </c>
      <c r="P57" s="18">
        <v>2</v>
      </c>
      <c r="Q57" s="18">
        <v>56.8</v>
      </c>
      <c r="R57" s="18">
        <v>1077</v>
      </c>
      <c r="S57" s="19">
        <v>-0.33661841700030798</v>
      </c>
    </row>
    <row r="58" spans="1:19" x14ac:dyDescent="0.35">
      <c r="A58" s="5">
        <v>1981</v>
      </c>
      <c r="B58" s="5">
        <v>9</v>
      </c>
      <c r="C58" s="5">
        <v>11.2</v>
      </c>
      <c r="D58" s="5">
        <f t="shared" si="0"/>
        <v>1671.9</v>
      </c>
      <c r="E58" s="7">
        <f t="shared" si="1"/>
        <v>2.9812134277794944E-2</v>
      </c>
      <c r="F58" s="7">
        <f t="shared" si="2"/>
        <v>0.13723437018786572</v>
      </c>
      <c r="O58" s="18">
        <v>1994</v>
      </c>
      <c r="P58" s="18">
        <v>1</v>
      </c>
      <c r="Q58" s="18">
        <v>115.2</v>
      </c>
      <c r="R58" s="18">
        <v>1085.5</v>
      </c>
      <c r="S58" s="19">
        <v>-0.33138281490606714</v>
      </c>
    </row>
    <row r="59" spans="1:19" x14ac:dyDescent="0.35">
      <c r="A59" s="5">
        <v>1981</v>
      </c>
      <c r="B59" s="5">
        <v>10</v>
      </c>
      <c r="C59" s="5">
        <v>75.400000000000006</v>
      </c>
      <c r="D59" s="5">
        <f t="shared" si="0"/>
        <v>1678.1000000000001</v>
      </c>
      <c r="E59" s="7">
        <f t="shared" si="1"/>
        <v>3.3631044040652994E-2</v>
      </c>
      <c r="F59" s="7">
        <f t="shared" si="2"/>
        <v>0.11974129966122565</v>
      </c>
      <c r="O59" s="18">
        <v>1984</v>
      </c>
      <c r="P59" s="18">
        <v>12</v>
      </c>
      <c r="Q59" s="18">
        <v>71.5</v>
      </c>
      <c r="R59" s="18">
        <v>1086.5</v>
      </c>
      <c r="S59" s="19">
        <v>-0.33076686171850939</v>
      </c>
    </row>
    <row r="60" spans="1:19" x14ac:dyDescent="0.35">
      <c r="A60" s="5">
        <v>1981</v>
      </c>
      <c r="B60" s="5">
        <v>11</v>
      </c>
      <c r="C60" s="5">
        <v>347.5</v>
      </c>
      <c r="D60" s="5">
        <f t="shared" si="0"/>
        <v>1976.6000000000001</v>
      </c>
      <c r="E60" s="7">
        <f t="shared" si="1"/>
        <v>0.21749307052664005</v>
      </c>
      <c r="F60" s="7">
        <f t="shared" si="2"/>
        <v>0.24114567292885741</v>
      </c>
      <c r="O60" s="18">
        <v>1991</v>
      </c>
      <c r="P60" s="18">
        <v>9</v>
      </c>
      <c r="Q60" s="18">
        <v>5</v>
      </c>
      <c r="R60" s="18">
        <v>1087.5</v>
      </c>
      <c r="S60" s="19">
        <v>-0.33015090853095164</v>
      </c>
    </row>
    <row r="61" spans="1:19" x14ac:dyDescent="0.35">
      <c r="A61" s="5">
        <v>1981</v>
      </c>
      <c r="B61" s="5">
        <v>12</v>
      </c>
      <c r="C61" s="5">
        <v>187.7</v>
      </c>
      <c r="D61" s="5">
        <f t="shared" si="0"/>
        <v>1993.3000000000002</v>
      </c>
      <c r="E61" s="7">
        <f t="shared" si="1"/>
        <v>0.22777948875885443</v>
      </c>
      <c r="F61" s="7">
        <f t="shared" si="2"/>
        <v>0.23862026485987053</v>
      </c>
      <c r="O61" s="18">
        <v>1993</v>
      </c>
      <c r="P61" s="18">
        <v>6</v>
      </c>
      <c r="Q61" s="18">
        <v>13.4</v>
      </c>
      <c r="R61" s="18">
        <v>1090.3000000000002</v>
      </c>
      <c r="S61" s="19">
        <v>-0.32842623960578987</v>
      </c>
    </row>
    <row r="62" spans="1:19" x14ac:dyDescent="0.35">
      <c r="A62" s="5">
        <v>1982</v>
      </c>
      <c r="B62" s="5">
        <v>1</v>
      </c>
      <c r="C62" s="5">
        <v>215.6</v>
      </c>
      <c r="D62" s="5">
        <f t="shared" si="0"/>
        <v>2050.1000000000004</v>
      </c>
      <c r="E62" s="7">
        <f t="shared" si="1"/>
        <v>0.26276562981213453</v>
      </c>
      <c r="F62" s="7">
        <f t="shared" si="2"/>
        <v>0.18823529411764717</v>
      </c>
      <c r="O62" s="18">
        <v>1993</v>
      </c>
      <c r="P62" s="18">
        <v>5</v>
      </c>
      <c r="Q62" s="18">
        <v>84.8</v>
      </c>
      <c r="R62" s="18">
        <v>1091.9000000000001</v>
      </c>
      <c r="S62" s="19">
        <v>-0.32744071450569751</v>
      </c>
    </row>
    <row r="63" spans="1:19" x14ac:dyDescent="0.35">
      <c r="A63" s="5">
        <v>1982</v>
      </c>
      <c r="B63" s="5">
        <v>2</v>
      </c>
      <c r="C63" s="5">
        <v>120.7</v>
      </c>
      <c r="D63" s="5">
        <f t="shared" si="0"/>
        <v>1491</v>
      </c>
      <c r="E63" s="7">
        <f t="shared" si="1"/>
        <v>-8.1613797351401299E-2</v>
      </c>
      <c r="F63" s="7">
        <f t="shared" si="2"/>
        <v>0.16673852787188148</v>
      </c>
      <c r="O63" s="18">
        <v>1991</v>
      </c>
      <c r="P63" s="18">
        <v>6</v>
      </c>
      <c r="Q63" s="18">
        <v>72.5</v>
      </c>
      <c r="R63" s="18">
        <v>1095</v>
      </c>
      <c r="S63" s="19">
        <v>-0.32553125962426854</v>
      </c>
    </row>
    <row r="64" spans="1:19" x14ac:dyDescent="0.35">
      <c r="A64" s="5">
        <v>1982</v>
      </c>
      <c r="B64" s="5">
        <v>3</v>
      </c>
      <c r="C64" s="5">
        <v>185.7</v>
      </c>
      <c r="D64" s="5">
        <f t="shared" si="0"/>
        <v>1610.5</v>
      </c>
      <c r="E64" s="7">
        <f t="shared" si="1"/>
        <v>-8.0073914382506935E-3</v>
      </c>
      <c r="F64" s="7">
        <f t="shared" si="2"/>
        <v>0.20560517400677519</v>
      </c>
      <c r="O64" s="18">
        <v>2014</v>
      </c>
      <c r="P64" s="18">
        <v>6</v>
      </c>
      <c r="Q64" s="18">
        <v>41</v>
      </c>
      <c r="R64" s="18">
        <v>1098</v>
      </c>
      <c r="S64" s="19">
        <v>-0.32368340006159529</v>
      </c>
    </row>
    <row r="65" spans="1:19" x14ac:dyDescent="0.35">
      <c r="A65" s="5">
        <v>1982</v>
      </c>
      <c r="B65" s="5">
        <v>4</v>
      </c>
      <c r="C65" s="5">
        <v>61.5</v>
      </c>
      <c r="D65" s="5">
        <f t="shared" si="0"/>
        <v>1521.2</v>
      </c>
      <c r="E65" s="7">
        <f t="shared" si="1"/>
        <v>-6.3012011087157344E-2</v>
      </c>
      <c r="F65" s="7">
        <f t="shared" si="2"/>
        <v>0.19076070218663385</v>
      </c>
      <c r="O65" s="18">
        <v>2020</v>
      </c>
      <c r="P65" s="18">
        <v>5</v>
      </c>
      <c r="Q65" s="18">
        <v>34</v>
      </c>
      <c r="R65" s="18">
        <v>1106.5</v>
      </c>
      <c r="S65" s="19">
        <v>-0.31844779796735451</v>
      </c>
    </row>
    <row r="66" spans="1:19" x14ac:dyDescent="0.35">
      <c r="A66" s="5">
        <v>1982</v>
      </c>
      <c r="B66" s="5">
        <v>5</v>
      </c>
      <c r="C66" s="5">
        <v>103</v>
      </c>
      <c r="D66" s="5">
        <f t="shared" si="0"/>
        <v>1469.4</v>
      </c>
      <c r="E66" s="7">
        <f t="shared" si="1"/>
        <v>-9.4918386202648544E-2</v>
      </c>
      <c r="F66" s="7">
        <f t="shared" si="2"/>
        <v>0.24311672312904226</v>
      </c>
      <c r="O66" s="18">
        <v>1986</v>
      </c>
      <c r="P66" s="18">
        <v>9</v>
      </c>
      <c r="Q66" s="18">
        <v>33.4</v>
      </c>
      <c r="R66" s="18">
        <v>1107.4000000000001</v>
      </c>
      <c r="S66" s="19">
        <v>-0.31789344009855247</v>
      </c>
    </row>
    <row r="67" spans="1:19" x14ac:dyDescent="0.35">
      <c r="A67" s="5">
        <v>1982</v>
      </c>
      <c r="B67" s="5">
        <v>6</v>
      </c>
      <c r="C67" s="5">
        <v>8.5</v>
      </c>
      <c r="D67" s="5">
        <f t="shared" si="0"/>
        <v>1440.5</v>
      </c>
      <c r="E67" s="7">
        <f t="shared" si="1"/>
        <v>-0.11271943332306744</v>
      </c>
      <c r="F67" s="7">
        <f t="shared" si="2"/>
        <v>-2.0942408376963345E-2</v>
      </c>
      <c r="O67" s="18">
        <v>2007</v>
      </c>
      <c r="P67" s="18">
        <v>10</v>
      </c>
      <c r="Q67" s="18">
        <v>134.80000000000001</v>
      </c>
      <c r="R67" s="18">
        <v>1108.9000000000001</v>
      </c>
      <c r="S67" s="19">
        <v>-0.31696951031721582</v>
      </c>
    </row>
    <row r="68" spans="1:19" x14ac:dyDescent="0.35">
      <c r="A68" s="5">
        <v>1982</v>
      </c>
      <c r="B68" s="5">
        <v>7</v>
      </c>
      <c r="C68" s="5">
        <v>19.5</v>
      </c>
      <c r="D68" s="5">
        <f t="shared" si="0"/>
        <v>1367.3</v>
      </c>
      <c r="E68" s="7">
        <f t="shared" si="1"/>
        <v>-0.15780720665229445</v>
      </c>
      <c r="F68" s="7">
        <f t="shared" si="2"/>
        <v>-0.11980289497998152</v>
      </c>
      <c r="O68" s="18">
        <v>2003</v>
      </c>
      <c r="P68" s="18">
        <v>8</v>
      </c>
      <c r="Q68" s="18">
        <v>11</v>
      </c>
      <c r="R68" s="18">
        <v>1110.1999999999998</v>
      </c>
      <c r="S68" s="19">
        <v>-0.31616877117339093</v>
      </c>
    </row>
    <row r="69" spans="1:19" x14ac:dyDescent="0.35">
      <c r="A69" s="5">
        <v>1982</v>
      </c>
      <c r="B69" s="5">
        <v>8</v>
      </c>
      <c r="C69" s="5">
        <v>55.2</v>
      </c>
      <c r="D69" s="5">
        <f t="shared" si="0"/>
        <v>1391.5</v>
      </c>
      <c r="E69" s="7">
        <f t="shared" si="1"/>
        <v>-0.14290113951339697</v>
      </c>
      <c r="F69" s="7">
        <f t="shared" si="2"/>
        <v>-9.2947336002464007E-2</v>
      </c>
      <c r="O69" s="18">
        <v>1993</v>
      </c>
      <c r="P69" s="18">
        <v>12</v>
      </c>
      <c r="Q69" s="18">
        <v>95.2</v>
      </c>
      <c r="R69" s="18">
        <v>1110.8</v>
      </c>
      <c r="S69" s="19">
        <v>-0.3157991992608562</v>
      </c>
    </row>
    <row r="70" spans="1:19" x14ac:dyDescent="0.35">
      <c r="A70" s="5">
        <v>1982</v>
      </c>
      <c r="B70" s="5">
        <v>9</v>
      </c>
      <c r="C70" s="5">
        <v>50.2</v>
      </c>
      <c r="D70" s="5">
        <f t="shared" si="0"/>
        <v>1430.5</v>
      </c>
      <c r="E70" s="7">
        <f t="shared" si="1"/>
        <v>-0.11887896519864491</v>
      </c>
      <c r="F70" s="7">
        <f t="shared" si="2"/>
        <v>-7.4222359100708346E-2</v>
      </c>
      <c r="O70" s="18">
        <v>2003</v>
      </c>
      <c r="P70" s="18">
        <v>9</v>
      </c>
      <c r="Q70" s="18">
        <v>16.2</v>
      </c>
      <c r="R70" s="18">
        <v>1110.8999999999999</v>
      </c>
      <c r="S70" s="19">
        <v>-0.31573760394210049</v>
      </c>
    </row>
    <row r="71" spans="1:19" x14ac:dyDescent="0.35">
      <c r="A71" s="5">
        <v>1982</v>
      </c>
      <c r="B71" s="5">
        <v>10</v>
      </c>
      <c r="C71" s="5">
        <v>205.2</v>
      </c>
      <c r="D71" s="5">
        <f t="shared" si="0"/>
        <v>1560.3000000000002</v>
      </c>
      <c r="E71" s="7">
        <f t="shared" si="1"/>
        <v>-3.8928241453649412E-2</v>
      </c>
      <c r="F71" s="7">
        <f t="shared" si="2"/>
        <v>1.5953187557745663E-2</v>
      </c>
      <c r="O71" s="18">
        <v>2019</v>
      </c>
      <c r="P71" s="18">
        <v>3</v>
      </c>
      <c r="Q71" s="18">
        <v>168</v>
      </c>
      <c r="R71" s="18">
        <v>1112.5</v>
      </c>
      <c r="S71" s="19">
        <v>-0.31475207884200801</v>
      </c>
    </row>
    <row r="72" spans="1:19" x14ac:dyDescent="0.35">
      <c r="A72" s="5">
        <v>1982</v>
      </c>
      <c r="B72" s="5">
        <v>11</v>
      </c>
      <c r="C72" s="5">
        <v>36.6</v>
      </c>
      <c r="D72" s="5">
        <f t="shared" si="0"/>
        <v>1249.4000000000001</v>
      </c>
      <c r="E72" s="7">
        <f t="shared" si="1"/>
        <v>-0.23042808746535257</v>
      </c>
      <c r="F72" s="7">
        <f t="shared" si="2"/>
        <v>-8.6048660301816932E-2</v>
      </c>
      <c r="O72" s="18">
        <v>2020</v>
      </c>
      <c r="P72" s="18">
        <v>4</v>
      </c>
      <c r="Q72" s="18">
        <v>24</v>
      </c>
      <c r="R72" s="18">
        <v>1113</v>
      </c>
      <c r="S72" s="19">
        <v>-0.31444410224822911</v>
      </c>
    </row>
    <row r="73" spans="1:19" x14ac:dyDescent="0.35">
      <c r="A73" s="5">
        <v>1982</v>
      </c>
      <c r="B73" s="5">
        <v>12</v>
      </c>
      <c r="C73" s="5">
        <v>106.7</v>
      </c>
      <c r="D73" s="5">
        <f t="shared" si="0"/>
        <v>1168.4000000000001</v>
      </c>
      <c r="E73" s="7">
        <f t="shared" si="1"/>
        <v>-0.28032029565752997</v>
      </c>
      <c r="F73" s="7">
        <f t="shared" si="2"/>
        <v>-0.13464736680012315</v>
      </c>
      <c r="G73" s="7">
        <f>E13+E25+E37+E49+E61+E73</f>
        <v>-0.30421927933477033</v>
      </c>
      <c r="O73" s="18">
        <v>2005</v>
      </c>
      <c r="P73" s="18">
        <v>5</v>
      </c>
      <c r="Q73" s="18">
        <v>57</v>
      </c>
      <c r="R73" s="18">
        <v>1114</v>
      </c>
      <c r="S73" s="19">
        <v>-0.31382814906067141</v>
      </c>
    </row>
    <row r="74" spans="1:19" x14ac:dyDescent="0.35">
      <c r="A74" s="5">
        <v>1983</v>
      </c>
      <c r="B74" s="5">
        <v>1</v>
      </c>
      <c r="C74" s="5">
        <v>103.5</v>
      </c>
      <c r="D74" s="5">
        <f t="shared" si="0"/>
        <v>1056.3000000000002</v>
      </c>
      <c r="E74" s="7">
        <f t="shared" si="1"/>
        <v>-0.34936864798275319</v>
      </c>
      <c r="F74" s="7">
        <f t="shared" si="2"/>
        <v>-0.18336926393594058</v>
      </c>
      <c r="G74" s="7">
        <f t="shared" ref="G74:G137" si="3">E14+E26+E38+E50+E62+E74</f>
        <v>-0.2659685863874342</v>
      </c>
      <c r="O74" s="18">
        <v>1995</v>
      </c>
      <c r="P74" s="18">
        <v>4</v>
      </c>
      <c r="Q74" s="18">
        <v>30</v>
      </c>
      <c r="R74" s="18">
        <v>1114</v>
      </c>
      <c r="S74" s="19">
        <v>-0.31382814906067141</v>
      </c>
    </row>
    <row r="75" spans="1:19" x14ac:dyDescent="0.35">
      <c r="A75" s="5">
        <v>1983</v>
      </c>
      <c r="B75" s="5">
        <v>2</v>
      </c>
      <c r="C75" s="5">
        <v>106</v>
      </c>
      <c r="D75" s="5">
        <f t="shared" si="0"/>
        <v>1041.5999999999999</v>
      </c>
      <c r="E75" s="7">
        <f t="shared" si="1"/>
        <v>-0.35842315983985223</v>
      </c>
      <c r="F75" s="7">
        <f t="shared" si="2"/>
        <v>-0.22525408068986774</v>
      </c>
      <c r="G75" s="7">
        <f t="shared" si="3"/>
        <v>-0.32226670773021288</v>
      </c>
      <c r="O75" s="18">
        <v>2005</v>
      </c>
      <c r="P75" s="18">
        <v>3</v>
      </c>
      <c r="Q75" s="18">
        <v>93</v>
      </c>
      <c r="R75" s="18">
        <v>1118</v>
      </c>
      <c r="S75" s="19">
        <v>-0.31136433631044041</v>
      </c>
    </row>
    <row r="76" spans="1:19" x14ac:dyDescent="0.35">
      <c r="A76" s="5">
        <v>1983</v>
      </c>
      <c r="B76" s="5">
        <v>3</v>
      </c>
      <c r="C76" s="5">
        <v>86.1</v>
      </c>
      <c r="D76" s="5">
        <f t="shared" si="0"/>
        <v>942</v>
      </c>
      <c r="E76" s="7">
        <f t="shared" si="1"/>
        <v>-0.41977209732060361</v>
      </c>
      <c r="F76" s="7">
        <f t="shared" si="2"/>
        <v>-0.20425007699414849</v>
      </c>
      <c r="G76" s="7">
        <f t="shared" si="3"/>
        <v>-0.40129350169387196</v>
      </c>
      <c r="O76" s="18">
        <v>1998</v>
      </c>
      <c r="P76" s="18">
        <v>5</v>
      </c>
      <c r="Q76" s="18">
        <v>98.8</v>
      </c>
      <c r="R76" s="18">
        <v>1120.9000000000001</v>
      </c>
      <c r="S76" s="19">
        <v>-0.30957807206652288</v>
      </c>
    </row>
    <row r="77" spans="1:19" x14ac:dyDescent="0.35">
      <c r="A77" s="5">
        <v>1983</v>
      </c>
      <c r="B77" s="5">
        <v>4</v>
      </c>
      <c r="C77" s="5">
        <v>118.5</v>
      </c>
      <c r="D77" s="5">
        <f t="shared" si="0"/>
        <v>999</v>
      </c>
      <c r="E77" s="7">
        <f t="shared" si="1"/>
        <v>-0.38466276562981211</v>
      </c>
      <c r="F77" s="7">
        <f t="shared" si="2"/>
        <v>-0.16230366492146578</v>
      </c>
      <c r="G77" s="7">
        <f t="shared" si="3"/>
        <v>-0.3902679396365879</v>
      </c>
      <c r="O77" s="18">
        <v>1998</v>
      </c>
      <c r="P77" s="18">
        <v>6</v>
      </c>
      <c r="Q77" s="18">
        <v>49</v>
      </c>
      <c r="R77" s="18">
        <v>1121.3000000000002</v>
      </c>
      <c r="S77" s="19">
        <v>-0.30933169079149975</v>
      </c>
    </row>
    <row r="78" spans="1:19" x14ac:dyDescent="0.35">
      <c r="A78" s="5">
        <v>1983</v>
      </c>
      <c r="B78" s="5">
        <v>5</v>
      </c>
      <c r="C78" s="5">
        <v>179.3</v>
      </c>
      <c r="D78" s="5">
        <f t="shared" ref="D78:D141" si="4">SUM(C67:C78)</f>
        <v>1075.3000000000002</v>
      </c>
      <c r="E78" s="7">
        <f t="shared" ref="E78:E141" si="5">(D78-1623.5)/1623.5</f>
        <v>-0.33766553741915606</v>
      </c>
      <c r="F78" s="7">
        <f t="shared" si="2"/>
        <v>-0.42439174622728659</v>
      </c>
      <c r="G78" s="7">
        <f t="shared" si="3"/>
        <v>-0.42260548198336922</v>
      </c>
      <c r="O78" s="18">
        <v>2014</v>
      </c>
      <c r="P78" s="18">
        <v>12</v>
      </c>
      <c r="Q78" s="18">
        <v>225</v>
      </c>
      <c r="R78" s="18">
        <v>1126</v>
      </c>
      <c r="S78" s="19">
        <v>-0.30643671080997842</v>
      </c>
    </row>
    <row r="79" spans="1:19" x14ac:dyDescent="0.35">
      <c r="A79" s="5">
        <v>1983</v>
      </c>
      <c r="B79" s="5">
        <v>6</v>
      </c>
      <c r="C79" s="5">
        <v>379</v>
      </c>
      <c r="D79" s="5">
        <f t="shared" si="4"/>
        <v>1445.8000000000002</v>
      </c>
      <c r="E79" s="7">
        <f t="shared" si="5"/>
        <v>-0.10945488142901129</v>
      </c>
      <c r="F79" s="7">
        <f t="shared" si="2"/>
        <v>-0.21250384970742209</v>
      </c>
      <c r="G79" s="7">
        <f t="shared" si="3"/>
        <v>-0.20603634123806575</v>
      </c>
      <c r="O79" s="18">
        <v>1995</v>
      </c>
      <c r="P79" s="18">
        <v>3</v>
      </c>
      <c r="Q79" s="18">
        <v>93</v>
      </c>
      <c r="R79" s="18">
        <v>1126</v>
      </c>
      <c r="S79" s="19">
        <v>-0.30643671080997842</v>
      </c>
    </row>
    <row r="80" spans="1:19" x14ac:dyDescent="0.35">
      <c r="A80" s="5">
        <v>1983</v>
      </c>
      <c r="B80" s="5">
        <v>7</v>
      </c>
      <c r="C80" s="5">
        <v>137.5</v>
      </c>
      <c r="D80" s="5">
        <f t="shared" si="4"/>
        <v>1563.8000000000002</v>
      </c>
      <c r="E80" s="7">
        <f t="shared" si="5"/>
        <v>-3.6772405297197303E-2</v>
      </c>
      <c r="F80" s="7">
        <f t="shared" si="2"/>
        <v>-0.16267323683400042</v>
      </c>
      <c r="G80" s="7">
        <f t="shared" si="3"/>
        <v>-0.15497382198952875</v>
      </c>
      <c r="O80" s="18">
        <v>1993</v>
      </c>
      <c r="P80" s="18">
        <v>7</v>
      </c>
      <c r="Q80" s="18">
        <v>136.19999999999999</v>
      </c>
      <c r="R80" s="18">
        <v>1128.5</v>
      </c>
      <c r="S80" s="19">
        <v>-0.30489682784108407</v>
      </c>
    </row>
    <row r="81" spans="1:19" x14ac:dyDescent="0.35">
      <c r="A81" s="5">
        <v>1983</v>
      </c>
      <c r="B81" s="5">
        <v>8</v>
      </c>
      <c r="C81" s="5">
        <v>176</v>
      </c>
      <c r="D81" s="5">
        <f t="shared" si="4"/>
        <v>1684.6000000000001</v>
      </c>
      <c r="E81" s="7">
        <f t="shared" si="5"/>
        <v>3.7634739759778338E-2</v>
      </c>
      <c r="F81" s="7">
        <f t="shared" si="2"/>
        <v>-8.2352941176470476E-2</v>
      </c>
      <c r="G81" s="7">
        <f t="shared" si="3"/>
        <v>-6.8001231906375331E-2</v>
      </c>
      <c r="O81" s="18">
        <v>1993</v>
      </c>
      <c r="P81" s="18">
        <v>8</v>
      </c>
      <c r="Q81" s="18">
        <v>34.5</v>
      </c>
      <c r="R81" s="18">
        <v>1131</v>
      </c>
      <c r="S81" s="19">
        <v>-0.30335694487218973</v>
      </c>
    </row>
    <row r="82" spans="1:19" x14ac:dyDescent="0.35">
      <c r="A82" s="5">
        <v>1983</v>
      </c>
      <c r="B82" s="5">
        <v>9</v>
      </c>
      <c r="C82" s="5">
        <v>107.8</v>
      </c>
      <c r="D82" s="5">
        <f t="shared" si="4"/>
        <v>1742.2</v>
      </c>
      <c r="E82" s="7">
        <f t="shared" si="5"/>
        <v>7.3113643363104427E-2</v>
      </c>
      <c r="F82" s="7">
        <f t="shared" si="2"/>
        <v>-1.5953187557745538E-2</v>
      </c>
      <c r="G82" s="7">
        <f t="shared" si="3"/>
        <v>-1.663073606405914E-2</v>
      </c>
      <c r="O82" s="18">
        <v>1986</v>
      </c>
      <c r="P82" s="18">
        <v>6</v>
      </c>
      <c r="Q82" s="18">
        <v>10.199999999999999</v>
      </c>
      <c r="R82" s="18">
        <v>1131.7</v>
      </c>
      <c r="S82" s="19">
        <v>-0.30292577764089929</v>
      </c>
    </row>
    <row r="83" spans="1:19" x14ac:dyDescent="0.35">
      <c r="A83" s="5">
        <v>1983</v>
      </c>
      <c r="B83" s="5">
        <v>10</v>
      </c>
      <c r="C83" s="5">
        <v>89</v>
      </c>
      <c r="D83" s="5">
        <f t="shared" si="4"/>
        <v>1626</v>
      </c>
      <c r="E83" s="7">
        <f t="shared" si="5"/>
        <v>1.5398829688943641E-3</v>
      </c>
      <c r="F83" s="7">
        <f t="shared" si="2"/>
        <v>-3.7573144441020541E-3</v>
      </c>
      <c r="G83" s="7">
        <f t="shared" si="3"/>
        <v>-4.6812442254388171E-3</v>
      </c>
      <c r="O83" s="18">
        <v>1991</v>
      </c>
      <c r="P83" s="18">
        <v>8</v>
      </c>
      <c r="Q83" s="18">
        <v>0</v>
      </c>
      <c r="R83" s="18">
        <v>1132.5</v>
      </c>
      <c r="S83" s="19">
        <v>-0.30243301509085307</v>
      </c>
    </row>
    <row r="84" spans="1:19" x14ac:dyDescent="0.35">
      <c r="A84" s="5">
        <v>1983</v>
      </c>
      <c r="B84" s="5">
        <v>11</v>
      </c>
      <c r="C84" s="5">
        <v>250</v>
      </c>
      <c r="D84" s="5">
        <f t="shared" si="4"/>
        <v>1839.3999999999999</v>
      </c>
      <c r="E84" s="7">
        <f t="shared" si="5"/>
        <v>0.13298429319371718</v>
      </c>
      <c r="F84" s="7">
        <f t="shared" si="2"/>
        <v>0.12004927625500467</v>
      </c>
      <c r="G84" s="7">
        <f t="shared" si="3"/>
        <v>8.4385586695411269E-2</v>
      </c>
      <c r="O84" s="18">
        <v>2019</v>
      </c>
      <c r="P84" s="18">
        <v>2</v>
      </c>
      <c r="Q84" s="18">
        <v>82</v>
      </c>
      <c r="R84" s="18">
        <v>1133.5</v>
      </c>
      <c r="S84" s="19">
        <v>-0.30181706190329533</v>
      </c>
    </row>
    <row r="85" spans="1:19" x14ac:dyDescent="0.35">
      <c r="A85" s="5">
        <v>1983</v>
      </c>
      <c r="B85" s="5">
        <v>12</v>
      </c>
      <c r="C85" s="5">
        <v>132.80000000000001</v>
      </c>
      <c r="D85" s="5">
        <f t="shared" si="4"/>
        <v>1865.5</v>
      </c>
      <c r="E85" s="7">
        <f t="shared" si="5"/>
        <v>0.14906067138897444</v>
      </c>
      <c r="F85" s="7">
        <f t="shared" si="2"/>
        <v>9.6519864490298896E-2</v>
      </c>
      <c r="G85" s="7">
        <f t="shared" si="3"/>
        <v>0.1357560825377272</v>
      </c>
      <c r="O85" s="18">
        <v>1991</v>
      </c>
      <c r="P85" s="18">
        <v>7</v>
      </c>
      <c r="Q85" s="18">
        <v>71.5</v>
      </c>
      <c r="R85" s="18">
        <v>1138.5</v>
      </c>
      <c r="S85" s="19">
        <v>-0.29873729596550663</v>
      </c>
    </row>
    <row r="86" spans="1:19" x14ac:dyDescent="0.35">
      <c r="A86" s="5">
        <v>1984</v>
      </c>
      <c r="B86" s="5">
        <v>1</v>
      </c>
      <c r="C86" s="5">
        <v>177</v>
      </c>
      <c r="D86" s="5">
        <f t="shared" si="4"/>
        <v>1939</v>
      </c>
      <c r="E86" s="7">
        <f t="shared" si="5"/>
        <v>0.19433323067446873</v>
      </c>
      <c r="F86" s="7">
        <f t="shared" si="2"/>
        <v>0.10773021250385006</v>
      </c>
      <c r="G86" s="7">
        <f t="shared" si="3"/>
        <v>0.15300277178934424</v>
      </c>
      <c r="O86" s="18">
        <v>2007</v>
      </c>
      <c r="P86" s="18">
        <v>1</v>
      </c>
      <c r="Q86" s="18">
        <v>82.2</v>
      </c>
      <c r="R86" s="18">
        <v>1139.2</v>
      </c>
      <c r="S86" s="19">
        <v>-0.29830612873421619</v>
      </c>
    </row>
    <row r="87" spans="1:19" x14ac:dyDescent="0.35">
      <c r="A87" s="5">
        <v>1984</v>
      </c>
      <c r="B87" s="5">
        <v>2</v>
      </c>
      <c r="C87" s="5">
        <v>139.5</v>
      </c>
      <c r="D87" s="5">
        <f t="shared" si="4"/>
        <v>1972.5</v>
      </c>
      <c r="E87" s="7">
        <f t="shared" si="5"/>
        <v>0.21496766245765322</v>
      </c>
      <c r="F87" s="7">
        <f t="shared" si="2"/>
        <v>-0.22506929473360029</v>
      </c>
      <c r="G87" s="7">
        <f t="shared" si="3"/>
        <v>0.18275331074838283</v>
      </c>
      <c r="O87" s="18">
        <v>1986</v>
      </c>
      <c r="P87" s="18">
        <v>7</v>
      </c>
      <c r="Q87" s="18">
        <v>109.9</v>
      </c>
      <c r="R87" s="18">
        <v>1140.5999999999999</v>
      </c>
      <c r="S87" s="19">
        <v>-0.29744379427163542</v>
      </c>
    </row>
    <row r="88" spans="1:19" x14ac:dyDescent="0.35">
      <c r="A88" s="5">
        <v>1984</v>
      </c>
      <c r="B88" s="5">
        <v>3</v>
      </c>
      <c r="C88" s="5">
        <v>0</v>
      </c>
      <c r="D88" s="5">
        <f t="shared" si="4"/>
        <v>1886.3999999999999</v>
      </c>
      <c r="E88" s="7">
        <f t="shared" si="5"/>
        <v>0.16193409300893125</v>
      </c>
      <c r="F88" s="7">
        <f t="shared" si="2"/>
        <v>-0.26584539574992305</v>
      </c>
      <c r="G88" s="7">
        <f t="shared" si="3"/>
        <v>-0.10120110871573823</v>
      </c>
      <c r="O88" s="18">
        <v>1995</v>
      </c>
      <c r="P88" s="18">
        <v>7</v>
      </c>
      <c r="Q88" s="18">
        <v>4</v>
      </c>
      <c r="R88" s="18">
        <v>1143.8000000000002</v>
      </c>
      <c r="S88" s="19">
        <v>-0.29547274407145047</v>
      </c>
    </row>
    <row r="89" spans="1:19" x14ac:dyDescent="0.35">
      <c r="A89" s="5">
        <v>1984</v>
      </c>
      <c r="B89" s="5">
        <v>4</v>
      </c>
      <c r="C89" s="5">
        <v>114.5</v>
      </c>
      <c r="D89" s="5">
        <f t="shared" si="4"/>
        <v>1882.3999999999999</v>
      </c>
      <c r="E89" s="7">
        <f t="shared" si="5"/>
        <v>0.15947028025870025</v>
      </c>
      <c r="F89" s="7">
        <f t="shared" si="2"/>
        <v>-0.28820449645826918</v>
      </c>
      <c r="G89" s="7">
        <f t="shared" si="3"/>
        <v>-0.10126270403449367</v>
      </c>
      <c r="O89" s="18">
        <v>1984</v>
      </c>
      <c r="P89" s="18">
        <v>10</v>
      </c>
      <c r="Q89" s="18">
        <v>73</v>
      </c>
      <c r="R89" s="18">
        <v>1145.8</v>
      </c>
      <c r="S89" s="19">
        <v>-0.29424083769633513</v>
      </c>
    </row>
    <row r="90" spans="1:19" x14ac:dyDescent="0.35">
      <c r="A90" s="5">
        <v>1984</v>
      </c>
      <c r="B90" s="5">
        <v>5</v>
      </c>
      <c r="C90" s="5">
        <v>16</v>
      </c>
      <c r="D90" s="5">
        <f t="shared" si="4"/>
        <v>1719.1</v>
      </c>
      <c r="E90" s="7">
        <f t="shared" si="5"/>
        <v>5.8885124730520426E-2</v>
      </c>
      <c r="F90" s="7">
        <f t="shared" si="2"/>
        <v>-0.37369879889128416</v>
      </c>
      <c r="G90" s="7">
        <f t="shared" si="3"/>
        <v>-0.1495534339390206</v>
      </c>
      <c r="O90" s="18">
        <v>1984</v>
      </c>
      <c r="P90" s="18">
        <v>11</v>
      </c>
      <c r="Q90" s="18">
        <v>252</v>
      </c>
      <c r="R90" s="18">
        <v>1147.8</v>
      </c>
      <c r="S90" s="19">
        <v>-0.29300893132121963</v>
      </c>
    </row>
    <row r="91" spans="1:19" x14ac:dyDescent="0.35">
      <c r="A91" s="5">
        <v>1984</v>
      </c>
      <c r="B91" s="5">
        <v>6</v>
      </c>
      <c r="C91" s="5">
        <v>176.5</v>
      </c>
      <c r="D91" s="5">
        <f t="shared" si="4"/>
        <v>1516.6</v>
      </c>
      <c r="E91" s="7">
        <f t="shared" si="5"/>
        <v>-6.5845395749923055E-2</v>
      </c>
      <c r="F91" s="7">
        <f t="shared" si="2"/>
        <v>-0.28801971050200176</v>
      </c>
      <c r="G91" s="7">
        <f t="shared" si="3"/>
        <v>-5.6852479211579876E-2</v>
      </c>
      <c r="O91" s="18">
        <v>1977</v>
      </c>
      <c r="P91" s="18">
        <v>12</v>
      </c>
      <c r="Q91" s="18">
        <v>49.4</v>
      </c>
      <c r="R91" s="18">
        <v>1151.2000000000003</v>
      </c>
      <c r="S91" s="19">
        <v>-0.29091469048352309</v>
      </c>
    </row>
    <row r="92" spans="1:19" x14ac:dyDescent="0.35">
      <c r="A92" s="5">
        <v>1984</v>
      </c>
      <c r="B92" s="5">
        <v>7</v>
      </c>
      <c r="C92" s="5">
        <v>54</v>
      </c>
      <c r="D92" s="5">
        <f t="shared" si="4"/>
        <v>1433.1</v>
      </c>
      <c r="E92" s="7">
        <f t="shared" si="5"/>
        <v>-0.11727748691099482</v>
      </c>
      <c r="F92" s="7">
        <f t="shared" si="2"/>
        <v>-0.31185709886048657</v>
      </c>
      <c r="G92" s="7">
        <f t="shared" si="3"/>
        <v>-7.5207884200800684E-2</v>
      </c>
      <c r="O92" s="18">
        <v>2016</v>
      </c>
      <c r="P92" s="18">
        <v>5</v>
      </c>
      <c r="Q92" s="18">
        <v>26</v>
      </c>
      <c r="R92" s="18">
        <v>1152</v>
      </c>
      <c r="S92" s="19">
        <v>-0.29042192793347704</v>
      </c>
    </row>
    <row r="93" spans="1:19" x14ac:dyDescent="0.35">
      <c r="A93" s="5">
        <v>1984</v>
      </c>
      <c r="B93" s="5">
        <v>8</v>
      </c>
      <c r="C93" s="5">
        <v>4</v>
      </c>
      <c r="D93" s="5">
        <f t="shared" si="4"/>
        <v>1261.0999999999999</v>
      </c>
      <c r="E93" s="7">
        <f t="shared" si="5"/>
        <v>-0.22322143517092707</v>
      </c>
      <c r="F93" s="7">
        <f t="shared" si="2"/>
        <v>-0.3284878349245457</v>
      </c>
      <c r="G93" s="7">
        <f t="shared" si="3"/>
        <v>-0.12830304896827865</v>
      </c>
      <c r="O93" s="18">
        <v>1978</v>
      </c>
      <c r="P93" s="18">
        <v>2</v>
      </c>
      <c r="Q93" s="18">
        <v>91.2</v>
      </c>
      <c r="R93" s="18">
        <v>1152.5999999999999</v>
      </c>
      <c r="S93" s="19">
        <v>-0.29005235602094248</v>
      </c>
    </row>
    <row r="94" spans="1:19" x14ac:dyDescent="0.35">
      <c r="A94" s="5">
        <v>1984</v>
      </c>
      <c r="B94" s="5">
        <v>9</v>
      </c>
      <c r="C94" s="5">
        <v>8.5</v>
      </c>
      <c r="D94" s="5">
        <f t="shared" si="4"/>
        <v>1161.8</v>
      </c>
      <c r="E94" s="7">
        <f t="shared" si="5"/>
        <v>-0.2843855866954112</v>
      </c>
      <c r="F94" s="7">
        <f t="shared" si="2"/>
        <v>-0.33015090853095169</v>
      </c>
      <c r="G94" s="7">
        <f t="shared" si="3"/>
        <v>-0.19291653834308597</v>
      </c>
      <c r="O94" s="18">
        <v>1993</v>
      </c>
      <c r="P94" s="18">
        <v>4</v>
      </c>
      <c r="Q94" s="18">
        <v>40.5</v>
      </c>
      <c r="R94" s="18">
        <v>1157.0999999999999</v>
      </c>
      <c r="S94" s="19">
        <v>-0.28728056667693264</v>
      </c>
    </row>
    <row r="95" spans="1:19" x14ac:dyDescent="0.35">
      <c r="A95" s="5">
        <v>1984</v>
      </c>
      <c r="B95" s="5">
        <v>10</v>
      </c>
      <c r="C95" s="5">
        <v>73</v>
      </c>
      <c r="D95" s="5">
        <f t="shared" si="4"/>
        <v>1145.8</v>
      </c>
      <c r="E95" s="7">
        <f t="shared" si="5"/>
        <v>-0.29424083769633513</v>
      </c>
      <c r="F95" s="7">
        <f t="shared" si="2"/>
        <v>-0.33162919618109016</v>
      </c>
      <c r="G95" s="7">
        <f t="shared" si="3"/>
        <v>-0.21188789651986453</v>
      </c>
      <c r="O95" s="18">
        <v>1994</v>
      </c>
      <c r="P95" s="18">
        <v>5</v>
      </c>
      <c r="Q95" s="18">
        <v>38.799999999999997</v>
      </c>
      <c r="R95" s="18">
        <v>1157.9000000000001</v>
      </c>
      <c r="S95" s="19">
        <v>-0.28678780412688631</v>
      </c>
    </row>
    <row r="96" spans="1:19" x14ac:dyDescent="0.35">
      <c r="A96" s="5">
        <v>1984</v>
      </c>
      <c r="B96" s="5">
        <v>11</v>
      </c>
      <c r="C96" s="5">
        <v>252</v>
      </c>
      <c r="D96" s="5">
        <f t="shared" si="4"/>
        <v>1147.8</v>
      </c>
      <c r="E96" s="7">
        <f t="shared" si="5"/>
        <v>-0.29300893132121963</v>
      </c>
      <c r="F96" s="7">
        <f t="shared" si="2"/>
        <v>-0.39045272559285504</v>
      </c>
      <c r="G96" s="7">
        <f t="shared" si="3"/>
        <v>-0.1493070526639976</v>
      </c>
      <c r="O96" s="18">
        <v>2003</v>
      </c>
      <c r="P96" s="18">
        <v>6</v>
      </c>
      <c r="Q96" s="18">
        <v>77.8</v>
      </c>
      <c r="R96" s="18">
        <v>1160.5999999999999</v>
      </c>
      <c r="S96" s="19">
        <v>-0.28512473052048048</v>
      </c>
    </row>
    <row r="97" spans="1:19" x14ac:dyDescent="0.35">
      <c r="A97" s="5">
        <v>1984</v>
      </c>
      <c r="B97" s="5">
        <v>12</v>
      </c>
      <c r="C97" s="5">
        <v>71.5</v>
      </c>
      <c r="D97" s="5">
        <f t="shared" si="4"/>
        <v>1086.5</v>
      </c>
      <c r="E97" s="7">
        <f t="shared" si="5"/>
        <v>-0.33076686171850939</v>
      </c>
      <c r="F97" s="7">
        <f t="shared" si="2"/>
        <v>-0.46202648598706492</v>
      </c>
      <c r="G97" s="7">
        <f t="shared" si="3"/>
        <v>-0.22340622112719438</v>
      </c>
      <c r="O97" s="18">
        <v>1984</v>
      </c>
      <c r="P97" s="18">
        <v>9</v>
      </c>
      <c r="Q97" s="18">
        <v>8.5</v>
      </c>
      <c r="R97" s="18">
        <v>1161.8</v>
      </c>
      <c r="S97" s="19">
        <v>-0.2843855866954112</v>
      </c>
    </row>
    <row r="98" spans="1:19" x14ac:dyDescent="0.35">
      <c r="A98" s="5">
        <v>1985</v>
      </c>
      <c r="B98" s="5">
        <v>1</v>
      </c>
      <c r="C98" s="5">
        <v>85</v>
      </c>
      <c r="D98" s="5">
        <f t="shared" si="4"/>
        <v>994.5</v>
      </c>
      <c r="E98" s="7">
        <f t="shared" si="5"/>
        <v>-0.38743455497382201</v>
      </c>
      <c r="F98" s="7">
        <f t="shared" si="2"/>
        <v>-0.54246997228210647</v>
      </c>
      <c r="G98" s="7">
        <f t="shared" si="3"/>
        <v>-0.3542346781644593</v>
      </c>
      <c r="O98" s="18">
        <v>1986</v>
      </c>
      <c r="P98" s="18">
        <v>8</v>
      </c>
      <c r="Q98" s="18">
        <v>58.4</v>
      </c>
      <c r="R98" s="18">
        <v>1162</v>
      </c>
      <c r="S98" s="19">
        <v>-0.2842623960578996</v>
      </c>
    </row>
    <row r="99" spans="1:19" x14ac:dyDescent="0.35">
      <c r="A99" s="5">
        <v>1985</v>
      </c>
      <c r="B99" s="5">
        <v>2</v>
      </c>
      <c r="C99" s="5">
        <v>137.5</v>
      </c>
      <c r="D99" s="5">
        <f t="shared" si="4"/>
        <v>992.5</v>
      </c>
      <c r="E99" s="7">
        <f t="shared" si="5"/>
        <v>-0.38866646134893745</v>
      </c>
      <c r="F99" s="7">
        <f t="shared" si="2"/>
        <v>-0.53212195873113644</v>
      </c>
      <c r="G99" s="7">
        <f t="shared" si="3"/>
        <v>-0.36538343085925495</v>
      </c>
      <c r="O99" s="18">
        <v>1993</v>
      </c>
      <c r="P99" s="18">
        <v>11</v>
      </c>
      <c r="Q99" s="18">
        <v>62.8</v>
      </c>
      <c r="R99" s="18">
        <v>1163.5999999999999</v>
      </c>
      <c r="S99" s="19">
        <v>-0.28327687095780724</v>
      </c>
    </row>
    <row r="100" spans="1:19" x14ac:dyDescent="0.35">
      <c r="A100" s="5">
        <v>1985</v>
      </c>
      <c r="B100" s="5">
        <v>3</v>
      </c>
      <c r="C100" s="5">
        <v>231.5</v>
      </c>
      <c r="D100" s="5">
        <f t="shared" si="4"/>
        <v>1224</v>
      </c>
      <c r="E100" s="7">
        <f t="shared" si="5"/>
        <v>-0.24607329842931938</v>
      </c>
      <c r="F100" s="7">
        <f t="shared" si="2"/>
        <v>-0.50391130274099172</v>
      </c>
      <c r="G100" s="7">
        <f t="shared" si="3"/>
        <v>-0.29830612873421658</v>
      </c>
      <c r="O100" s="18">
        <v>1982</v>
      </c>
      <c r="P100" s="18">
        <v>12</v>
      </c>
      <c r="Q100" s="18">
        <v>106.7</v>
      </c>
      <c r="R100" s="18">
        <v>1168.4000000000001</v>
      </c>
      <c r="S100" s="19">
        <v>-0.28032029565752997</v>
      </c>
    </row>
    <row r="101" spans="1:19" x14ac:dyDescent="0.35">
      <c r="A101" s="5">
        <v>1985</v>
      </c>
      <c r="B101" s="5">
        <v>4</v>
      </c>
      <c r="C101" s="5">
        <v>94</v>
      </c>
      <c r="D101" s="5">
        <f t="shared" si="4"/>
        <v>1203.5</v>
      </c>
      <c r="E101" s="7">
        <f t="shared" si="5"/>
        <v>-0.25870033877425314</v>
      </c>
      <c r="F101" s="7">
        <f t="shared" si="2"/>
        <v>-0.483892824145365</v>
      </c>
      <c r="G101" s="7">
        <f t="shared" si="3"/>
        <v>-0.29313212195873117</v>
      </c>
      <c r="O101" s="18">
        <v>1995</v>
      </c>
      <c r="P101" s="18">
        <v>6</v>
      </c>
      <c r="Q101" s="18">
        <v>26.2</v>
      </c>
      <c r="R101" s="18">
        <v>1170</v>
      </c>
      <c r="S101" s="19">
        <v>-0.27933477055743766</v>
      </c>
    </row>
    <row r="102" spans="1:19" x14ac:dyDescent="0.35">
      <c r="A102" s="5">
        <v>1985</v>
      </c>
      <c r="B102" s="5">
        <v>5</v>
      </c>
      <c r="C102" s="5">
        <v>189.5</v>
      </c>
      <c r="D102" s="5">
        <f t="shared" si="4"/>
        <v>1377</v>
      </c>
      <c r="E102" s="7">
        <f t="shared" si="5"/>
        <v>-0.15183246073298429</v>
      </c>
      <c r="F102" s="7">
        <f t="shared" ref="F102:F165" si="6">E78+E90+E102</f>
        <v>-0.43061287342161991</v>
      </c>
      <c r="G102" s="7">
        <f t="shared" si="3"/>
        <v>-0.18749615029257766</v>
      </c>
      <c r="O102" s="18">
        <v>2003</v>
      </c>
      <c r="P102" s="18">
        <v>5</v>
      </c>
      <c r="Q102" s="18">
        <v>155.19999999999999</v>
      </c>
      <c r="R102" s="18">
        <v>1171.4999999999998</v>
      </c>
      <c r="S102" s="19">
        <v>-0.27841084077610118</v>
      </c>
    </row>
    <row r="103" spans="1:19" x14ac:dyDescent="0.35">
      <c r="A103" s="5">
        <v>1985</v>
      </c>
      <c r="B103" s="5">
        <v>6</v>
      </c>
      <c r="C103" s="5">
        <v>56.5</v>
      </c>
      <c r="D103" s="5">
        <f t="shared" si="4"/>
        <v>1257</v>
      </c>
      <c r="E103" s="7">
        <f t="shared" si="5"/>
        <v>-0.22574684323991376</v>
      </c>
      <c r="F103" s="7">
        <f t="shared" si="6"/>
        <v>-0.4010471204188481</v>
      </c>
      <c r="G103" s="7">
        <f t="shared" si="3"/>
        <v>-0.42198952879581142</v>
      </c>
      <c r="O103" s="18">
        <v>1995</v>
      </c>
      <c r="P103" s="18">
        <v>5</v>
      </c>
      <c r="Q103" s="18">
        <v>101.4</v>
      </c>
      <c r="R103" s="18">
        <v>1176.6000000000001</v>
      </c>
      <c r="S103" s="19">
        <v>-0.27526947951955644</v>
      </c>
    </row>
    <row r="104" spans="1:19" x14ac:dyDescent="0.35">
      <c r="A104" s="5">
        <v>1985</v>
      </c>
      <c r="B104" s="5">
        <v>7</v>
      </c>
      <c r="C104" s="5">
        <v>101</v>
      </c>
      <c r="D104" s="5">
        <f t="shared" si="4"/>
        <v>1304</v>
      </c>
      <c r="E104" s="7">
        <f t="shared" si="5"/>
        <v>-0.19679704342469972</v>
      </c>
      <c r="F104" s="7">
        <f t="shared" si="6"/>
        <v>-0.35084693563289182</v>
      </c>
      <c r="G104" s="7">
        <f t="shared" si="3"/>
        <v>-0.47064983061287335</v>
      </c>
      <c r="O104" s="18">
        <v>1994</v>
      </c>
      <c r="P104" s="18">
        <v>6</v>
      </c>
      <c r="Q104" s="18">
        <v>32.799999999999997</v>
      </c>
      <c r="R104" s="18">
        <v>1177.3</v>
      </c>
      <c r="S104" s="19">
        <v>-0.27483831228826611</v>
      </c>
    </row>
    <row r="105" spans="1:19" x14ac:dyDescent="0.35">
      <c r="A105" s="5">
        <v>1985</v>
      </c>
      <c r="B105" s="5">
        <v>8</v>
      </c>
      <c r="C105" s="5">
        <v>37</v>
      </c>
      <c r="D105" s="5">
        <f t="shared" si="4"/>
        <v>1337</v>
      </c>
      <c r="E105" s="7">
        <f t="shared" si="5"/>
        <v>-0.17647058823529413</v>
      </c>
      <c r="F105" s="7">
        <f t="shared" si="6"/>
        <v>-0.36205728364644285</v>
      </c>
      <c r="G105" s="7">
        <f t="shared" si="3"/>
        <v>-0.45500461964890693</v>
      </c>
      <c r="O105" s="18">
        <v>1986</v>
      </c>
      <c r="P105" s="18">
        <v>5</v>
      </c>
      <c r="Q105" s="18">
        <v>133.9</v>
      </c>
      <c r="R105" s="18">
        <v>1178</v>
      </c>
      <c r="S105" s="19">
        <v>-0.27440714505697567</v>
      </c>
    </row>
    <row r="106" spans="1:19" x14ac:dyDescent="0.35">
      <c r="A106" s="5">
        <v>1985</v>
      </c>
      <c r="B106" s="5">
        <v>9</v>
      </c>
      <c r="C106" s="5">
        <v>88</v>
      </c>
      <c r="D106" s="5">
        <f t="shared" si="4"/>
        <v>1416.5</v>
      </c>
      <c r="E106" s="7">
        <f t="shared" si="5"/>
        <v>-0.12750230982445335</v>
      </c>
      <c r="F106" s="7">
        <f t="shared" si="6"/>
        <v>-0.33877425315676013</v>
      </c>
      <c r="G106" s="7">
        <f t="shared" si="3"/>
        <v>-0.41299661225746842</v>
      </c>
      <c r="O106" s="18">
        <v>1991</v>
      </c>
      <c r="P106" s="18">
        <v>5</v>
      </c>
      <c r="Q106" s="18">
        <v>62.5</v>
      </c>
      <c r="R106" s="18">
        <v>1186</v>
      </c>
      <c r="S106" s="19">
        <v>-0.26947951955651372</v>
      </c>
    </row>
    <row r="107" spans="1:19" x14ac:dyDescent="0.35">
      <c r="A107" s="5">
        <v>1985</v>
      </c>
      <c r="B107" s="5">
        <v>10</v>
      </c>
      <c r="C107" s="5">
        <v>200.8</v>
      </c>
      <c r="D107" s="5">
        <f t="shared" si="4"/>
        <v>1544.3</v>
      </c>
      <c r="E107" s="7">
        <f t="shared" si="5"/>
        <v>-4.8783492454573481E-2</v>
      </c>
      <c r="F107" s="7">
        <f t="shared" si="6"/>
        <v>-0.34148444718201426</v>
      </c>
      <c r="G107" s="7">
        <f t="shared" si="3"/>
        <v>-0.3255312596242686</v>
      </c>
      <c r="O107" s="18">
        <v>1995</v>
      </c>
      <c r="P107" s="18">
        <v>8</v>
      </c>
      <c r="Q107" s="18">
        <v>55.8</v>
      </c>
      <c r="R107" s="18">
        <v>1190.8</v>
      </c>
      <c r="S107" s="19">
        <v>-0.26652294425623657</v>
      </c>
    </row>
    <row r="108" spans="1:19" x14ac:dyDescent="0.35">
      <c r="A108" s="5">
        <v>1985</v>
      </c>
      <c r="B108" s="5">
        <v>11</v>
      </c>
      <c r="C108" s="5">
        <v>137.5</v>
      </c>
      <c r="D108" s="5">
        <f t="shared" si="4"/>
        <v>1429.8</v>
      </c>
      <c r="E108" s="7">
        <f t="shared" si="5"/>
        <v>-0.11931013242993535</v>
      </c>
      <c r="F108" s="7">
        <f t="shared" si="6"/>
        <v>-0.27933477055743783</v>
      </c>
      <c r="G108" s="7">
        <f t="shared" si="3"/>
        <v>-0.36538343085925473</v>
      </c>
      <c r="O108" s="18">
        <v>2007</v>
      </c>
      <c r="P108" s="18">
        <v>12</v>
      </c>
      <c r="Q108" s="18">
        <v>230</v>
      </c>
      <c r="R108" s="18">
        <v>1195.5</v>
      </c>
      <c r="S108" s="19">
        <v>-0.26362796427471513</v>
      </c>
    </row>
    <row r="109" spans="1:19" x14ac:dyDescent="0.35">
      <c r="A109" s="5">
        <v>1985</v>
      </c>
      <c r="B109" s="5">
        <v>12</v>
      </c>
      <c r="C109" s="5">
        <v>143.69999999999999</v>
      </c>
      <c r="D109" s="5">
        <f t="shared" si="4"/>
        <v>1502</v>
      </c>
      <c r="E109" s="7">
        <f t="shared" si="5"/>
        <v>-7.4838312288266096E-2</v>
      </c>
      <c r="F109" s="7">
        <f t="shared" si="6"/>
        <v>-0.25654450261780104</v>
      </c>
      <c r="G109" s="7">
        <f t="shared" si="3"/>
        <v>-0.39119186941792417</v>
      </c>
      <c r="O109" s="18">
        <v>2019</v>
      </c>
      <c r="P109" s="18">
        <v>4</v>
      </c>
      <c r="Q109" s="18">
        <v>130</v>
      </c>
      <c r="R109" s="18">
        <v>1197.5</v>
      </c>
      <c r="S109" s="19">
        <v>-0.26239605789959963</v>
      </c>
    </row>
    <row r="110" spans="1:19" x14ac:dyDescent="0.35">
      <c r="A110" s="5">
        <v>1986</v>
      </c>
      <c r="B110" s="5">
        <v>1</v>
      </c>
      <c r="C110" s="5">
        <v>105.7</v>
      </c>
      <c r="D110" s="5">
        <f t="shared" si="4"/>
        <v>1522.7</v>
      </c>
      <c r="E110" s="7">
        <f t="shared" si="5"/>
        <v>-6.2088081305820726E-2</v>
      </c>
      <c r="F110" s="7">
        <f t="shared" si="6"/>
        <v>-0.255189405605174</v>
      </c>
      <c r="G110" s="7">
        <f t="shared" si="3"/>
        <v>-0.43855866954111461</v>
      </c>
      <c r="O110" s="18">
        <v>2003</v>
      </c>
      <c r="P110" s="18">
        <v>7</v>
      </c>
      <c r="Q110" s="18">
        <v>37.799999999999997</v>
      </c>
      <c r="R110" s="18">
        <v>1197.7999999999997</v>
      </c>
      <c r="S110" s="19">
        <v>-0.26221127194333249</v>
      </c>
    </row>
    <row r="111" spans="1:19" x14ac:dyDescent="0.35">
      <c r="A111" s="5">
        <v>1986</v>
      </c>
      <c r="B111" s="5">
        <v>2</v>
      </c>
      <c r="C111" s="5">
        <v>54.3</v>
      </c>
      <c r="D111" s="5">
        <f t="shared" si="4"/>
        <v>1439.5</v>
      </c>
      <c r="E111" s="7">
        <f t="shared" si="5"/>
        <v>-0.11333538651062519</v>
      </c>
      <c r="F111" s="7">
        <f t="shared" si="6"/>
        <v>-0.28703418540190939</v>
      </c>
      <c r="G111" s="7">
        <f t="shared" si="3"/>
        <v>-0.51228826609177713</v>
      </c>
      <c r="O111" s="18">
        <v>1996</v>
      </c>
      <c r="P111" s="18">
        <v>3</v>
      </c>
      <c r="Q111" s="18">
        <v>81</v>
      </c>
      <c r="R111" s="18">
        <v>1200.4000000000001</v>
      </c>
      <c r="S111" s="19">
        <v>-0.2606097936556821</v>
      </c>
    </row>
    <row r="112" spans="1:19" x14ac:dyDescent="0.35">
      <c r="A112" s="5">
        <v>1986</v>
      </c>
      <c r="B112" s="5">
        <v>3</v>
      </c>
      <c r="C112" s="5">
        <v>79.8</v>
      </c>
      <c r="D112" s="5">
        <f t="shared" si="4"/>
        <v>1287.8</v>
      </c>
      <c r="E112" s="7">
        <f t="shared" si="5"/>
        <v>-0.20677548506313523</v>
      </c>
      <c r="F112" s="7">
        <f t="shared" si="6"/>
        <v>-0.29091469048352336</v>
      </c>
      <c r="G112" s="7">
        <f t="shared" si="3"/>
        <v>-0.49516476747767191</v>
      </c>
      <c r="O112" s="18">
        <v>1995</v>
      </c>
      <c r="P112" s="18">
        <v>9</v>
      </c>
      <c r="Q112" s="18">
        <v>44.6</v>
      </c>
      <c r="R112" s="18">
        <v>1201.5999999999999</v>
      </c>
      <c r="S112" s="19">
        <v>-0.25987064983061292</v>
      </c>
    </row>
    <row r="113" spans="1:19" x14ac:dyDescent="0.35">
      <c r="A113" s="5">
        <v>1986</v>
      </c>
      <c r="B113" s="5">
        <v>4</v>
      </c>
      <c r="C113" s="5">
        <v>39.799999999999997</v>
      </c>
      <c r="D113" s="5">
        <f t="shared" si="4"/>
        <v>1233.5999999999999</v>
      </c>
      <c r="E113" s="7">
        <f t="shared" si="5"/>
        <v>-0.24016014782876507</v>
      </c>
      <c r="F113" s="7">
        <f t="shared" si="6"/>
        <v>-0.33939020634431794</v>
      </c>
      <c r="G113" s="7">
        <f t="shared" si="3"/>
        <v>-0.50169387126578369</v>
      </c>
      <c r="O113" s="18">
        <v>1993</v>
      </c>
      <c r="P113" s="18">
        <v>9</v>
      </c>
      <c r="Q113" s="18">
        <v>112.6</v>
      </c>
      <c r="R113" s="18">
        <v>1202.0999999999999</v>
      </c>
      <c r="S113" s="19">
        <v>-0.25956267323683407</v>
      </c>
    </row>
    <row r="114" spans="1:19" x14ac:dyDescent="0.35">
      <c r="A114" s="5">
        <v>1986</v>
      </c>
      <c r="B114" s="5">
        <v>5</v>
      </c>
      <c r="C114" s="5">
        <v>133.9</v>
      </c>
      <c r="D114" s="5">
        <f t="shared" si="4"/>
        <v>1178</v>
      </c>
      <c r="E114" s="7">
        <f t="shared" si="5"/>
        <v>-0.27440714505697567</v>
      </c>
      <c r="F114" s="7">
        <f t="shared" si="6"/>
        <v>-0.36735448105943952</v>
      </c>
      <c r="G114" s="7">
        <f t="shared" si="3"/>
        <v>-0.79174622728672617</v>
      </c>
      <c r="O114" s="18">
        <v>1994</v>
      </c>
      <c r="P114" s="18">
        <v>3</v>
      </c>
      <c r="Q114" s="18">
        <v>297.8</v>
      </c>
      <c r="R114" s="18">
        <v>1202.4000000000001</v>
      </c>
      <c r="S114" s="19">
        <v>-0.2593778872805666</v>
      </c>
    </row>
    <row r="115" spans="1:19" x14ac:dyDescent="0.35">
      <c r="A115" s="5">
        <v>1986</v>
      </c>
      <c r="B115" s="5">
        <v>6</v>
      </c>
      <c r="C115" s="5">
        <v>10.199999999999999</v>
      </c>
      <c r="D115" s="5">
        <f t="shared" si="4"/>
        <v>1131.7</v>
      </c>
      <c r="E115" s="7">
        <f t="shared" si="5"/>
        <v>-0.30292577764089929</v>
      </c>
      <c r="F115" s="7">
        <f t="shared" si="6"/>
        <v>-0.59451801663073611</v>
      </c>
      <c r="G115" s="7">
        <f t="shared" si="3"/>
        <v>-0.80702186633815809</v>
      </c>
      <c r="O115" s="18">
        <v>2001</v>
      </c>
      <c r="P115" s="18">
        <v>1</v>
      </c>
      <c r="Q115" s="18">
        <v>100.2</v>
      </c>
      <c r="R115" s="18">
        <v>1203.4000000000001</v>
      </c>
      <c r="S115" s="19">
        <v>-0.25876193409300885</v>
      </c>
    </row>
    <row r="116" spans="1:19" x14ac:dyDescent="0.35">
      <c r="A116" s="5">
        <v>1986</v>
      </c>
      <c r="B116" s="5">
        <v>7</v>
      </c>
      <c r="C116" s="5">
        <v>109.9</v>
      </c>
      <c r="D116" s="5">
        <f t="shared" si="4"/>
        <v>1140.5999999999999</v>
      </c>
      <c r="E116" s="7">
        <f t="shared" si="5"/>
        <v>-0.29744379427163542</v>
      </c>
      <c r="F116" s="7">
        <f t="shared" si="6"/>
        <v>-0.61151832460732991</v>
      </c>
      <c r="G116" s="7">
        <f t="shared" si="3"/>
        <v>-0.77419156144133039</v>
      </c>
      <c r="O116" s="18">
        <v>1985</v>
      </c>
      <c r="P116" s="18">
        <v>4</v>
      </c>
      <c r="Q116" s="18">
        <v>94</v>
      </c>
      <c r="R116" s="18">
        <v>1203.5</v>
      </c>
      <c r="S116" s="19">
        <v>-0.25870033877425314</v>
      </c>
    </row>
    <row r="117" spans="1:19" x14ac:dyDescent="0.35">
      <c r="A117" s="5">
        <v>1986</v>
      </c>
      <c r="B117" s="5">
        <v>8</v>
      </c>
      <c r="C117" s="5">
        <v>58.4</v>
      </c>
      <c r="D117" s="5">
        <f t="shared" si="4"/>
        <v>1162</v>
      </c>
      <c r="E117" s="7">
        <f t="shared" si="5"/>
        <v>-0.2842623960578996</v>
      </c>
      <c r="F117" s="7">
        <f t="shared" si="6"/>
        <v>-0.68395441946412083</v>
      </c>
      <c r="G117" s="7">
        <f t="shared" si="3"/>
        <v>-0.76630736064059124</v>
      </c>
      <c r="O117" s="18">
        <v>1994</v>
      </c>
      <c r="P117" s="18">
        <v>4</v>
      </c>
      <c r="Q117" s="18">
        <v>42</v>
      </c>
      <c r="R117" s="18">
        <v>1203.9000000000001</v>
      </c>
      <c r="S117" s="19">
        <v>-0.25845395749923</v>
      </c>
    </row>
    <row r="118" spans="1:19" x14ac:dyDescent="0.35">
      <c r="A118" s="5">
        <v>1986</v>
      </c>
      <c r="B118" s="5">
        <v>9</v>
      </c>
      <c r="C118" s="5">
        <v>33.4</v>
      </c>
      <c r="D118" s="5">
        <f t="shared" si="4"/>
        <v>1107.4000000000001</v>
      </c>
      <c r="E118" s="7">
        <f t="shared" si="5"/>
        <v>-0.31789344009855247</v>
      </c>
      <c r="F118" s="7">
        <f t="shared" si="6"/>
        <v>-0.72978133661841704</v>
      </c>
      <c r="G118" s="7">
        <f t="shared" si="3"/>
        <v>-0.74573452417616259</v>
      </c>
      <c r="O118" s="18">
        <v>1996</v>
      </c>
      <c r="P118" s="18">
        <v>4</v>
      </c>
      <c r="Q118" s="18">
        <v>35</v>
      </c>
      <c r="R118" s="18">
        <v>1205.4000000000001</v>
      </c>
      <c r="S118" s="19">
        <v>-0.25753002771789341</v>
      </c>
    </row>
    <row r="119" spans="1:19" x14ac:dyDescent="0.35">
      <c r="A119" s="5">
        <v>1986</v>
      </c>
      <c r="B119" s="5">
        <v>10</v>
      </c>
      <c r="C119" s="5">
        <v>134.19999999999999</v>
      </c>
      <c r="D119" s="5">
        <f t="shared" si="4"/>
        <v>1040.8</v>
      </c>
      <c r="E119" s="7">
        <f t="shared" si="5"/>
        <v>-0.35891592238989839</v>
      </c>
      <c r="F119" s="7">
        <f t="shared" si="6"/>
        <v>-0.70194025254080694</v>
      </c>
      <c r="G119" s="7">
        <f t="shared" si="3"/>
        <v>-0.70569756698490904</v>
      </c>
      <c r="O119" s="18">
        <v>2014</v>
      </c>
      <c r="P119" s="18">
        <v>5</v>
      </c>
      <c r="Q119" s="18">
        <v>68</v>
      </c>
      <c r="R119" s="18">
        <v>1210</v>
      </c>
      <c r="S119" s="19">
        <v>-0.25469664305512779</v>
      </c>
    </row>
    <row r="120" spans="1:19" x14ac:dyDescent="0.35">
      <c r="A120" s="5">
        <v>1986</v>
      </c>
      <c r="B120" s="5">
        <v>11</v>
      </c>
      <c r="C120" s="5">
        <v>151</v>
      </c>
      <c r="D120" s="5">
        <f t="shared" si="4"/>
        <v>1054.3</v>
      </c>
      <c r="E120" s="7">
        <f t="shared" si="5"/>
        <v>-0.35060055435786885</v>
      </c>
      <c r="F120" s="7">
        <f t="shared" si="6"/>
        <v>-0.76291961810902387</v>
      </c>
      <c r="G120" s="7">
        <f t="shared" si="3"/>
        <v>-0.64287034185401914</v>
      </c>
      <c r="O120" s="18">
        <v>1998</v>
      </c>
      <c r="P120" s="18">
        <v>3</v>
      </c>
      <c r="Q120" s="18">
        <v>42.4</v>
      </c>
      <c r="R120" s="18">
        <v>1211.1000000000001</v>
      </c>
      <c r="S120" s="19">
        <v>-0.25401909454881422</v>
      </c>
    </row>
    <row r="121" spans="1:19" x14ac:dyDescent="0.35">
      <c r="A121" s="5">
        <v>1986</v>
      </c>
      <c r="B121" s="5">
        <v>12</v>
      </c>
      <c r="C121" s="5">
        <v>63.5</v>
      </c>
      <c r="D121" s="5">
        <f t="shared" si="4"/>
        <v>974.09999999999991</v>
      </c>
      <c r="E121" s="7">
        <f t="shared" si="5"/>
        <v>-0.40000000000000008</v>
      </c>
      <c r="F121" s="7">
        <f t="shared" si="6"/>
        <v>-0.80560517400677556</v>
      </c>
      <c r="G121" s="7">
        <f t="shared" si="3"/>
        <v>-0.70908530951647664</v>
      </c>
      <c r="O121" s="18">
        <v>1996</v>
      </c>
      <c r="P121" s="18">
        <v>2</v>
      </c>
      <c r="Q121" s="18">
        <v>137.4</v>
      </c>
      <c r="R121" s="18">
        <v>1212.4000000000001</v>
      </c>
      <c r="S121" s="19">
        <v>-0.25321835540498916</v>
      </c>
    </row>
    <row r="122" spans="1:19" x14ac:dyDescent="0.35">
      <c r="A122" s="5">
        <v>1987</v>
      </c>
      <c r="B122" s="5">
        <v>1</v>
      </c>
      <c r="C122" s="5">
        <v>135.80000000000001</v>
      </c>
      <c r="D122" s="5">
        <f t="shared" si="4"/>
        <v>1004.1999999999998</v>
      </c>
      <c r="E122" s="7">
        <f t="shared" si="5"/>
        <v>-0.38145980905451199</v>
      </c>
      <c r="F122" s="7">
        <f t="shared" si="6"/>
        <v>-0.83098244533415477</v>
      </c>
      <c r="G122" s="7">
        <f t="shared" si="3"/>
        <v>-0.7232522328303046</v>
      </c>
      <c r="O122" s="18">
        <v>1998</v>
      </c>
      <c r="P122" s="18">
        <v>7</v>
      </c>
      <c r="Q122" s="18">
        <v>128.80000000000001</v>
      </c>
      <c r="R122" s="18">
        <v>1217.1000000000001</v>
      </c>
      <c r="S122" s="19">
        <v>-0.25032337542346772</v>
      </c>
    </row>
    <row r="123" spans="1:19" x14ac:dyDescent="0.35">
      <c r="A123" s="5">
        <v>1987</v>
      </c>
      <c r="B123" s="5">
        <v>2</v>
      </c>
      <c r="C123" s="5">
        <v>87</v>
      </c>
      <c r="D123" s="5">
        <f t="shared" si="4"/>
        <v>1036.8999999999999</v>
      </c>
      <c r="E123" s="7">
        <f t="shared" si="5"/>
        <v>-0.36131813982137367</v>
      </c>
      <c r="F123" s="7">
        <f t="shared" si="6"/>
        <v>-0.86331998768093632</v>
      </c>
      <c r="G123" s="7">
        <f t="shared" si="3"/>
        <v>-1.0883892824145365</v>
      </c>
      <c r="O123" s="18">
        <v>2020</v>
      </c>
      <c r="P123" s="18">
        <v>3</v>
      </c>
      <c r="Q123" s="18">
        <v>74</v>
      </c>
      <c r="R123" s="18">
        <v>1219</v>
      </c>
      <c r="S123" s="19">
        <v>-0.2491530643671081</v>
      </c>
    </row>
    <row r="124" spans="1:19" x14ac:dyDescent="0.35">
      <c r="A124" s="5">
        <v>1987</v>
      </c>
      <c r="B124" s="5">
        <v>3</v>
      </c>
      <c r="C124" s="5">
        <v>306.5</v>
      </c>
      <c r="D124" s="5">
        <f t="shared" si="4"/>
        <v>1263.5999999999999</v>
      </c>
      <c r="E124" s="7">
        <f t="shared" si="5"/>
        <v>-0.2216815522020327</v>
      </c>
      <c r="F124" s="7">
        <f t="shared" si="6"/>
        <v>-0.67453033569448728</v>
      </c>
      <c r="G124" s="7">
        <f t="shared" si="3"/>
        <v>-0.94037573144441033</v>
      </c>
      <c r="O124" s="18">
        <v>2019</v>
      </c>
      <c r="P124" s="18">
        <v>5</v>
      </c>
      <c r="Q124" s="18">
        <v>40.5</v>
      </c>
      <c r="R124" s="18">
        <v>1220</v>
      </c>
      <c r="S124" s="19">
        <v>-0.24853711117955035</v>
      </c>
    </row>
    <row r="125" spans="1:19" x14ac:dyDescent="0.35">
      <c r="A125" s="5">
        <v>1987</v>
      </c>
      <c r="B125" s="5">
        <v>4</v>
      </c>
      <c r="C125" s="5">
        <v>137.19999999999999</v>
      </c>
      <c r="D125" s="5">
        <f t="shared" si="4"/>
        <v>1361</v>
      </c>
      <c r="E125" s="7">
        <f t="shared" si="5"/>
        <v>-0.16168771173390822</v>
      </c>
      <c r="F125" s="7">
        <f t="shared" si="6"/>
        <v>-0.66054819833692635</v>
      </c>
      <c r="G125" s="7">
        <f t="shared" si="3"/>
        <v>-0.94875269479519564</v>
      </c>
      <c r="O125" s="18">
        <v>1995</v>
      </c>
      <c r="P125" s="18">
        <v>10</v>
      </c>
      <c r="Q125" s="18">
        <v>81.599999999999994</v>
      </c>
      <c r="R125" s="18">
        <v>1221.7999999999997</v>
      </c>
      <c r="S125" s="19">
        <v>-0.24742839544194659</v>
      </c>
    </row>
    <row r="126" spans="1:19" x14ac:dyDescent="0.35">
      <c r="A126" s="5">
        <v>1987</v>
      </c>
      <c r="B126" s="5">
        <v>5</v>
      </c>
      <c r="C126" s="5">
        <v>374.9</v>
      </c>
      <c r="D126" s="5">
        <f t="shared" si="4"/>
        <v>1602</v>
      </c>
      <c r="E126" s="7">
        <f t="shared" si="5"/>
        <v>-1.324299353249153E-2</v>
      </c>
      <c r="F126" s="7">
        <f t="shared" si="6"/>
        <v>-0.43948259932245148</v>
      </c>
      <c r="G126" s="7">
        <f t="shared" si="3"/>
        <v>-0.81318139821373558</v>
      </c>
      <c r="O126" s="18">
        <v>2019</v>
      </c>
      <c r="P126" s="18">
        <v>9</v>
      </c>
      <c r="Q126" s="18">
        <v>27</v>
      </c>
      <c r="R126" s="18">
        <v>1222.5</v>
      </c>
      <c r="S126" s="19">
        <v>-0.24699722821065598</v>
      </c>
    </row>
    <row r="127" spans="1:19" x14ac:dyDescent="0.35">
      <c r="A127" s="5">
        <v>1987</v>
      </c>
      <c r="B127" s="5">
        <v>6</v>
      </c>
      <c r="C127" s="5">
        <v>183.6</v>
      </c>
      <c r="D127" s="5">
        <f t="shared" si="4"/>
        <v>1775.4</v>
      </c>
      <c r="E127" s="7">
        <f t="shared" si="5"/>
        <v>9.3563289190021617E-2</v>
      </c>
      <c r="F127" s="7">
        <f t="shared" si="6"/>
        <v>-0.43510933169079141</v>
      </c>
      <c r="G127" s="7">
        <f t="shared" si="3"/>
        <v>-0.72312904219279306</v>
      </c>
      <c r="O127" s="18">
        <v>1985</v>
      </c>
      <c r="P127" s="18">
        <v>3</v>
      </c>
      <c r="Q127" s="18">
        <v>231.5</v>
      </c>
      <c r="R127" s="18">
        <v>1224</v>
      </c>
      <c r="S127" s="19">
        <v>-0.24607329842931938</v>
      </c>
    </row>
    <row r="128" spans="1:19" x14ac:dyDescent="0.35">
      <c r="A128" s="5">
        <v>1987</v>
      </c>
      <c r="B128" s="5">
        <v>7</v>
      </c>
      <c r="C128" s="5">
        <v>73.7</v>
      </c>
      <c r="D128" s="5">
        <f t="shared" si="4"/>
        <v>1739.2</v>
      </c>
      <c r="E128" s="7">
        <f t="shared" si="5"/>
        <v>7.1265783800431193E-2</v>
      </c>
      <c r="F128" s="7">
        <f t="shared" si="6"/>
        <v>-0.42297505389590395</v>
      </c>
      <c r="G128" s="7">
        <f t="shared" si="3"/>
        <v>-0.73483215275639058</v>
      </c>
      <c r="O128" s="18">
        <v>2014</v>
      </c>
      <c r="P128" s="18">
        <v>4</v>
      </c>
      <c r="Q128" s="18">
        <v>27</v>
      </c>
      <c r="R128" s="18">
        <v>1228</v>
      </c>
      <c r="S128" s="19">
        <v>-0.24360948567908838</v>
      </c>
    </row>
    <row r="129" spans="1:19" x14ac:dyDescent="0.35">
      <c r="A129" s="5">
        <v>1987</v>
      </c>
      <c r="B129" s="5">
        <v>8</v>
      </c>
      <c r="C129" s="5">
        <v>193.7</v>
      </c>
      <c r="D129" s="5">
        <f t="shared" si="4"/>
        <v>1874.5</v>
      </c>
      <c r="E129" s="7">
        <f t="shared" si="5"/>
        <v>0.15460425007699416</v>
      </c>
      <c r="F129" s="7">
        <f t="shared" si="6"/>
        <v>-0.30612873421619957</v>
      </c>
      <c r="G129" s="7">
        <f t="shared" si="3"/>
        <v>-0.63461656914074527</v>
      </c>
      <c r="O129" s="18">
        <v>1986</v>
      </c>
      <c r="P129" s="18">
        <v>4</v>
      </c>
      <c r="Q129" s="18">
        <v>39.799999999999997</v>
      </c>
      <c r="R129" s="18">
        <v>1233.5999999999999</v>
      </c>
      <c r="S129" s="19">
        <v>-0.24016014782876507</v>
      </c>
    </row>
    <row r="130" spans="1:19" x14ac:dyDescent="0.35">
      <c r="A130" s="5">
        <v>1987</v>
      </c>
      <c r="B130" s="5">
        <v>9</v>
      </c>
      <c r="C130" s="5">
        <v>5.8</v>
      </c>
      <c r="D130" s="5">
        <f t="shared" si="4"/>
        <v>1846.8999999999999</v>
      </c>
      <c r="E130" s="7">
        <f t="shared" si="5"/>
        <v>0.13760394210040028</v>
      </c>
      <c r="F130" s="7">
        <f t="shared" si="6"/>
        <v>-0.30779180782260551</v>
      </c>
      <c r="G130" s="7">
        <f t="shared" si="3"/>
        <v>-0.63794271635355726</v>
      </c>
      <c r="O130" s="18">
        <v>1992</v>
      </c>
      <c r="P130" s="18">
        <v>1</v>
      </c>
      <c r="Q130" s="18">
        <v>179.5</v>
      </c>
      <c r="R130" s="18">
        <v>1236</v>
      </c>
      <c r="S130" s="19">
        <v>-0.23868186017862641</v>
      </c>
    </row>
    <row r="131" spans="1:19" x14ac:dyDescent="0.35">
      <c r="A131" s="5">
        <v>1987</v>
      </c>
      <c r="B131" s="5">
        <v>10</v>
      </c>
      <c r="C131" s="5">
        <v>146.5</v>
      </c>
      <c r="D131" s="5">
        <f t="shared" si="4"/>
        <v>1859.2</v>
      </c>
      <c r="E131" s="7">
        <f t="shared" si="5"/>
        <v>0.14518016630736066</v>
      </c>
      <c r="F131" s="7">
        <f t="shared" si="6"/>
        <v>-0.26251924853711117</v>
      </c>
      <c r="G131" s="7">
        <f t="shared" si="3"/>
        <v>-0.59414844471820139</v>
      </c>
      <c r="O131" s="18">
        <v>1982</v>
      </c>
      <c r="P131" s="18">
        <v>11</v>
      </c>
      <c r="Q131" s="18">
        <v>36.6</v>
      </c>
      <c r="R131" s="18">
        <v>1249.4000000000001</v>
      </c>
      <c r="S131" s="19">
        <v>-0.23042808746535257</v>
      </c>
    </row>
    <row r="132" spans="1:19" x14ac:dyDescent="0.35">
      <c r="A132" s="5">
        <v>1987</v>
      </c>
      <c r="B132" s="5">
        <v>11</v>
      </c>
      <c r="C132" s="5">
        <v>60.7</v>
      </c>
      <c r="D132" s="5">
        <f t="shared" si="4"/>
        <v>1768.9</v>
      </c>
      <c r="E132" s="7">
        <f t="shared" si="5"/>
        <v>8.9559593470896273E-2</v>
      </c>
      <c r="F132" s="7">
        <f t="shared" si="6"/>
        <v>-0.38035109331690797</v>
      </c>
      <c r="G132" s="7">
        <f t="shared" si="3"/>
        <v>-0.77080381890976302</v>
      </c>
      <c r="O132" s="18">
        <v>2015</v>
      </c>
      <c r="P132" s="18">
        <v>1</v>
      </c>
      <c r="Q132" s="18">
        <v>223</v>
      </c>
      <c r="R132" s="18">
        <v>1253</v>
      </c>
      <c r="S132" s="19">
        <v>-0.22821065599014476</v>
      </c>
    </row>
    <row r="133" spans="1:19" x14ac:dyDescent="0.35">
      <c r="A133" s="5">
        <v>1987</v>
      </c>
      <c r="B133" s="5">
        <v>12</v>
      </c>
      <c r="C133" s="5">
        <v>180.5</v>
      </c>
      <c r="D133" s="5">
        <f t="shared" si="4"/>
        <v>1885.9</v>
      </c>
      <c r="E133" s="7">
        <f t="shared" si="5"/>
        <v>0.16162611641515251</v>
      </c>
      <c r="F133" s="7">
        <f t="shared" si="6"/>
        <v>-0.31321219587311366</v>
      </c>
      <c r="G133" s="7">
        <f t="shared" si="3"/>
        <v>-0.77523868186017864</v>
      </c>
      <c r="O133" s="18">
        <v>1998</v>
      </c>
      <c r="P133" s="18">
        <v>2</v>
      </c>
      <c r="Q133" s="18">
        <v>129.6</v>
      </c>
      <c r="R133" s="18">
        <v>1253.3</v>
      </c>
      <c r="S133" s="19">
        <v>-0.22802587003387745</v>
      </c>
    </row>
    <row r="134" spans="1:19" x14ac:dyDescent="0.35">
      <c r="A134" s="5">
        <v>1988</v>
      </c>
      <c r="B134" s="5">
        <v>1</v>
      </c>
      <c r="C134" s="5">
        <v>248.5</v>
      </c>
      <c r="D134" s="5">
        <f t="shared" si="4"/>
        <v>1998.6000000000001</v>
      </c>
      <c r="E134" s="7">
        <f t="shared" si="5"/>
        <v>0.23104404065291045</v>
      </c>
      <c r="F134" s="7">
        <f t="shared" si="6"/>
        <v>-0.21250384970742225</v>
      </c>
      <c r="G134" s="7">
        <f t="shared" si="3"/>
        <v>-0.75497382198952878</v>
      </c>
      <c r="O134" s="18">
        <v>1993</v>
      </c>
      <c r="P134" s="18">
        <v>10</v>
      </c>
      <c r="Q134" s="18">
        <v>95.2</v>
      </c>
      <c r="R134" s="18">
        <v>1254.8</v>
      </c>
      <c r="S134" s="19">
        <v>-0.22710194025254082</v>
      </c>
    </row>
    <row r="135" spans="1:19" x14ac:dyDescent="0.35">
      <c r="A135" s="5">
        <v>1988</v>
      </c>
      <c r="B135" s="5">
        <v>2</v>
      </c>
      <c r="C135" s="5">
        <v>44</v>
      </c>
      <c r="D135" s="5">
        <f t="shared" si="4"/>
        <v>1955.6</v>
      </c>
      <c r="E135" s="7">
        <f t="shared" si="5"/>
        <v>0.20455805358792725</v>
      </c>
      <c r="F135" s="7">
        <f t="shared" si="6"/>
        <v>-0.27009547274407164</v>
      </c>
      <c r="G135" s="7">
        <f t="shared" si="3"/>
        <v>-0.80221743147520796</v>
      </c>
      <c r="O135" s="18">
        <v>1985</v>
      </c>
      <c r="P135" s="18">
        <v>6</v>
      </c>
      <c r="Q135" s="18">
        <v>56.5</v>
      </c>
      <c r="R135" s="18">
        <v>1257</v>
      </c>
      <c r="S135" s="19">
        <v>-0.22574684323991376</v>
      </c>
    </row>
    <row r="136" spans="1:19" x14ac:dyDescent="0.35">
      <c r="A136" s="5">
        <v>1988</v>
      </c>
      <c r="B136" s="5">
        <v>3</v>
      </c>
      <c r="C136" s="5">
        <v>161</v>
      </c>
      <c r="D136" s="5">
        <f t="shared" si="4"/>
        <v>1810.1</v>
      </c>
      <c r="E136" s="7">
        <f t="shared" si="5"/>
        <v>0.11493686479827528</v>
      </c>
      <c r="F136" s="7">
        <f t="shared" si="6"/>
        <v>-0.31352017246689268</v>
      </c>
      <c r="G136" s="7">
        <f t="shared" si="3"/>
        <v>-0.81743147520788439</v>
      </c>
      <c r="O136" s="18">
        <v>1978</v>
      </c>
      <c r="P136" s="18">
        <v>1</v>
      </c>
      <c r="Q136" s="18">
        <v>149</v>
      </c>
      <c r="R136" s="18">
        <v>1258.8000000000002</v>
      </c>
      <c r="S136" s="19">
        <v>-0.22463812750230971</v>
      </c>
    </row>
    <row r="137" spans="1:19" x14ac:dyDescent="0.35">
      <c r="A137" s="5">
        <v>1988</v>
      </c>
      <c r="B137" s="5">
        <v>4</v>
      </c>
      <c r="C137" s="5">
        <v>642</v>
      </c>
      <c r="D137" s="5">
        <f t="shared" si="4"/>
        <v>2314.9</v>
      </c>
      <c r="E137" s="7">
        <f t="shared" si="5"/>
        <v>0.42587003387742539</v>
      </c>
      <c r="F137" s="7">
        <f t="shared" si="6"/>
        <v>2.4022174314752065E-2</v>
      </c>
      <c r="G137" s="7">
        <f t="shared" si="3"/>
        <v>-0.45987064983061299</v>
      </c>
      <c r="O137" s="18">
        <v>1992</v>
      </c>
      <c r="P137" s="18">
        <v>2</v>
      </c>
      <c r="Q137" s="18">
        <v>264</v>
      </c>
      <c r="R137" s="18">
        <v>1259.5</v>
      </c>
      <c r="S137" s="19">
        <v>-0.22420696027101941</v>
      </c>
    </row>
    <row r="138" spans="1:19" x14ac:dyDescent="0.35">
      <c r="A138" s="5">
        <v>1988</v>
      </c>
      <c r="B138" s="5">
        <v>5</v>
      </c>
      <c r="C138" s="5">
        <v>19</v>
      </c>
      <c r="D138" s="5">
        <f t="shared" si="4"/>
        <v>1959</v>
      </c>
      <c r="E138" s="7">
        <f t="shared" si="5"/>
        <v>0.20665229442562366</v>
      </c>
      <c r="F138" s="7">
        <f t="shared" si="6"/>
        <v>-8.0997844163843535E-2</v>
      </c>
      <c r="G138" s="7">
        <f t="shared" ref="G138:G201" si="7">E78+E90+E102+E114+E126+E138</f>
        <v>-0.51161071758546339</v>
      </c>
      <c r="O138" s="18">
        <v>1998</v>
      </c>
      <c r="P138" s="18">
        <v>1</v>
      </c>
      <c r="Q138" s="18">
        <v>144.19999999999999</v>
      </c>
      <c r="R138" s="18">
        <v>1260.9000000000001</v>
      </c>
      <c r="S138" s="19">
        <v>-0.2233446258084385</v>
      </c>
    </row>
    <row r="139" spans="1:19" x14ac:dyDescent="0.35">
      <c r="A139" s="5">
        <v>1988</v>
      </c>
      <c r="B139" s="5">
        <v>6</v>
      </c>
      <c r="C139" s="5">
        <v>294.5</v>
      </c>
      <c r="D139" s="5">
        <f t="shared" si="4"/>
        <v>2069.9</v>
      </c>
      <c r="E139" s="7">
        <f t="shared" si="5"/>
        <v>0.2749615029257777</v>
      </c>
      <c r="F139" s="7">
        <f t="shared" si="6"/>
        <v>6.5599014474900019E-2</v>
      </c>
      <c r="G139" s="7">
        <f t="shared" si="7"/>
        <v>-0.33544810594394803</v>
      </c>
      <c r="O139" s="18">
        <v>1984</v>
      </c>
      <c r="P139" s="18">
        <v>8</v>
      </c>
      <c r="Q139" s="18">
        <v>4</v>
      </c>
      <c r="R139" s="18">
        <v>1261.0999999999999</v>
      </c>
      <c r="S139" s="19">
        <v>-0.22322143517092707</v>
      </c>
    </row>
    <row r="140" spans="1:19" x14ac:dyDescent="0.35">
      <c r="A140" s="5">
        <v>1988</v>
      </c>
      <c r="B140" s="5">
        <v>7</v>
      </c>
      <c r="C140" s="5">
        <v>271</v>
      </c>
      <c r="D140" s="5">
        <f t="shared" si="4"/>
        <v>2267.1999999999998</v>
      </c>
      <c r="E140" s="7">
        <f t="shared" si="5"/>
        <v>0.39648906683092072</v>
      </c>
      <c r="F140" s="7">
        <f t="shared" si="6"/>
        <v>0.1703110563597165</v>
      </c>
      <c r="G140" s="7">
        <f t="shared" si="7"/>
        <v>-0.18053587927317544</v>
      </c>
      <c r="O140" s="18">
        <v>1998</v>
      </c>
      <c r="P140" s="18">
        <v>11</v>
      </c>
      <c r="Q140" s="18">
        <v>88.2</v>
      </c>
      <c r="R140" s="18">
        <v>1261.8999999999999</v>
      </c>
      <c r="S140" s="19">
        <v>-0.22272867262088089</v>
      </c>
    </row>
    <row r="141" spans="1:19" x14ac:dyDescent="0.35">
      <c r="A141" s="5">
        <v>1988</v>
      </c>
      <c r="B141" s="5">
        <v>8</v>
      </c>
      <c r="C141" s="5">
        <v>101</v>
      </c>
      <c r="D141" s="5">
        <f t="shared" si="4"/>
        <v>2174.5</v>
      </c>
      <c r="E141" s="7">
        <f t="shared" si="5"/>
        <v>0.33939020634431782</v>
      </c>
      <c r="F141" s="7">
        <f t="shared" si="6"/>
        <v>0.20973206036341238</v>
      </c>
      <c r="G141" s="7">
        <f t="shared" si="7"/>
        <v>-0.15232522328303044</v>
      </c>
      <c r="O141" s="18">
        <v>1997</v>
      </c>
      <c r="P141" s="18">
        <v>8</v>
      </c>
      <c r="Q141" s="18">
        <v>6</v>
      </c>
      <c r="R141" s="18">
        <v>1262.3</v>
      </c>
      <c r="S141" s="19">
        <v>-0.22248229134585773</v>
      </c>
    </row>
    <row r="142" spans="1:19" x14ac:dyDescent="0.35">
      <c r="A142" s="5">
        <v>1988</v>
      </c>
      <c r="B142" s="5">
        <v>9</v>
      </c>
      <c r="C142" s="5">
        <v>146.5</v>
      </c>
      <c r="D142" s="5">
        <f t="shared" ref="D142:D205" si="8">SUM(C131:C142)</f>
        <v>2315.1999999999998</v>
      </c>
      <c r="E142" s="7">
        <f t="shared" ref="E142:E205" si="9">(D142-1623.5)/1623.5</f>
        <v>0.42605481983369253</v>
      </c>
      <c r="F142" s="7">
        <f t="shared" si="6"/>
        <v>0.24576532183554034</v>
      </c>
      <c r="G142" s="7">
        <f t="shared" si="7"/>
        <v>-9.300893132121979E-2</v>
      </c>
      <c r="O142" s="18">
        <v>1987</v>
      </c>
      <c r="P142" s="18">
        <v>3</v>
      </c>
      <c r="Q142" s="18">
        <v>306.5</v>
      </c>
      <c r="R142" s="18">
        <v>1263.5999999999999</v>
      </c>
      <c r="S142" s="19">
        <v>-0.2216815522020327</v>
      </c>
    </row>
    <row r="143" spans="1:19" x14ac:dyDescent="0.35">
      <c r="A143" s="5">
        <v>1988</v>
      </c>
      <c r="B143" s="5">
        <v>10</v>
      </c>
      <c r="C143" s="5">
        <v>11.5</v>
      </c>
      <c r="D143" s="5">
        <f t="shared" si="8"/>
        <v>2180.1999999999998</v>
      </c>
      <c r="E143" s="7">
        <f t="shared" si="9"/>
        <v>0.34290113951339685</v>
      </c>
      <c r="F143" s="7">
        <f t="shared" si="6"/>
        <v>0.12916538343085912</v>
      </c>
      <c r="G143" s="7">
        <f t="shared" si="7"/>
        <v>-0.21231906375115517</v>
      </c>
      <c r="O143" s="18">
        <v>2015</v>
      </c>
      <c r="P143" s="18">
        <v>3</v>
      </c>
      <c r="Q143" s="18">
        <v>91.5</v>
      </c>
      <c r="R143" s="18">
        <v>1264</v>
      </c>
      <c r="S143" s="19">
        <v>-0.22143517092700954</v>
      </c>
    </row>
    <row r="144" spans="1:19" x14ac:dyDescent="0.35">
      <c r="A144" s="5">
        <v>1988</v>
      </c>
      <c r="B144" s="5">
        <v>11</v>
      </c>
      <c r="C144" s="5">
        <v>109</v>
      </c>
      <c r="D144" s="5">
        <f t="shared" si="8"/>
        <v>2228.5</v>
      </c>
      <c r="E144" s="7">
        <f t="shared" si="9"/>
        <v>0.37265167847243608</v>
      </c>
      <c r="F144" s="7">
        <f t="shared" si="6"/>
        <v>0.11161071758546348</v>
      </c>
      <c r="G144" s="7">
        <f t="shared" si="7"/>
        <v>-0.16772405297197435</v>
      </c>
      <c r="O144" s="18">
        <v>2000</v>
      </c>
      <c r="P144" s="18">
        <v>10</v>
      </c>
      <c r="Q144" s="18">
        <v>146</v>
      </c>
      <c r="R144" s="18">
        <v>1266.8000000000002</v>
      </c>
      <c r="S144" s="19">
        <v>-0.21971050200184775</v>
      </c>
    </row>
    <row r="145" spans="1:19" x14ac:dyDescent="0.35">
      <c r="A145" s="5">
        <v>1988</v>
      </c>
      <c r="B145" s="5">
        <v>12</v>
      </c>
      <c r="C145" s="5">
        <v>556</v>
      </c>
      <c r="D145" s="5">
        <f t="shared" si="8"/>
        <v>2604</v>
      </c>
      <c r="E145" s="7">
        <f t="shared" si="9"/>
        <v>0.60394210040036955</v>
      </c>
      <c r="F145" s="7">
        <f t="shared" si="6"/>
        <v>0.36556821681552198</v>
      </c>
      <c r="G145" s="7">
        <f t="shared" si="7"/>
        <v>0.10902371419772089</v>
      </c>
      <c r="O145" s="18">
        <v>1998</v>
      </c>
      <c r="P145" s="18">
        <v>4</v>
      </c>
      <c r="Q145" s="18">
        <v>86.4</v>
      </c>
      <c r="R145" s="18">
        <v>1269.1000000000001</v>
      </c>
      <c r="S145" s="19">
        <v>-0.21829380967046497</v>
      </c>
    </row>
    <row r="146" spans="1:19" x14ac:dyDescent="0.35">
      <c r="A146" s="5">
        <v>1989</v>
      </c>
      <c r="B146" s="5">
        <v>1</v>
      </c>
      <c r="C146" s="5">
        <v>176</v>
      </c>
      <c r="D146" s="5">
        <f t="shared" si="8"/>
        <v>2531.5</v>
      </c>
      <c r="E146" s="7">
        <f t="shared" si="9"/>
        <v>0.55928549430243302</v>
      </c>
      <c r="F146" s="7">
        <f t="shared" si="6"/>
        <v>0.40886972590083148</v>
      </c>
      <c r="G146" s="7">
        <f t="shared" si="7"/>
        <v>0.15368032029565742</v>
      </c>
      <c r="O146" s="18">
        <v>2019</v>
      </c>
      <c r="P146" s="18">
        <v>8</v>
      </c>
      <c r="Q146" s="18">
        <v>9</v>
      </c>
      <c r="R146" s="18">
        <v>1271.5</v>
      </c>
      <c r="S146" s="19">
        <v>-0.21681552202032645</v>
      </c>
    </row>
    <row r="147" spans="1:19" x14ac:dyDescent="0.35">
      <c r="A147" s="5">
        <v>1989</v>
      </c>
      <c r="B147" s="5">
        <v>2</v>
      </c>
      <c r="C147" s="5">
        <v>160</v>
      </c>
      <c r="D147" s="5">
        <f t="shared" si="8"/>
        <v>2647.5</v>
      </c>
      <c r="E147" s="7">
        <f t="shared" si="9"/>
        <v>0.63073606405913152</v>
      </c>
      <c r="F147" s="7">
        <f t="shared" si="6"/>
        <v>0.47397597782568512</v>
      </c>
      <c r="G147" s="7">
        <f t="shared" si="7"/>
        <v>0.18694179242377573</v>
      </c>
      <c r="O147" s="18">
        <v>1978</v>
      </c>
      <c r="P147" s="18">
        <v>6</v>
      </c>
      <c r="Q147" s="18">
        <v>26</v>
      </c>
      <c r="R147" s="18">
        <v>1274.4000000000001</v>
      </c>
      <c r="S147" s="19">
        <v>-0.21502925777640894</v>
      </c>
    </row>
    <row r="148" spans="1:19" x14ac:dyDescent="0.35">
      <c r="A148" s="5">
        <v>1989</v>
      </c>
      <c r="B148" s="5">
        <v>3</v>
      </c>
      <c r="C148" s="5">
        <v>240</v>
      </c>
      <c r="D148" s="5">
        <f t="shared" si="8"/>
        <v>2726.5</v>
      </c>
      <c r="E148" s="7">
        <f t="shared" si="9"/>
        <v>0.67939636587619345</v>
      </c>
      <c r="F148" s="7">
        <f t="shared" si="6"/>
        <v>0.57265167847243603</v>
      </c>
      <c r="G148" s="7">
        <f t="shared" si="7"/>
        <v>0.28173698798891267</v>
      </c>
      <c r="O148" s="18">
        <v>1978</v>
      </c>
      <c r="P148" s="18">
        <v>5</v>
      </c>
      <c r="Q148" s="18">
        <v>94.4</v>
      </c>
      <c r="R148" s="18">
        <v>1275.8</v>
      </c>
      <c r="S148" s="19">
        <v>-0.21416692331382817</v>
      </c>
    </row>
    <row r="149" spans="1:19" x14ac:dyDescent="0.35">
      <c r="A149" s="5">
        <v>1989</v>
      </c>
      <c r="B149" s="5">
        <v>4</v>
      </c>
      <c r="C149" s="5">
        <v>955.6</v>
      </c>
      <c r="D149" s="5">
        <f t="shared" si="8"/>
        <v>3040.1</v>
      </c>
      <c r="E149" s="7">
        <f t="shared" si="9"/>
        <v>0.87255928549430239</v>
      </c>
      <c r="F149" s="7">
        <f t="shared" si="6"/>
        <v>1.1367416076378196</v>
      </c>
      <c r="G149" s="7">
        <f t="shared" si="7"/>
        <v>0.79735140129350168</v>
      </c>
      <c r="O149" s="18">
        <v>2000</v>
      </c>
      <c r="P149" s="18">
        <v>12</v>
      </c>
      <c r="Q149" s="18">
        <v>104.6</v>
      </c>
      <c r="R149" s="18">
        <v>1278.5</v>
      </c>
      <c r="S149" s="19">
        <v>-0.21250384970742223</v>
      </c>
    </row>
    <row r="150" spans="1:19" x14ac:dyDescent="0.35">
      <c r="A150" s="5">
        <v>1989</v>
      </c>
      <c r="B150" s="5">
        <v>5</v>
      </c>
      <c r="C150" s="5">
        <v>236.5</v>
      </c>
      <c r="D150" s="5">
        <f t="shared" si="8"/>
        <v>3257.6</v>
      </c>
      <c r="E150" s="7">
        <f t="shared" si="9"/>
        <v>1.0065291037881121</v>
      </c>
      <c r="F150" s="7">
        <f t="shared" si="6"/>
        <v>1.1999384046812442</v>
      </c>
      <c r="G150" s="7">
        <f t="shared" si="7"/>
        <v>0.83258392362180467</v>
      </c>
      <c r="O150" s="18">
        <v>2019</v>
      </c>
      <c r="P150" s="18">
        <v>6</v>
      </c>
      <c r="Q150" s="18">
        <v>96.5</v>
      </c>
      <c r="R150" s="18">
        <v>1286.5</v>
      </c>
      <c r="S150" s="19">
        <v>-0.20757622420696026</v>
      </c>
    </row>
    <row r="151" spans="1:19" x14ac:dyDescent="0.35">
      <c r="A151" s="5">
        <v>1989</v>
      </c>
      <c r="B151" s="5">
        <v>6</v>
      </c>
      <c r="C151" s="5">
        <v>42.5</v>
      </c>
      <c r="D151" s="5">
        <f t="shared" si="8"/>
        <v>3005.6</v>
      </c>
      <c r="E151" s="7">
        <f t="shared" si="9"/>
        <v>0.85130890052356012</v>
      </c>
      <c r="F151" s="7">
        <f t="shared" si="6"/>
        <v>1.2198336926393594</v>
      </c>
      <c r="G151" s="7">
        <f t="shared" si="7"/>
        <v>0.62531567600862337</v>
      </c>
      <c r="O151" s="18">
        <v>1986</v>
      </c>
      <c r="P151" s="18">
        <v>3</v>
      </c>
      <c r="Q151" s="18">
        <v>79.8</v>
      </c>
      <c r="R151" s="18">
        <v>1287.8</v>
      </c>
      <c r="S151" s="19">
        <v>-0.20677548506313523</v>
      </c>
    </row>
    <row r="152" spans="1:19" x14ac:dyDescent="0.35">
      <c r="A152" s="5">
        <v>1989</v>
      </c>
      <c r="B152" s="5">
        <v>7</v>
      </c>
      <c r="C152" s="5">
        <v>73.5</v>
      </c>
      <c r="D152" s="5">
        <f t="shared" si="8"/>
        <v>2808.1</v>
      </c>
      <c r="E152" s="7">
        <f t="shared" si="9"/>
        <v>0.72965814598090539</v>
      </c>
      <c r="F152" s="7">
        <f t="shared" si="6"/>
        <v>1.1974129966122573</v>
      </c>
      <c r="G152" s="7">
        <f t="shared" si="7"/>
        <v>0.5858946720049274</v>
      </c>
      <c r="O152" s="18">
        <v>2019</v>
      </c>
      <c r="P152" s="18">
        <v>7</v>
      </c>
      <c r="Q152" s="18">
        <v>62</v>
      </c>
      <c r="R152" s="18">
        <v>1290.5</v>
      </c>
      <c r="S152" s="19">
        <v>-0.20511241145672929</v>
      </c>
    </row>
    <row r="153" spans="1:19" x14ac:dyDescent="0.35">
      <c r="A153" s="5">
        <v>1989</v>
      </c>
      <c r="B153" s="5">
        <v>8</v>
      </c>
      <c r="C153" s="5">
        <v>105.5</v>
      </c>
      <c r="D153" s="5">
        <f t="shared" si="8"/>
        <v>2812.6</v>
      </c>
      <c r="E153" s="7">
        <f t="shared" si="9"/>
        <v>0.73242993532491529</v>
      </c>
      <c r="F153" s="7">
        <f t="shared" si="6"/>
        <v>1.2264243917462272</v>
      </c>
      <c r="G153" s="7">
        <f t="shared" si="7"/>
        <v>0.54246997228210647</v>
      </c>
      <c r="O153" s="18">
        <v>1978</v>
      </c>
      <c r="P153" s="18">
        <v>7</v>
      </c>
      <c r="Q153" s="18">
        <v>83.8</v>
      </c>
      <c r="R153" s="18">
        <v>1303.5999999999999</v>
      </c>
      <c r="S153" s="19">
        <v>-0.19704342469972289</v>
      </c>
    </row>
    <row r="154" spans="1:19" x14ac:dyDescent="0.35">
      <c r="A154" s="5">
        <v>1989</v>
      </c>
      <c r="B154" s="5">
        <v>9</v>
      </c>
      <c r="C154" s="5">
        <v>11.5</v>
      </c>
      <c r="D154" s="5">
        <f t="shared" si="8"/>
        <v>2677.6</v>
      </c>
      <c r="E154" s="7">
        <f t="shared" si="9"/>
        <v>0.64927625500461961</v>
      </c>
      <c r="F154" s="7">
        <f t="shared" si="6"/>
        <v>1.2129350169387125</v>
      </c>
      <c r="G154" s="7">
        <f t="shared" si="7"/>
        <v>0.48315368032029538</v>
      </c>
      <c r="O154" s="18">
        <v>1985</v>
      </c>
      <c r="P154" s="18">
        <v>7</v>
      </c>
      <c r="Q154" s="18">
        <v>101</v>
      </c>
      <c r="R154" s="18">
        <v>1304</v>
      </c>
      <c r="S154" s="19">
        <v>-0.19679704342469972</v>
      </c>
    </row>
    <row r="155" spans="1:19" x14ac:dyDescent="0.35">
      <c r="A155" s="5">
        <v>1989</v>
      </c>
      <c r="B155" s="5">
        <v>10</v>
      </c>
      <c r="C155" s="5">
        <v>77.5</v>
      </c>
      <c r="D155" s="5">
        <f t="shared" si="8"/>
        <v>2743.6</v>
      </c>
      <c r="E155" s="7">
        <f t="shared" si="9"/>
        <v>0.68992916538343085</v>
      </c>
      <c r="F155" s="7">
        <f t="shared" si="6"/>
        <v>1.1780104712041883</v>
      </c>
      <c r="G155" s="7">
        <f t="shared" si="7"/>
        <v>0.47607021866338139</v>
      </c>
      <c r="O155" s="18">
        <v>1997</v>
      </c>
      <c r="P155" s="18">
        <v>9</v>
      </c>
      <c r="Q155" s="18">
        <v>80.2</v>
      </c>
      <c r="R155" s="18">
        <v>1304.0999999999999</v>
      </c>
      <c r="S155" s="19">
        <v>-0.19673544810594401</v>
      </c>
    </row>
    <row r="156" spans="1:19" x14ac:dyDescent="0.35">
      <c r="A156" s="5">
        <v>1989</v>
      </c>
      <c r="B156" s="5">
        <v>11</v>
      </c>
      <c r="C156" s="5">
        <v>194</v>
      </c>
      <c r="D156" s="5">
        <f t="shared" si="8"/>
        <v>2828.6</v>
      </c>
      <c r="E156" s="7">
        <f t="shared" si="9"/>
        <v>0.74228518632583917</v>
      </c>
      <c r="F156" s="7">
        <f t="shared" si="6"/>
        <v>1.2044964582691715</v>
      </c>
      <c r="G156" s="7">
        <f t="shared" si="7"/>
        <v>0.44157684016014764</v>
      </c>
      <c r="O156" s="18">
        <v>1997</v>
      </c>
      <c r="P156" s="18">
        <v>12</v>
      </c>
      <c r="Q156" s="18">
        <v>127.7</v>
      </c>
      <c r="R156" s="18">
        <v>1311.5</v>
      </c>
      <c r="S156" s="19">
        <v>-0.19217739451801663</v>
      </c>
    </row>
    <row r="157" spans="1:19" x14ac:dyDescent="0.35">
      <c r="A157" s="5">
        <v>1989</v>
      </c>
      <c r="B157" s="5">
        <v>12</v>
      </c>
      <c r="C157" s="5">
        <v>122.5</v>
      </c>
      <c r="D157" s="5">
        <f t="shared" si="8"/>
        <v>2395.1</v>
      </c>
      <c r="E157" s="7">
        <f t="shared" si="9"/>
        <v>0.47526947951955645</v>
      </c>
      <c r="F157" s="7">
        <f t="shared" si="6"/>
        <v>1.2408376963350785</v>
      </c>
      <c r="G157" s="7">
        <f t="shared" si="7"/>
        <v>0.4352325223283029</v>
      </c>
      <c r="O157" s="18">
        <v>2020</v>
      </c>
      <c r="P157" s="18">
        <v>2</v>
      </c>
      <c r="Q157" s="18">
        <v>396</v>
      </c>
      <c r="R157" s="18">
        <v>1313</v>
      </c>
      <c r="S157" s="19">
        <v>-0.19125346473668001</v>
      </c>
    </row>
    <row r="158" spans="1:19" x14ac:dyDescent="0.35">
      <c r="A158" s="5">
        <v>1990</v>
      </c>
      <c r="B158" s="5">
        <v>1</v>
      </c>
      <c r="C158" s="5">
        <v>187</v>
      </c>
      <c r="D158" s="5">
        <f t="shared" si="8"/>
        <v>2406.1</v>
      </c>
      <c r="E158" s="7">
        <f t="shared" si="9"/>
        <v>0.48204496458269164</v>
      </c>
      <c r="F158" s="7">
        <f t="shared" si="6"/>
        <v>1.2723744995380351</v>
      </c>
      <c r="G158" s="7">
        <f t="shared" si="7"/>
        <v>0.44139205420388028</v>
      </c>
      <c r="O158" s="18">
        <v>2016</v>
      </c>
      <c r="P158" s="18">
        <v>4</v>
      </c>
      <c r="Q158" s="18">
        <v>41</v>
      </c>
      <c r="R158" s="18">
        <v>1313</v>
      </c>
      <c r="S158" s="19">
        <v>-0.19125346473668001</v>
      </c>
    </row>
    <row r="159" spans="1:19" x14ac:dyDescent="0.35">
      <c r="A159" s="5">
        <v>1990</v>
      </c>
      <c r="B159" s="5">
        <v>2</v>
      </c>
      <c r="C159" s="5">
        <v>550.5</v>
      </c>
      <c r="D159" s="5">
        <f t="shared" si="8"/>
        <v>2796.6</v>
      </c>
      <c r="E159" s="7">
        <f t="shared" si="9"/>
        <v>0.7225746843239913</v>
      </c>
      <c r="F159" s="7">
        <f t="shared" si="6"/>
        <v>1.55786880197105</v>
      </c>
      <c r="G159" s="7">
        <f t="shared" si="7"/>
        <v>0.69454881429011373</v>
      </c>
      <c r="O159" s="18">
        <v>2014</v>
      </c>
      <c r="P159" s="18">
        <v>2</v>
      </c>
      <c r="Q159" s="18">
        <v>54</v>
      </c>
      <c r="R159" s="18">
        <v>1317</v>
      </c>
      <c r="S159" s="19">
        <v>-0.18878965198644904</v>
      </c>
    </row>
    <row r="160" spans="1:19" x14ac:dyDescent="0.35">
      <c r="A160" s="5">
        <v>1990</v>
      </c>
      <c r="B160" s="5">
        <v>3</v>
      </c>
      <c r="C160" s="5">
        <v>218.1</v>
      </c>
      <c r="D160" s="5">
        <f t="shared" si="8"/>
        <v>2774.7</v>
      </c>
      <c r="E160" s="7">
        <f t="shared" si="9"/>
        <v>0.70908530951647664</v>
      </c>
      <c r="F160" s="7">
        <f t="shared" si="6"/>
        <v>1.5034185401909452</v>
      </c>
      <c r="G160" s="7">
        <f t="shared" si="7"/>
        <v>0.82888820449645806</v>
      </c>
      <c r="O160" s="18">
        <v>2005</v>
      </c>
      <c r="P160" s="18">
        <v>12</v>
      </c>
      <c r="Q160" s="18">
        <v>225</v>
      </c>
      <c r="R160" s="18">
        <v>1318</v>
      </c>
      <c r="S160" s="19">
        <v>-0.18817369879889129</v>
      </c>
    </row>
    <row r="161" spans="1:19" x14ac:dyDescent="0.35">
      <c r="A161" s="5">
        <v>1990</v>
      </c>
      <c r="B161" s="5">
        <v>4</v>
      </c>
      <c r="C161" s="5">
        <v>264.5</v>
      </c>
      <c r="D161" s="5">
        <f t="shared" si="8"/>
        <v>2083.6</v>
      </c>
      <c r="E161" s="7">
        <f t="shared" si="9"/>
        <v>0.28340006159531872</v>
      </c>
      <c r="F161" s="7">
        <f t="shared" si="6"/>
        <v>1.5818293809670465</v>
      </c>
      <c r="G161" s="7">
        <f t="shared" si="7"/>
        <v>0.92128118263012015</v>
      </c>
      <c r="O161" s="18">
        <v>1991</v>
      </c>
      <c r="P161" s="18">
        <v>4</v>
      </c>
      <c r="Q161" s="18">
        <v>37.5</v>
      </c>
      <c r="R161" s="18">
        <v>1320.5</v>
      </c>
      <c r="S161" s="19">
        <v>-0.18663381582999691</v>
      </c>
    </row>
    <row r="162" spans="1:19" x14ac:dyDescent="0.35">
      <c r="A162" s="5">
        <v>1990</v>
      </c>
      <c r="B162" s="5">
        <v>5</v>
      </c>
      <c r="C162" s="5">
        <v>197</v>
      </c>
      <c r="D162" s="5">
        <f t="shared" si="8"/>
        <v>2044.1</v>
      </c>
      <c r="E162" s="7">
        <f t="shared" si="9"/>
        <v>0.25906991068678775</v>
      </c>
      <c r="F162" s="7">
        <f t="shared" si="6"/>
        <v>1.4722513089005236</v>
      </c>
      <c r="G162" s="7">
        <f t="shared" si="7"/>
        <v>1.032768709578072</v>
      </c>
      <c r="O162" s="18">
        <v>1997</v>
      </c>
      <c r="P162" s="18">
        <v>7</v>
      </c>
      <c r="Q162" s="18">
        <v>33</v>
      </c>
      <c r="R162" s="18">
        <v>1321.3</v>
      </c>
      <c r="S162" s="19">
        <v>-0.18614105327995076</v>
      </c>
    </row>
    <row r="163" spans="1:19" x14ac:dyDescent="0.35">
      <c r="A163" s="5">
        <v>1990</v>
      </c>
      <c r="B163" s="5">
        <v>6</v>
      </c>
      <c r="C163" s="5">
        <v>163.5</v>
      </c>
      <c r="D163" s="5">
        <f t="shared" si="8"/>
        <v>2165.1</v>
      </c>
      <c r="E163" s="7">
        <f t="shared" si="9"/>
        <v>0.33360024638127495</v>
      </c>
      <c r="F163" s="7">
        <f t="shared" si="6"/>
        <v>1.4598706498306129</v>
      </c>
      <c r="G163" s="7">
        <f t="shared" si="7"/>
        <v>1.0247613181398214</v>
      </c>
      <c r="O163" s="18">
        <v>2000</v>
      </c>
      <c r="P163" s="18">
        <v>11</v>
      </c>
      <c r="Q163" s="18">
        <v>199.8</v>
      </c>
      <c r="R163" s="18">
        <v>1322.6000000000001</v>
      </c>
      <c r="S163" s="19">
        <v>-0.18534031413612556</v>
      </c>
    </row>
    <row r="164" spans="1:19" x14ac:dyDescent="0.35">
      <c r="A164" s="5">
        <v>1990</v>
      </c>
      <c r="B164" s="5">
        <v>7</v>
      </c>
      <c r="C164" s="5">
        <v>28</v>
      </c>
      <c r="D164" s="5">
        <f t="shared" si="8"/>
        <v>2119.6</v>
      </c>
      <c r="E164" s="7">
        <f t="shared" si="9"/>
        <v>0.30557437634739754</v>
      </c>
      <c r="F164" s="7">
        <f t="shared" si="6"/>
        <v>1.4317215891592237</v>
      </c>
      <c r="G164" s="7">
        <f t="shared" si="7"/>
        <v>1.0087465352633196</v>
      </c>
      <c r="O164" s="18">
        <v>2003</v>
      </c>
      <c r="P164" s="18">
        <v>11</v>
      </c>
      <c r="Q164" s="18">
        <v>43.6</v>
      </c>
      <c r="R164" s="18">
        <v>1327</v>
      </c>
      <c r="S164" s="19">
        <v>-0.18263012011087157</v>
      </c>
    </row>
    <row r="165" spans="1:19" x14ac:dyDescent="0.35">
      <c r="A165" s="5">
        <v>1990</v>
      </c>
      <c r="B165" s="5">
        <v>8</v>
      </c>
      <c r="C165" s="5">
        <v>6</v>
      </c>
      <c r="D165" s="5">
        <f t="shared" si="8"/>
        <v>2020.1</v>
      </c>
      <c r="E165" s="7">
        <f t="shared" si="9"/>
        <v>0.24428703418540185</v>
      </c>
      <c r="F165" s="7">
        <f t="shared" si="6"/>
        <v>1.3161071758546348</v>
      </c>
      <c r="G165" s="7">
        <f t="shared" si="7"/>
        <v>1.0099784416384354</v>
      </c>
      <c r="O165" s="18">
        <v>1995</v>
      </c>
      <c r="P165" s="18">
        <v>2</v>
      </c>
      <c r="Q165" s="18">
        <v>385.2</v>
      </c>
      <c r="R165" s="18">
        <v>1330.8</v>
      </c>
      <c r="S165" s="19">
        <v>-0.18028949799815217</v>
      </c>
    </row>
    <row r="166" spans="1:19" x14ac:dyDescent="0.35">
      <c r="A166" s="5">
        <v>1990</v>
      </c>
      <c r="B166" s="5">
        <v>9</v>
      </c>
      <c r="C166" s="5">
        <v>50</v>
      </c>
      <c r="D166" s="5">
        <f t="shared" si="8"/>
        <v>2058.6</v>
      </c>
      <c r="E166" s="7">
        <f t="shared" si="9"/>
        <v>0.26800123190637504</v>
      </c>
      <c r="F166" s="7">
        <f t="shared" ref="F166:F229" si="10">E142+E154+E166</f>
        <v>1.3433323067446872</v>
      </c>
      <c r="G166" s="7">
        <f t="shared" si="7"/>
        <v>1.0355404989220816</v>
      </c>
      <c r="O166" s="18">
        <v>1997</v>
      </c>
      <c r="P166" s="18">
        <v>10</v>
      </c>
      <c r="Q166" s="18">
        <v>110.4</v>
      </c>
      <c r="R166" s="18">
        <v>1333.2</v>
      </c>
      <c r="S166" s="19">
        <v>-0.17881121034801353</v>
      </c>
    </row>
    <row r="167" spans="1:19" x14ac:dyDescent="0.35">
      <c r="A167" s="5">
        <v>1990</v>
      </c>
      <c r="B167" s="5">
        <v>10</v>
      </c>
      <c r="C167" s="5">
        <v>40</v>
      </c>
      <c r="D167" s="5">
        <f t="shared" si="8"/>
        <v>2021.1</v>
      </c>
      <c r="E167" s="7">
        <f t="shared" si="9"/>
        <v>0.2449029873729596</v>
      </c>
      <c r="F167" s="7">
        <f t="shared" si="10"/>
        <v>1.2777332922697873</v>
      </c>
      <c r="G167" s="7">
        <f t="shared" si="7"/>
        <v>1.0152140437326762</v>
      </c>
      <c r="O167" s="18">
        <v>1985</v>
      </c>
      <c r="P167" s="18">
        <v>8</v>
      </c>
      <c r="Q167" s="18">
        <v>37</v>
      </c>
      <c r="R167" s="18">
        <v>1337</v>
      </c>
      <c r="S167" s="19">
        <v>-0.17647058823529413</v>
      </c>
    </row>
    <row r="168" spans="1:19" x14ac:dyDescent="0.35">
      <c r="A168" s="5">
        <v>1990</v>
      </c>
      <c r="B168" s="5">
        <v>11</v>
      </c>
      <c r="C168" s="5">
        <v>102.5</v>
      </c>
      <c r="D168" s="5">
        <f t="shared" si="8"/>
        <v>1929.6</v>
      </c>
      <c r="E168" s="7">
        <f t="shared" si="9"/>
        <v>0.18854327071142588</v>
      </c>
      <c r="F168" s="7">
        <f t="shared" si="10"/>
        <v>1.3034801355097012</v>
      </c>
      <c r="G168" s="7">
        <f t="shared" si="7"/>
        <v>0.92312904219279313</v>
      </c>
      <c r="O168" s="18">
        <v>2014</v>
      </c>
      <c r="P168" s="18">
        <v>3</v>
      </c>
      <c r="Q168" s="18">
        <v>318</v>
      </c>
      <c r="R168" s="18">
        <v>1339</v>
      </c>
      <c r="S168" s="19">
        <v>-0.17523868186017863</v>
      </c>
    </row>
    <row r="169" spans="1:19" x14ac:dyDescent="0.35">
      <c r="A169" s="5">
        <v>1990</v>
      </c>
      <c r="B169" s="5">
        <v>12</v>
      </c>
      <c r="C169" s="5">
        <v>41.5</v>
      </c>
      <c r="D169" s="5">
        <f t="shared" si="8"/>
        <v>1848.6</v>
      </c>
      <c r="E169" s="7">
        <f t="shared" si="9"/>
        <v>0.13865106251924847</v>
      </c>
      <c r="F169" s="7">
        <f t="shared" si="10"/>
        <v>1.2178626424391745</v>
      </c>
      <c r="G169" s="7">
        <f t="shared" si="7"/>
        <v>0.90465044656606075</v>
      </c>
      <c r="O169" s="18">
        <v>2006</v>
      </c>
      <c r="P169" s="18">
        <v>12</v>
      </c>
      <c r="Q169" s="18">
        <v>74</v>
      </c>
      <c r="R169" s="18">
        <v>1339</v>
      </c>
      <c r="S169" s="19">
        <v>-0.17523868186017863</v>
      </c>
    </row>
    <row r="170" spans="1:19" x14ac:dyDescent="0.35">
      <c r="A170" s="5">
        <v>1991</v>
      </c>
      <c r="B170" s="5">
        <v>1</v>
      </c>
      <c r="C170" s="5">
        <v>343</v>
      </c>
      <c r="D170" s="5">
        <f t="shared" si="8"/>
        <v>2004.6</v>
      </c>
      <c r="E170" s="7">
        <f t="shared" si="9"/>
        <v>0.23473975977825678</v>
      </c>
      <c r="F170" s="7">
        <f t="shared" si="10"/>
        <v>1.2760702186633814</v>
      </c>
      <c r="G170" s="7">
        <f t="shared" si="7"/>
        <v>1.0635663689559591</v>
      </c>
      <c r="O170" s="18">
        <v>2005</v>
      </c>
      <c r="P170" s="18">
        <v>2</v>
      </c>
      <c r="Q170" s="18">
        <v>55</v>
      </c>
      <c r="R170" s="18">
        <v>1344</v>
      </c>
      <c r="S170" s="19">
        <v>-0.17215891592238991</v>
      </c>
    </row>
    <row r="171" spans="1:19" x14ac:dyDescent="0.35">
      <c r="A171" s="5">
        <v>1991</v>
      </c>
      <c r="B171" s="5">
        <v>2</v>
      </c>
      <c r="C171" s="5">
        <v>240.5</v>
      </c>
      <c r="D171" s="5">
        <f t="shared" si="8"/>
        <v>1694.6</v>
      </c>
      <c r="E171" s="7">
        <f t="shared" si="9"/>
        <v>4.379427163535566E-2</v>
      </c>
      <c r="F171" s="7">
        <f t="shared" si="10"/>
        <v>1.3971050200184785</v>
      </c>
      <c r="G171" s="7">
        <f t="shared" si="7"/>
        <v>1.1270095472744068</v>
      </c>
      <c r="O171" s="18">
        <v>1993</v>
      </c>
      <c r="P171" s="18">
        <v>3</v>
      </c>
      <c r="Q171" s="18">
        <v>157.1</v>
      </c>
      <c r="R171" s="18">
        <v>1345.6</v>
      </c>
      <c r="S171" s="19">
        <v>-0.17117339082229757</v>
      </c>
    </row>
    <row r="172" spans="1:19" x14ac:dyDescent="0.35">
      <c r="A172" s="5">
        <v>1991</v>
      </c>
      <c r="B172" s="5">
        <v>3</v>
      </c>
      <c r="C172" s="5">
        <v>71</v>
      </c>
      <c r="D172" s="5">
        <f t="shared" si="8"/>
        <v>1547.5</v>
      </c>
      <c r="E172" s="7">
        <f t="shared" si="9"/>
        <v>-4.6812442254388666E-2</v>
      </c>
      <c r="F172" s="7">
        <f t="shared" si="10"/>
        <v>1.3416692331382813</v>
      </c>
      <c r="G172" s="7">
        <f t="shared" si="7"/>
        <v>1.0281490606713888</v>
      </c>
      <c r="O172" s="18">
        <v>2003</v>
      </c>
      <c r="P172" s="18">
        <v>10</v>
      </c>
      <c r="Q172" s="18">
        <v>257.39999999999998</v>
      </c>
      <c r="R172" s="18">
        <v>1345.7999999999997</v>
      </c>
      <c r="S172" s="19">
        <v>-0.17105020018478612</v>
      </c>
    </row>
    <row r="173" spans="1:19" x14ac:dyDescent="0.35">
      <c r="A173" s="5">
        <v>1991</v>
      </c>
      <c r="B173" s="5">
        <v>4</v>
      </c>
      <c r="C173" s="5">
        <v>37.5</v>
      </c>
      <c r="D173" s="5">
        <f t="shared" si="8"/>
        <v>1320.5</v>
      </c>
      <c r="E173" s="7">
        <f t="shared" si="9"/>
        <v>-0.18663381582999691</v>
      </c>
      <c r="F173" s="7">
        <f t="shared" si="10"/>
        <v>0.96932553125962428</v>
      </c>
      <c r="G173" s="7">
        <f t="shared" si="7"/>
        <v>0.99334770557437624</v>
      </c>
      <c r="O173" s="18">
        <v>2000</v>
      </c>
      <c r="P173" s="18">
        <v>9</v>
      </c>
      <c r="Q173" s="18">
        <v>6</v>
      </c>
      <c r="R173" s="18">
        <v>1358.7</v>
      </c>
      <c r="S173" s="19">
        <v>-0.163104404065291</v>
      </c>
    </row>
    <row r="174" spans="1:19" x14ac:dyDescent="0.35">
      <c r="A174" s="5">
        <v>1991</v>
      </c>
      <c r="B174" s="5">
        <v>5</v>
      </c>
      <c r="C174" s="5">
        <v>62.5</v>
      </c>
      <c r="D174" s="5">
        <f t="shared" si="8"/>
        <v>1186</v>
      </c>
      <c r="E174" s="7">
        <f t="shared" si="9"/>
        <v>-0.26947951955651372</v>
      </c>
      <c r="F174" s="7">
        <f t="shared" si="10"/>
        <v>0.99611949491838614</v>
      </c>
      <c r="G174" s="7">
        <f t="shared" si="7"/>
        <v>0.91512165075454266</v>
      </c>
      <c r="O174" s="18">
        <v>1978</v>
      </c>
      <c r="P174" s="18">
        <v>8</v>
      </c>
      <c r="Q174" s="18">
        <v>90.2</v>
      </c>
      <c r="R174" s="18">
        <v>1359</v>
      </c>
      <c r="S174" s="19">
        <v>-0.16291961810902372</v>
      </c>
    </row>
    <row r="175" spans="1:19" x14ac:dyDescent="0.35">
      <c r="A175" s="5">
        <v>1991</v>
      </c>
      <c r="B175" s="5">
        <v>6</v>
      </c>
      <c r="C175" s="5">
        <v>72.5</v>
      </c>
      <c r="D175" s="5">
        <f t="shared" si="8"/>
        <v>1095</v>
      </c>
      <c r="E175" s="7">
        <f t="shared" si="9"/>
        <v>-0.32553125962426854</v>
      </c>
      <c r="F175" s="7">
        <f t="shared" si="10"/>
        <v>0.85937788728056663</v>
      </c>
      <c r="G175" s="7">
        <f t="shared" si="7"/>
        <v>0.92497690175546654</v>
      </c>
      <c r="O175" s="18">
        <v>1987</v>
      </c>
      <c r="P175" s="18">
        <v>4</v>
      </c>
      <c r="Q175" s="18">
        <v>137.19999999999999</v>
      </c>
      <c r="R175" s="18">
        <v>1361</v>
      </c>
      <c r="S175" s="19">
        <v>-0.16168771173390822</v>
      </c>
    </row>
    <row r="176" spans="1:19" x14ac:dyDescent="0.35">
      <c r="A176" s="5">
        <v>1991</v>
      </c>
      <c r="B176" s="5">
        <v>7</v>
      </c>
      <c r="C176" s="5">
        <v>71.5</v>
      </c>
      <c r="D176" s="5">
        <f t="shared" si="8"/>
        <v>1138.5</v>
      </c>
      <c r="E176" s="7">
        <f t="shared" si="9"/>
        <v>-0.29873729596550663</v>
      </c>
      <c r="F176" s="7">
        <f t="shared" si="10"/>
        <v>0.73649522636279641</v>
      </c>
      <c r="G176" s="7">
        <f t="shared" si="7"/>
        <v>0.90680628272251274</v>
      </c>
      <c r="O176" s="18">
        <v>1998</v>
      </c>
      <c r="P176" s="18">
        <v>8</v>
      </c>
      <c r="Q176" s="18">
        <v>151</v>
      </c>
      <c r="R176" s="18">
        <v>1362.1000000000001</v>
      </c>
      <c r="S176" s="19">
        <v>-0.16101016322759462</v>
      </c>
    </row>
    <row r="177" spans="1:19" x14ac:dyDescent="0.35">
      <c r="A177" s="5">
        <v>1991</v>
      </c>
      <c r="B177" s="5">
        <v>8</v>
      </c>
      <c r="C177" s="5">
        <v>0</v>
      </c>
      <c r="D177" s="5">
        <f t="shared" si="8"/>
        <v>1132.5</v>
      </c>
      <c r="E177" s="7">
        <f t="shared" si="9"/>
        <v>-0.30243301509085307</v>
      </c>
      <c r="F177" s="7">
        <f t="shared" si="10"/>
        <v>0.67428395441946409</v>
      </c>
      <c r="G177" s="7">
        <f t="shared" si="7"/>
        <v>0.8840160147828765</v>
      </c>
      <c r="O177" s="18">
        <v>1982</v>
      </c>
      <c r="P177" s="18">
        <v>7</v>
      </c>
      <c r="Q177" s="18">
        <v>19.5</v>
      </c>
      <c r="R177" s="18">
        <v>1367.3</v>
      </c>
      <c r="S177" s="19">
        <v>-0.15780720665229445</v>
      </c>
    </row>
    <row r="178" spans="1:19" x14ac:dyDescent="0.35">
      <c r="A178" s="5">
        <v>1991</v>
      </c>
      <c r="B178" s="5">
        <v>9</v>
      </c>
      <c r="C178" s="5">
        <v>5</v>
      </c>
      <c r="D178" s="5">
        <f t="shared" si="8"/>
        <v>1087.5</v>
      </c>
      <c r="E178" s="7">
        <f t="shared" si="9"/>
        <v>-0.33015090853095164</v>
      </c>
      <c r="F178" s="7">
        <f t="shared" si="10"/>
        <v>0.58712657838004301</v>
      </c>
      <c r="G178" s="7">
        <f t="shared" si="7"/>
        <v>0.83289190021558335</v>
      </c>
      <c r="O178" s="18">
        <v>2016</v>
      </c>
      <c r="P178" s="18">
        <v>2</v>
      </c>
      <c r="Q178" s="18">
        <v>65.5</v>
      </c>
      <c r="R178" s="18">
        <v>1368</v>
      </c>
      <c r="S178" s="19">
        <v>-0.157376039421004</v>
      </c>
    </row>
    <row r="179" spans="1:19" x14ac:dyDescent="0.35">
      <c r="A179" s="5">
        <v>1991</v>
      </c>
      <c r="B179" s="5">
        <v>10</v>
      </c>
      <c r="C179" s="5">
        <v>18.5</v>
      </c>
      <c r="D179" s="5">
        <f t="shared" si="8"/>
        <v>1066</v>
      </c>
      <c r="E179" s="7">
        <f t="shared" si="9"/>
        <v>-0.34339390206344317</v>
      </c>
      <c r="F179" s="7">
        <f t="shared" si="10"/>
        <v>0.5914382506929472</v>
      </c>
      <c r="G179" s="7">
        <f t="shared" si="7"/>
        <v>0.72060363412380646</v>
      </c>
      <c r="O179" s="18">
        <v>1997</v>
      </c>
      <c r="P179" s="18">
        <v>11</v>
      </c>
      <c r="Q179" s="18">
        <v>213.6</v>
      </c>
      <c r="R179" s="18">
        <v>1368.3999999999999</v>
      </c>
      <c r="S179" s="19">
        <v>-0.15712965814598098</v>
      </c>
    </row>
    <row r="180" spans="1:19" x14ac:dyDescent="0.35">
      <c r="A180" s="5">
        <v>1991</v>
      </c>
      <c r="B180" s="5">
        <v>11</v>
      </c>
      <c r="C180" s="5">
        <v>84</v>
      </c>
      <c r="D180" s="5">
        <f t="shared" si="8"/>
        <v>1047.5</v>
      </c>
      <c r="E180" s="7">
        <f t="shared" si="9"/>
        <v>-0.35478903603326145</v>
      </c>
      <c r="F180" s="7">
        <f t="shared" si="10"/>
        <v>0.57603942100400363</v>
      </c>
      <c r="G180" s="7">
        <f t="shared" si="7"/>
        <v>0.68765013858946711</v>
      </c>
      <c r="O180" s="18">
        <v>1997</v>
      </c>
      <c r="P180" s="18">
        <v>5</v>
      </c>
      <c r="Q180" s="18">
        <v>247</v>
      </c>
      <c r="R180" s="18">
        <v>1369</v>
      </c>
      <c r="S180" s="19">
        <v>-0.15676008623344626</v>
      </c>
    </row>
    <row r="181" spans="1:19" x14ac:dyDescent="0.35">
      <c r="A181" s="5">
        <v>1991</v>
      </c>
      <c r="B181" s="5">
        <v>12</v>
      </c>
      <c r="C181" s="5">
        <v>393.5</v>
      </c>
      <c r="D181" s="5">
        <f t="shared" si="8"/>
        <v>1399.5</v>
      </c>
      <c r="E181" s="7">
        <f t="shared" si="9"/>
        <v>-0.13797351401293501</v>
      </c>
      <c r="F181" s="7">
        <f t="shared" si="10"/>
        <v>0.47594702802586997</v>
      </c>
      <c r="G181" s="7">
        <f t="shared" si="7"/>
        <v>0.84151524484139184</v>
      </c>
      <c r="O181" s="18">
        <v>1995</v>
      </c>
      <c r="P181" s="18">
        <v>11</v>
      </c>
      <c r="Q181" s="18">
        <v>216.6</v>
      </c>
      <c r="R181" s="18">
        <v>1371.3999999999999</v>
      </c>
      <c r="S181" s="19">
        <v>-0.15528179858330776</v>
      </c>
    </row>
    <row r="182" spans="1:19" x14ac:dyDescent="0.35">
      <c r="A182" s="5">
        <v>1992</v>
      </c>
      <c r="B182" s="5">
        <v>1</v>
      </c>
      <c r="C182" s="5">
        <v>179.5</v>
      </c>
      <c r="D182" s="5">
        <f t="shared" si="8"/>
        <v>1236</v>
      </c>
      <c r="E182" s="7">
        <f t="shared" si="9"/>
        <v>-0.23868186017862641</v>
      </c>
      <c r="F182" s="7">
        <f t="shared" si="10"/>
        <v>0.47810286418232201</v>
      </c>
      <c r="G182" s="7">
        <f t="shared" si="7"/>
        <v>0.88697259008315332</v>
      </c>
      <c r="O182" s="18">
        <v>1985</v>
      </c>
      <c r="P182" s="18">
        <v>5</v>
      </c>
      <c r="Q182" s="18">
        <v>189.5</v>
      </c>
      <c r="R182" s="18">
        <v>1377</v>
      </c>
      <c r="S182" s="19">
        <v>-0.15183246073298429</v>
      </c>
    </row>
    <row r="183" spans="1:19" x14ac:dyDescent="0.35">
      <c r="A183" s="5">
        <v>1992</v>
      </c>
      <c r="B183" s="5">
        <v>2</v>
      </c>
      <c r="C183" s="5">
        <v>264</v>
      </c>
      <c r="D183" s="5">
        <f t="shared" si="8"/>
        <v>1259.5</v>
      </c>
      <c r="E183" s="7">
        <f t="shared" si="9"/>
        <v>-0.22420696027101941</v>
      </c>
      <c r="F183" s="7">
        <f t="shared" si="10"/>
        <v>0.54216199568832757</v>
      </c>
      <c r="G183" s="7">
        <f t="shared" si="7"/>
        <v>1.0161379735140126</v>
      </c>
      <c r="O183" s="18">
        <v>1997</v>
      </c>
      <c r="P183" s="18">
        <v>6</v>
      </c>
      <c r="Q183" s="18">
        <v>48.6</v>
      </c>
      <c r="R183" s="18">
        <v>1384.3</v>
      </c>
      <c r="S183" s="19">
        <v>-0.14733600246381279</v>
      </c>
    </row>
    <row r="184" spans="1:19" x14ac:dyDescent="0.35">
      <c r="A184" s="5">
        <v>1992</v>
      </c>
      <c r="B184" s="5">
        <v>3</v>
      </c>
      <c r="C184" s="5">
        <v>200.5</v>
      </c>
      <c r="D184" s="5">
        <f t="shared" si="8"/>
        <v>1389</v>
      </c>
      <c r="E184" s="7">
        <f t="shared" si="9"/>
        <v>-0.14444102248229135</v>
      </c>
      <c r="F184" s="7">
        <f t="shared" si="10"/>
        <v>0.51783184477979671</v>
      </c>
      <c r="G184" s="7">
        <f t="shared" si="7"/>
        <v>1.0904835232522325</v>
      </c>
      <c r="O184" s="18">
        <v>2015</v>
      </c>
      <c r="P184" s="18">
        <v>4</v>
      </c>
      <c r="Q184" s="18">
        <v>147.5</v>
      </c>
      <c r="R184" s="18">
        <v>1384.5</v>
      </c>
      <c r="S184" s="19">
        <v>-0.14721281182630119</v>
      </c>
    </row>
    <row r="185" spans="1:19" x14ac:dyDescent="0.35">
      <c r="A185" s="5">
        <v>1992</v>
      </c>
      <c r="B185" s="5">
        <v>4</v>
      </c>
      <c r="C185" s="5">
        <v>229</v>
      </c>
      <c r="D185" s="5">
        <f t="shared" si="8"/>
        <v>1580.5</v>
      </c>
      <c r="E185" s="7">
        <f t="shared" si="9"/>
        <v>-2.648598706498306E-2</v>
      </c>
      <c r="F185" s="7">
        <f t="shared" si="10"/>
        <v>7.0280258700338744E-2</v>
      </c>
      <c r="G185" s="7">
        <f t="shared" si="7"/>
        <v>1.2070218663381584</v>
      </c>
      <c r="O185" s="18">
        <v>1998</v>
      </c>
      <c r="P185" s="18">
        <v>10</v>
      </c>
      <c r="Q185" s="18">
        <v>46.6</v>
      </c>
      <c r="R185" s="18">
        <v>1387.3</v>
      </c>
      <c r="S185" s="19">
        <v>-0.14548814290113954</v>
      </c>
    </row>
    <row r="186" spans="1:19" x14ac:dyDescent="0.35">
      <c r="A186" s="5">
        <v>1992</v>
      </c>
      <c r="B186" s="5">
        <v>5</v>
      </c>
      <c r="C186" s="5">
        <v>150</v>
      </c>
      <c r="D186" s="5">
        <f t="shared" si="8"/>
        <v>1668</v>
      </c>
      <c r="E186" s="7">
        <f t="shared" si="9"/>
        <v>2.740991684631968E-2</v>
      </c>
      <c r="F186" s="7">
        <f t="shared" si="10"/>
        <v>1.7000307976593708E-2</v>
      </c>
      <c r="G186" s="7">
        <f t="shared" si="7"/>
        <v>1.2169387126578379</v>
      </c>
      <c r="O186" s="18">
        <v>1995</v>
      </c>
      <c r="P186" s="18">
        <v>12</v>
      </c>
      <c r="Q186" s="18">
        <v>187.2</v>
      </c>
      <c r="R186" s="18">
        <v>1388</v>
      </c>
      <c r="S186" s="19">
        <v>-0.1450569756698491</v>
      </c>
    </row>
    <row r="187" spans="1:19" x14ac:dyDescent="0.35">
      <c r="A187" s="5">
        <v>1992</v>
      </c>
      <c r="B187" s="5">
        <v>6</v>
      </c>
      <c r="C187" s="5">
        <v>15</v>
      </c>
      <c r="D187" s="5">
        <f t="shared" si="8"/>
        <v>1610.5</v>
      </c>
      <c r="E187" s="7">
        <f t="shared" si="9"/>
        <v>-8.0073914382506935E-3</v>
      </c>
      <c r="F187" s="7">
        <f t="shared" si="10"/>
        <v>6.1595318755708686E-5</v>
      </c>
      <c r="G187" s="7">
        <f t="shared" si="7"/>
        <v>1.2198952879581149</v>
      </c>
      <c r="O187" s="18">
        <v>1993</v>
      </c>
      <c r="P187" s="18">
        <v>2</v>
      </c>
      <c r="Q187" s="18">
        <v>138</v>
      </c>
      <c r="R187" s="18">
        <v>1389</v>
      </c>
      <c r="S187" s="19">
        <v>-0.14444102248229135</v>
      </c>
    </row>
    <row r="188" spans="1:19" x14ac:dyDescent="0.35">
      <c r="A188" s="5">
        <v>1992</v>
      </c>
      <c r="B188" s="5">
        <v>7</v>
      </c>
      <c r="C188" s="5">
        <v>98</v>
      </c>
      <c r="D188" s="5">
        <f t="shared" si="8"/>
        <v>1637</v>
      </c>
      <c r="E188" s="7">
        <f t="shared" si="9"/>
        <v>8.3153680320295666E-3</v>
      </c>
      <c r="F188" s="7">
        <f t="shared" si="10"/>
        <v>1.515244841392047E-2</v>
      </c>
      <c r="G188" s="7">
        <f t="shared" si="7"/>
        <v>1.2125654450261778</v>
      </c>
      <c r="O188" s="18">
        <v>1992</v>
      </c>
      <c r="P188" s="18">
        <v>3</v>
      </c>
      <c r="Q188" s="18">
        <v>200.5</v>
      </c>
      <c r="R188" s="18">
        <v>1389</v>
      </c>
      <c r="S188" s="19">
        <v>-0.14444102248229135</v>
      </c>
    </row>
    <row r="189" spans="1:19" x14ac:dyDescent="0.35">
      <c r="A189" s="5">
        <v>1992</v>
      </c>
      <c r="B189" s="5">
        <v>8</v>
      </c>
      <c r="C189" s="5">
        <v>32</v>
      </c>
      <c r="D189" s="5">
        <f t="shared" si="8"/>
        <v>1669</v>
      </c>
      <c r="E189" s="7">
        <f t="shared" si="9"/>
        <v>2.8025870033877427E-2</v>
      </c>
      <c r="F189" s="7">
        <f t="shared" si="10"/>
        <v>-3.0120110871573801E-2</v>
      </c>
      <c r="G189" s="7">
        <f t="shared" si="7"/>
        <v>1.1963042808746533</v>
      </c>
      <c r="O189" s="18">
        <v>1982</v>
      </c>
      <c r="P189" s="18">
        <v>8</v>
      </c>
      <c r="Q189" s="18">
        <v>55.2</v>
      </c>
      <c r="R189" s="18">
        <v>1391.5</v>
      </c>
      <c r="S189" s="19">
        <v>-0.14290113951339697</v>
      </c>
    </row>
    <row r="190" spans="1:19" x14ac:dyDescent="0.35">
      <c r="A190" s="5">
        <v>1992</v>
      </c>
      <c r="B190" s="5">
        <v>9</v>
      </c>
      <c r="C190" s="5">
        <v>41.5</v>
      </c>
      <c r="D190" s="5">
        <f t="shared" si="8"/>
        <v>1705.5</v>
      </c>
      <c r="E190" s="7">
        <f t="shared" si="9"/>
        <v>5.0508161379735142E-2</v>
      </c>
      <c r="F190" s="7">
        <f t="shared" si="10"/>
        <v>-1.1641515244841458E-2</v>
      </c>
      <c r="G190" s="7">
        <f t="shared" si="7"/>
        <v>1.2012935016938711</v>
      </c>
      <c r="O190" s="18">
        <v>2004</v>
      </c>
      <c r="P190" s="18">
        <v>10</v>
      </c>
      <c r="Q190" s="18">
        <v>94</v>
      </c>
      <c r="R190" s="18">
        <v>1391.7</v>
      </c>
      <c r="S190" s="19">
        <v>-0.14277794887588541</v>
      </c>
    </row>
    <row r="191" spans="1:19" x14ac:dyDescent="0.35">
      <c r="A191" s="5">
        <v>1992</v>
      </c>
      <c r="B191" s="5">
        <v>10</v>
      </c>
      <c r="C191" s="5">
        <v>42.5</v>
      </c>
      <c r="D191" s="5">
        <f t="shared" si="8"/>
        <v>1729.5</v>
      </c>
      <c r="E191" s="7">
        <f t="shared" si="9"/>
        <v>6.5291037881121033E-2</v>
      </c>
      <c r="F191" s="7">
        <f t="shared" si="10"/>
        <v>-3.3199876809362538E-2</v>
      </c>
      <c r="G191" s="7">
        <f t="shared" si="7"/>
        <v>1.1448105943948259</v>
      </c>
      <c r="O191" s="18">
        <v>2010</v>
      </c>
      <c r="P191" s="18">
        <v>6</v>
      </c>
      <c r="Q191" s="18">
        <v>47</v>
      </c>
      <c r="R191" s="18">
        <v>1395.5</v>
      </c>
      <c r="S191" s="19">
        <v>-0.140437326763166</v>
      </c>
    </row>
    <row r="192" spans="1:19" x14ac:dyDescent="0.35">
      <c r="A192" s="5">
        <v>1992</v>
      </c>
      <c r="B192" s="5">
        <v>11</v>
      </c>
      <c r="C192" s="5">
        <v>154</v>
      </c>
      <c r="D192" s="5">
        <f t="shared" si="8"/>
        <v>1799.5</v>
      </c>
      <c r="E192" s="7">
        <f t="shared" si="9"/>
        <v>0.10840776101016322</v>
      </c>
      <c r="F192" s="7">
        <f t="shared" si="10"/>
        <v>-5.7838004311672353E-2</v>
      </c>
      <c r="G192" s="7">
        <f t="shared" si="7"/>
        <v>1.1466584539574991</v>
      </c>
      <c r="O192" s="18">
        <v>1978</v>
      </c>
      <c r="P192" s="18">
        <v>3</v>
      </c>
      <c r="Q192" s="18">
        <v>461</v>
      </c>
      <c r="R192" s="18">
        <v>1399.1999999999998</v>
      </c>
      <c r="S192" s="19">
        <v>-0.13815829996920245</v>
      </c>
    </row>
    <row r="193" spans="1:19" x14ac:dyDescent="0.35">
      <c r="A193" s="5">
        <v>1992</v>
      </c>
      <c r="B193" s="5">
        <v>12</v>
      </c>
      <c r="C193" s="5">
        <v>148</v>
      </c>
      <c r="D193" s="5">
        <f t="shared" si="8"/>
        <v>1554</v>
      </c>
      <c r="E193" s="7">
        <f t="shared" si="9"/>
        <v>-4.2808746535263321E-2</v>
      </c>
      <c r="F193" s="7">
        <f t="shared" si="10"/>
        <v>-4.2131198028949858E-2</v>
      </c>
      <c r="G193" s="7">
        <f t="shared" si="7"/>
        <v>1.1987064983061286</v>
      </c>
      <c r="O193" s="18">
        <v>1991</v>
      </c>
      <c r="P193" s="18">
        <v>12</v>
      </c>
      <c r="Q193" s="18">
        <v>393.5</v>
      </c>
      <c r="R193" s="18">
        <v>1399.5</v>
      </c>
      <c r="S193" s="19">
        <v>-0.13797351401293501</v>
      </c>
    </row>
    <row r="194" spans="1:19" x14ac:dyDescent="0.35">
      <c r="A194" s="5">
        <v>1993</v>
      </c>
      <c r="B194" s="5">
        <v>1</v>
      </c>
      <c r="C194" s="5">
        <v>140.5</v>
      </c>
      <c r="D194" s="5">
        <f t="shared" si="8"/>
        <v>1515</v>
      </c>
      <c r="E194" s="7">
        <f t="shared" si="9"/>
        <v>-6.6830920850015393E-2</v>
      </c>
      <c r="F194" s="7">
        <f t="shared" si="10"/>
        <v>-7.0773021250385024E-2</v>
      </c>
      <c r="G194" s="7">
        <f t="shared" si="7"/>
        <v>1.2016014782876501</v>
      </c>
      <c r="O194" s="18">
        <v>2005</v>
      </c>
      <c r="P194" s="18">
        <v>6</v>
      </c>
      <c r="Q194" s="18">
        <v>296</v>
      </c>
      <c r="R194" s="18">
        <v>1403</v>
      </c>
      <c r="S194" s="19">
        <v>-0.13581767785648291</v>
      </c>
    </row>
    <row r="195" spans="1:19" x14ac:dyDescent="0.35">
      <c r="A195" s="5">
        <v>1993</v>
      </c>
      <c r="B195" s="5">
        <v>2</v>
      </c>
      <c r="C195" s="5">
        <v>138</v>
      </c>
      <c r="D195" s="5">
        <f t="shared" si="8"/>
        <v>1389</v>
      </c>
      <c r="E195" s="7">
        <f t="shared" si="9"/>
        <v>-0.14444102248229135</v>
      </c>
      <c r="F195" s="7">
        <f t="shared" si="10"/>
        <v>-0.32485371111795514</v>
      </c>
      <c r="G195" s="7">
        <f t="shared" si="7"/>
        <v>1.2330150908530948</v>
      </c>
      <c r="O195" s="18">
        <v>2003</v>
      </c>
      <c r="P195" s="18">
        <v>12</v>
      </c>
      <c r="Q195" s="18">
        <v>163.1</v>
      </c>
      <c r="R195" s="18">
        <v>1404.2999999999997</v>
      </c>
      <c r="S195" s="19">
        <v>-0.13501693871265802</v>
      </c>
    </row>
    <row r="196" spans="1:19" x14ac:dyDescent="0.35">
      <c r="A196" s="5">
        <v>1993</v>
      </c>
      <c r="B196" s="5">
        <v>3</v>
      </c>
      <c r="C196" s="5">
        <v>157.1</v>
      </c>
      <c r="D196" s="5">
        <f t="shared" si="8"/>
        <v>1345.6</v>
      </c>
      <c r="E196" s="7">
        <f t="shared" si="9"/>
        <v>-0.17117339082229757</v>
      </c>
      <c r="F196" s="7">
        <f t="shared" si="10"/>
        <v>-0.36242685555897758</v>
      </c>
      <c r="G196" s="7">
        <f t="shared" si="7"/>
        <v>1.1409916846319674</v>
      </c>
      <c r="O196" s="18">
        <v>2005</v>
      </c>
      <c r="P196" s="18">
        <v>11</v>
      </c>
      <c r="Q196" s="18">
        <v>136</v>
      </c>
      <c r="R196" s="18">
        <v>1405</v>
      </c>
      <c r="S196" s="19">
        <v>-0.13458577148136741</v>
      </c>
    </row>
    <row r="197" spans="1:19" x14ac:dyDescent="0.35">
      <c r="A197" s="5">
        <v>1993</v>
      </c>
      <c r="B197" s="5">
        <v>4</v>
      </c>
      <c r="C197" s="5">
        <v>40.5</v>
      </c>
      <c r="D197" s="5">
        <f t="shared" si="8"/>
        <v>1157.0999999999999</v>
      </c>
      <c r="E197" s="7">
        <f t="shared" si="9"/>
        <v>-0.28728056667693264</v>
      </c>
      <c r="F197" s="7">
        <f t="shared" si="10"/>
        <v>-0.50040036957191258</v>
      </c>
      <c r="G197" s="7">
        <f t="shared" si="7"/>
        <v>1.0814290113951339</v>
      </c>
      <c r="O197" s="18">
        <v>2019</v>
      </c>
      <c r="P197" s="18">
        <v>1</v>
      </c>
      <c r="Q197" s="18">
        <v>10</v>
      </c>
      <c r="R197" s="18">
        <v>1407</v>
      </c>
      <c r="S197" s="19">
        <v>-0.13335386510625191</v>
      </c>
    </row>
    <row r="198" spans="1:19" x14ac:dyDescent="0.35">
      <c r="A198" s="5">
        <v>1993</v>
      </c>
      <c r="B198" s="5">
        <v>5</v>
      </c>
      <c r="C198" s="5">
        <v>84.8</v>
      </c>
      <c r="D198" s="5">
        <f t="shared" si="8"/>
        <v>1091.9000000000001</v>
      </c>
      <c r="E198" s="7">
        <f t="shared" si="9"/>
        <v>-0.32744071450569751</v>
      </c>
      <c r="F198" s="7">
        <f t="shared" si="10"/>
        <v>-0.56951031721589152</v>
      </c>
      <c r="G198" s="7">
        <f t="shared" si="7"/>
        <v>0.90274099168463229</v>
      </c>
      <c r="O198" s="18">
        <v>2016</v>
      </c>
      <c r="P198" s="18">
        <v>6</v>
      </c>
      <c r="Q198" s="18">
        <v>366</v>
      </c>
      <c r="R198" s="18">
        <v>1408</v>
      </c>
      <c r="S198" s="19">
        <v>-0.13273791191869419</v>
      </c>
    </row>
    <row r="199" spans="1:19" x14ac:dyDescent="0.35">
      <c r="A199" s="5">
        <v>1993</v>
      </c>
      <c r="B199" s="5">
        <v>6</v>
      </c>
      <c r="C199" s="5">
        <v>13.4</v>
      </c>
      <c r="D199" s="5">
        <f t="shared" si="8"/>
        <v>1090.3000000000002</v>
      </c>
      <c r="E199" s="7">
        <f t="shared" si="9"/>
        <v>-0.32842623960578987</v>
      </c>
      <c r="F199" s="7">
        <f t="shared" si="10"/>
        <v>-0.6619648906683091</v>
      </c>
      <c r="G199" s="7">
        <f t="shared" si="7"/>
        <v>0.79790575916230366</v>
      </c>
      <c r="O199" s="18">
        <v>2006</v>
      </c>
      <c r="P199" s="18">
        <v>6</v>
      </c>
      <c r="Q199" s="18">
        <v>60</v>
      </c>
      <c r="R199" s="18">
        <v>1412</v>
      </c>
      <c r="S199" s="19">
        <v>-0.13027409916846319</v>
      </c>
    </row>
    <row r="200" spans="1:19" x14ac:dyDescent="0.35">
      <c r="A200" s="5">
        <v>1993</v>
      </c>
      <c r="B200" s="5">
        <v>7</v>
      </c>
      <c r="C200" s="5">
        <v>136.19999999999999</v>
      </c>
      <c r="D200" s="5">
        <f t="shared" si="8"/>
        <v>1128.5</v>
      </c>
      <c r="E200" s="7">
        <f t="shared" si="9"/>
        <v>-0.30489682784108407</v>
      </c>
      <c r="F200" s="7">
        <f t="shared" si="10"/>
        <v>-0.59531875577456117</v>
      </c>
      <c r="G200" s="7">
        <f t="shared" si="7"/>
        <v>0.83640283338466259</v>
      </c>
      <c r="O200" s="18">
        <v>1978</v>
      </c>
      <c r="P200" s="18">
        <v>4</v>
      </c>
      <c r="Q200" s="18">
        <v>114.6</v>
      </c>
      <c r="R200" s="18">
        <v>1413.1999999999998</v>
      </c>
      <c r="S200" s="19">
        <v>-0.12953495534339401</v>
      </c>
    </row>
    <row r="201" spans="1:19" x14ac:dyDescent="0.35">
      <c r="A201" s="5">
        <v>1993</v>
      </c>
      <c r="B201" s="5">
        <v>8</v>
      </c>
      <c r="C201" s="5">
        <v>34.5</v>
      </c>
      <c r="D201" s="5">
        <f t="shared" si="8"/>
        <v>1131</v>
      </c>
      <c r="E201" s="7">
        <f t="shared" si="9"/>
        <v>-0.30335694487218973</v>
      </c>
      <c r="F201" s="7">
        <f t="shared" si="10"/>
        <v>-0.57776408992916539</v>
      </c>
      <c r="G201" s="7">
        <f t="shared" si="7"/>
        <v>0.73834308592546938</v>
      </c>
      <c r="O201" s="18">
        <v>1985</v>
      </c>
      <c r="P201" s="18">
        <v>9</v>
      </c>
      <c r="Q201" s="18">
        <v>88</v>
      </c>
      <c r="R201" s="18">
        <v>1416.5</v>
      </c>
      <c r="S201" s="19">
        <v>-0.12750230982445335</v>
      </c>
    </row>
    <row r="202" spans="1:19" x14ac:dyDescent="0.35">
      <c r="A202" s="5">
        <v>1993</v>
      </c>
      <c r="B202" s="5">
        <v>9</v>
      </c>
      <c r="C202" s="5">
        <v>112.6</v>
      </c>
      <c r="D202" s="5">
        <f t="shared" si="8"/>
        <v>1202.0999999999999</v>
      </c>
      <c r="E202" s="7">
        <f t="shared" si="9"/>
        <v>-0.25956267323683407</v>
      </c>
      <c r="F202" s="7">
        <f t="shared" si="10"/>
        <v>-0.53920542038805053</v>
      </c>
      <c r="G202" s="7">
        <f t="shared" ref="G202:G265" si="11">E142+E154+E166+E178+E190+E202</f>
        <v>0.80412688635663665</v>
      </c>
      <c r="O202" s="18">
        <v>2016</v>
      </c>
      <c r="P202" s="18">
        <v>3</v>
      </c>
      <c r="Q202" s="18">
        <v>143</v>
      </c>
      <c r="R202" s="18">
        <v>1419.5</v>
      </c>
      <c r="S202" s="19">
        <v>-0.1256544502617801</v>
      </c>
    </row>
    <row r="203" spans="1:19" x14ac:dyDescent="0.35">
      <c r="A203" s="5">
        <v>1993</v>
      </c>
      <c r="B203" s="5">
        <v>10</v>
      </c>
      <c r="C203" s="5">
        <v>95.2</v>
      </c>
      <c r="D203" s="5">
        <f t="shared" si="8"/>
        <v>1254.8</v>
      </c>
      <c r="E203" s="7">
        <f t="shared" si="9"/>
        <v>-0.22710194025254082</v>
      </c>
      <c r="F203" s="7">
        <f t="shared" si="10"/>
        <v>-0.50520480443486293</v>
      </c>
      <c r="G203" s="7">
        <f t="shared" si="11"/>
        <v>0.77252848783492434</v>
      </c>
      <c r="O203" s="18">
        <v>2000</v>
      </c>
      <c r="P203" s="18">
        <v>8</v>
      </c>
      <c r="Q203" s="18">
        <v>21</v>
      </c>
      <c r="R203" s="18">
        <v>1422.3000000000002</v>
      </c>
      <c r="S203" s="19">
        <v>-0.12392978133661831</v>
      </c>
    </row>
    <row r="204" spans="1:19" x14ac:dyDescent="0.35">
      <c r="A204" s="5">
        <v>1993</v>
      </c>
      <c r="B204" s="5">
        <v>11</v>
      </c>
      <c r="C204" s="5">
        <v>62.8</v>
      </c>
      <c r="D204" s="5">
        <f t="shared" si="8"/>
        <v>1163.5999999999999</v>
      </c>
      <c r="E204" s="7">
        <f t="shared" si="9"/>
        <v>-0.28327687095780724</v>
      </c>
      <c r="F204" s="7">
        <f t="shared" si="10"/>
        <v>-0.52965814598090544</v>
      </c>
      <c r="G204" s="7">
        <f t="shared" si="11"/>
        <v>0.77382198952879566</v>
      </c>
      <c r="O204" s="18">
        <v>2016</v>
      </c>
      <c r="P204" s="18">
        <v>7</v>
      </c>
      <c r="Q204" s="18">
        <v>48</v>
      </c>
      <c r="R204" s="18">
        <v>1423</v>
      </c>
      <c r="S204" s="19">
        <v>-0.12349861410532799</v>
      </c>
    </row>
    <row r="205" spans="1:19" x14ac:dyDescent="0.35">
      <c r="A205" s="5">
        <v>1993</v>
      </c>
      <c r="B205" s="5">
        <v>12</v>
      </c>
      <c r="C205" s="5">
        <v>95.2</v>
      </c>
      <c r="D205" s="5">
        <f t="shared" si="8"/>
        <v>1110.8</v>
      </c>
      <c r="E205" s="7">
        <f t="shared" si="9"/>
        <v>-0.3157991992608562</v>
      </c>
      <c r="F205" s="7">
        <f t="shared" si="10"/>
        <v>-0.49658145980905455</v>
      </c>
      <c r="G205" s="7">
        <f t="shared" si="11"/>
        <v>0.72128118263011998</v>
      </c>
      <c r="O205" s="18">
        <v>1998</v>
      </c>
      <c r="P205" s="18">
        <v>12</v>
      </c>
      <c r="Q205" s="18">
        <v>293.89999999999998</v>
      </c>
      <c r="R205" s="18">
        <v>1428.1</v>
      </c>
      <c r="S205" s="19">
        <v>-0.12035725284878356</v>
      </c>
    </row>
    <row r="206" spans="1:19" x14ac:dyDescent="0.35">
      <c r="A206" s="5">
        <v>1994</v>
      </c>
      <c r="B206" s="5">
        <v>1</v>
      </c>
      <c r="C206" s="5">
        <v>115.2</v>
      </c>
      <c r="D206" s="5">
        <f t="shared" ref="D206:D269" si="12">SUM(C195:C206)</f>
        <v>1085.5</v>
      </c>
      <c r="E206" s="7">
        <f t="shared" ref="E206:E269" si="13">(D206-1623.5)/1623.5</f>
        <v>-0.33138281490606714</v>
      </c>
      <c r="F206" s="7">
        <f t="shared" si="10"/>
        <v>-0.6368955959347089</v>
      </c>
      <c r="G206" s="7">
        <f t="shared" si="11"/>
        <v>0.63917462272867243</v>
      </c>
      <c r="O206" s="18">
        <v>1985</v>
      </c>
      <c r="P206" s="18">
        <v>11</v>
      </c>
      <c r="Q206" s="18">
        <v>137.5</v>
      </c>
      <c r="R206" s="18">
        <v>1429.8</v>
      </c>
      <c r="S206" s="19">
        <v>-0.11931013242993535</v>
      </c>
    </row>
    <row r="207" spans="1:19" x14ac:dyDescent="0.35">
      <c r="A207" s="5">
        <v>1994</v>
      </c>
      <c r="B207" s="5">
        <v>2</v>
      </c>
      <c r="C207" s="5">
        <v>114.2</v>
      </c>
      <c r="D207" s="5">
        <f t="shared" si="12"/>
        <v>1061.7</v>
      </c>
      <c r="E207" s="7">
        <f t="shared" si="13"/>
        <v>-0.34604250076994147</v>
      </c>
      <c r="F207" s="7">
        <f t="shared" si="10"/>
        <v>-0.71469048352325226</v>
      </c>
      <c r="G207" s="7">
        <f t="shared" si="11"/>
        <v>0.6824145364952261</v>
      </c>
      <c r="O207" s="18">
        <v>1982</v>
      </c>
      <c r="P207" s="18">
        <v>9</v>
      </c>
      <c r="Q207" s="18">
        <v>50.2</v>
      </c>
      <c r="R207" s="18">
        <v>1430.5</v>
      </c>
      <c r="S207" s="19">
        <v>-0.11887896519864491</v>
      </c>
    </row>
    <row r="208" spans="1:19" x14ac:dyDescent="0.35">
      <c r="A208" s="5">
        <v>1994</v>
      </c>
      <c r="B208" s="5">
        <v>3</v>
      </c>
      <c r="C208" s="5">
        <v>297.8</v>
      </c>
      <c r="D208" s="5">
        <f t="shared" si="12"/>
        <v>1202.4000000000001</v>
      </c>
      <c r="E208" s="7">
        <f t="shared" si="13"/>
        <v>-0.2593778872805666</v>
      </c>
      <c r="F208" s="7">
        <f t="shared" si="10"/>
        <v>-0.5749923005851556</v>
      </c>
      <c r="G208" s="7">
        <f t="shared" si="11"/>
        <v>0.76667693255312575</v>
      </c>
      <c r="O208" s="18">
        <v>1984</v>
      </c>
      <c r="P208" s="18">
        <v>7</v>
      </c>
      <c r="Q208" s="18">
        <v>54</v>
      </c>
      <c r="R208" s="18">
        <v>1433.1</v>
      </c>
      <c r="S208" s="19">
        <v>-0.11727748691099482</v>
      </c>
    </row>
    <row r="209" spans="1:19" x14ac:dyDescent="0.35">
      <c r="A209" s="5">
        <v>1994</v>
      </c>
      <c r="B209" s="5">
        <v>4</v>
      </c>
      <c r="C209" s="5">
        <v>42</v>
      </c>
      <c r="D209" s="5">
        <f t="shared" si="12"/>
        <v>1203.9000000000001</v>
      </c>
      <c r="E209" s="7">
        <f t="shared" si="13"/>
        <v>-0.25845395749923</v>
      </c>
      <c r="F209" s="7">
        <f t="shared" si="10"/>
        <v>-0.5722205112411457</v>
      </c>
      <c r="G209" s="7">
        <f t="shared" si="11"/>
        <v>0.39710502001847864</v>
      </c>
      <c r="O209" s="18">
        <v>1979</v>
      </c>
      <c r="P209" s="18">
        <v>5</v>
      </c>
      <c r="Q209" s="18">
        <v>18</v>
      </c>
      <c r="R209" s="18">
        <v>1438.6</v>
      </c>
      <c r="S209" s="19">
        <v>-0.11388974437942721</v>
      </c>
    </row>
    <row r="210" spans="1:19" x14ac:dyDescent="0.35">
      <c r="A210" s="5">
        <v>1994</v>
      </c>
      <c r="B210" s="5">
        <v>5</v>
      </c>
      <c r="C210" s="5">
        <v>38.799999999999997</v>
      </c>
      <c r="D210" s="5">
        <f t="shared" si="12"/>
        <v>1157.9000000000001</v>
      </c>
      <c r="E210" s="7">
        <f t="shared" si="13"/>
        <v>-0.28678780412688631</v>
      </c>
      <c r="F210" s="7">
        <f t="shared" si="10"/>
        <v>-0.58681860178626422</v>
      </c>
      <c r="G210" s="7">
        <f t="shared" si="11"/>
        <v>0.40930089313212203</v>
      </c>
      <c r="O210" s="18">
        <v>1986</v>
      </c>
      <c r="P210" s="18">
        <v>2</v>
      </c>
      <c r="Q210" s="18">
        <v>54.3</v>
      </c>
      <c r="R210" s="18">
        <v>1439.5</v>
      </c>
      <c r="S210" s="19">
        <v>-0.11333538651062519</v>
      </c>
    </row>
    <row r="211" spans="1:19" x14ac:dyDescent="0.35">
      <c r="A211" s="5">
        <v>1994</v>
      </c>
      <c r="B211" s="5">
        <v>6</v>
      </c>
      <c r="C211" s="5">
        <v>32.799999999999997</v>
      </c>
      <c r="D211" s="5">
        <f t="shared" si="12"/>
        <v>1177.3</v>
      </c>
      <c r="E211" s="7">
        <f t="shared" si="13"/>
        <v>-0.27483831228826611</v>
      </c>
      <c r="F211" s="7">
        <f t="shared" si="10"/>
        <v>-0.61127194333230661</v>
      </c>
      <c r="G211" s="7">
        <f t="shared" si="11"/>
        <v>0.24810594394825997</v>
      </c>
      <c r="O211" s="18">
        <v>1982</v>
      </c>
      <c r="P211" s="18">
        <v>6</v>
      </c>
      <c r="Q211" s="18">
        <v>8.5</v>
      </c>
      <c r="R211" s="18">
        <v>1440.5</v>
      </c>
      <c r="S211" s="19">
        <v>-0.11271943332306744</v>
      </c>
    </row>
    <row r="212" spans="1:19" x14ac:dyDescent="0.35">
      <c r="A212" s="5">
        <v>1994</v>
      </c>
      <c r="B212" s="5">
        <v>7</v>
      </c>
      <c r="C212" s="5">
        <v>30.2</v>
      </c>
      <c r="D212" s="5">
        <f t="shared" si="12"/>
        <v>1071.3</v>
      </c>
      <c r="E212" s="7">
        <f t="shared" si="13"/>
        <v>-0.34012935016938717</v>
      </c>
      <c r="F212" s="7">
        <f t="shared" si="10"/>
        <v>-0.63671080997844165</v>
      </c>
      <c r="G212" s="7">
        <f t="shared" si="11"/>
        <v>9.9784416384354757E-2</v>
      </c>
      <c r="O212" s="18">
        <v>2018</v>
      </c>
      <c r="P212" s="18">
        <v>12</v>
      </c>
      <c r="Q212" s="18">
        <v>182</v>
      </c>
      <c r="R212" s="18">
        <v>1444</v>
      </c>
      <c r="S212" s="19">
        <v>-0.11056359716661533</v>
      </c>
    </row>
    <row r="213" spans="1:19" x14ac:dyDescent="0.35">
      <c r="A213" s="5">
        <v>1994</v>
      </c>
      <c r="B213" s="5">
        <v>8</v>
      </c>
      <c r="C213" s="5">
        <v>8.8000000000000007</v>
      </c>
      <c r="D213" s="5">
        <f t="shared" si="12"/>
        <v>1045.5999999999999</v>
      </c>
      <c r="E213" s="7">
        <f t="shared" si="13"/>
        <v>-0.35595934708962124</v>
      </c>
      <c r="F213" s="7">
        <f t="shared" si="10"/>
        <v>-0.63129042192793361</v>
      </c>
      <c r="G213" s="7">
        <f t="shared" si="11"/>
        <v>4.2993532491530595E-2</v>
      </c>
      <c r="O213" s="18">
        <v>1983</v>
      </c>
      <c r="P213" s="18">
        <v>6</v>
      </c>
      <c r="Q213" s="18">
        <v>379</v>
      </c>
      <c r="R213" s="18">
        <v>1445.8000000000002</v>
      </c>
      <c r="S213" s="19">
        <v>-0.10945488142901129</v>
      </c>
    </row>
    <row r="214" spans="1:19" x14ac:dyDescent="0.35">
      <c r="A214" s="5">
        <v>1994</v>
      </c>
      <c r="B214" s="5">
        <v>9</v>
      </c>
      <c r="C214" s="5">
        <v>33.799999999999997</v>
      </c>
      <c r="D214" s="5">
        <f t="shared" si="12"/>
        <v>966.79999999999984</v>
      </c>
      <c r="E214" s="7">
        <f t="shared" si="13"/>
        <v>-0.40449645826917163</v>
      </c>
      <c r="F214" s="7">
        <f t="shared" si="10"/>
        <v>-0.61355097012627058</v>
      </c>
      <c r="G214" s="7">
        <f t="shared" si="11"/>
        <v>-2.6424391746227571E-2</v>
      </c>
      <c r="O214" s="18">
        <v>2005</v>
      </c>
      <c r="P214" s="18">
        <v>9</v>
      </c>
      <c r="Q214" s="18">
        <v>49</v>
      </c>
      <c r="R214" s="18">
        <v>1447</v>
      </c>
      <c r="S214" s="19">
        <v>-0.1087157376039421</v>
      </c>
    </row>
    <row r="215" spans="1:19" x14ac:dyDescent="0.35">
      <c r="A215" s="5">
        <v>1994</v>
      </c>
      <c r="B215" s="5">
        <v>10</v>
      </c>
      <c r="C215" s="5">
        <v>61.4</v>
      </c>
      <c r="D215" s="5">
        <f t="shared" si="12"/>
        <v>932.99999999999989</v>
      </c>
      <c r="E215" s="7">
        <f t="shared" si="13"/>
        <v>-0.42531567600862341</v>
      </c>
      <c r="F215" s="7">
        <f t="shared" si="10"/>
        <v>-0.58712657838004323</v>
      </c>
      <c r="G215" s="7">
        <f t="shared" si="11"/>
        <v>4.3116723129039691E-3</v>
      </c>
      <c r="O215" s="18">
        <v>1978</v>
      </c>
      <c r="P215" s="18">
        <v>9</v>
      </c>
      <c r="Q215" s="18">
        <v>113.4</v>
      </c>
      <c r="R215" s="18">
        <v>1448</v>
      </c>
      <c r="S215" s="19">
        <v>-0.10809978441638435</v>
      </c>
    </row>
    <row r="216" spans="1:19" x14ac:dyDescent="0.35">
      <c r="A216" s="5">
        <v>1994</v>
      </c>
      <c r="B216" s="5">
        <v>11</v>
      </c>
      <c r="C216" s="5">
        <v>67</v>
      </c>
      <c r="D216" s="5">
        <f t="shared" si="12"/>
        <v>937.19999999999993</v>
      </c>
      <c r="E216" s="7">
        <f t="shared" si="13"/>
        <v>-0.42272867262088087</v>
      </c>
      <c r="F216" s="7">
        <f t="shared" si="10"/>
        <v>-0.59759778256852492</v>
      </c>
      <c r="G216" s="7">
        <f t="shared" si="11"/>
        <v>-2.1558361564521233E-2</v>
      </c>
      <c r="O216" s="18">
        <v>2005</v>
      </c>
      <c r="P216" s="18">
        <v>8</v>
      </c>
      <c r="Q216" s="18">
        <v>32</v>
      </c>
      <c r="R216" s="18">
        <v>1449</v>
      </c>
      <c r="S216" s="19">
        <v>-0.10748383122882661</v>
      </c>
    </row>
    <row r="217" spans="1:19" x14ac:dyDescent="0.35">
      <c r="A217" s="5">
        <v>1994</v>
      </c>
      <c r="B217" s="5">
        <v>12</v>
      </c>
      <c r="C217" s="5">
        <v>170.6</v>
      </c>
      <c r="D217" s="5">
        <f t="shared" si="12"/>
        <v>1012.5999999999999</v>
      </c>
      <c r="E217" s="7">
        <f t="shared" si="13"/>
        <v>-0.37628580227902686</v>
      </c>
      <c r="F217" s="7">
        <f t="shared" si="10"/>
        <v>-0.7348937480751464</v>
      </c>
      <c r="G217" s="7">
        <f t="shared" si="11"/>
        <v>-0.25894672004927644</v>
      </c>
      <c r="O217" s="18">
        <v>2005</v>
      </c>
      <c r="P217" s="18">
        <v>7</v>
      </c>
      <c r="Q217" s="18">
        <v>61</v>
      </c>
      <c r="R217" s="18">
        <v>1450</v>
      </c>
      <c r="S217" s="19">
        <v>-0.10686787804126886</v>
      </c>
    </row>
    <row r="218" spans="1:19" x14ac:dyDescent="0.35">
      <c r="A218" s="5">
        <v>1995</v>
      </c>
      <c r="B218" s="5">
        <v>1</v>
      </c>
      <c r="C218" s="5">
        <v>162.4</v>
      </c>
      <c r="D218" s="5">
        <f t="shared" si="12"/>
        <v>1059.8</v>
      </c>
      <c r="E218" s="7">
        <f t="shared" si="13"/>
        <v>-0.3472128118263012</v>
      </c>
      <c r="F218" s="7">
        <f t="shared" si="10"/>
        <v>-0.7454265475823838</v>
      </c>
      <c r="G218" s="7">
        <f t="shared" si="11"/>
        <v>-0.26732368340006174</v>
      </c>
      <c r="O218" s="18">
        <v>2018</v>
      </c>
      <c r="P218" s="18">
        <v>11</v>
      </c>
      <c r="Q218" s="18">
        <v>33.5</v>
      </c>
      <c r="R218" s="18">
        <v>1451</v>
      </c>
      <c r="S218" s="19">
        <v>-0.10625192485371111</v>
      </c>
    </row>
    <row r="219" spans="1:19" x14ac:dyDescent="0.35">
      <c r="A219" s="5">
        <v>1995</v>
      </c>
      <c r="B219" s="5">
        <v>2</v>
      </c>
      <c r="C219" s="5">
        <v>385.2</v>
      </c>
      <c r="D219" s="5">
        <f t="shared" si="12"/>
        <v>1330.8</v>
      </c>
      <c r="E219" s="7">
        <f t="shared" si="13"/>
        <v>-0.18028949799815217</v>
      </c>
      <c r="F219" s="7">
        <f t="shared" si="10"/>
        <v>-0.67077302125038496</v>
      </c>
      <c r="G219" s="7">
        <f t="shared" si="11"/>
        <v>-0.12861102556205742</v>
      </c>
      <c r="O219" s="18">
        <v>1998</v>
      </c>
      <c r="P219" s="18">
        <v>9</v>
      </c>
      <c r="Q219" s="18">
        <v>169.2</v>
      </c>
      <c r="R219" s="18">
        <v>1451.1</v>
      </c>
      <c r="S219" s="19">
        <v>-0.1061903295349554</v>
      </c>
    </row>
    <row r="220" spans="1:19" x14ac:dyDescent="0.35">
      <c r="A220" s="5">
        <v>1995</v>
      </c>
      <c r="B220" s="5">
        <v>3</v>
      </c>
      <c r="C220" s="5">
        <v>93</v>
      </c>
      <c r="D220" s="5">
        <f t="shared" si="12"/>
        <v>1126</v>
      </c>
      <c r="E220" s="7">
        <f t="shared" si="13"/>
        <v>-0.30643671080997842</v>
      </c>
      <c r="F220" s="7">
        <f t="shared" si="10"/>
        <v>-0.73698798891284256</v>
      </c>
      <c r="G220" s="7">
        <f t="shared" si="11"/>
        <v>-0.21915614413304585</v>
      </c>
      <c r="O220" s="18">
        <v>2010</v>
      </c>
      <c r="P220" s="18">
        <v>7</v>
      </c>
      <c r="Q220" s="18">
        <v>76</v>
      </c>
      <c r="R220" s="18">
        <v>1455.5</v>
      </c>
      <c r="S220" s="19">
        <v>-0.10348013550970127</v>
      </c>
    </row>
    <row r="221" spans="1:19" x14ac:dyDescent="0.35">
      <c r="A221" s="5">
        <v>1995</v>
      </c>
      <c r="B221" s="5">
        <v>4</v>
      </c>
      <c r="C221" s="5">
        <v>30</v>
      </c>
      <c r="D221" s="5">
        <f t="shared" si="12"/>
        <v>1114</v>
      </c>
      <c r="E221" s="7">
        <f t="shared" si="13"/>
        <v>-0.31382814906067141</v>
      </c>
      <c r="F221" s="7">
        <f t="shared" si="10"/>
        <v>-0.859562673236834</v>
      </c>
      <c r="G221" s="7">
        <f t="shared" si="11"/>
        <v>-0.78928241453649539</v>
      </c>
      <c r="O221" s="18">
        <v>2006</v>
      </c>
      <c r="P221" s="18">
        <v>1</v>
      </c>
      <c r="Q221" s="18">
        <v>282</v>
      </c>
      <c r="R221" s="18">
        <v>1458</v>
      </c>
      <c r="S221" s="19">
        <v>-0.10194025254080689</v>
      </c>
    </row>
    <row r="222" spans="1:19" x14ac:dyDescent="0.35">
      <c r="A222" s="5">
        <v>1995</v>
      </c>
      <c r="B222" s="5">
        <v>5</v>
      </c>
      <c r="C222" s="5">
        <v>101.4</v>
      </c>
      <c r="D222" s="5">
        <f t="shared" si="12"/>
        <v>1176.6000000000001</v>
      </c>
      <c r="E222" s="7">
        <f t="shared" si="13"/>
        <v>-0.27526947951955644</v>
      </c>
      <c r="F222" s="7">
        <f t="shared" si="10"/>
        <v>-0.88949799815214026</v>
      </c>
      <c r="G222" s="7">
        <f t="shared" si="11"/>
        <v>-0.87249769017554657</v>
      </c>
      <c r="O222" s="18">
        <v>1996</v>
      </c>
      <c r="P222" s="18">
        <v>1</v>
      </c>
      <c r="Q222" s="18">
        <v>234.6</v>
      </c>
      <c r="R222" s="18">
        <v>1460.2</v>
      </c>
      <c r="S222" s="19">
        <v>-0.10058515552817983</v>
      </c>
    </row>
    <row r="223" spans="1:19" x14ac:dyDescent="0.35">
      <c r="A223" s="5">
        <v>1995</v>
      </c>
      <c r="B223" s="5">
        <v>6</v>
      </c>
      <c r="C223" s="5">
        <v>26.2</v>
      </c>
      <c r="D223" s="5">
        <f t="shared" si="12"/>
        <v>1170</v>
      </c>
      <c r="E223" s="7">
        <f t="shared" si="13"/>
        <v>-0.27933477055743766</v>
      </c>
      <c r="F223" s="7">
        <f t="shared" si="10"/>
        <v>-0.88259932245149364</v>
      </c>
      <c r="G223" s="7">
        <f t="shared" si="11"/>
        <v>-0.88253772713273793</v>
      </c>
      <c r="O223" s="18">
        <v>2018</v>
      </c>
      <c r="P223" s="18">
        <v>6</v>
      </c>
      <c r="Q223" s="18">
        <v>30</v>
      </c>
      <c r="R223" s="18">
        <v>1462.5</v>
      </c>
      <c r="S223" s="19">
        <v>-9.9168463196797049E-2</v>
      </c>
    </row>
    <row r="224" spans="1:19" x14ac:dyDescent="0.35">
      <c r="A224" s="5">
        <v>1995</v>
      </c>
      <c r="B224" s="5">
        <v>7</v>
      </c>
      <c r="C224" s="5">
        <v>4</v>
      </c>
      <c r="D224" s="5">
        <f t="shared" si="12"/>
        <v>1143.8000000000002</v>
      </c>
      <c r="E224" s="7">
        <f t="shared" si="13"/>
        <v>-0.29547274407145047</v>
      </c>
      <c r="F224" s="7">
        <f t="shared" si="10"/>
        <v>-0.94049892208192176</v>
      </c>
      <c r="G224" s="7">
        <f t="shared" si="11"/>
        <v>-0.92534647366800127</v>
      </c>
      <c r="O224" s="18">
        <v>2005</v>
      </c>
      <c r="P224" s="18">
        <v>10</v>
      </c>
      <c r="Q224" s="18">
        <v>111</v>
      </c>
      <c r="R224" s="18">
        <v>1464</v>
      </c>
      <c r="S224" s="19">
        <v>-9.8244533415460425E-2</v>
      </c>
    </row>
    <row r="225" spans="1:19" x14ac:dyDescent="0.35">
      <c r="A225" s="5">
        <v>1995</v>
      </c>
      <c r="B225" s="5">
        <v>8</v>
      </c>
      <c r="C225" s="5">
        <v>55.8</v>
      </c>
      <c r="D225" s="5">
        <f t="shared" si="12"/>
        <v>1190.8</v>
      </c>
      <c r="E225" s="7">
        <f t="shared" si="13"/>
        <v>-0.26652294425623657</v>
      </c>
      <c r="F225" s="7">
        <f t="shared" si="10"/>
        <v>-0.92583923621804753</v>
      </c>
      <c r="G225" s="7">
        <f t="shared" si="11"/>
        <v>-0.95595934708962138</v>
      </c>
      <c r="O225" s="18">
        <v>1999</v>
      </c>
      <c r="P225" s="18">
        <v>1</v>
      </c>
      <c r="Q225" s="18">
        <v>180.9</v>
      </c>
      <c r="R225" s="18">
        <v>1464.8000000000002</v>
      </c>
      <c r="S225" s="19">
        <v>-9.7751770865414117E-2</v>
      </c>
    </row>
    <row r="226" spans="1:19" x14ac:dyDescent="0.35">
      <c r="A226" s="5">
        <v>1995</v>
      </c>
      <c r="B226" s="5">
        <v>9</v>
      </c>
      <c r="C226" s="5">
        <v>44.6</v>
      </c>
      <c r="D226" s="5">
        <f t="shared" si="12"/>
        <v>1201.5999999999999</v>
      </c>
      <c r="E226" s="7">
        <f t="shared" si="13"/>
        <v>-0.25987064983061292</v>
      </c>
      <c r="F226" s="7">
        <f t="shared" si="10"/>
        <v>-0.92392978133661863</v>
      </c>
      <c r="G226" s="7">
        <f t="shared" si="11"/>
        <v>-0.9355712965814601</v>
      </c>
      <c r="O226" s="18">
        <v>2006</v>
      </c>
      <c r="P226" s="18">
        <v>10</v>
      </c>
      <c r="Q226" s="18">
        <v>15</v>
      </c>
      <c r="R226" s="18">
        <v>1466</v>
      </c>
      <c r="S226" s="19">
        <v>-9.701262704034494E-2</v>
      </c>
    </row>
    <row r="227" spans="1:19" x14ac:dyDescent="0.35">
      <c r="A227" s="5">
        <v>1995</v>
      </c>
      <c r="B227" s="5">
        <v>10</v>
      </c>
      <c r="C227" s="5">
        <v>81.599999999999994</v>
      </c>
      <c r="D227" s="5">
        <f t="shared" si="12"/>
        <v>1221.7999999999997</v>
      </c>
      <c r="E227" s="7">
        <f t="shared" si="13"/>
        <v>-0.24742839544194659</v>
      </c>
      <c r="F227" s="7">
        <f t="shared" si="10"/>
        <v>-0.89984601170311085</v>
      </c>
      <c r="G227" s="7">
        <f t="shared" si="11"/>
        <v>-0.93304588851247339</v>
      </c>
      <c r="O227" s="18">
        <v>1981</v>
      </c>
      <c r="P227" s="18">
        <v>1</v>
      </c>
      <c r="Q227" s="18">
        <v>158.80000000000001</v>
      </c>
      <c r="R227" s="18">
        <v>1466.3999999999999</v>
      </c>
      <c r="S227" s="19">
        <v>-9.6766245765321918E-2</v>
      </c>
    </row>
    <row r="228" spans="1:19" x14ac:dyDescent="0.35">
      <c r="A228" s="5">
        <v>1995</v>
      </c>
      <c r="B228" s="5">
        <v>11</v>
      </c>
      <c r="C228" s="5">
        <v>216.6</v>
      </c>
      <c r="D228" s="5">
        <f t="shared" si="12"/>
        <v>1371.3999999999999</v>
      </c>
      <c r="E228" s="7">
        <f t="shared" si="13"/>
        <v>-0.15528179858330776</v>
      </c>
      <c r="F228" s="7">
        <f t="shared" si="10"/>
        <v>-0.86128734216199576</v>
      </c>
      <c r="G228" s="7">
        <f t="shared" si="11"/>
        <v>-0.91912534647366817</v>
      </c>
      <c r="O228" s="18">
        <v>1982</v>
      </c>
      <c r="P228" s="18">
        <v>5</v>
      </c>
      <c r="Q228" s="18">
        <v>103</v>
      </c>
      <c r="R228" s="18">
        <v>1469.4</v>
      </c>
      <c r="S228" s="19">
        <v>-9.4918386202648544E-2</v>
      </c>
    </row>
    <row r="229" spans="1:19" x14ac:dyDescent="0.35">
      <c r="A229" s="5">
        <v>1995</v>
      </c>
      <c r="B229" s="5">
        <v>12</v>
      </c>
      <c r="C229" s="5">
        <v>187.2</v>
      </c>
      <c r="D229" s="5">
        <f t="shared" si="12"/>
        <v>1388</v>
      </c>
      <c r="E229" s="7">
        <f t="shared" si="13"/>
        <v>-0.1450569756698491</v>
      </c>
      <c r="F229" s="7">
        <f t="shared" si="10"/>
        <v>-0.83714197720973216</v>
      </c>
      <c r="G229" s="7">
        <f t="shared" si="11"/>
        <v>-0.87927317523868209</v>
      </c>
      <c r="O229" s="18">
        <v>2018</v>
      </c>
      <c r="P229" s="18">
        <v>7</v>
      </c>
      <c r="Q229" s="18">
        <v>58</v>
      </c>
      <c r="R229" s="18">
        <v>1475.5</v>
      </c>
      <c r="S229" s="19">
        <v>-9.1161071758546347E-2</v>
      </c>
    </row>
    <row r="230" spans="1:19" x14ac:dyDescent="0.35">
      <c r="A230" s="5">
        <v>1996</v>
      </c>
      <c r="B230" s="5">
        <v>1</v>
      </c>
      <c r="C230" s="5">
        <v>234.6</v>
      </c>
      <c r="D230" s="5">
        <f t="shared" si="12"/>
        <v>1460.2</v>
      </c>
      <c r="E230" s="7">
        <f t="shared" si="13"/>
        <v>-0.10058515552817983</v>
      </c>
      <c r="F230" s="7">
        <f t="shared" ref="F230:F293" si="14">E206+E218+E230</f>
        <v>-0.7791807822605481</v>
      </c>
      <c r="G230" s="7">
        <f t="shared" si="11"/>
        <v>-0.84995380351093319</v>
      </c>
      <c r="O230" s="18">
        <v>2006</v>
      </c>
      <c r="P230" s="18">
        <v>7</v>
      </c>
      <c r="Q230" s="18">
        <v>125</v>
      </c>
      <c r="R230" s="18">
        <v>1476</v>
      </c>
      <c r="S230" s="19">
        <v>-9.0853095164767472E-2</v>
      </c>
    </row>
    <row r="231" spans="1:19" x14ac:dyDescent="0.35">
      <c r="A231" s="5">
        <v>1996</v>
      </c>
      <c r="B231" s="5">
        <v>2</v>
      </c>
      <c r="C231" s="5">
        <v>137.4</v>
      </c>
      <c r="D231" s="5">
        <f t="shared" si="12"/>
        <v>1212.4000000000001</v>
      </c>
      <c r="E231" s="7">
        <f t="shared" si="13"/>
        <v>-0.25321835540498916</v>
      </c>
      <c r="F231" s="7">
        <f t="shared" si="14"/>
        <v>-0.77955035417308283</v>
      </c>
      <c r="G231" s="7">
        <f t="shared" si="11"/>
        <v>-1.1044040652910381</v>
      </c>
      <c r="O231" s="18">
        <v>2005</v>
      </c>
      <c r="P231" s="18">
        <v>1</v>
      </c>
      <c r="Q231" s="18">
        <v>142</v>
      </c>
      <c r="R231" s="18">
        <v>1477</v>
      </c>
      <c r="S231" s="19">
        <v>-9.0237141977209737E-2</v>
      </c>
    </row>
    <row r="232" spans="1:19" x14ac:dyDescent="0.35">
      <c r="A232" s="5">
        <v>1996</v>
      </c>
      <c r="B232" s="5">
        <v>3</v>
      </c>
      <c r="C232" s="5">
        <v>81</v>
      </c>
      <c r="D232" s="5">
        <f t="shared" si="12"/>
        <v>1200.4000000000001</v>
      </c>
      <c r="E232" s="7">
        <f t="shared" si="13"/>
        <v>-0.2606097936556821</v>
      </c>
      <c r="F232" s="7">
        <f t="shared" si="14"/>
        <v>-0.82642439174622706</v>
      </c>
      <c r="G232" s="7">
        <f t="shared" si="11"/>
        <v>-1.1888512473052046</v>
      </c>
      <c r="O232" s="18">
        <v>1978</v>
      </c>
      <c r="P232" s="18">
        <v>10</v>
      </c>
      <c r="Q232" s="18">
        <v>103.8</v>
      </c>
      <c r="R232" s="18">
        <v>1482.2</v>
      </c>
      <c r="S232" s="19">
        <v>-8.7034185401909422E-2</v>
      </c>
    </row>
    <row r="233" spans="1:19" x14ac:dyDescent="0.35">
      <c r="A233" s="5">
        <v>1996</v>
      </c>
      <c r="B233" s="5">
        <v>4</v>
      </c>
      <c r="C233" s="5">
        <v>35</v>
      </c>
      <c r="D233" s="5">
        <f t="shared" si="12"/>
        <v>1205.4000000000001</v>
      </c>
      <c r="E233" s="7">
        <f t="shared" si="13"/>
        <v>-0.25753002771789341</v>
      </c>
      <c r="F233" s="7">
        <f t="shared" si="14"/>
        <v>-0.82981213427779488</v>
      </c>
      <c r="G233" s="7">
        <f t="shared" si="11"/>
        <v>-1.3302125038497072</v>
      </c>
      <c r="O233" s="18">
        <v>2015</v>
      </c>
      <c r="P233" s="18">
        <v>9</v>
      </c>
      <c r="Q233" s="18">
        <v>56</v>
      </c>
      <c r="R233" s="18">
        <v>1483.5</v>
      </c>
      <c r="S233" s="19">
        <v>-8.6233446258084392E-2</v>
      </c>
    </row>
    <row r="234" spans="1:19" x14ac:dyDescent="0.35">
      <c r="A234" s="5">
        <v>1996</v>
      </c>
      <c r="B234" s="5">
        <v>5</v>
      </c>
      <c r="C234" s="5">
        <v>877</v>
      </c>
      <c r="D234" s="5">
        <f t="shared" si="12"/>
        <v>1981</v>
      </c>
      <c r="E234" s="7">
        <f t="shared" si="13"/>
        <v>0.22020326455189407</v>
      </c>
      <c r="F234" s="7">
        <f t="shared" si="14"/>
        <v>-0.34185401909454871</v>
      </c>
      <c r="G234" s="7">
        <f t="shared" si="11"/>
        <v>-0.91136433631044023</v>
      </c>
      <c r="O234" s="18">
        <v>2015</v>
      </c>
      <c r="P234" s="18">
        <v>8</v>
      </c>
      <c r="Q234" s="18">
        <v>42</v>
      </c>
      <c r="R234" s="18">
        <v>1484.5</v>
      </c>
      <c r="S234" s="19">
        <v>-8.5617493070526643E-2</v>
      </c>
    </row>
    <row r="235" spans="1:19" x14ac:dyDescent="0.35">
      <c r="A235" s="5">
        <v>1996</v>
      </c>
      <c r="B235" s="5">
        <v>6</v>
      </c>
      <c r="C235" s="5">
        <v>33.299999999999997</v>
      </c>
      <c r="D235" s="5">
        <f t="shared" si="12"/>
        <v>1988.1</v>
      </c>
      <c r="E235" s="7">
        <f t="shared" si="13"/>
        <v>0.224576532183554</v>
      </c>
      <c r="F235" s="7">
        <f t="shared" si="14"/>
        <v>-0.32959655066214977</v>
      </c>
      <c r="G235" s="7">
        <f t="shared" si="11"/>
        <v>-0.99156144133045876</v>
      </c>
      <c r="O235" s="18">
        <v>2006</v>
      </c>
      <c r="P235" s="18">
        <v>11</v>
      </c>
      <c r="Q235" s="18">
        <v>160</v>
      </c>
      <c r="R235" s="18">
        <v>1490</v>
      </c>
      <c r="S235" s="19">
        <v>-8.2229750538959034E-2</v>
      </c>
    </row>
    <row r="236" spans="1:19" x14ac:dyDescent="0.35">
      <c r="A236" s="5">
        <v>1996</v>
      </c>
      <c r="B236" s="5">
        <v>7</v>
      </c>
      <c r="C236" s="5">
        <v>96</v>
      </c>
      <c r="D236" s="5">
        <f t="shared" si="12"/>
        <v>2080.1</v>
      </c>
      <c r="E236" s="7">
        <f t="shared" si="13"/>
        <v>0.28124422543886657</v>
      </c>
      <c r="F236" s="7">
        <f t="shared" si="14"/>
        <v>-0.35435786880197101</v>
      </c>
      <c r="G236" s="7">
        <f t="shared" si="11"/>
        <v>-0.94967662457653224</v>
      </c>
      <c r="O236" s="18">
        <v>1980</v>
      </c>
      <c r="P236" s="18">
        <v>12</v>
      </c>
      <c r="Q236" s="18">
        <v>171</v>
      </c>
      <c r="R236" s="18">
        <v>1490.1999999999998</v>
      </c>
      <c r="S236" s="19">
        <v>-8.2106559901447607E-2</v>
      </c>
    </row>
    <row r="237" spans="1:19" x14ac:dyDescent="0.35">
      <c r="A237" s="5">
        <v>1996</v>
      </c>
      <c r="B237" s="5">
        <v>8</v>
      </c>
      <c r="C237" s="5">
        <v>65</v>
      </c>
      <c r="D237" s="5">
        <f t="shared" si="12"/>
        <v>2089.3000000000002</v>
      </c>
      <c r="E237" s="7">
        <f t="shared" si="13"/>
        <v>0.28691099476439802</v>
      </c>
      <c r="F237" s="7">
        <f t="shared" si="14"/>
        <v>-0.33557129658145984</v>
      </c>
      <c r="G237" s="7">
        <f t="shared" si="11"/>
        <v>-0.91333538651062507</v>
      </c>
      <c r="O237" s="18">
        <v>2015</v>
      </c>
      <c r="P237" s="18">
        <v>2</v>
      </c>
      <c r="Q237" s="18">
        <v>291.5</v>
      </c>
      <c r="R237" s="18">
        <v>1490.5</v>
      </c>
      <c r="S237" s="19">
        <v>-8.192177394518016E-2</v>
      </c>
    </row>
    <row r="238" spans="1:19" x14ac:dyDescent="0.35">
      <c r="A238" s="5">
        <v>1996</v>
      </c>
      <c r="B238" s="5">
        <v>9</v>
      </c>
      <c r="C238" s="5">
        <v>38.4</v>
      </c>
      <c r="D238" s="5">
        <f t="shared" si="12"/>
        <v>2083.1</v>
      </c>
      <c r="E238" s="7">
        <f t="shared" si="13"/>
        <v>0.28309208500153982</v>
      </c>
      <c r="F238" s="7">
        <f t="shared" si="14"/>
        <v>-0.38127502309824479</v>
      </c>
      <c r="G238" s="7">
        <f t="shared" si="11"/>
        <v>-0.92048044348629532</v>
      </c>
      <c r="O238" s="18">
        <v>1982</v>
      </c>
      <c r="P238" s="18">
        <v>2</v>
      </c>
      <c r="Q238" s="18">
        <v>120.7</v>
      </c>
      <c r="R238" s="18">
        <v>1491</v>
      </c>
      <c r="S238" s="19">
        <v>-8.1613797351401299E-2</v>
      </c>
    </row>
    <row r="239" spans="1:19" x14ac:dyDescent="0.35">
      <c r="A239" s="5">
        <v>1996</v>
      </c>
      <c r="B239" s="5">
        <v>10</v>
      </c>
      <c r="C239" s="5">
        <v>81.3</v>
      </c>
      <c r="D239" s="5">
        <f t="shared" si="12"/>
        <v>2082.8000000000002</v>
      </c>
      <c r="E239" s="7">
        <f t="shared" si="13"/>
        <v>0.28290729904527268</v>
      </c>
      <c r="F239" s="7">
        <f t="shared" si="14"/>
        <v>-0.38983677240529735</v>
      </c>
      <c r="G239" s="7">
        <f t="shared" si="11"/>
        <v>-0.89504157684016017</v>
      </c>
      <c r="O239" s="18">
        <v>2006</v>
      </c>
      <c r="P239" s="18">
        <v>8</v>
      </c>
      <c r="Q239" s="18">
        <v>53</v>
      </c>
      <c r="R239" s="18">
        <v>1497</v>
      </c>
      <c r="S239" s="19">
        <v>-7.7918078226054815E-2</v>
      </c>
    </row>
    <row r="240" spans="1:19" x14ac:dyDescent="0.35">
      <c r="A240" s="5">
        <v>1996</v>
      </c>
      <c r="B240" s="5">
        <v>11</v>
      </c>
      <c r="C240" s="5">
        <v>178.4</v>
      </c>
      <c r="D240" s="5">
        <f t="shared" si="12"/>
        <v>2044.6</v>
      </c>
      <c r="E240" s="7">
        <f t="shared" si="13"/>
        <v>0.2593778872805666</v>
      </c>
      <c r="F240" s="7">
        <f t="shared" si="14"/>
        <v>-0.31863258392362209</v>
      </c>
      <c r="G240" s="7">
        <f t="shared" si="11"/>
        <v>-0.84829072990452747</v>
      </c>
      <c r="O240" s="18">
        <v>2018</v>
      </c>
      <c r="P240" s="18">
        <v>8</v>
      </c>
      <c r="Q240" s="18">
        <v>28</v>
      </c>
      <c r="R240" s="18">
        <v>1497.5</v>
      </c>
      <c r="S240" s="19">
        <v>-7.7610101632275941E-2</v>
      </c>
    </row>
    <row r="241" spans="1:19" x14ac:dyDescent="0.35">
      <c r="A241" s="5">
        <v>1996</v>
      </c>
      <c r="B241" s="5">
        <v>12</v>
      </c>
      <c r="C241" s="5">
        <v>184.6</v>
      </c>
      <c r="D241" s="5">
        <f t="shared" si="12"/>
        <v>2042</v>
      </c>
      <c r="E241" s="7">
        <f t="shared" si="13"/>
        <v>0.25777640899291654</v>
      </c>
      <c r="F241" s="7">
        <f t="shared" si="14"/>
        <v>-0.26356636895595942</v>
      </c>
      <c r="G241" s="7">
        <f t="shared" si="11"/>
        <v>-0.76014782876501397</v>
      </c>
      <c r="O241" s="18">
        <v>2004</v>
      </c>
      <c r="P241" s="18">
        <v>7</v>
      </c>
      <c r="Q241" s="18">
        <v>14</v>
      </c>
      <c r="R241" s="18">
        <v>1498.3</v>
      </c>
      <c r="S241" s="19">
        <v>-7.7117339082229772E-2</v>
      </c>
    </row>
    <row r="242" spans="1:19" x14ac:dyDescent="0.35">
      <c r="A242" s="5">
        <v>1997</v>
      </c>
      <c r="B242" s="5">
        <v>1</v>
      </c>
      <c r="C242" s="5">
        <v>194.8</v>
      </c>
      <c r="D242" s="5">
        <f t="shared" si="12"/>
        <v>2002.2</v>
      </c>
      <c r="E242" s="7">
        <f t="shared" si="13"/>
        <v>0.23326147212811829</v>
      </c>
      <c r="F242" s="7">
        <f t="shared" si="14"/>
        <v>-0.21453649522636273</v>
      </c>
      <c r="G242" s="7">
        <f t="shared" si="11"/>
        <v>-0.85143209116107155</v>
      </c>
      <c r="O242" s="18">
        <v>1985</v>
      </c>
      <c r="P242" s="18">
        <v>12</v>
      </c>
      <c r="Q242" s="18">
        <v>143.69999999999999</v>
      </c>
      <c r="R242" s="18">
        <v>1502</v>
      </c>
      <c r="S242" s="19">
        <v>-7.4838312288266096E-2</v>
      </c>
    </row>
    <row r="243" spans="1:19" x14ac:dyDescent="0.35">
      <c r="A243" s="5">
        <v>1997</v>
      </c>
      <c r="B243" s="5">
        <v>2</v>
      </c>
      <c r="C243" s="5">
        <v>137.19999999999999</v>
      </c>
      <c r="D243" s="5">
        <f t="shared" si="12"/>
        <v>2002</v>
      </c>
      <c r="E243" s="7">
        <f t="shared" si="13"/>
        <v>0.23313828149060672</v>
      </c>
      <c r="F243" s="7">
        <f t="shared" si="14"/>
        <v>-0.20036957191253463</v>
      </c>
      <c r="G243" s="7">
        <f t="shared" si="11"/>
        <v>-0.91506005543578706</v>
      </c>
      <c r="O243" s="18">
        <v>2000</v>
      </c>
      <c r="P243" s="18">
        <v>7</v>
      </c>
      <c r="Q243" s="18">
        <v>23.2</v>
      </c>
      <c r="R243" s="18">
        <v>1502.0000000000002</v>
      </c>
      <c r="S243" s="19">
        <v>-7.4838312288265957E-2</v>
      </c>
    </row>
    <row r="244" spans="1:19" x14ac:dyDescent="0.35">
      <c r="A244" s="5">
        <v>1997</v>
      </c>
      <c r="B244" s="5">
        <v>3</v>
      </c>
      <c r="C244" s="5">
        <v>84.6</v>
      </c>
      <c r="D244" s="5">
        <f t="shared" si="12"/>
        <v>2005.6</v>
      </c>
      <c r="E244" s="7">
        <f t="shared" si="13"/>
        <v>0.23535571296581453</v>
      </c>
      <c r="F244" s="7">
        <f t="shared" si="14"/>
        <v>-0.33169079149984598</v>
      </c>
      <c r="G244" s="7">
        <f t="shared" si="11"/>
        <v>-0.90668309208500153</v>
      </c>
      <c r="O244" s="18">
        <v>2015</v>
      </c>
      <c r="P244" s="18">
        <v>5</v>
      </c>
      <c r="Q244" s="18">
        <v>187</v>
      </c>
      <c r="R244" s="18">
        <v>1503.5</v>
      </c>
      <c r="S244" s="19">
        <v>-7.3914382506929471E-2</v>
      </c>
    </row>
    <row r="245" spans="1:19" x14ac:dyDescent="0.35">
      <c r="A245" s="5">
        <v>1997</v>
      </c>
      <c r="B245" s="5">
        <v>4</v>
      </c>
      <c r="C245" s="5">
        <v>28.4</v>
      </c>
      <c r="D245" s="5">
        <f t="shared" si="12"/>
        <v>1999</v>
      </c>
      <c r="E245" s="7">
        <f t="shared" si="13"/>
        <v>0.23129042192793348</v>
      </c>
      <c r="F245" s="7">
        <f t="shared" si="14"/>
        <v>-0.34006775485063134</v>
      </c>
      <c r="G245" s="7">
        <f t="shared" si="11"/>
        <v>-0.91228826609177704</v>
      </c>
      <c r="O245" s="18">
        <v>1980</v>
      </c>
      <c r="P245" s="18">
        <v>11</v>
      </c>
      <c r="Q245" s="18">
        <v>49</v>
      </c>
      <c r="R245" s="18">
        <v>1504.8</v>
      </c>
      <c r="S245" s="19">
        <v>-7.3113643363104427E-2</v>
      </c>
    </row>
    <row r="246" spans="1:19" x14ac:dyDescent="0.35">
      <c r="A246" s="5">
        <v>1997</v>
      </c>
      <c r="B246" s="5">
        <v>5</v>
      </c>
      <c r="C246" s="5">
        <v>247</v>
      </c>
      <c r="D246" s="5">
        <f t="shared" si="12"/>
        <v>1369</v>
      </c>
      <c r="E246" s="7">
        <f t="shared" si="13"/>
        <v>-0.15676008623344626</v>
      </c>
      <c r="F246" s="7">
        <f t="shared" si="14"/>
        <v>-0.21182630120110862</v>
      </c>
      <c r="G246" s="7">
        <f t="shared" si="11"/>
        <v>-0.7986449029873729</v>
      </c>
      <c r="O246" s="18">
        <v>1979</v>
      </c>
      <c r="P246" s="18">
        <v>4</v>
      </c>
      <c r="Q246" s="18">
        <v>85.6</v>
      </c>
      <c r="R246" s="18">
        <v>1514.9999999999995</v>
      </c>
      <c r="S246" s="19">
        <v>-6.6830920850015685E-2</v>
      </c>
    </row>
    <row r="247" spans="1:19" x14ac:dyDescent="0.35">
      <c r="A247" s="5">
        <v>1997</v>
      </c>
      <c r="B247" s="5">
        <v>6</v>
      </c>
      <c r="C247" s="5">
        <v>48.6</v>
      </c>
      <c r="D247" s="5">
        <f t="shared" si="12"/>
        <v>1384.3</v>
      </c>
      <c r="E247" s="7">
        <f t="shared" si="13"/>
        <v>-0.14733600246381279</v>
      </c>
      <c r="F247" s="7">
        <f t="shared" si="14"/>
        <v>-0.20209424083769645</v>
      </c>
      <c r="G247" s="7">
        <f t="shared" si="11"/>
        <v>-0.81336618417000306</v>
      </c>
      <c r="O247" s="18">
        <v>1993</v>
      </c>
      <c r="P247" s="18">
        <v>1</v>
      </c>
      <c r="Q247" s="18">
        <v>140.5</v>
      </c>
      <c r="R247" s="18">
        <v>1515</v>
      </c>
      <c r="S247" s="19">
        <v>-6.6830920850015393E-2</v>
      </c>
    </row>
    <row r="248" spans="1:19" x14ac:dyDescent="0.35">
      <c r="A248" s="5">
        <v>1997</v>
      </c>
      <c r="B248" s="5">
        <v>7</v>
      </c>
      <c r="C248" s="5">
        <v>33</v>
      </c>
      <c r="D248" s="5">
        <f t="shared" si="12"/>
        <v>1321.3</v>
      </c>
      <c r="E248" s="7">
        <f t="shared" si="13"/>
        <v>-0.18614105327995076</v>
      </c>
      <c r="F248" s="7">
        <f t="shared" si="14"/>
        <v>-0.20036957191253466</v>
      </c>
      <c r="G248" s="7">
        <f t="shared" si="11"/>
        <v>-0.83708038189097644</v>
      </c>
      <c r="O248" s="18">
        <v>1984</v>
      </c>
      <c r="P248" s="18">
        <v>6</v>
      </c>
      <c r="Q248" s="18">
        <v>176.5</v>
      </c>
      <c r="R248" s="18">
        <v>1516.6</v>
      </c>
      <c r="S248" s="19">
        <v>-6.5845395749923055E-2</v>
      </c>
    </row>
    <row r="249" spans="1:19" x14ac:dyDescent="0.35">
      <c r="A249" s="5">
        <v>1997</v>
      </c>
      <c r="B249" s="5">
        <v>8</v>
      </c>
      <c r="C249" s="5">
        <v>6</v>
      </c>
      <c r="D249" s="5">
        <f t="shared" si="12"/>
        <v>1262.3</v>
      </c>
      <c r="E249" s="7">
        <f t="shared" si="13"/>
        <v>-0.22248229134585773</v>
      </c>
      <c r="F249" s="7">
        <f t="shared" si="14"/>
        <v>-0.20209424083769628</v>
      </c>
      <c r="G249" s="7">
        <f t="shared" si="11"/>
        <v>-0.83338466276562984</v>
      </c>
      <c r="O249" s="18">
        <v>2004</v>
      </c>
      <c r="P249" s="18">
        <v>8</v>
      </c>
      <c r="Q249" s="18">
        <v>33</v>
      </c>
      <c r="R249" s="18">
        <v>1520.3</v>
      </c>
      <c r="S249" s="19">
        <v>-6.3566368955959379E-2</v>
      </c>
    </row>
    <row r="250" spans="1:19" x14ac:dyDescent="0.35">
      <c r="A250" s="5">
        <v>1997</v>
      </c>
      <c r="B250" s="5">
        <v>9</v>
      </c>
      <c r="C250" s="5">
        <v>80.2</v>
      </c>
      <c r="D250" s="5">
        <f t="shared" si="12"/>
        <v>1304.0999999999999</v>
      </c>
      <c r="E250" s="7">
        <f t="shared" si="13"/>
        <v>-0.19673544810594401</v>
      </c>
      <c r="F250" s="7">
        <f t="shared" si="14"/>
        <v>-0.17351401293501711</v>
      </c>
      <c r="G250" s="7">
        <f t="shared" si="11"/>
        <v>-0.78706498306128769</v>
      </c>
      <c r="O250" s="18">
        <v>1982</v>
      </c>
      <c r="P250" s="18">
        <v>4</v>
      </c>
      <c r="Q250" s="18">
        <v>61.5</v>
      </c>
      <c r="R250" s="18">
        <v>1521.2</v>
      </c>
      <c r="S250" s="19">
        <v>-6.3012011087157344E-2</v>
      </c>
    </row>
    <row r="251" spans="1:19" x14ac:dyDescent="0.35">
      <c r="A251" s="5">
        <v>1997</v>
      </c>
      <c r="B251" s="5">
        <v>10</v>
      </c>
      <c r="C251" s="5">
        <v>110.4</v>
      </c>
      <c r="D251" s="5">
        <f t="shared" si="12"/>
        <v>1333.2</v>
      </c>
      <c r="E251" s="7">
        <f t="shared" si="13"/>
        <v>-0.17881121034801353</v>
      </c>
      <c r="F251" s="7">
        <f t="shared" si="14"/>
        <v>-0.14333230674468744</v>
      </c>
      <c r="G251" s="7">
        <f t="shared" si="11"/>
        <v>-0.73045888512473067</v>
      </c>
      <c r="O251" s="18">
        <v>2006</v>
      </c>
      <c r="P251" s="18">
        <v>2</v>
      </c>
      <c r="Q251" s="18">
        <v>119</v>
      </c>
      <c r="R251" s="18">
        <v>1522</v>
      </c>
      <c r="S251" s="19">
        <v>-6.2519248537111174E-2</v>
      </c>
    </row>
    <row r="252" spans="1:19" x14ac:dyDescent="0.35">
      <c r="A252" s="5">
        <v>1997</v>
      </c>
      <c r="B252" s="5">
        <v>11</v>
      </c>
      <c r="C252" s="5">
        <v>213.6</v>
      </c>
      <c r="D252" s="5">
        <f t="shared" si="12"/>
        <v>1368.3999999999999</v>
      </c>
      <c r="E252" s="7">
        <f t="shared" si="13"/>
        <v>-0.15712965814598098</v>
      </c>
      <c r="F252" s="7">
        <f t="shared" si="14"/>
        <v>-5.3033569448722145E-2</v>
      </c>
      <c r="G252" s="7">
        <f t="shared" si="11"/>
        <v>-0.65063135201724709</v>
      </c>
      <c r="O252" s="18">
        <v>2004</v>
      </c>
      <c r="P252" s="18">
        <v>6</v>
      </c>
      <c r="Q252" s="18">
        <v>7</v>
      </c>
      <c r="R252" s="18">
        <v>1522.1</v>
      </c>
      <c r="S252" s="19">
        <v>-6.2457653218355461E-2</v>
      </c>
    </row>
    <row r="253" spans="1:19" x14ac:dyDescent="0.35">
      <c r="A253" s="5">
        <v>1997</v>
      </c>
      <c r="B253" s="5">
        <v>12</v>
      </c>
      <c r="C253" s="5">
        <v>127.7</v>
      </c>
      <c r="D253" s="5">
        <f t="shared" si="12"/>
        <v>1311.5</v>
      </c>
      <c r="E253" s="7">
        <f t="shared" si="13"/>
        <v>-0.19217739451801663</v>
      </c>
      <c r="F253" s="7">
        <f t="shared" si="14"/>
        <v>-7.9457961194949189E-2</v>
      </c>
      <c r="G253" s="7">
        <f t="shared" si="11"/>
        <v>-0.81435170927009559</v>
      </c>
      <c r="O253" s="18">
        <v>1986</v>
      </c>
      <c r="P253" s="18">
        <v>1</v>
      </c>
      <c r="Q253" s="18">
        <v>105.7</v>
      </c>
      <c r="R253" s="18">
        <v>1522.7</v>
      </c>
      <c r="S253" s="19">
        <v>-6.2088081305820726E-2</v>
      </c>
    </row>
    <row r="254" spans="1:19" x14ac:dyDescent="0.35">
      <c r="A254" s="5">
        <v>1998</v>
      </c>
      <c r="B254" s="5">
        <v>1</v>
      </c>
      <c r="C254" s="5">
        <v>144.19999999999999</v>
      </c>
      <c r="D254" s="5">
        <f t="shared" si="12"/>
        <v>1260.9000000000001</v>
      </c>
      <c r="E254" s="7">
        <f t="shared" si="13"/>
        <v>-0.2233446258084385</v>
      </c>
      <c r="F254" s="7">
        <f t="shared" si="14"/>
        <v>-9.0668309208500053E-2</v>
      </c>
      <c r="G254" s="7">
        <f t="shared" si="11"/>
        <v>-0.8360948567908838</v>
      </c>
      <c r="O254" s="18">
        <v>1978</v>
      </c>
      <c r="P254" s="18">
        <v>11</v>
      </c>
      <c r="Q254" s="18">
        <v>150.4</v>
      </c>
      <c r="R254" s="18">
        <v>1527.2000000000003</v>
      </c>
      <c r="S254" s="19">
        <v>-5.9316291961810735E-2</v>
      </c>
    </row>
    <row r="255" spans="1:19" x14ac:dyDescent="0.35">
      <c r="A255" s="5">
        <v>1998</v>
      </c>
      <c r="B255" s="5">
        <v>2</v>
      </c>
      <c r="C255" s="5">
        <v>129.6</v>
      </c>
      <c r="D255" s="5">
        <f t="shared" si="12"/>
        <v>1253.3</v>
      </c>
      <c r="E255" s="7">
        <f t="shared" si="13"/>
        <v>-0.22802587003387745</v>
      </c>
      <c r="F255" s="7">
        <f t="shared" si="14"/>
        <v>-0.24810594394825988</v>
      </c>
      <c r="G255" s="7">
        <f t="shared" si="11"/>
        <v>-0.91887896519864476</v>
      </c>
      <c r="O255" s="18">
        <v>2010</v>
      </c>
      <c r="P255" s="18">
        <v>5</v>
      </c>
      <c r="Q255" s="18">
        <v>118</v>
      </c>
      <c r="R255" s="18">
        <v>1530.5</v>
      </c>
      <c r="S255" s="19">
        <v>-5.7283646442870345E-2</v>
      </c>
    </row>
    <row r="256" spans="1:19" x14ac:dyDescent="0.35">
      <c r="A256" s="5">
        <v>1998</v>
      </c>
      <c r="B256" s="5">
        <v>3</v>
      </c>
      <c r="C256" s="5">
        <v>42.4</v>
      </c>
      <c r="D256" s="5">
        <f t="shared" si="12"/>
        <v>1211.1000000000001</v>
      </c>
      <c r="E256" s="7">
        <f t="shared" si="13"/>
        <v>-0.25401909454881422</v>
      </c>
      <c r="F256" s="7">
        <f t="shared" si="14"/>
        <v>-0.27927317523868178</v>
      </c>
      <c r="G256" s="7">
        <f t="shared" si="11"/>
        <v>-1.0162611641515245</v>
      </c>
      <c r="O256" s="18">
        <v>2004</v>
      </c>
      <c r="P256" s="18">
        <v>11</v>
      </c>
      <c r="Q256" s="18">
        <v>195</v>
      </c>
      <c r="R256" s="18">
        <v>1543.1</v>
      </c>
      <c r="S256" s="19">
        <v>-4.9522636279642804E-2</v>
      </c>
    </row>
    <row r="257" spans="1:19" x14ac:dyDescent="0.35">
      <c r="A257" s="5">
        <v>1998</v>
      </c>
      <c r="B257" s="5">
        <v>4</v>
      </c>
      <c r="C257" s="5">
        <v>86.4</v>
      </c>
      <c r="D257" s="5">
        <f t="shared" si="12"/>
        <v>1269.1000000000001</v>
      </c>
      <c r="E257" s="7">
        <f t="shared" si="13"/>
        <v>-0.21829380967046497</v>
      </c>
      <c r="F257" s="7">
        <f t="shared" si="14"/>
        <v>-0.2445334154604249</v>
      </c>
      <c r="G257" s="7">
        <f t="shared" si="11"/>
        <v>-1.1040960886972588</v>
      </c>
      <c r="O257" s="18">
        <v>2010</v>
      </c>
      <c r="P257" s="18">
        <v>8</v>
      </c>
      <c r="Q257" s="18">
        <v>93</v>
      </c>
      <c r="R257" s="18">
        <v>1543.5</v>
      </c>
      <c r="S257" s="19">
        <v>-4.927625500461965E-2</v>
      </c>
    </row>
    <row r="258" spans="1:19" x14ac:dyDescent="0.35">
      <c r="A258" s="5">
        <v>1998</v>
      </c>
      <c r="B258" s="5">
        <v>5</v>
      </c>
      <c r="C258" s="5">
        <v>98.8</v>
      </c>
      <c r="D258" s="5">
        <f t="shared" si="12"/>
        <v>1120.9000000000001</v>
      </c>
      <c r="E258" s="7">
        <f t="shared" si="13"/>
        <v>-0.30957807206652288</v>
      </c>
      <c r="F258" s="7">
        <f t="shared" si="14"/>
        <v>-0.24613489374807507</v>
      </c>
      <c r="G258" s="7">
        <f t="shared" si="11"/>
        <v>-1.1356328919002152</v>
      </c>
      <c r="O258" s="18">
        <v>1979</v>
      </c>
      <c r="P258" s="18">
        <v>3</v>
      </c>
      <c r="Q258" s="18">
        <v>122.6</v>
      </c>
      <c r="R258" s="18">
        <v>1543.9999999999995</v>
      </c>
      <c r="S258" s="19">
        <v>-4.896827841084106E-2</v>
      </c>
    </row>
    <row r="259" spans="1:19" x14ac:dyDescent="0.35">
      <c r="A259" s="5">
        <v>1998</v>
      </c>
      <c r="B259" s="5">
        <v>6</v>
      </c>
      <c r="C259" s="5">
        <v>49</v>
      </c>
      <c r="D259" s="5">
        <f t="shared" si="12"/>
        <v>1121.3000000000002</v>
      </c>
      <c r="E259" s="7">
        <f t="shared" si="13"/>
        <v>-0.30933169079149975</v>
      </c>
      <c r="F259" s="7">
        <f t="shared" si="14"/>
        <v>-0.23209116107175853</v>
      </c>
      <c r="G259" s="7">
        <f t="shared" si="11"/>
        <v>-1.1146904835232523</v>
      </c>
      <c r="O259" s="18">
        <v>1985</v>
      </c>
      <c r="P259" s="18">
        <v>10</v>
      </c>
      <c r="Q259" s="18">
        <v>200.8</v>
      </c>
      <c r="R259" s="18">
        <v>1544.3</v>
      </c>
      <c r="S259" s="19">
        <v>-4.8783492454573481E-2</v>
      </c>
    </row>
    <row r="260" spans="1:19" x14ac:dyDescent="0.35">
      <c r="A260" s="5">
        <v>1998</v>
      </c>
      <c r="B260" s="5">
        <v>7</v>
      </c>
      <c r="C260" s="5">
        <v>128.80000000000001</v>
      </c>
      <c r="D260" s="5">
        <f t="shared" si="12"/>
        <v>1217.1000000000001</v>
      </c>
      <c r="E260" s="7">
        <f t="shared" si="13"/>
        <v>-0.25032337542346772</v>
      </c>
      <c r="F260" s="7">
        <f t="shared" si="14"/>
        <v>-0.15522020326455191</v>
      </c>
      <c r="G260" s="7">
        <f t="shared" si="11"/>
        <v>-1.0957191253464738</v>
      </c>
      <c r="O260" s="18">
        <v>1991</v>
      </c>
      <c r="P260" s="18">
        <v>3</v>
      </c>
      <c r="Q260" s="18">
        <v>71</v>
      </c>
      <c r="R260" s="18">
        <v>1547.5</v>
      </c>
      <c r="S260" s="19">
        <v>-4.6812442254388666E-2</v>
      </c>
    </row>
    <row r="261" spans="1:19" x14ac:dyDescent="0.35">
      <c r="A261" s="5">
        <v>1998</v>
      </c>
      <c r="B261" s="5">
        <v>8</v>
      </c>
      <c r="C261" s="5">
        <v>151</v>
      </c>
      <c r="D261" s="5">
        <f t="shared" si="12"/>
        <v>1362.1000000000001</v>
      </c>
      <c r="E261" s="7">
        <f t="shared" si="13"/>
        <v>-0.16101016322759462</v>
      </c>
      <c r="F261" s="7">
        <f t="shared" si="14"/>
        <v>-9.6581459809054332E-2</v>
      </c>
      <c r="G261" s="7">
        <f t="shared" si="11"/>
        <v>-1.0224206960271018</v>
      </c>
      <c r="O261" s="18">
        <v>2017</v>
      </c>
      <c r="P261" s="18">
        <v>2</v>
      </c>
      <c r="Q261" s="18">
        <v>41</v>
      </c>
      <c r="R261" s="18">
        <v>1549.5</v>
      </c>
      <c r="S261" s="19">
        <v>-4.5580535879273174E-2</v>
      </c>
    </row>
    <row r="262" spans="1:19" x14ac:dyDescent="0.35">
      <c r="A262" s="5">
        <v>1998</v>
      </c>
      <c r="B262" s="5">
        <v>9</v>
      </c>
      <c r="C262" s="5">
        <v>169.2</v>
      </c>
      <c r="D262" s="5">
        <f t="shared" si="12"/>
        <v>1451.1</v>
      </c>
      <c r="E262" s="7">
        <f t="shared" si="13"/>
        <v>-0.1061903295349554</v>
      </c>
      <c r="F262" s="7">
        <f t="shared" si="14"/>
        <v>-1.9833692639359593E-2</v>
      </c>
      <c r="G262" s="7">
        <f t="shared" si="11"/>
        <v>-0.94376347397597826</v>
      </c>
      <c r="O262" s="18">
        <v>1992</v>
      </c>
      <c r="P262" s="18">
        <v>12</v>
      </c>
      <c r="Q262" s="18">
        <v>148</v>
      </c>
      <c r="R262" s="18">
        <v>1554</v>
      </c>
      <c r="S262" s="19">
        <v>-4.2808746535263321E-2</v>
      </c>
    </row>
    <row r="263" spans="1:19" x14ac:dyDescent="0.35">
      <c r="A263" s="5">
        <v>1998</v>
      </c>
      <c r="B263" s="5">
        <v>10</v>
      </c>
      <c r="C263" s="5">
        <v>46.6</v>
      </c>
      <c r="D263" s="5">
        <f t="shared" si="12"/>
        <v>1387.3</v>
      </c>
      <c r="E263" s="7">
        <f t="shared" si="13"/>
        <v>-0.14548814290113954</v>
      </c>
      <c r="F263" s="7">
        <f t="shared" si="14"/>
        <v>-4.1392054203880396E-2</v>
      </c>
      <c r="G263" s="7">
        <f t="shared" si="11"/>
        <v>-0.94123806590699122</v>
      </c>
      <c r="O263" s="18">
        <v>2004</v>
      </c>
      <c r="P263" s="18">
        <v>9</v>
      </c>
      <c r="Q263" s="18">
        <v>51</v>
      </c>
      <c r="R263" s="18">
        <v>1555.1</v>
      </c>
      <c r="S263" s="19">
        <v>-4.2131198028949858E-2</v>
      </c>
    </row>
    <row r="264" spans="1:19" x14ac:dyDescent="0.35">
      <c r="A264" s="5">
        <v>1998</v>
      </c>
      <c r="B264" s="5">
        <v>11</v>
      </c>
      <c r="C264" s="5">
        <v>88.2</v>
      </c>
      <c r="D264" s="5">
        <f t="shared" si="12"/>
        <v>1261.8999999999999</v>
      </c>
      <c r="E264" s="7">
        <f t="shared" si="13"/>
        <v>-0.22272867262088089</v>
      </c>
      <c r="F264" s="7">
        <f t="shared" si="14"/>
        <v>-0.12048044348629527</v>
      </c>
      <c r="G264" s="7">
        <f t="shared" si="11"/>
        <v>-0.98176778564829115</v>
      </c>
      <c r="O264" s="18">
        <v>2018</v>
      </c>
      <c r="P264" s="18">
        <v>10</v>
      </c>
      <c r="Q264" s="18">
        <v>382</v>
      </c>
      <c r="R264" s="18">
        <v>1558.5</v>
      </c>
      <c r="S264" s="19">
        <v>-4.0036957191253462E-2</v>
      </c>
    </row>
    <row r="265" spans="1:19" x14ac:dyDescent="0.35">
      <c r="A265" s="5">
        <v>1998</v>
      </c>
      <c r="B265" s="5">
        <v>12</v>
      </c>
      <c r="C265" s="5">
        <v>293.89999999999998</v>
      </c>
      <c r="D265" s="5">
        <f t="shared" si="12"/>
        <v>1428.1</v>
      </c>
      <c r="E265" s="7">
        <f t="shared" si="13"/>
        <v>-0.12035725284878356</v>
      </c>
      <c r="F265" s="7">
        <f t="shared" si="14"/>
        <v>-5.4758238373883647E-2</v>
      </c>
      <c r="G265" s="7">
        <f t="shared" si="11"/>
        <v>-0.89190021558361576</v>
      </c>
      <c r="O265" s="18">
        <v>1982</v>
      </c>
      <c r="P265" s="18">
        <v>10</v>
      </c>
      <c r="Q265" s="18">
        <v>205.2</v>
      </c>
      <c r="R265" s="18">
        <v>1560.3000000000002</v>
      </c>
      <c r="S265" s="19">
        <v>-3.8928241453649412E-2</v>
      </c>
    </row>
    <row r="266" spans="1:19" x14ac:dyDescent="0.35">
      <c r="A266" s="5">
        <v>1999</v>
      </c>
      <c r="B266" s="5">
        <v>1</v>
      </c>
      <c r="C266" s="5">
        <v>180.9</v>
      </c>
      <c r="D266" s="5">
        <f t="shared" si="12"/>
        <v>1464.8000000000002</v>
      </c>
      <c r="E266" s="7">
        <f t="shared" si="13"/>
        <v>-9.7751770865414117E-2</v>
      </c>
      <c r="F266" s="7">
        <f t="shared" si="14"/>
        <v>-8.7834924545734328E-2</v>
      </c>
      <c r="G266" s="7">
        <f t="shared" ref="G266:G329" si="15">E206+E218+E230+E242+E254+E266</f>
        <v>-0.86701570680628237</v>
      </c>
      <c r="O266" s="18">
        <v>2006</v>
      </c>
      <c r="P266" s="18">
        <v>9</v>
      </c>
      <c r="Q266" s="18">
        <v>114</v>
      </c>
      <c r="R266" s="18">
        <v>1562</v>
      </c>
      <c r="S266" s="19">
        <v>-3.7881121034801353E-2</v>
      </c>
    </row>
    <row r="267" spans="1:19" x14ac:dyDescent="0.35">
      <c r="A267" s="5">
        <v>1999</v>
      </c>
      <c r="B267" s="5">
        <v>2</v>
      </c>
      <c r="C267" s="5">
        <v>278.60000000000002</v>
      </c>
      <c r="D267" s="5">
        <f t="shared" si="12"/>
        <v>1613.8000000000002</v>
      </c>
      <c r="E267" s="7">
        <f t="shared" si="13"/>
        <v>-5.9747459193100205E-3</v>
      </c>
      <c r="F267" s="7">
        <f t="shared" si="14"/>
        <v>-8.6233446258074387E-4</v>
      </c>
      <c r="G267" s="7">
        <f t="shared" si="15"/>
        <v>-0.7804126886356636</v>
      </c>
      <c r="O267" s="18">
        <v>1983</v>
      </c>
      <c r="P267" s="18">
        <v>7</v>
      </c>
      <c r="Q267" s="18">
        <v>137.5</v>
      </c>
      <c r="R267" s="18">
        <v>1563.8000000000002</v>
      </c>
      <c r="S267" s="19">
        <v>-3.6772405297197303E-2</v>
      </c>
    </row>
    <row r="268" spans="1:19" x14ac:dyDescent="0.35">
      <c r="A268" s="5">
        <v>1999</v>
      </c>
      <c r="B268" s="5">
        <v>3</v>
      </c>
      <c r="C268" s="5">
        <v>296.39999999999998</v>
      </c>
      <c r="D268" s="5">
        <f t="shared" si="12"/>
        <v>1867.8000000000002</v>
      </c>
      <c r="E268" s="7">
        <f t="shared" si="13"/>
        <v>0.15047736372035736</v>
      </c>
      <c r="F268" s="7">
        <f t="shared" si="14"/>
        <v>0.13181398213735768</v>
      </c>
      <c r="G268" s="7">
        <f t="shared" si="15"/>
        <v>-0.69461040960886933</v>
      </c>
      <c r="O268" s="18">
        <v>2002</v>
      </c>
      <c r="P268" s="18">
        <v>1</v>
      </c>
      <c r="Q268" s="18">
        <v>36.799999999999997</v>
      </c>
      <c r="R268" s="18">
        <v>1570.4999999999995</v>
      </c>
      <c r="S268" s="19">
        <v>-3.2645518940560794E-2</v>
      </c>
    </row>
    <row r="269" spans="1:19" x14ac:dyDescent="0.35">
      <c r="A269" s="5">
        <v>1999</v>
      </c>
      <c r="B269" s="5">
        <v>4</v>
      </c>
      <c r="C269" s="5">
        <v>189</v>
      </c>
      <c r="D269" s="5">
        <f t="shared" si="12"/>
        <v>1970.4</v>
      </c>
      <c r="E269" s="7">
        <f t="shared" si="13"/>
        <v>0.21367416076378201</v>
      </c>
      <c r="F269" s="7">
        <f t="shared" si="14"/>
        <v>0.22667077302125052</v>
      </c>
      <c r="G269" s="7">
        <f t="shared" si="15"/>
        <v>-0.60314136125654438</v>
      </c>
      <c r="O269" s="18">
        <v>1980</v>
      </c>
      <c r="P269" s="18">
        <v>4</v>
      </c>
      <c r="Q269" s="18">
        <v>50.4</v>
      </c>
      <c r="R269" s="18">
        <v>1572.1999999999998</v>
      </c>
      <c r="S269" s="19">
        <v>-3.1598398521712465E-2</v>
      </c>
    </row>
    <row r="270" spans="1:19" x14ac:dyDescent="0.35">
      <c r="A270" s="5">
        <v>1999</v>
      </c>
      <c r="B270" s="5">
        <v>5</v>
      </c>
      <c r="C270" s="5">
        <v>149</v>
      </c>
      <c r="D270" s="5">
        <f t="shared" ref="D270:D333" si="16">SUM(C259:C270)</f>
        <v>2020.6000000000004</v>
      </c>
      <c r="E270" s="7">
        <f t="shared" ref="E270:E333" si="17">(D270-1623.5)/1623.5</f>
        <v>0.244595010779181</v>
      </c>
      <c r="F270" s="7">
        <f t="shared" si="14"/>
        <v>-0.22174314752078816</v>
      </c>
      <c r="G270" s="7">
        <f t="shared" si="15"/>
        <v>-0.56359716661533688</v>
      </c>
      <c r="O270" s="18">
        <v>2018</v>
      </c>
      <c r="P270" s="18">
        <v>9</v>
      </c>
      <c r="Q270" s="18">
        <v>76</v>
      </c>
      <c r="R270" s="18">
        <v>1572.5</v>
      </c>
      <c r="S270" s="19">
        <v>-3.1413612565445025E-2</v>
      </c>
    </row>
    <row r="271" spans="1:19" x14ac:dyDescent="0.35">
      <c r="A271" s="5">
        <v>1999</v>
      </c>
      <c r="B271" s="5">
        <v>6</v>
      </c>
      <c r="C271" s="5">
        <v>237.6</v>
      </c>
      <c r="D271" s="5">
        <f t="shared" si="16"/>
        <v>2209.2000000000003</v>
      </c>
      <c r="E271" s="7">
        <f t="shared" si="17"/>
        <v>0.36076378195257175</v>
      </c>
      <c r="F271" s="7">
        <f t="shared" si="14"/>
        <v>-9.5903911302740785E-2</v>
      </c>
      <c r="G271" s="7">
        <f t="shared" si="15"/>
        <v>-0.42550046196489055</v>
      </c>
      <c r="O271" s="18">
        <v>2015</v>
      </c>
      <c r="P271" s="18">
        <v>6</v>
      </c>
      <c r="Q271" s="18">
        <v>110</v>
      </c>
      <c r="R271" s="18">
        <v>1572.5</v>
      </c>
      <c r="S271" s="19">
        <v>-3.1413612565445025E-2</v>
      </c>
    </row>
    <row r="272" spans="1:19" x14ac:dyDescent="0.35">
      <c r="A272" s="5">
        <v>1999</v>
      </c>
      <c r="B272" s="5">
        <v>7</v>
      </c>
      <c r="C272" s="5">
        <v>158.80000000000001</v>
      </c>
      <c r="D272" s="5">
        <f t="shared" si="16"/>
        <v>2239.2000000000003</v>
      </c>
      <c r="E272" s="7">
        <f t="shared" si="17"/>
        <v>0.37924237757930412</v>
      </c>
      <c r="F272" s="7">
        <f t="shared" si="14"/>
        <v>-5.7222051124114381E-2</v>
      </c>
      <c r="G272" s="7">
        <f t="shared" si="15"/>
        <v>-0.41157991992608534</v>
      </c>
      <c r="O272" s="18">
        <v>2016</v>
      </c>
      <c r="P272" s="18">
        <v>8</v>
      </c>
      <c r="Q272" s="18">
        <v>194</v>
      </c>
      <c r="R272" s="18">
        <v>1575</v>
      </c>
      <c r="S272" s="19">
        <v>-2.9873729596550661E-2</v>
      </c>
    </row>
    <row r="273" spans="1:19" x14ac:dyDescent="0.35">
      <c r="A273" s="5">
        <v>1999</v>
      </c>
      <c r="B273" s="5">
        <v>8</v>
      </c>
      <c r="C273" s="5">
        <v>100.7</v>
      </c>
      <c r="D273" s="5">
        <f t="shared" si="16"/>
        <v>2188.9</v>
      </c>
      <c r="E273" s="7">
        <f t="shared" si="17"/>
        <v>0.34825993224514945</v>
      </c>
      <c r="F273" s="7">
        <f t="shared" si="14"/>
        <v>-3.5232522328302929E-2</v>
      </c>
      <c r="G273" s="7">
        <f t="shared" si="15"/>
        <v>-0.37080381890976283</v>
      </c>
      <c r="O273" s="18">
        <v>2004</v>
      </c>
      <c r="P273" s="18">
        <v>2</v>
      </c>
      <c r="Q273" s="18">
        <v>188</v>
      </c>
      <c r="R273" s="18">
        <v>1575.5</v>
      </c>
      <c r="S273" s="19">
        <v>-2.956575300277179E-2</v>
      </c>
    </row>
    <row r="274" spans="1:19" x14ac:dyDescent="0.35">
      <c r="A274" s="5">
        <v>1999</v>
      </c>
      <c r="B274" s="5">
        <v>9</v>
      </c>
      <c r="C274" s="5">
        <v>69.599999999999994</v>
      </c>
      <c r="D274" s="5">
        <f t="shared" si="16"/>
        <v>2089.2999999999997</v>
      </c>
      <c r="E274" s="7">
        <f t="shared" si="17"/>
        <v>0.28691099476439774</v>
      </c>
      <c r="F274" s="7">
        <f t="shared" si="14"/>
        <v>-1.6014782876501654E-2</v>
      </c>
      <c r="G274" s="7">
        <f t="shared" si="15"/>
        <v>-0.3972898059747465</v>
      </c>
      <c r="O274" s="18">
        <v>2015</v>
      </c>
      <c r="P274" s="18">
        <v>10</v>
      </c>
      <c r="Q274" s="18">
        <v>110.5</v>
      </c>
      <c r="R274" s="18">
        <v>1579</v>
      </c>
      <c r="S274" s="19">
        <v>-2.740991684631968E-2</v>
      </c>
    </row>
    <row r="275" spans="1:19" x14ac:dyDescent="0.35">
      <c r="A275" s="5">
        <v>1999</v>
      </c>
      <c r="B275" s="5">
        <v>10</v>
      </c>
      <c r="C275" s="5">
        <v>237.9</v>
      </c>
      <c r="D275" s="5">
        <f t="shared" si="16"/>
        <v>2280.6</v>
      </c>
      <c r="E275" s="7">
        <f t="shared" si="17"/>
        <v>0.4047428395441946</v>
      </c>
      <c r="F275" s="7">
        <f t="shared" si="14"/>
        <v>8.0443486295041555E-2</v>
      </c>
      <c r="G275" s="7">
        <f t="shared" si="15"/>
        <v>-0.30939328611025579</v>
      </c>
      <c r="O275" s="18">
        <v>1992</v>
      </c>
      <c r="P275" s="18">
        <v>4</v>
      </c>
      <c r="Q275" s="18">
        <v>229</v>
      </c>
      <c r="R275" s="18">
        <v>1580.5</v>
      </c>
      <c r="S275" s="19">
        <v>-2.648598706498306E-2</v>
      </c>
    </row>
    <row r="276" spans="1:19" x14ac:dyDescent="0.35">
      <c r="A276" s="5">
        <v>1999</v>
      </c>
      <c r="B276" s="5">
        <v>11</v>
      </c>
      <c r="C276" s="5">
        <v>144</v>
      </c>
      <c r="D276" s="5">
        <f t="shared" si="16"/>
        <v>2336.3999999999996</v>
      </c>
      <c r="E276" s="7">
        <f t="shared" si="17"/>
        <v>0.43911302740991665</v>
      </c>
      <c r="F276" s="7">
        <f t="shared" si="14"/>
        <v>5.9254696643054772E-2</v>
      </c>
      <c r="G276" s="7">
        <f t="shared" si="15"/>
        <v>-0.25937788728056732</v>
      </c>
      <c r="O276" s="18">
        <v>2015</v>
      </c>
      <c r="P276" s="18">
        <v>12</v>
      </c>
      <c r="Q276" s="18">
        <v>118</v>
      </c>
      <c r="R276" s="18">
        <v>1592</v>
      </c>
      <c r="S276" s="19">
        <v>-1.9402525408068985E-2</v>
      </c>
    </row>
    <row r="277" spans="1:19" x14ac:dyDescent="0.35">
      <c r="A277" s="5">
        <v>1999</v>
      </c>
      <c r="B277" s="5">
        <v>12</v>
      </c>
      <c r="C277" s="5">
        <v>148.69999999999999</v>
      </c>
      <c r="D277" s="5">
        <f t="shared" si="16"/>
        <v>2191.1999999999998</v>
      </c>
      <c r="E277" s="7">
        <f t="shared" si="17"/>
        <v>0.34967662457653209</v>
      </c>
      <c r="F277" s="7">
        <f t="shared" si="14"/>
        <v>3.7141977209731891E-2</v>
      </c>
      <c r="G277" s="7">
        <f t="shared" si="15"/>
        <v>-0.22642439174622747</v>
      </c>
      <c r="O277" s="18">
        <v>2015</v>
      </c>
      <c r="P277" s="18">
        <v>7</v>
      </c>
      <c r="Q277" s="18">
        <v>33</v>
      </c>
      <c r="R277" s="18">
        <v>1592.5</v>
      </c>
      <c r="S277" s="19">
        <v>-1.9094548814290114E-2</v>
      </c>
    </row>
    <row r="278" spans="1:19" x14ac:dyDescent="0.35">
      <c r="A278" s="5">
        <v>2000</v>
      </c>
      <c r="B278" s="5">
        <v>1</v>
      </c>
      <c r="C278" s="5">
        <v>175.3</v>
      </c>
      <c r="D278" s="5">
        <f t="shared" si="16"/>
        <v>2185.6</v>
      </c>
      <c r="E278" s="7">
        <f t="shared" si="17"/>
        <v>0.34622728672620873</v>
      </c>
      <c r="F278" s="7">
        <f t="shared" si="14"/>
        <v>2.5130890052356136E-2</v>
      </c>
      <c r="G278" s="7">
        <f t="shared" si="15"/>
        <v>-0.18940560517400662</v>
      </c>
      <c r="O278" s="18">
        <v>2004</v>
      </c>
      <c r="P278" s="18">
        <v>5</v>
      </c>
      <c r="Q278" s="18">
        <v>7</v>
      </c>
      <c r="R278" s="18">
        <v>1592.9</v>
      </c>
      <c r="S278" s="19">
        <v>-1.884816753926696E-2</v>
      </c>
    </row>
    <row r="279" spans="1:19" x14ac:dyDescent="0.35">
      <c r="A279" s="5">
        <v>2000</v>
      </c>
      <c r="B279" s="5">
        <v>2</v>
      </c>
      <c r="C279" s="5">
        <v>100.4</v>
      </c>
      <c r="D279" s="5">
        <f t="shared" si="16"/>
        <v>2007.4</v>
      </c>
      <c r="E279" s="7">
        <f t="shared" si="17"/>
        <v>0.23646442870341861</v>
      </c>
      <c r="F279" s="7">
        <f t="shared" si="14"/>
        <v>2.4638127502311369E-3</v>
      </c>
      <c r="G279" s="7">
        <f t="shared" si="15"/>
        <v>-0.19790575916230352</v>
      </c>
      <c r="O279" s="18">
        <v>2016</v>
      </c>
      <c r="P279" s="18">
        <v>1</v>
      </c>
      <c r="Q279" s="18">
        <v>225</v>
      </c>
      <c r="R279" s="18">
        <v>1594</v>
      </c>
      <c r="S279" s="19">
        <v>-1.8170619032953497E-2</v>
      </c>
    </row>
    <row r="280" spans="1:19" x14ac:dyDescent="0.35">
      <c r="A280" s="5">
        <v>2000</v>
      </c>
      <c r="B280" s="5">
        <v>3</v>
      </c>
      <c r="C280" s="5">
        <v>90.6</v>
      </c>
      <c r="D280" s="5">
        <f t="shared" si="16"/>
        <v>1801.6000000000001</v>
      </c>
      <c r="E280" s="7">
        <f t="shared" si="17"/>
        <v>0.10970126270403457</v>
      </c>
      <c r="F280" s="7">
        <f t="shared" si="14"/>
        <v>6.1595318755777173E-3</v>
      </c>
      <c r="G280" s="7">
        <f t="shared" si="15"/>
        <v>-0.32553125962426832</v>
      </c>
      <c r="O280" s="18">
        <v>2016</v>
      </c>
      <c r="P280" s="18">
        <v>12</v>
      </c>
      <c r="Q280" s="18">
        <v>111</v>
      </c>
      <c r="R280" s="18">
        <v>1596.5</v>
      </c>
      <c r="S280" s="19">
        <v>-1.6630736064059133E-2</v>
      </c>
    </row>
    <row r="281" spans="1:19" x14ac:dyDescent="0.35">
      <c r="A281" s="5">
        <v>2000</v>
      </c>
      <c r="B281" s="5">
        <v>4</v>
      </c>
      <c r="C281" s="5">
        <v>161.19999999999999</v>
      </c>
      <c r="D281" s="5">
        <f t="shared" si="16"/>
        <v>1773.8000000000002</v>
      </c>
      <c r="E281" s="7">
        <f t="shared" si="17"/>
        <v>9.2577764089929279E-2</v>
      </c>
      <c r="F281" s="7">
        <f t="shared" si="14"/>
        <v>8.7958115183246324E-2</v>
      </c>
      <c r="G281" s="7">
        <f t="shared" si="15"/>
        <v>-0.25210963966738503</v>
      </c>
      <c r="O281" s="18">
        <v>1987</v>
      </c>
      <c r="P281" s="18">
        <v>5</v>
      </c>
      <c r="Q281" s="18">
        <v>374.9</v>
      </c>
      <c r="R281" s="18">
        <v>1602</v>
      </c>
      <c r="S281" s="19">
        <v>-1.324299353249153E-2</v>
      </c>
    </row>
    <row r="282" spans="1:19" x14ac:dyDescent="0.35">
      <c r="A282" s="5">
        <v>2000</v>
      </c>
      <c r="B282" s="5">
        <v>5</v>
      </c>
      <c r="C282" s="5">
        <v>148</v>
      </c>
      <c r="D282" s="5">
        <f t="shared" si="16"/>
        <v>1772.8</v>
      </c>
      <c r="E282" s="7">
        <f t="shared" si="17"/>
        <v>9.1961810902371391E-2</v>
      </c>
      <c r="F282" s="7">
        <f t="shared" si="14"/>
        <v>2.697874961502951E-2</v>
      </c>
      <c r="G282" s="7">
        <f t="shared" si="15"/>
        <v>-0.18484755158607907</v>
      </c>
      <c r="O282" s="18">
        <v>1980</v>
      </c>
      <c r="P282" s="18">
        <v>3</v>
      </c>
      <c r="Q282" s="18">
        <v>52</v>
      </c>
      <c r="R282" s="18">
        <v>1607.3999999999996</v>
      </c>
      <c r="S282" s="19">
        <v>-9.9168463196799284E-3</v>
      </c>
    </row>
    <row r="283" spans="1:19" x14ac:dyDescent="0.35">
      <c r="A283" s="5">
        <v>2000</v>
      </c>
      <c r="B283" s="5">
        <v>6</v>
      </c>
      <c r="C283" s="5">
        <v>102.4</v>
      </c>
      <c r="D283" s="5">
        <f t="shared" si="16"/>
        <v>1637.6000000000001</v>
      </c>
      <c r="E283" s="7">
        <f t="shared" si="17"/>
        <v>8.6849399445642975E-3</v>
      </c>
      <c r="F283" s="7">
        <f t="shared" si="14"/>
        <v>6.01170311056363E-2</v>
      </c>
      <c r="G283" s="7">
        <f t="shared" si="15"/>
        <v>-0.14197720973206021</v>
      </c>
      <c r="O283" s="18">
        <v>1992</v>
      </c>
      <c r="P283" s="18">
        <v>6</v>
      </c>
      <c r="Q283" s="18">
        <v>15</v>
      </c>
      <c r="R283" s="18">
        <v>1610.5</v>
      </c>
      <c r="S283" s="19">
        <v>-8.0073914382506935E-3</v>
      </c>
    </row>
    <row r="284" spans="1:19" x14ac:dyDescent="0.35">
      <c r="A284" s="5">
        <v>2000</v>
      </c>
      <c r="B284" s="5">
        <v>7</v>
      </c>
      <c r="C284" s="5">
        <v>23.2</v>
      </c>
      <c r="D284" s="5">
        <f t="shared" si="16"/>
        <v>1502.0000000000002</v>
      </c>
      <c r="E284" s="7">
        <f t="shared" si="17"/>
        <v>-7.4838312288265957E-2</v>
      </c>
      <c r="F284" s="7">
        <f t="shared" si="14"/>
        <v>5.4080689867570447E-2</v>
      </c>
      <c r="G284" s="7">
        <f t="shared" si="15"/>
        <v>-0.14628888204496424</v>
      </c>
      <c r="O284" s="18">
        <v>1982</v>
      </c>
      <c r="P284" s="18">
        <v>3</v>
      </c>
      <c r="Q284" s="18">
        <v>185.7</v>
      </c>
      <c r="R284" s="18">
        <v>1610.5</v>
      </c>
      <c r="S284" s="19">
        <v>-8.0073914382506935E-3</v>
      </c>
    </row>
    <row r="285" spans="1:19" x14ac:dyDescent="0.35">
      <c r="A285" s="5">
        <v>2000</v>
      </c>
      <c r="B285" s="5">
        <v>8</v>
      </c>
      <c r="C285" s="5">
        <v>21</v>
      </c>
      <c r="D285" s="5">
        <f t="shared" si="16"/>
        <v>1422.3000000000002</v>
      </c>
      <c r="E285" s="7">
        <f t="shared" si="17"/>
        <v>-0.12392978133661831</v>
      </c>
      <c r="F285" s="7">
        <f t="shared" si="14"/>
        <v>6.3319987680936524E-2</v>
      </c>
      <c r="G285" s="7">
        <f t="shared" si="15"/>
        <v>-0.13877425315675973</v>
      </c>
      <c r="O285" s="18">
        <v>1999</v>
      </c>
      <c r="P285" s="18">
        <v>2</v>
      </c>
      <c r="Q285" s="18">
        <v>278.60000000000002</v>
      </c>
      <c r="R285" s="18">
        <v>1613.8000000000002</v>
      </c>
      <c r="S285" s="19">
        <v>-5.9747459193100205E-3</v>
      </c>
    </row>
    <row r="286" spans="1:19" x14ac:dyDescent="0.35">
      <c r="A286" s="5">
        <v>2000</v>
      </c>
      <c r="B286" s="5">
        <v>9</v>
      </c>
      <c r="C286" s="5">
        <v>6</v>
      </c>
      <c r="D286" s="5">
        <f t="shared" si="16"/>
        <v>1358.7</v>
      </c>
      <c r="E286" s="7">
        <f t="shared" si="17"/>
        <v>-0.163104404065291</v>
      </c>
      <c r="F286" s="7">
        <f t="shared" si="14"/>
        <v>1.7616261164151353E-2</v>
      </c>
      <c r="G286" s="7">
        <f t="shared" si="15"/>
        <v>-0.15589775177086576</v>
      </c>
      <c r="O286" s="18">
        <v>2009</v>
      </c>
      <c r="P286" s="18">
        <v>2</v>
      </c>
      <c r="Q286" s="18">
        <v>138</v>
      </c>
      <c r="R286" s="18">
        <v>1615</v>
      </c>
      <c r="S286" s="19">
        <v>-5.235602094240838E-3</v>
      </c>
    </row>
    <row r="287" spans="1:19" x14ac:dyDescent="0.35">
      <c r="A287" s="5">
        <v>2000</v>
      </c>
      <c r="B287" s="5">
        <v>10</v>
      </c>
      <c r="C287" s="5">
        <v>146</v>
      </c>
      <c r="D287" s="5">
        <f t="shared" si="16"/>
        <v>1266.8000000000002</v>
      </c>
      <c r="E287" s="7">
        <f t="shared" si="17"/>
        <v>-0.21971050200184775</v>
      </c>
      <c r="F287" s="7">
        <f t="shared" si="14"/>
        <v>3.9544194641207314E-2</v>
      </c>
      <c r="G287" s="7">
        <f t="shared" si="15"/>
        <v>-0.10378811210348013</v>
      </c>
      <c r="O287" s="18">
        <v>2009</v>
      </c>
      <c r="P287" s="18">
        <v>11</v>
      </c>
      <c r="Q287" s="18">
        <v>79</v>
      </c>
      <c r="R287" s="18">
        <v>1623</v>
      </c>
      <c r="S287" s="19">
        <v>-3.0797659377887281E-4</v>
      </c>
    </row>
    <row r="288" spans="1:19" x14ac:dyDescent="0.35">
      <c r="A288" s="5">
        <v>2000</v>
      </c>
      <c r="B288" s="5">
        <v>11</v>
      </c>
      <c r="C288" s="5">
        <v>199.8</v>
      </c>
      <c r="D288" s="5">
        <f t="shared" si="16"/>
        <v>1322.6000000000001</v>
      </c>
      <c r="E288" s="7">
        <f t="shared" si="17"/>
        <v>-0.18534031413612556</v>
      </c>
      <c r="F288" s="7">
        <f t="shared" si="14"/>
        <v>3.1044040652910193E-2</v>
      </c>
      <c r="G288" s="7">
        <f t="shared" si="15"/>
        <v>-2.1989528795811952E-2</v>
      </c>
      <c r="O288" s="18">
        <v>1983</v>
      </c>
      <c r="P288" s="18">
        <v>10</v>
      </c>
      <c r="Q288" s="18">
        <v>89</v>
      </c>
      <c r="R288" s="18">
        <v>1626</v>
      </c>
      <c r="S288" s="19">
        <v>1.5398829688943641E-3</v>
      </c>
    </row>
    <row r="289" spans="1:19" x14ac:dyDescent="0.35">
      <c r="A289" s="5">
        <v>2000</v>
      </c>
      <c r="B289" s="5">
        <v>12</v>
      </c>
      <c r="C289" s="5">
        <v>104.6</v>
      </c>
      <c r="D289" s="5">
        <f t="shared" si="16"/>
        <v>1278.5</v>
      </c>
      <c r="E289" s="7">
        <f t="shared" si="17"/>
        <v>-0.21250384970742223</v>
      </c>
      <c r="F289" s="7">
        <f t="shared" si="14"/>
        <v>1.6815522020326296E-2</v>
      </c>
      <c r="G289" s="7">
        <f t="shared" si="15"/>
        <v>-6.2642439174622894E-2</v>
      </c>
      <c r="O289" s="18">
        <v>1980</v>
      </c>
      <c r="P289" s="18">
        <v>7</v>
      </c>
      <c r="Q289" s="18">
        <v>56.6</v>
      </c>
      <c r="R289" s="18">
        <v>1633.3999999999999</v>
      </c>
      <c r="S289" s="19">
        <v>6.0979365568215975E-3</v>
      </c>
    </row>
    <row r="290" spans="1:19" x14ac:dyDescent="0.35">
      <c r="A290" s="5">
        <v>2001</v>
      </c>
      <c r="B290" s="5">
        <v>1</v>
      </c>
      <c r="C290" s="5">
        <v>100.2</v>
      </c>
      <c r="D290" s="5">
        <f t="shared" si="16"/>
        <v>1203.4000000000001</v>
      </c>
      <c r="E290" s="7">
        <f t="shared" si="17"/>
        <v>-0.25876193409300885</v>
      </c>
      <c r="F290" s="7">
        <f t="shared" si="14"/>
        <v>-1.0286418232214239E-2</v>
      </c>
      <c r="G290" s="7">
        <f t="shared" si="15"/>
        <v>-0.10095472744071429</v>
      </c>
      <c r="O290" s="18">
        <v>2001</v>
      </c>
      <c r="P290" s="18">
        <v>12</v>
      </c>
      <c r="Q290" s="18">
        <v>48.9</v>
      </c>
      <c r="R290" s="18">
        <v>1633.8999999999996</v>
      </c>
      <c r="S290" s="19">
        <v>6.40591315060033E-3</v>
      </c>
    </row>
    <row r="291" spans="1:19" x14ac:dyDescent="0.35">
      <c r="A291" s="5">
        <v>2001</v>
      </c>
      <c r="B291" s="5">
        <v>2</v>
      </c>
      <c r="C291" s="5">
        <v>607.6</v>
      </c>
      <c r="D291" s="5">
        <f t="shared" si="16"/>
        <v>1710.6</v>
      </c>
      <c r="E291" s="7">
        <f t="shared" si="17"/>
        <v>5.364952263627959E-2</v>
      </c>
      <c r="F291" s="7">
        <f t="shared" si="14"/>
        <v>0.28413920542038817</v>
      </c>
      <c r="G291" s="7">
        <f t="shared" si="15"/>
        <v>3.6033261472128264E-2</v>
      </c>
      <c r="O291" s="18">
        <v>2009</v>
      </c>
      <c r="P291" s="18">
        <v>3</v>
      </c>
      <c r="Q291" s="18">
        <v>165</v>
      </c>
      <c r="R291" s="18">
        <v>1635</v>
      </c>
      <c r="S291" s="19">
        <v>7.0834616569140745E-3</v>
      </c>
    </row>
    <row r="292" spans="1:19" x14ac:dyDescent="0.35">
      <c r="A292" s="5">
        <v>2001</v>
      </c>
      <c r="B292" s="5">
        <v>3</v>
      </c>
      <c r="C292" s="5">
        <v>224.7</v>
      </c>
      <c r="D292" s="5">
        <f t="shared" si="16"/>
        <v>1844.7</v>
      </c>
      <c r="E292" s="7">
        <f t="shared" si="17"/>
        <v>0.13624884508777335</v>
      </c>
      <c r="F292" s="7">
        <f t="shared" si="14"/>
        <v>0.39642747151216529</v>
      </c>
      <c r="G292" s="7">
        <f t="shared" si="15"/>
        <v>0.1171542962734835</v>
      </c>
      <c r="O292" s="18">
        <v>1981</v>
      </c>
      <c r="P292" s="18">
        <v>5</v>
      </c>
      <c r="Q292" s="18">
        <v>154.80000000000001</v>
      </c>
      <c r="R292" s="18">
        <v>1636.8</v>
      </c>
      <c r="S292" s="19">
        <v>8.1921773945179879E-3</v>
      </c>
    </row>
    <row r="293" spans="1:19" x14ac:dyDescent="0.35">
      <c r="A293" s="5">
        <v>2001</v>
      </c>
      <c r="B293" s="5">
        <v>4</v>
      </c>
      <c r="C293" s="5">
        <v>98.6</v>
      </c>
      <c r="D293" s="5">
        <f t="shared" si="16"/>
        <v>1782.1000000000001</v>
      </c>
      <c r="E293" s="7">
        <f t="shared" si="17"/>
        <v>9.7690175546658542E-2</v>
      </c>
      <c r="F293" s="7">
        <f t="shared" si="14"/>
        <v>0.40394210040036982</v>
      </c>
      <c r="G293" s="7">
        <f t="shared" si="15"/>
        <v>0.15940868493994492</v>
      </c>
      <c r="O293" s="18">
        <v>1992</v>
      </c>
      <c r="P293" s="18">
        <v>7</v>
      </c>
      <c r="Q293" s="18">
        <v>98</v>
      </c>
      <c r="R293" s="18">
        <v>1637</v>
      </c>
      <c r="S293" s="19">
        <v>8.3153680320295666E-3</v>
      </c>
    </row>
    <row r="294" spans="1:19" x14ac:dyDescent="0.35">
      <c r="A294" s="5">
        <v>2001</v>
      </c>
      <c r="B294" s="5">
        <v>5</v>
      </c>
      <c r="C294" s="5">
        <v>76.900000000000006</v>
      </c>
      <c r="D294" s="5">
        <f t="shared" si="16"/>
        <v>1711.0000000000002</v>
      </c>
      <c r="E294" s="7">
        <f t="shared" si="17"/>
        <v>5.3895903911302882E-2</v>
      </c>
      <c r="F294" s="7">
        <f t="shared" ref="F294:F357" si="18">E270+E282+E294</f>
        <v>0.39045272559285527</v>
      </c>
      <c r="G294" s="7">
        <f t="shared" si="15"/>
        <v>0.1443178318447802</v>
      </c>
      <c r="O294" s="18">
        <v>2000</v>
      </c>
      <c r="P294" s="18">
        <v>6</v>
      </c>
      <c r="Q294" s="18">
        <v>102.4</v>
      </c>
      <c r="R294" s="18">
        <v>1637.6000000000001</v>
      </c>
      <c r="S294" s="19">
        <v>8.6849399445642975E-3</v>
      </c>
    </row>
    <row r="295" spans="1:19" x14ac:dyDescent="0.35">
      <c r="A295" s="5">
        <v>2001</v>
      </c>
      <c r="B295" s="5">
        <v>6</v>
      </c>
      <c r="C295" s="5">
        <v>32.5</v>
      </c>
      <c r="D295" s="5">
        <f t="shared" si="16"/>
        <v>1641.1000000000001</v>
      </c>
      <c r="E295" s="7">
        <f t="shared" si="17"/>
        <v>1.0840776101016407E-2</v>
      </c>
      <c r="F295" s="7">
        <f t="shared" si="18"/>
        <v>0.38028949799815248</v>
      </c>
      <c r="G295" s="7">
        <f t="shared" si="15"/>
        <v>0.14819833692639392</v>
      </c>
      <c r="O295" s="18">
        <v>1981</v>
      </c>
      <c r="P295" s="18">
        <v>6</v>
      </c>
      <c r="Q295" s="18">
        <v>37.4</v>
      </c>
      <c r="R295" s="18">
        <v>1639.2</v>
      </c>
      <c r="S295" s="19">
        <v>9.6704650446566339E-3</v>
      </c>
    </row>
    <row r="296" spans="1:19" x14ac:dyDescent="0.35">
      <c r="A296" s="5">
        <v>2001</v>
      </c>
      <c r="B296" s="5">
        <v>7</v>
      </c>
      <c r="C296" s="5">
        <v>62.6</v>
      </c>
      <c r="D296" s="5">
        <f t="shared" si="16"/>
        <v>1680.5</v>
      </c>
      <c r="E296" s="7">
        <f t="shared" si="17"/>
        <v>3.5109331690791501E-2</v>
      </c>
      <c r="F296" s="7">
        <f t="shared" si="18"/>
        <v>0.33951339698182964</v>
      </c>
      <c r="G296" s="7">
        <f t="shared" si="15"/>
        <v>0.18429319371727776</v>
      </c>
      <c r="O296" s="18">
        <v>2018</v>
      </c>
      <c r="P296" s="18">
        <v>5</v>
      </c>
      <c r="Q296" s="18">
        <v>18</v>
      </c>
      <c r="R296" s="18">
        <v>1639.5</v>
      </c>
      <c r="S296" s="19">
        <v>9.85525100092393E-3</v>
      </c>
    </row>
    <row r="297" spans="1:19" x14ac:dyDescent="0.35">
      <c r="A297" s="5">
        <v>2001</v>
      </c>
      <c r="B297" s="5">
        <v>8</v>
      </c>
      <c r="C297" s="5">
        <v>10.1</v>
      </c>
      <c r="D297" s="5">
        <f t="shared" si="16"/>
        <v>1669.6</v>
      </c>
      <c r="E297" s="7">
        <f t="shared" si="17"/>
        <v>2.8395441946412015E-2</v>
      </c>
      <c r="F297" s="7">
        <f t="shared" si="18"/>
        <v>0.25272559285494317</v>
      </c>
      <c r="G297" s="7">
        <f t="shared" si="15"/>
        <v>0.15614413304588881</v>
      </c>
      <c r="O297" s="18">
        <v>2001</v>
      </c>
      <c r="P297" s="18">
        <v>6</v>
      </c>
      <c r="Q297" s="18">
        <v>32.5</v>
      </c>
      <c r="R297" s="18">
        <v>1641.1000000000001</v>
      </c>
      <c r="S297" s="19">
        <v>1.0840776101016407E-2</v>
      </c>
    </row>
    <row r="298" spans="1:19" x14ac:dyDescent="0.35">
      <c r="A298" s="5">
        <v>2001</v>
      </c>
      <c r="B298" s="5">
        <v>9</v>
      </c>
      <c r="C298" s="5">
        <v>78.099999999999994</v>
      </c>
      <c r="D298" s="5">
        <f t="shared" si="16"/>
        <v>1741.6999999999998</v>
      </c>
      <c r="E298" s="7">
        <f t="shared" si="17"/>
        <v>7.2805666769325414E-2</v>
      </c>
      <c r="F298" s="7">
        <f t="shared" si="18"/>
        <v>0.19661225746843214</v>
      </c>
      <c r="G298" s="7">
        <f t="shared" si="15"/>
        <v>0.17677856482907256</v>
      </c>
      <c r="O298" s="18">
        <v>1980</v>
      </c>
      <c r="P298" s="18">
        <v>9</v>
      </c>
      <c r="Q298" s="18">
        <v>0</v>
      </c>
      <c r="R298" s="18">
        <v>1647.6</v>
      </c>
      <c r="S298" s="19">
        <v>1.4844471820141614E-2</v>
      </c>
    </row>
    <row r="299" spans="1:19" x14ac:dyDescent="0.35">
      <c r="A299" s="5">
        <v>2001</v>
      </c>
      <c r="B299" s="5">
        <v>10</v>
      </c>
      <c r="C299" s="5">
        <v>81.099999999999994</v>
      </c>
      <c r="D299" s="5">
        <f t="shared" si="16"/>
        <v>1676.7999999999997</v>
      </c>
      <c r="E299" s="7">
        <f t="shared" si="17"/>
        <v>3.2830304896827672E-2</v>
      </c>
      <c r="F299" s="7">
        <f t="shared" si="18"/>
        <v>0.21786264243917453</v>
      </c>
      <c r="G299" s="7">
        <f t="shared" si="15"/>
        <v>0.1764705882352941</v>
      </c>
      <c r="O299" s="18">
        <v>2006</v>
      </c>
      <c r="P299" s="18">
        <v>5</v>
      </c>
      <c r="Q299" s="18">
        <v>34</v>
      </c>
      <c r="R299" s="18">
        <v>1648</v>
      </c>
      <c r="S299" s="19">
        <v>1.5090853095164768E-2</v>
      </c>
    </row>
    <row r="300" spans="1:19" x14ac:dyDescent="0.35">
      <c r="A300" s="5">
        <v>2001</v>
      </c>
      <c r="B300" s="5">
        <v>11</v>
      </c>
      <c r="C300" s="5">
        <v>212.6</v>
      </c>
      <c r="D300" s="5">
        <f t="shared" si="16"/>
        <v>1689.5999999999997</v>
      </c>
      <c r="E300" s="7">
        <f t="shared" si="17"/>
        <v>4.0714505697566787E-2</v>
      </c>
      <c r="F300" s="7">
        <f t="shared" si="18"/>
        <v>0.29448721897135788</v>
      </c>
      <c r="G300" s="7">
        <f t="shared" si="15"/>
        <v>0.1740067754850626</v>
      </c>
      <c r="O300" s="18">
        <v>2010</v>
      </c>
      <c r="P300" s="18">
        <v>9</v>
      </c>
      <c r="Q300" s="18">
        <v>142</v>
      </c>
      <c r="R300" s="18">
        <v>1648.5</v>
      </c>
      <c r="S300" s="19">
        <v>1.5398829688943641E-2</v>
      </c>
    </row>
    <row r="301" spans="1:19" x14ac:dyDescent="0.35">
      <c r="A301" s="5">
        <v>2001</v>
      </c>
      <c r="B301" s="5">
        <v>12</v>
      </c>
      <c r="C301" s="5">
        <v>48.9</v>
      </c>
      <c r="D301" s="5">
        <f t="shared" si="16"/>
        <v>1633.8999999999996</v>
      </c>
      <c r="E301" s="7">
        <f t="shared" si="17"/>
        <v>6.40591315060033E-3</v>
      </c>
      <c r="F301" s="7">
        <f t="shared" si="18"/>
        <v>0.14357868801971019</v>
      </c>
      <c r="G301" s="7">
        <f t="shared" si="15"/>
        <v>8.8820449645826527E-2</v>
      </c>
      <c r="O301" s="18">
        <v>2010</v>
      </c>
      <c r="P301" s="18">
        <v>1</v>
      </c>
      <c r="Q301" s="18">
        <v>83</v>
      </c>
      <c r="R301" s="18">
        <v>1650</v>
      </c>
      <c r="S301" s="19">
        <v>1.6322759470280258E-2</v>
      </c>
    </row>
    <row r="302" spans="1:19" x14ac:dyDescent="0.35">
      <c r="A302" s="5">
        <v>2002</v>
      </c>
      <c r="B302" s="5">
        <v>1</v>
      </c>
      <c r="C302" s="5">
        <v>36.799999999999997</v>
      </c>
      <c r="D302" s="5">
        <f t="shared" si="16"/>
        <v>1570.4999999999995</v>
      </c>
      <c r="E302" s="7">
        <f t="shared" si="17"/>
        <v>-3.2645518940560794E-2</v>
      </c>
      <c r="F302" s="7">
        <f t="shared" si="18"/>
        <v>5.4819833692639083E-2</v>
      </c>
      <c r="G302" s="7">
        <f t="shared" si="15"/>
        <v>-3.3015090853095244E-2</v>
      </c>
      <c r="O302" s="18">
        <v>2016</v>
      </c>
      <c r="P302" s="18">
        <v>9</v>
      </c>
      <c r="Q302" s="18">
        <v>137</v>
      </c>
      <c r="R302" s="18">
        <v>1656</v>
      </c>
      <c r="S302" s="19">
        <v>2.0018478595626731E-2</v>
      </c>
    </row>
    <row r="303" spans="1:19" x14ac:dyDescent="0.35">
      <c r="A303" s="5">
        <v>2002</v>
      </c>
      <c r="B303" s="5">
        <v>2</v>
      </c>
      <c r="C303" s="5">
        <v>65.3</v>
      </c>
      <c r="D303" s="5">
        <f t="shared" si="16"/>
        <v>1028.2</v>
      </c>
      <c r="E303" s="7">
        <f t="shared" si="17"/>
        <v>-0.36667693255312594</v>
      </c>
      <c r="F303" s="7">
        <f t="shared" si="18"/>
        <v>-7.656298121342775E-2</v>
      </c>
      <c r="G303" s="7">
        <f t="shared" si="15"/>
        <v>-7.7425315676008521E-2</v>
      </c>
      <c r="O303" s="18">
        <v>1980</v>
      </c>
      <c r="P303" s="18">
        <v>10</v>
      </c>
      <c r="Q303" s="18">
        <v>69.2</v>
      </c>
      <c r="R303" s="18">
        <v>1657.9999999999998</v>
      </c>
      <c r="S303" s="19">
        <v>2.1250384970742085E-2</v>
      </c>
    </row>
    <row r="304" spans="1:19" ht="15" thickBot="1" x14ac:dyDescent="0.4">
      <c r="A304" s="5">
        <v>2002</v>
      </c>
      <c r="B304" s="5">
        <v>3</v>
      </c>
      <c r="C304" s="5">
        <v>142.69999999999999</v>
      </c>
      <c r="D304" s="5">
        <f t="shared" si="16"/>
        <v>946.2</v>
      </c>
      <c r="E304" s="7">
        <f t="shared" si="17"/>
        <v>-0.41718509393286107</v>
      </c>
      <c r="F304" s="7">
        <f t="shared" si="18"/>
        <v>-0.17123498614105315</v>
      </c>
      <c r="G304" s="7">
        <f t="shared" si="15"/>
        <v>-3.942100400369547E-2</v>
      </c>
      <c r="O304" s="18">
        <v>1980</v>
      </c>
      <c r="P304" s="18">
        <v>1</v>
      </c>
      <c r="Q304" s="18">
        <v>182.6</v>
      </c>
      <c r="R304" s="18">
        <v>1659.6</v>
      </c>
      <c r="S304" s="19">
        <v>2.2235910070834562E-2</v>
      </c>
    </row>
    <row r="305" spans="1:19" ht="15" thickBot="1" x14ac:dyDescent="0.4">
      <c r="A305" s="5">
        <v>2002</v>
      </c>
      <c r="B305" s="5">
        <v>4</v>
      </c>
      <c r="C305" s="5">
        <v>61.8</v>
      </c>
      <c r="D305" s="5">
        <f t="shared" si="16"/>
        <v>909.39999999999986</v>
      </c>
      <c r="E305" s="7">
        <f t="shared" si="17"/>
        <v>-0.43985217123498621</v>
      </c>
      <c r="F305" s="7">
        <f t="shared" si="18"/>
        <v>-0.24958423159839838</v>
      </c>
      <c r="G305" s="7">
        <f t="shared" si="15"/>
        <v>-2.2913458577147883E-2</v>
      </c>
      <c r="I305" s="35"/>
      <c r="J305" s="36">
        <v>40931</v>
      </c>
      <c r="K305" s="37"/>
      <c r="O305" s="18">
        <v>1981</v>
      </c>
      <c r="P305" s="18">
        <v>8</v>
      </c>
      <c r="Q305" s="18">
        <v>31</v>
      </c>
      <c r="R305" s="18">
        <v>1660.7</v>
      </c>
      <c r="S305" s="19">
        <v>2.2913458577148164E-2</v>
      </c>
    </row>
    <row r="306" spans="1:19" ht="15" thickBot="1" x14ac:dyDescent="0.4">
      <c r="A306" s="5">
        <v>2002</v>
      </c>
      <c r="B306" s="5">
        <v>5</v>
      </c>
      <c r="C306" s="5">
        <v>26.2</v>
      </c>
      <c r="D306" s="5">
        <f t="shared" si="16"/>
        <v>858.69999999999982</v>
      </c>
      <c r="E306" s="7">
        <f t="shared" si="17"/>
        <v>-0.47108099784416396</v>
      </c>
      <c r="F306" s="7">
        <f t="shared" si="18"/>
        <v>-0.3252232830304897</v>
      </c>
      <c r="G306" s="7">
        <f t="shared" si="15"/>
        <v>-0.5469664305512778</v>
      </c>
      <c r="I306" s="9" t="s">
        <v>0</v>
      </c>
      <c r="J306" s="10" t="s">
        <v>1</v>
      </c>
      <c r="K306" s="11" t="s">
        <v>2</v>
      </c>
      <c r="O306" s="18">
        <v>1980</v>
      </c>
      <c r="P306" s="18">
        <v>8</v>
      </c>
      <c r="Q306" s="18">
        <v>45.6</v>
      </c>
      <c r="R306" s="18">
        <v>1667.3999999999996</v>
      </c>
      <c r="S306" s="19">
        <v>2.7040344933784807E-2</v>
      </c>
    </row>
    <row r="307" spans="1:19" x14ac:dyDescent="0.35">
      <c r="A307" s="5">
        <v>2002</v>
      </c>
      <c r="B307" s="5">
        <v>6</v>
      </c>
      <c r="C307" s="12">
        <v>88.7</v>
      </c>
      <c r="D307" s="5">
        <f t="shared" si="16"/>
        <v>914.89999999999986</v>
      </c>
      <c r="E307" s="7">
        <f t="shared" si="17"/>
        <v>-0.43646442870341862</v>
      </c>
      <c r="F307" s="7">
        <f t="shared" si="18"/>
        <v>-0.41693871265783788</v>
      </c>
      <c r="G307" s="7">
        <f t="shared" si="15"/>
        <v>-0.51284262396057867</v>
      </c>
      <c r="I307" s="5">
        <v>2002</v>
      </c>
      <c r="J307" s="5">
        <v>6</v>
      </c>
      <c r="K307" s="13">
        <v>0</v>
      </c>
      <c r="O307" s="18">
        <v>2016</v>
      </c>
      <c r="P307" s="18">
        <v>11</v>
      </c>
      <c r="Q307" s="18">
        <v>40</v>
      </c>
      <c r="R307" s="18">
        <v>1667.5</v>
      </c>
      <c r="S307" s="19">
        <v>2.7101940252540806E-2</v>
      </c>
    </row>
    <row r="308" spans="1:19" x14ac:dyDescent="0.35">
      <c r="A308" s="5">
        <v>2002</v>
      </c>
      <c r="B308" s="5">
        <v>7</v>
      </c>
      <c r="C308" s="5">
        <v>0.6</v>
      </c>
      <c r="D308" s="5">
        <f t="shared" si="16"/>
        <v>852.9</v>
      </c>
      <c r="E308" s="7">
        <f t="shared" si="17"/>
        <v>-0.47465352633199881</v>
      </c>
      <c r="F308" s="7">
        <f t="shared" si="18"/>
        <v>-0.51438250692947329</v>
      </c>
      <c r="G308" s="7">
        <f t="shared" si="15"/>
        <v>-0.57160455805358767</v>
      </c>
      <c r="I308" s="5">
        <v>2002</v>
      </c>
      <c r="J308" s="5">
        <v>7</v>
      </c>
      <c r="K308" s="13">
        <v>0</v>
      </c>
      <c r="O308" s="18">
        <v>1992</v>
      </c>
      <c r="P308" s="18">
        <v>5</v>
      </c>
      <c r="Q308" s="18">
        <v>150</v>
      </c>
      <c r="R308" s="18">
        <v>1668</v>
      </c>
      <c r="S308" s="19">
        <v>2.740991684631968E-2</v>
      </c>
    </row>
    <row r="309" spans="1:19" x14ac:dyDescent="0.35">
      <c r="A309" s="5">
        <v>2002</v>
      </c>
      <c r="B309" s="5">
        <v>8</v>
      </c>
      <c r="C309" s="12">
        <v>98.6</v>
      </c>
      <c r="D309" s="5">
        <f t="shared" si="16"/>
        <v>941.40000000000009</v>
      </c>
      <c r="E309" s="7">
        <f t="shared" si="17"/>
        <v>-0.42014166923313823</v>
      </c>
      <c r="F309" s="7">
        <f t="shared" si="18"/>
        <v>-0.51567600862334451</v>
      </c>
      <c r="G309" s="7">
        <f t="shared" si="15"/>
        <v>-0.55090853095164749</v>
      </c>
      <c r="I309" s="5">
        <v>2002</v>
      </c>
      <c r="J309" s="5">
        <v>8</v>
      </c>
      <c r="K309" s="5">
        <v>103</v>
      </c>
      <c r="O309" s="18">
        <v>1992</v>
      </c>
      <c r="P309" s="18">
        <v>8</v>
      </c>
      <c r="Q309" s="18">
        <v>32</v>
      </c>
      <c r="R309" s="18">
        <v>1669</v>
      </c>
      <c r="S309" s="19">
        <v>2.8025870033877427E-2</v>
      </c>
    </row>
    <row r="310" spans="1:19" x14ac:dyDescent="0.35">
      <c r="A310" s="5">
        <v>2002</v>
      </c>
      <c r="B310" s="5">
        <v>9</v>
      </c>
      <c r="C310" s="5">
        <v>15.5</v>
      </c>
      <c r="D310" s="5">
        <f t="shared" si="16"/>
        <v>878.80000000000007</v>
      </c>
      <c r="E310" s="7">
        <f t="shared" si="17"/>
        <v>-0.45870033877425309</v>
      </c>
      <c r="F310" s="7">
        <f t="shared" si="18"/>
        <v>-0.54899907607021869</v>
      </c>
      <c r="G310" s="7">
        <f t="shared" si="15"/>
        <v>-0.56501385894672029</v>
      </c>
      <c r="I310" s="5">
        <v>2002</v>
      </c>
      <c r="J310" s="5">
        <v>9</v>
      </c>
      <c r="K310" s="5">
        <v>15</v>
      </c>
      <c r="O310" s="18">
        <v>2001</v>
      </c>
      <c r="P310" s="18">
        <v>8</v>
      </c>
      <c r="Q310" s="18">
        <v>10.1</v>
      </c>
      <c r="R310" s="18">
        <v>1669.6</v>
      </c>
      <c r="S310" s="19">
        <v>2.8395441946412015E-2</v>
      </c>
    </row>
    <row r="311" spans="1:19" x14ac:dyDescent="0.35">
      <c r="A311" s="5">
        <v>2002</v>
      </c>
      <c r="B311" s="5">
        <v>10</v>
      </c>
      <c r="C311" s="5">
        <v>22.5</v>
      </c>
      <c r="D311" s="5">
        <f t="shared" si="16"/>
        <v>820.20000000000016</v>
      </c>
      <c r="E311" s="7">
        <f t="shared" si="17"/>
        <v>-0.49479519556513696</v>
      </c>
      <c r="F311" s="7">
        <f t="shared" si="18"/>
        <v>-0.68167539267015709</v>
      </c>
      <c r="G311" s="7">
        <f t="shared" si="15"/>
        <v>-0.60123190637511548</v>
      </c>
      <c r="I311" s="5">
        <v>2002</v>
      </c>
      <c r="J311" s="5">
        <v>10</v>
      </c>
      <c r="K311" s="13">
        <v>4</v>
      </c>
      <c r="O311" s="18">
        <v>1978</v>
      </c>
      <c r="P311" s="18">
        <v>12</v>
      </c>
      <c r="Q311" s="18">
        <v>191.8</v>
      </c>
      <c r="R311" s="18">
        <v>1669.6000000000001</v>
      </c>
      <c r="S311" s="19">
        <v>2.8395441946412157E-2</v>
      </c>
    </row>
    <row r="312" spans="1:19" x14ac:dyDescent="0.35">
      <c r="A312" s="5">
        <v>2002</v>
      </c>
      <c r="B312" s="5">
        <v>11</v>
      </c>
      <c r="C312" s="5">
        <v>62.4</v>
      </c>
      <c r="D312" s="5">
        <f t="shared" si="16"/>
        <v>670</v>
      </c>
      <c r="E312" s="7">
        <f t="shared" si="17"/>
        <v>-0.58731136433631048</v>
      </c>
      <c r="F312" s="7">
        <f t="shared" si="18"/>
        <v>-0.73193717277486925</v>
      </c>
      <c r="G312" s="7">
        <f t="shared" si="15"/>
        <v>-0.67268247613181442</v>
      </c>
      <c r="I312" s="5">
        <v>2002</v>
      </c>
      <c r="J312" s="5">
        <v>11</v>
      </c>
      <c r="K312" s="5">
        <v>60</v>
      </c>
      <c r="O312" s="18">
        <v>2006</v>
      </c>
      <c r="P312" s="18">
        <v>4</v>
      </c>
      <c r="Q312" s="18">
        <v>57</v>
      </c>
      <c r="R312" s="18">
        <v>1671</v>
      </c>
      <c r="S312" s="19">
        <v>2.9257776408992915E-2</v>
      </c>
    </row>
    <row r="313" spans="1:19" x14ac:dyDescent="0.35">
      <c r="A313" s="5">
        <v>2002</v>
      </c>
      <c r="B313" s="5">
        <v>12</v>
      </c>
      <c r="C313" s="5">
        <v>85.8</v>
      </c>
      <c r="D313" s="5">
        <f t="shared" si="16"/>
        <v>706.89999999999986</v>
      </c>
      <c r="E313" s="7">
        <f t="shared" si="17"/>
        <v>-0.56458269171542974</v>
      </c>
      <c r="F313" s="7">
        <f t="shared" si="18"/>
        <v>-0.77068062827225159</v>
      </c>
      <c r="G313" s="7">
        <f t="shared" si="15"/>
        <v>-0.7335386510625197</v>
      </c>
      <c r="I313" s="5">
        <v>2002</v>
      </c>
      <c r="J313" s="5">
        <v>12</v>
      </c>
      <c r="K313" s="5">
        <v>47</v>
      </c>
      <c r="O313" s="18">
        <v>1981</v>
      </c>
      <c r="P313" s="18">
        <v>9</v>
      </c>
      <c r="Q313" s="18">
        <v>11.2</v>
      </c>
      <c r="R313" s="18">
        <v>1671.9</v>
      </c>
      <c r="S313" s="19">
        <v>2.9812134277794944E-2</v>
      </c>
    </row>
    <row r="314" spans="1:19" x14ac:dyDescent="0.35">
      <c r="A314" s="5">
        <v>2003</v>
      </c>
      <c r="B314" s="5">
        <v>1</v>
      </c>
      <c r="C314" s="5">
        <v>15.4</v>
      </c>
      <c r="D314" s="5">
        <f t="shared" si="16"/>
        <v>685.49999999999989</v>
      </c>
      <c r="E314" s="7">
        <f t="shared" si="17"/>
        <v>-0.5777640899291655</v>
      </c>
      <c r="F314" s="7">
        <f t="shared" si="18"/>
        <v>-0.86917154296273513</v>
      </c>
      <c r="G314" s="7">
        <f t="shared" si="15"/>
        <v>-0.844040652910379</v>
      </c>
      <c r="I314" s="5">
        <v>2003</v>
      </c>
      <c r="J314" s="5">
        <v>1</v>
      </c>
      <c r="K314" s="5">
        <v>15</v>
      </c>
      <c r="O314" s="18">
        <v>2006</v>
      </c>
      <c r="P314" s="18">
        <v>3</v>
      </c>
      <c r="Q314" s="18">
        <v>246</v>
      </c>
      <c r="R314" s="18">
        <v>1675</v>
      </c>
      <c r="S314" s="19">
        <v>3.1721589159223899E-2</v>
      </c>
    </row>
    <row r="315" spans="1:19" x14ac:dyDescent="0.35">
      <c r="A315" s="5">
        <v>2003</v>
      </c>
      <c r="B315" s="5">
        <v>2</v>
      </c>
      <c r="C315" s="5">
        <v>358.4</v>
      </c>
      <c r="D315" s="5">
        <f t="shared" si="16"/>
        <v>978.59999999999991</v>
      </c>
      <c r="E315" s="7">
        <f t="shared" si="17"/>
        <v>-0.39722821065599018</v>
      </c>
      <c r="F315" s="7">
        <f t="shared" si="18"/>
        <v>-0.71025562057283653</v>
      </c>
      <c r="G315" s="7">
        <f t="shared" si="15"/>
        <v>-0.70779180782260531</v>
      </c>
      <c r="I315" s="5">
        <v>2003</v>
      </c>
      <c r="J315" s="5">
        <v>2</v>
      </c>
      <c r="K315" s="5">
        <v>336</v>
      </c>
      <c r="O315" s="18">
        <v>1981</v>
      </c>
      <c r="P315" s="18">
        <v>7</v>
      </c>
      <c r="Q315" s="18">
        <v>92.7</v>
      </c>
      <c r="R315" s="18">
        <v>1675.3000000000002</v>
      </c>
      <c r="S315" s="19">
        <v>3.1906375115491332E-2</v>
      </c>
    </row>
    <row r="316" spans="1:19" x14ac:dyDescent="0.35">
      <c r="A316" s="5">
        <v>2003</v>
      </c>
      <c r="B316" s="5">
        <v>3</v>
      </c>
      <c r="C316" s="5">
        <v>136.4</v>
      </c>
      <c r="D316" s="5">
        <f t="shared" si="16"/>
        <v>972.29999999999984</v>
      </c>
      <c r="E316" s="7">
        <f t="shared" si="17"/>
        <v>-0.40110871573760404</v>
      </c>
      <c r="F316" s="7">
        <f t="shared" si="18"/>
        <v>-0.68204496458269182</v>
      </c>
      <c r="G316" s="7">
        <f t="shared" si="15"/>
        <v>-0.67588543270711399</v>
      </c>
      <c r="I316" s="5">
        <v>2003</v>
      </c>
      <c r="J316" s="5">
        <v>3</v>
      </c>
      <c r="K316" s="5">
        <v>141</v>
      </c>
      <c r="O316" s="18">
        <v>2001</v>
      </c>
      <c r="P316" s="18">
        <v>10</v>
      </c>
      <c r="Q316" s="18">
        <v>81.099999999999994</v>
      </c>
      <c r="R316" s="18">
        <v>1676.7999999999997</v>
      </c>
      <c r="S316" s="19">
        <v>3.2830304896827672E-2</v>
      </c>
    </row>
    <row r="317" spans="1:19" x14ac:dyDescent="0.35">
      <c r="A317" s="5">
        <v>2003</v>
      </c>
      <c r="B317" s="5">
        <v>4</v>
      </c>
      <c r="C317" s="5">
        <v>132</v>
      </c>
      <c r="D317" s="5">
        <f t="shared" si="16"/>
        <v>1042.5</v>
      </c>
      <c r="E317" s="7">
        <f t="shared" si="17"/>
        <v>-0.3578688019710502</v>
      </c>
      <c r="F317" s="7">
        <f t="shared" si="18"/>
        <v>-0.70003079765937781</v>
      </c>
      <c r="G317" s="7">
        <f t="shared" si="15"/>
        <v>-0.61207268247613156</v>
      </c>
      <c r="I317" s="5">
        <v>2003</v>
      </c>
      <c r="J317" s="5">
        <v>4</v>
      </c>
      <c r="K317" s="5">
        <v>134</v>
      </c>
      <c r="O317" s="18">
        <v>1980</v>
      </c>
      <c r="P317" s="18">
        <v>2</v>
      </c>
      <c r="Q317" s="18">
        <v>174</v>
      </c>
      <c r="R317" s="18">
        <v>1677.9999999999998</v>
      </c>
      <c r="S317" s="19">
        <v>3.3569448721896995E-2</v>
      </c>
    </row>
    <row r="318" spans="1:19" x14ac:dyDescent="0.35">
      <c r="A318" s="5">
        <v>2003</v>
      </c>
      <c r="B318" s="5">
        <v>5</v>
      </c>
      <c r="C318" s="5">
        <v>155.19999999999999</v>
      </c>
      <c r="D318" s="5">
        <f t="shared" si="16"/>
        <v>1171.4999999999998</v>
      </c>
      <c r="E318" s="7">
        <f t="shared" si="17"/>
        <v>-0.27841084077610118</v>
      </c>
      <c r="F318" s="7">
        <f t="shared" si="18"/>
        <v>-0.69559593470896219</v>
      </c>
      <c r="G318" s="7">
        <f t="shared" si="15"/>
        <v>-0.66861718509393275</v>
      </c>
      <c r="I318" s="5">
        <v>2003</v>
      </c>
      <c r="J318" s="5">
        <v>5</v>
      </c>
      <c r="K318" s="5">
        <v>160</v>
      </c>
      <c r="O318" s="18">
        <v>1981</v>
      </c>
      <c r="P318" s="18">
        <v>10</v>
      </c>
      <c r="Q318" s="18">
        <v>75.400000000000006</v>
      </c>
      <c r="R318" s="18">
        <v>1678.1000000000001</v>
      </c>
      <c r="S318" s="19">
        <v>3.3631044040652994E-2</v>
      </c>
    </row>
    <row r="319" spans="1:19" x14ac:dyDescent="0.35">
      <c r="A319" s="5">
        <v>2003</v>
      </c>
      <c r="B319" s="5">
        <v>6</v>
      </c>
      <c r="C319" s="5">
        <v>77.8</v>
      </c>
      <c r="D319" s="5">
        <f t="shared" si="16"/>
        <v>1160.5999999999999</v>
      </c>
      <c r="E319" s="7">
        <f t="shared" si="17"/>
        <v>-0.28512473052048048</v>
      </c>
      <c r="F319" s="7">
        <f t="shared" si="18"/>
        <v>-0.71074838312288269</v>
      </c>
      <c r="G319" s="7">
        <f t="shared" si="15"/>
        <v>-0.65063135201724642</v>
      </c>
      <c r="I319" s="5">
        <v>2003</v>
      </c>
      <c r="J319" s="5">
        <v>6</v>
      </c>
      <c r="K319" s="5">
        <v>74</v>
      </c>
      <c r="O319" s="18">
        <v>2001</v>
      </c>
      <c r="P319" s="18">
        <v>7</v>
      </c>
      <c r="Q319" s="18">
        <v>62.6</v>
      </c>
      <c r="R319" s="18">
        <v>1680.5</v>
      </c>
      <c r="S319" s="19">
        <v>3.5109331690791501E-2</v>
      </c>
    </row>
    <row r="320" spans="1:19" x14ac:dyDescent="0.35">
      <c r="A320" s="5">
        <v>2003</v>
      </c>
      <c r="B320" s="5">
        <v>7</v>
      </c>
      <c r="C320" s="5">
        <v>37.799999999999997</v>
      </c>
      <c r="D320" s="5">
        <f t="shared" si="16"/>
        <v>1197.7999999999997</v>
      </c>
      <c r="E320" s="7">
        <f t="shared" si="17"/>
        <v>-0.26221127194333249</v>
      </c>
      <c r="F320" s="7">
        <f t="shared" si="18"/>
        <v>-0.7017554665845398</v>
      </c>
      <c r="G320" s="7">
        <f t="shared" si="15"/>
        <v>-0.64767477671696938</v>
      </c>
      <c r="I320" s="5">
        <v>2003</v>
      </c>
      <c r="J320" s="5">
        <v>7</v>
      </c>
      <c r="K320" s="5">
        <v>25</v>
      </c>
      <c r="O320" s="18">
        <v>1983</v>
      </c>
      <c r="P320" s="18">
        <v>8</v>
      </c>
      <c r="Q320" s="18">
        <v>176</v>
      </c>
      <c r="R320" s="18">
        <v>1684.6000000000001</v>
      </c>
      <c r="S320" s="19">
        <v>3.7634739759778338E-2</v>
      </c>
    </row>
    <row r="321" spans="1:19" x14ac:dyDescent="0.35">
      <c r="A321" s="5">
        <v>2003</v>
      </c>
      <c r="B321" s="5">
        <v>8</v>
      </c>
      <c r="C321" s="5">
        <v>11</v>
      </c>
      <c r="D321" s="5">
        <f t="shared" si="16"/>
        <v>1110.1999999999998</v>
      </c>
      <c r="E321" s="7">
        <f t="shared" si="17"/>
        <v>-0.31616877117339093</v>
      </c>
      <c r="F321" s="7">
        <f t="shared" si="18"/>
        <v>-0.70791499846011718</v>
      </c>
      <c r="G321" s="7">
        <f t="shared" si="15"/>
        <v>-0.64459501077918069</v>
      </c>
      <c r="I321" s="5">
        <v>2003</v>
      </c>
      <c r="J321" s="5">
        <v>8</v>
      </c>
      <c r="K321" s="5">
        <v>12</v>
      </c>
      <c r="O321" s="18">
        <v>2001</v>
      </c>
      <c r="P321" s="18">
        <v>11</v>
      </c>
      <c r="Q321" s="18">
        <v>212.6</v>
      </c>
      <c r="R321" s="18">
        <v>1689.5999999999997</v>
      </c>
      <c r="S321" s="19">
        <v>4.0714505697566787E-2</v>
      </c>
    </row>
    <row r="322" spans="1:19" x14ac:dyDescent="0.35">
      <c r="A322" s="5">
        <v>2003</v>
      </c>
      <c r="B322" s="5">
        <v>9</v>
      </c>
      <c r="C322" s="5">
        <v>16.2</v>
      </c>
      <c r="D322" s="5">
        <f t="shared" si="16"/>
        <v>1110.8999999999999</v>
      </c>
      <c r="E322" s="7">
        <f t="shared" si="17"/>
        <v>-0.31573760394210049</v>
      </c>
      <c r="F322" s="7">
        <f t="shared" si="18"/>
        <v>-0.70163227594702815</v>
      </c>
      <c r="G322" s="7">
        <f t="shared" si="15"/>
        <v>-0.68401601478287688</v>
      </c>
      <c r="I322" s="5">
        <v>2003</v>
      </c>
      <c r="J322" s="5">
        <v>9</v>
      </c>
      <c r="K322" s="5">
        <v>16</v>
      </c>
      <c r="O322" s="18">
        <v>2018</v>
      </c>
      <c r="P322" s="18">
        <v>4</v>
      </c>
      <c r="Q322" s="18">
        <v>45</v>
      </c>
      <c r="R322" s="18">
        <v>1690.5</v>
      </c>
      <c r="S322" s="19">
        <v>4.1268863566368955E-2</v>
      </c>
    </row>
    <row r="323" spans="1:19" x14ac:dyDescent="0.35">
      <c r="A323" s="5">
        <v>2003</v>
      </c>
      <c r="B323" s="5">
        <v>10</v>
      </c>
      <c r="C323" s="5">
        <v>257.39999999999998</v>
      </c>
      <c r="D323" s="5">
        <f t="shared" si="16"/>
        <v>1345.7999999999997</v>
      </c>
      <c r="E323" s="7">
        <f t="shared" si="17"/>
        <v>-0.17105020018478612</v>
      </c>
      <c r="F323" s="7">
        <f t="shared" si="18"/>
        <v>-0.63301509085309537</v>
      </c>
      <c r="G323" s="7">
        <f t="shared" si="15"/>
        <v>-0.59347089621188809</v>
      </c>
      <c r="I323" s="5">
        <v>2003</v>
      </c>
      <c r="J323" s="5">
        <v>10</v>
      </c>
      <c r="K323" s="5">
        <v>255</v>
      </c>
      <c r="O323" s="18">
        <v>2004</v>
      </c>
      <c r="P323" s="18">
        <v>12</v>
      </c>
      <c r="Q323" s="18">
        <v>312</v>
      </c>
      <c r="R323" s="18">
        <v>1692</v>
      </c>
      <c r="S323" s="19">
        <v>4.2192793347705572E-2</v>
      </c>
    </row>
    <row r="324" spans="1:19" x14ac:dyDescent="0.35">
      <c r="A324" s="5">
        <v>2003</v>
      </c>
      <c r="B324" s="5">
        <v>11</v>
      </c>
      <c r="C324" s="5">
        <v>43.6</v>
      </c>
      <c r="D324" s="5">
        <f t="shared" si="16"/>
        <v>1327</v>
      </c>
      <c r="E324" s="7">
        <f t="shared" si="17"/>
        <v>-0.18263012011087157</v>
      </c>
      <c r="F324" s="7">
        <f t="shared" si="18"/>
        <v>-0.72922697874961528</v>
      </c>
      <c r="G324" s="7">
        <f t="shared" si="15"/>
        <v>-0.69818293809670506</v>
      </c>
      <c r="I324" s="5">
        <v>2003</v>
      </c>
      <c r="J324" s="5">
        <v>11</v>
      </c>
      <c r="K324" s="5">
        <v>45</v>
      </c>
      <c r="O324" s="18">
        <v>1991</v>
      </c>
      <c r="P324" s="18">
        <v>2</v>
      </c>
      <c r="Q324" s="18">
        <v>240.5</v>
      </c>
      <c r="R324" s="18">
        <v>1694.6</v>
      </c>
      <c r="S324" s="19">
        <v>4.379427163535566E-2</v>
      </c>
    </row>
    <row r="325" spans="1:19" x14ac:dyDescent="0.35">
      <c r="A325" s="5">
        <v>2003</v>
      </c>
      <c r="B325" s="5">
        <v>12</v>
      </c>
      <c r="C325" s="5">
        <v>163.1</v>
      </c>
      <c r="D325" s="5">
        <f t="shared" si="16"/>
        <v>1404.2999999999997</v>
      </c>
      <c r="E325" s="7">
        <f t="shared" si="17"/>
        <v>-0.13501693871265802</v>
      </c>
      <c r="F325" s="7">
        <f t="shared" si="18"/>
        <v>-0.69319371727748735</v>
      </c>
      <c r="G325" s="7">
        <f t="shared" si="15"/>
        <v>-0.67637819525716103</v>
      </c>
      <c r="I325" s="5">
        <v>2003</v>
      </c>
      <c r="J325" s="5">
        <v>12</v>
      </c>
      <c r="K325" s="5">
        <v>177</v>
      </c>
      <c r="O325" s="18">
        <v>2015</v>
      </c>
      <c r="P325" s="18">
        <v>11</v>
      </c>
      <c r="Q325" s="18">
        <v>182</v>
      </c>
      <c r="R325" s="18">
        <v>1699</v>
      </c>
      <c r="S325" s="19">
        <v>4.6504465660609791E-2</v>
      </c>
    </row>
    <row r="326" spans="1:19" x14ac:dyDescent="0.35">
      <c r="A326" s="5">
        <v>2004</v>
      </c>
      <c r="B326" s="5">
        <v>1</v>
      </c>
      <c r="C326" s="5">
        <v>357</v>
      </c>
      <c r="D326" s="5">
        <f t="shared" si="16"/>
        <v>1745.8999999999996</v>
      </c>
      <c r="E326" s="7">
        <f t="shared" si="17"/>
        <v>7.539267015706784E-2</v>
      </c>
      <c r="F326" s="7">
        <f t="shared" si="18"/>
        <v>-0.53501693871265843</v>
      </c>
      <c r="G326" s="7">
        <f t="shared" si="15"/>
        <v>-0.54530335694487264</v>
      </c>
      <c r="I326" s="5">
        <v>2004</v>
      </c>
      <c r="J326" s="5">
        <v>1</v>
      </c>
      <c r="K326" s="5">
        <v>357</v>
      </c>
      <c r="O326" s="18">
        <v>2011</v>
      </c>
      <c r="P326" s="18">
        <v>12</v>
      </c>
      <c r="Q326" s="18">
        <v>203.6</v>
      </c>
      <c r="R326" s="18">
        <v>1700.5</v>
      </c>
      <c r="S326" s="19">
        <v>4.7428395441946415E-2</v>
      </c>
    </row>
    <row r="327" spans="1:19" x14ac:dyDescent="0.35">
      <c r="A327" s="5">
        <v>2004</v>
      </c>
      <c r="B327" s="5">
        <v>2</v>
      </c>
      <c r="C327" s="5">
        <v>188</v>
      </c>
      <c r="D327" s="5">
        <f t="shared" si="16"/>
        <v>1575.5</v>
      </c>
      <c r="E327" s="7">
        <f t="shared" si="17"/>
        <v>-2.956575300277179E-2</v>
      </c>
      <c r="F327" s="7">
        <f t="shared" si="18"/>
        <v>-0.79347089621188793</v>
      </c>
      <c r="G327" s="7">
        <f t="shared" si="15"/>
        <v>-0.50933169079149976</v>
      </c>
      <c r="I327" s="5">
        <v>2004</v>
      </c>
      <c r="J327" s="5">
        <v>2</v>
      </c>
      <c r="K327" s="5">
        <v>188</v>
      </c>
      <c r="O327" s="18">
        <v>2018</v>
      </c>
      <c r="P327" s="18">
        <v>3</v>
      </c>
      <c r="Q327" s="18">
        <v>189</v>
      </c>
      <c r="R327" s="18">
        <v>1705.5</v>
      </c>
      <c r="S327" s="19">
        <v>5.0508161379735142E-2</v>
      </c>
    </row>
    <row r="328" spans="1:19" x14ac:dyDescent="0.35">
      <c r="A328" s="5">
        <v>2004</v>
      </c>
      <c r="B328" s="5">
        <v>3</v>
      </c>
      <c r="C328" s="5">
        <v>319</v>
      </c>
      <c r="D328" s="5">
        <f t="shared" si="16"/>
        <v>1758.1</v>
      </c>
      <c r="E328" s="7">
        <f t="shared" si="17"/>
        <v>8.2907299045272498E-2</v>
      </c>
      <c r="F328" s="7">
        <f t="shared" si="18"/>
        <v>-0.73538651062519256</v>
      </c>
      <c r="G328" s="7">
        <f t="shared" si="15"/>
        <v>-0.33895903911302733</v>
      </c>
      <c r="I328" s="5">
        <v>2004</v>
      </c>
      <c r="J328" s="5">
        <v>3</v>
      </c>
      <c r="K328" s="5">
        <v>319</v>
      </c>
      <c r="O328" s="18">
        <v>1992</v>
      </c>
      <c r="P328" s="18">
        <v>9</v>
      </c>
      <c r="Q328" s="18">
        <v>41.5</v>
      </c>
      <c r="R328" s="18">
        <v>1705.5</v>
      </c>
      <c r="S328" s="19">
        <v>5.0508161379735142E-2</v>
      </c>
    </row>
    <row r="329" spans="1:19" x14ac:dyDescent="0.35">
      <c r="A329" s="5">
        <v>2004</v>
      </c>
      <c r="B329" s="5">
        <v>4</v>
      </c>
      <c r="C329" s="5">
        <v>115</v>
      </c>
      <c r="D329" s="5">
        <f t="shared" si="16"/>
        <v>1741.1</v>
      </c>
      <c r="E329" s="7">
        <f t="shared" si="17"/>
        <v>7.2436094856790825E-2</v>
      </c>
      <c r="F329" s="7">
        <f t="shared" si="18"/>
        <v>-0.7252848783492456</v>
      </c>
      <c r="G329" s="7">
        <f t="shared" si="15"/>
        <v>-0.32134277794887578</v>
      </c>
      <c r="I329" s="5">
        <v>2004</v>
      </c>
      <c r="J329" s="5">
        <v>4</v>
      </c>
      <c r="K329" s="5">
        <v>115</v>
      </c>
      <c r="O329" s="18">
        <v>2012</v>
      </c>
      <c r="P329" s="18">
        <v>12</v>
      </c>
      <c r="Q329" s="18">
        <v>174</v>
      </c>
      <c r="R329" s="18">
        <v>1710.6</v>
      </c>
      <c r="S329" s="19">
        <v>5.364952263627959E-2</v>
      </c>
    </row>
    <row r="330" spans="1:19" x14ac:dyDescent="0.35">
      <c r="A330" s="5">
        <v>2004</v>
      </c>
      <c r="B330" s="5">
        <v>5</v>
      </c>
      <c r="C330" s="5">
        <v>7</v>
      </c>
      <c r="D330" s="5">
        <f t="shared" si="16"/>
        <v>1592.9</v>
      </c>
      <c r="E330" s="7">
        <f t="shared" si="17"/>
        <v>-1.884816753926696E-2</v>
      </c>
      <c r="F330" s="7">
        <f t="shared" si="18"/>
        <v>-0.76834000615953213</v>
      </c>
      <c r="G330" s="7">
        <f t="shared" ref="G330:G393" si="19">E270+E282+E294+E306+E318+E330</f>
        <v>-0.37788728056667681</v>
      </c>
      <c r="I330" s="5">
        <v>2004</v>
      </c>
      <c r="J330" s="5">
        <v>5</v>
      </c>
      <c r="K330" s="5">
        <v>7</v>
      </c>
      <c r="O330" s="18">
        <v>2001</v>
      </c>
      <c r="P330" s="18">
        <v>2</v>
      </c>
      <c r="Q330" s="18">
        <v>607.6</v>
      </c>
      <c r="R330" s="18">
        <v>1710.6</v>
      </c>
      <c r="S330" s="19">
        <v>5.364952263627959E-2</v>
      </c>
    </row>
    <row r="331" spans="1:19" x14ac:dyDescent="0.35">
      <c r="A331" s="5">
        <v>2004</v>
      </c>
      <c r="B331" s="5">
        <v>6</v>
      </c>
      <c r="C331" s="5">
        <v>7</v>
      </c>
      <c r="D331" s="5">
        <f t="shared" si="16"/>
        <v>1522.1</v>
      </c>
      <c r="E331" s="7">
        <f t="shared" si="17"/>
        <v>-6.2457653218355461E-2</v>
      </c>
      <c r="F331" s="7">
        <f t="shared" si="18"/>
        <v>-0.7840468124422546</v>
      </c>
      <c r="G331" s="7">
        <f t="shared" si="19"/>
        <v>-0.40375731444410207</v>
      </c>
      <c r="I331" s="5">
        <v>2004</v>
      </c>
      <c r="J331" s="5">
        <v>6</v>
      </c>
      <c r="K331" s="5">
        <v>7</v>
      </c>
      <c r="O331" s="18">
        <v>2001</v>
      </c>
      <c r="P331" s="18">
        <v>5</v>
      </c>
      <c r="Q331" s="18">
        <v>76.900000000000006</v>
      </c>
      <c r="R331" s="18">
        <v>1711.0000000000002</v>
      </c>
      <c r="S331" s="19">
        <v>5.3895903911302882E-2</v>
      </c>
    </row>
    <row r="332" spans="1:19" x14ac:dyDescent="0.35">
      <c r="A332" s="5">
        <v>2004</v>
      </c>
      <c r="B332" s="5">
        <v>7</v>
      </c>
      <c r="C332" s="5">
        <v>14</v>
      </c>
      <c r="D332" s="5">
        <f t="shared" si="16"/>
        <v>1498.3</v>
      </c>
      <c r="E332" s="7">
        <f t="shared" si="17"/>
        <v>-7.7117339082229772E-2</v>
      </c>
      <c r="F332" s="7">
        <f t="shared" si="18"/>
        <v>-0.81398213735756109</v>
      </c>
      <c r="G332" s="7">
        <f t="shared" si="19"/>
        <v>-0.47446874037573145</v>
      </c>
      <c r="I332" s="5">
        <v>2004</v>
      </c>
      <c r="J332" s="5">
        <v>7</v>
      </c>
      <c r="K332" s="5">
        <v>14</v>
      </c>
      <c r="O332" s="18">
        <v>2009</v>
      </c>
      <c r="P332" s="18">
        <v>12</v>
      </c>
      <c r="Q332" s="18">
        <v>259</v>
      </c>
      <c r="R332" s="18">
        <v>1718</v>
      </c>
      <c r="S332" s="19">
        <v>5.8207576224206962E-2</v>
      </c>
    </row>
    <row r="333" spans="1:19" x14ac:dyDescent="0.35">
      <c r="A333" s="5">
        <v>2004</v>
      </c>
      <c r="B333" s="5">
        <v>8</v>
      </c>
      <c r="C333" s="5">
        <v>33</v>
      </c>
      <c r="D333" s="5">
        <f t="shared" si="16"/>
        <v>1520.3</v>
      </c>
      <c r="E333" s="7">
        <f t="shared" si="17"/>
        <v>-6.3566368955959379E-2</v>
      </c>
      <c r="F333" s="7">
        <f t="shared" si="18"/>
        <v>-0.79987680936248851</v>
      </c>
      <c r="G333" s="7">
        <f t="shared" si="19"/>
        <v>-0.54715121650754539</v>
      </c>
      <c r="I333" s="5">
        <v>2004</v>
      </c>
      <c r="J333" s="5">
        <v>8</v>
      </c>
      <c r="K333" s="5">
        <v>33</v>
      </c>
      <c r="O333" s="18">
        <v>1984</v>
      </c>
      <c r="P333" s="18">
        <v>5</v>
      </c>
      <c r="Q333" s="18">
        <v>16</v>
      </c>
      <c r="R333" s="18">
        <v>1719.1</v>
      </c>
      <c r="S333" s="19">
        <v>5.8885124730520426E-2</v>
      </c>
    </row>
    <row r="334" spans="1:19" x14ac:dyDescent="0.35">
      <c r="A334" s="5">
        <v>2004</v>
      </c>
      <c r="B334" s="5">
        <v>9</v>
      </c>
      <c r="C334" s="5">
        <v>51</v>
      </c>
      <c r="D334" s="5">
        <f t="shared" ref="D334:D397" si="20">SUM(C323:C334)</f>
        <v>1555.1</v>
      </c>
      <c r="E334" s="7">
        <f t="shared" ref="E334:E397" si="21">(D334-1623.5)/1623.5</f>
        <v>-4.2131198028949858E-2</v>
      </c>
      <c r="F334" s="7">
        <f t="shared" si="18"/>
        <v>-0.8165691407453034</v>
      </c>
      <c r="G334" s="7">
        <f t="shared" si="19"/>
        <v>-0.61995688327687126</v>
      </c>
      <c r="I334" s="5">
        <v>2004</v>
      </c>
      <c r="J334" s="5">
        <v>9</v>
      </c>
      <c r="K334" s="5">
        <v>51</v>
      </c>
      <c r="O334" s="18">
        <v>2009</v>
      </c>
      <c r="P334" s="18">
        <v>4</v>
      </c>
      <c r="Q334" s="18">
        <v>179</v>
      </c>
      <c r="R334" s="18">
        <v>1721</v>
      </c>
      <c r="S334" s="19">
        <v>6.0055435786880197E-2</v>
      </c>
    </row>
    <row r="335" spans="1:19" x14ac:dyDescent="0.35">
      <c r="A335" s="5">
        <v>2004</v>
      </c>
      <c r="B335" s="5">
        <v>10</v>
      </c>
      <c r="C335" s="5">
        <v>94</v>
      </c>
      <c r="D335" s="5">
        <f t="shared" si="20"/>
        <v>1391.7</v>
      </c>
      <c r="E335" s="7">
        <f t="shared" si="21"/>
        <v>-0.14277794887588541</v>
      </c>
      <c r="F335" s="7">
        <f t="shared" si="18"/>
        <v>-0.80862334462580843</v>
      </c>
      <c r="G335" s="7">
        <f t="shared" si="19"/>
        <v>-0.5907607021866339</v>
      </c>
      <c r="I335" s="5">
        <v>2004</v>
      </c>
      <c r="J335" s="5">
        <v>10</v>
      </c>
      <c r="K335" s="5">
        <v>94</v>
      </c>
      <c r="O335" s="18">
        <v>2009</v>
      </c>
      <c r="P335" s="18">
        <v>1</v>
      </c>
      <c r="Q335" s="18">
        <v>151</v>
      </c>
      <c r="R335" s="18">
        <v>1724</v>
      </c>
      <c r="S335" s="19">
        <v>6.1903295349553432E-2</v>
      </c>
    </row>
    <row r="336" spans="1:19" x14ac:dyDescent="0.35">
      <c r="A336" s="5">
        <v>2004</v>
      </c>
      <c r="B336" s="5">
        <v>11</v>
      </c>
      <c r="C336" s="5">
        <v>195</v>
      </c>
      <c r="D336" s="5">
        <f t="shared" si="20"/>
        <v>1543.1</v>
      </c>
      <c r="E336" s="7">
        <f t="shared" si="21"/>
        <v>-4.9522636279642804E-2</v>
      </c>
      <c r="F336" s="7">
        <f t="shared" si="18"/>
        <v>-0.81946412072682484</v>
      </c>
      <c r="G336" s="7">
        <f t="shared" si="19"/>
        <v>-0.52497690175546696</v>
      </c>
      <c r="I336" s="5">
        <v>2004</v>
      </c>
      <c r="J336" s="5">
        <v>11</v>
      </c>
      <c r="K336" s="5">
        <v>195</v>
      </c>
      <c r="O336" s="18">
        <v>1979</v>
      </c>
      <c r="P336" s="18">
        <v>10</v>
      </c>
      <c r="Q336" s="18">
        <v>58.8</v>
      </c>
      <c r="R336" s="18">
        <v>1728.8</v>
      </c>
      <c r="S336" s="19">
        <v>6.4859870649830578E-2</v>
      </c>
    </row>
    <row r="337" spans="1:19" x14ac:dyDescent="0.35">
      <c r="A337" s="5">
        <v>2004</v>
      </c>
      <c r="B337" s="5">
        <v>12</v>
      </c>
      <c r="C337" s="5">
        <v>312</v>
      </c>
      <c r="D337" s="5">
        <f t="shared" si="20"/>
        <v>1692</v>
      </c>
      <c r="E337" s="7">
        <f t="shared" si="21"/>
        <v>4.2192793347705572E-2</v>
      </c>
      <c r="F337" s="7">
        <f t="shared" si="18"/>
        <v>-0.65740683708038228</v>
      </c>
      <c r="G337" s="7">
        <f t="shared" si="19"/>
        <v>-0.51382814906067198</v>
      </c>
      <c r="I337" s="5">
        <v>2004</v>
      </c>
      <c r="J337" s="5">
        <v>12</v>
      </c>
      <c r="K337" s="5">
        <v>312</v>
      </c>
      <c r="O337" s="18">
        <v>1992</v>
      </c>
      <c r="P337" s="18">
        <v>10</v>
      </c>
      <c r="Q337" s="18">
        <v>42.5</v>
      </c>
      <c r="R337" s="18">
        <v>1729.5</v>
      </c>
      <c r="S337" s="19">
        <v>6.5291037881121033E-2</v>
      </c>
    </row>
    <row r="338" spans="1:19" x14ac:dyDescent="0.35">
      <c r="A338" s="5">
        <v>2005</v>
      </c>
      <c r="B338" s="5">
        <v>1</v>
      </c>
      <c r="C338" s="5">
        <v>142</v>
      </c>
      <c r="D338" s="5">
        <f t="shared" si="20"/>
        <v>1477</v>
      </c>
      <c r="E338" s="7">
        <f t="shared" si="21"/>
        <v>-9.0237141977209737E-2</v>
      </c>
      <c r="F338" s="7">
        <f t="shared" si="18"/>
        <v>-0.59260856174930743</v>
      </c>
      <c r="G338" s="7">
        <f t="shared" si="19"/>
        <v>-0.53778872805666833</v>
      </c>
      <c r="I338" s="5">
        <v>2005</v>
      </c>
      <c r="J338" s="5">
        <v>1</v>
      </c>
      <c r="K338" s="5">
        <v>142</v>
      </c>
      <c r="O338" s="18">
        <v>2014</v>
      </c>
      <c r="P338" s="18">
        <v>1</v>
      </c>
      <c r="Q338" s="18">
        <v>96</v>
      </c>
      <c r="R338" s="18">
        <v>1733</v>
      </c>
      <c r="S338" s="19">
        <v>6.7446874037573143E-2</v>
      </c>
    </row>
    <row r="339" spans="1:19" x14ac:dyDescent="0.35">
      <c r="A339" s="5">
        <v>2005</v>
      </c>
      <c r="B339" s="5">
        <v>2</v>
      </c>
      <c r="C339" s="5">
        <v>55</v>
      </c>
      <c r="D339" s="5">
        <f t="shared" si="20"/>
        <v>1344</v>
      </c>
      <c r="E339" s="7">
        <f t="shared" si="21"/>
        <v>-0.17215891592238991</v>
      </c>
      <c r="F339" s="7">
        <f t="shared" si="18"/>
        <v>-0.59895287958115184</v>
      </c>
      <c r="G339" s="7">
        <f t="shared" si="19"/>
        <v>-0.6755158607945797</v>
      </c>
      <c r="I339" s="5">
        <v>2005</v>
      </c>
      <c r="J339" s="5">
        <v>2</v>
      </c>
      <c r="K339" s="5">
        <v>55</v>
      </c>
      <c r="O339" s="18">
        <v>2017</v>
      </c>
      <c r="P339" s="18">
        <v>1</v>
      </c>
      <c r="Q339" s="18">
        <v>255</v>
      </c>
      <c r="R339" s="18">
        <v>1733.5</v>
      </c>
      <c r="S339" s="19">
        <v>6.7754850631352018E-2</v>
      </c>
    </row>
    <row r="340" spans="1:19" x14ac:dyDescent="0.35">
      <c r="A340" s="5">
        <v>2005</v>
      </c>
      <c r="B340" s="5">
        <v>3</v>
      </c>
      <c r="C340" s="5">
        <v>93</v>
      </c>
      <c r="D340" s="5">
        <f t="shared" si="20"/>
        <v>1118</v>
      </c>
      <c r="E340" s="7">
        <f t="shared" si="21"/>
        <v>-0.31136433631044041</v>
      </c>
      <c r="F340" s="7">
        <f t="shared" si="18"/>
        <v>-0.62956575300277196</v>
      </c>
      <c r="G340" s="7">
        <f t="shared" si="19"/>
        <v>-0.80080073914382521</v>
      </c>
      <c r="I340" s="5">
        <v>2005</v>
      </c>
      <c r="J340" s="5">
        <v>3</v>
      </c>
      <c r="K340" s="5">
        <v>93</v>
      </c>
      <c r="O340" s="18">
        <v>2016</v>
      </c>
      <c r="P340" s="18">
        <v>10</v>
      </c>
      <c r="Q340" s="18">
        <v>82</v>
      </c>
      <c r="R340" s="18">
        <v>1738</v>
      </c>
      <c r="S340" s="19">
        <v>7.0526639975361877E-2</v>
      </c>
    </row>
    <row r="341" spans="1:19" x14ac:dyDescent="0.35">
      <c r="A341" s="5">
        <v>2005</v>
      </c>
      <c r="B341" s="5">
        <v>4</v>
      </c>
      <c r="C341" s="5">
        <v>61</v>
      </c>
      <c r="D341" s="5">
        <f t="shared" si="20"/>
        <v>1064</v>
      </c>
      <c r="E341" s="7">
        <f t="shared" si="21"/>
        <v>-0.34462580843855867</v>
      </c>
      <c r="F341" s="7">
        <f t="shared" si="18"/>
        <v>-0.630058515552818</v>
      </c>
      <c r="G341" s="7">
        <f t="shared" si="19"/>
        <v>-0.87964274715121649</v>
      </c>
      <c r="I341" s="5">
        <v>2005</v>
      </c>
      <c r="J341" s="5">
        <v>4</v>
      </c>
      <c r="K341" s="5">
        <v>61</v>
      </c>
      <c r="O341" s="18">
        <v>1987</v>
      </c>
      <c r="P341" s="18">
        <v>7</v>
      </c>
      <c r="Q341" s="18">
        <v>73.7</v>
      </c>
      <c r="R341" s="18">
        <v>1739.2</v>
      </c>
      <c r="S341" s="19">
        <v>7.1265783800431193E-2</v>
      </c>
    </row>
    <row r="342" spans="1:19" x14ac:dyDescent="0.35">
      <c r="A342" s="5">
        <v>2005</v>
      </c>
      <c r="B342" s="5">
        <v>5</v>
      </c>
      <c r="C342" s="5">
        <v>57</v>
      </c>
      <c r="D342" s="5">
        <f t="shared" si="20"/>
        <v>1114</v>
      </c>
      <c r="E342" s="7">
        <f t="shared" si="21"/>
        <v>-0.31382814906067141</v>
      </c>
      <c r="F342" s="7">
        <f t="shared" si="18"/>
        <v>-0.61108715737603947</v>
      </c>
      <c r="G342" s="7">
        <f t="shared" si="19"/>
        <v>-0.93631044040652922</v>
      </c>
      <c r="I342" s="5">
        <v>2005</v>
      </c>
      <c r="J342" s="5">
        <v>5</v>
      </c>
      <c r="K342" s="5">
        <v>57</v>
      </c>
      <c r="O342" s="18">
        <v>2012</v>
      </c>
      <c r="P342" s="18">
        <v>11</v>
      </c>
      <c r="Q342" s="18">
        <v>90</v>
      </c>
      <c r="R342" s="18">
        <v>1740.2</v>
      </c>
      <c r="S342" s="19">
        <v>7.1881736987988942E-2</v>
      </c>
    </row>
    <row r="343" spans="1:19" x14ac:dyDescent="0.35">
      <c r="A343" s="5">
        <v>2005</v>
      </c>
      <c r="B343" s="5">
        <v>6</v>
      </c>
      <c r="C343" s="5">
        <v>296</v>
      </c>
      <c r="D343" s="5">
        <f t="shared" si="20"/>
        <v>1403</v>
      </c>
      <c r="E343" s="7">
        <f t="shared" si="21"/>
        <v>-0.13581767785648291</v>
      </c>
      <c r="F343" s="7">
        <f t="shared" si="18"/>
        <v>-0.48340006159531884</v>
      </c>
      <c r="G343" s="7">
        <f t="shared" si="19"/>
        <v>-0.90033877425315678</v>
      </c>
      <c r="I343" s="5">
        <v>2005</v>
      </c>
      <c r="J343" s="5">
        <v>6</v>
      </c>
      <c r="K343" s="5">
        <v>296</v>
      </c>
      <c r="O343" s="18">
        <v>2004</v>
      </c>
      <c r="P343" s="18">
        <v>4</v>
      </c>
      <c r="Q343" s="18">
        <v>115</v>
      </c>
      <c r="R343" s="18">
        <v>1741.1</v>
      </c>
      <c r="S343" s="19">
        <v>7.2436094856790825E-2</v>
      </c>
    </row>
    <row r="344" spans="1:19" x14ac:dyDescent="0.35">
      <c r="A344" s="5">
        <v>2005</v>
      </c>
      <c r="B344" s="5">
        <v>7</v>
      </c>
      <c r="C344" s="5">
        <v>61</v>
      </c>
      <c r="D344" s="5">
        <f t="shared" si="20"/>
        <v>1450</v>
      </c>
      <c r="E344" s="7">
        <f t="shared" si="21"/>
        <v>-0.10686787804126886</v>
      </c>
      <c r="F344" s="7">
        <f t="shared" si="18"/>
        <v>-0.44619648906683113</v>
      </c>
      <c r="G344" s="7">
        <f t="shared" si="19"/>
        <v>-0.96057899599630436</v>
      </c>
      <c r="I344" s="5">
        <v>2005</v>
      </c>
      <c r="J344" s="5">
        <v>7</v>
      </c>
      <c r="K344" s="5">
        <v>61</v>
      </c>
      <c r="O344" s="18">
        <v>2001</v>
      </c>
      <c r="P344" s="18">
        <v>9</v>
      </c>
      <c r="Q344" s="18">
        <v>78.099999999999994</v>
      </c>
      <c r="R344" s="18">
        <v>1741.6999999999998</v>
      </c>
      <c r="S344" s="19">
        <v>7.2805666769325414E-2</v>
      </c>
    </row>
    <row r="345" spans="1:19" x14ac:dyDescent="0.35">
      <c r="A345" s="5">
        <v>2005</v>
      </c>
      <c r="B345" s="5">
        <v>8</v>
      </c>
      <c r="C345" s="5">
        <v>32</v>
      </c>
      <c r="D345" s="5">
        <f t="shared" si="20"/>
        <v>1449</v>
      </c>
      <c r="E345" s="7">
        <f t="shared" si="21"/>
        <v>-0.10748383122882661</v>
      </c>
      <c r="F345" s="7">
        <f t="shared" si="18"/>
        <v>-0.48721897135817688</v>
      </c>
      <c r="G345" s="7">
        <f t="shared" si="19"/>
        <v>-1.0028949799815214</v>
      </c>
      <c r="I345" s="5">
        <v>2005</v>
      </c>
      <c r="J345" s="5">
        <v>8</v>
      </c>
      <c r="K345" s="5">
        <v>32</v>
      </c>
      <c r="O345" s="18">
        <v>1983</v>
      </c>
      <c r="P345" s="18">
        <v>9</v>
      </c>
      <c r="Q345" s="18">
        <v>107.8</v>
      </c>
      <c r="R345" s="18">
        <v>1742.2</v>
      </c>
      <c r="S345" s="19">
        <v>7.3113643363104427E-2</v>
      </c>
    </row>
    <row r="346" spans="1:19" x14ac:dyDescent="0.35">
      <c r="A346" s="5">
        <v>2005</v>
      </c>
      <c r="B346" s="5">
        <v>9</v>
      </c>
      <c r="C346" s="5">
        <v>49</v>
      </c>
      <c r="D346" s="5">
        <f t="shared" si="20"/>
        <v>1447</v>
      </c>
      <c r="E346" s="7">
        <f t="shared" si="21"/>
        <v>-0.1087157376039421</v>
      </c>
      <c r="F346" s="7">
        <f t="shared" si="18"/>
        <v>-0.46658453957499246</v>
      </c>
      <c r="G346" s="7">
        <f t="shared" si="19"/>
        <v>-1.0155836156452112</v>
      </c>
      <c r="I346" s="5">
        <v>2005</v>
      </c>
      <c r="J346" s="5">
        <v>9</v>
      </c>
      <c r="K346" s="5">
        <v>49</v>
      </c>
      <c r="O346" s="18">
        <v>2004</v>
      </c>
      <c r="P346" s="18">
        <v>1</v>
      </c>
      <c r="Q346" s="18">
        <v>357</v>
      </c>
      <c r="R346" s="18">
        <v>1745.8999999999996</v>
      </c>
      <c r="S346" s="19">
        <v>7.539267015706784E-2</v>
      </c>
    </row>
    <row r="347" spans="1:19" x14ac:dyDescent="0.35">
      <c r="A347" s="5">
        <v>2005</v>
      </c>
      <c r="B347" s="5">
        <v>10</v>
      </c>
      <c r="C347" s="5">
        <v>111</v>
      </c>
      <c r="D347" s="5">
        <f t="shared" si="20"/>
        <v>1464</v>
      </c>
      <c r="E347" s="7">
        <f t="shared" si="21"/>
        <v>-9.8244533415460425E-2</v>
      </c>
      <c r="F347" s="7">
        <f t="shared" si="18"/>
        <v>-0.41207268247613194</v>
      </c>
      <c r="G347" s="7">
        <f t="shared" si="19"/>
        <v>-1.0937480751462891</v>
      </c>
      <c r="I347" s="5">
        <v>2005</v>
      </c>
      <c r="J347" s="5">
        <v>10</v>
      </c>
      <c r="K347" s="5">
        <v>111</v>
      </c>
      <c r="O347" s="18">
        <v>1980</v>
      </c>
      <c r="P347" s="18">
        <v>6</v>
      </c>
      <c r="Q347" s="18">
        <v>35</v>
      </c>
      <c r="R347" s="18">
        <v>1756.8</v>
      </c>
      <c r="S347" s="19">
        <v>8.2106559901447468E-2</v>
      </c>
    </row>
    <row r="348" spans="1:19" x14ac:dyDescent="0.35">
      <c r="A348" s="5">
        <v>2005</v>
      </c>
      <c r="B348" s="5">
        <v>11</v>
      </c>
      <c r="C348" s="5">
        <v>136</v>
      </c>
      <c r="D348" s="5">
        <f t="shared" si="20"/>
        <v>1405</v>
      </c>
      <c r="E348" s="7">
        <f t="shared" si="21"/>
        <v>-0.13458577148136741</v>
      </c>
      <c r="F348" s="7">
        <f t="shared" si="18"/>
        <v>-0.36673852787188177</v>
      </c>
      <c r="G348" s="7">
        <f t="shared" si="19"/>
        <v>-1.0986757006467509</v>
      </c>
      <c r="I348" s="5">
        <v>2005</v>
      </c>
      <c r="J348" s="5">
        <v>11</v>
      </c>
      <c r="K348" s="5">
        <v>140</v>
      </c>
      <c r="O348" s="18">
        <v>2004</v>
      </c>
      <c r="P348" s="18">
        <v>3</v>
      </c>
      <c r="Q348" s="18">
        <v>319</v>
      </c>
      <c r="R348" s="18">
        <v>1758.1</v>
      </c>
      <c r="S348" s="19">
        <v>8.2907299045272498E-2</v>
      </c>
    </row>
    <row r="349" spans="1:19" x14ac:dyDescent="0.35">
      <c r="A349" s="5">
        <v>2005</v>
      </c>
      <c r="B349" s="5">
        <v>12</v>
      </c>
      <c r="C349" s="5">
        <v>225</v>
      </c>
      <c r="D349" s="5">
        <f t="shared" si="20"/>
        <v>1318</v>
      </c>
      <c r="E349" s="7">
        <f t="shared" si="21"/>
        <v>-0.18817369879889129</v>
      </c>
      <c r="F349" s="7">
        <f t="shared" si="18"/>
        <v>-0.28099784416384377</v>
      </c>
      <c r="G349" s="7">
        <f t="shared" si="19"/>
        <v>-1.0516784724360955</v>
      </c>
      <c r="I349" s="5">
        <v>2005</v>
      </c>
      <c r="J349" s="5">
        <v>12</v>
      </c>
      <c r="K349" s="5">
        <v>224</v>
      </c>
      <c r="O349" s="18">
        <v>1987</v>
      </c>
      <c r="P349" s="18">
        <v>11</v>
      </c>
      <c r="Q349" s="18">
        <v>60.7</v>
      </c>
      <c r="R349" s="18">
        <v>1768.9</v>
      </c>
      <c r="S349" s="19">
        <v>8.9559593470896273E-2</v>
      </c>
    </row>
    <row r="350" spans="1:19" x14ac:dyDescent="0.35">
      <c r="A350" s="5">
        <v>2006</v>
      </c>
      <c r="B350" s="5">
        <v>1</v>
      </c>
      <c r="C350" s="5">
        <v>282</v>
      </c>
      <c r="D350" s="5">
        <f t="shared" si="20"/>
        <v>1458</v>
      </c>
      <c r="E350" s="7">
        <f t="shared" si="21"/>
        <v>-0.10194025254080689</v>
      </c>
      <c r="F350" s="7">
        <f t="shared" si="18"/>
        <v>-0.11678472436094879</v>
      </c>
      <c r="G350" s="7">
        <f t="shared" si="19"/>
        <v>-0.98595626732368391</v>
      </c>
      <c r="I350" s="5">
        <v>2006</v>
      </c>
      <c r="J350" s="5">
        <v>1</v>
      </c>
      <c r="K350" s="5">
        <v>270</v>
      </c>
      <c r="O350" s="18">
        <v>2000</v>
      </c>
      <c r="P350" s="18">
        <v>5</v>
      </c>
      <c r="Q350" s="18">
        <v>148</v>
      </c>
      <c r="R350" s="18">
        <v>1772.8</v>
      </c>
      <c r="S350" s="19">
        <v>9.1961810902371391E-2</v>
      </c>
    </row>
    <row r="351" spans="1:19" x14ac:dyDescent="0.35">
      <c r="A351" s="5">
        <v>2006</v>
      </c>
      <c r="B351" s="5">
        <v>2</v>
      </c>
      <c r="C351" s="5">
        <v>119</v>
      </c>
      <c r="D351" s="5">
        <f t="shared" si="20"/>
        <v>1522</v>
      </c>
      <c r="E351" s="7">
        <f t="shared" si="21"/>
        <v>-6.2519248537111174E-2</v>
      </c>
      <c r="F351" s="7">
        <f t="shared" si="18"/>
        <v>-0.26424391746227288</v>
      </c>
      <c r="G351" s="7">
        <f t="shared" si="19"/>
        <v>-0.97449953803510947</v>
      </c>
      <c r="I351" s="5">
        <v>2006</v>
      </c>
      <c r="J351" s="5">
        <v>2</v>
      </c>
      <c r="K351" s="5">
        <v>123</v>
      </c>
      <c r="O351" s="18">
        <v>1979</v>
      </c>
      <c r="P351" s="18">
        <v>9</v>
      </c>
      <c r="Q351" s="18">
        <v>19.8</v>
      </c>
      <c r="R351" s="18">
        <v>1773.8</v>
      </c>
      <c r="S351" s="19">
        <v>9.257776408992914E-2</v>
      </c>
    </row>
    <row r="352" spans="1:19" x14ac:dyDescent="0.35">
      <c r="A352" s="5">
        <v>2006</v>
      </c>
      <c r="B352" s="5">
        <v>3</v>
      </c>
      <c r="C352" s="5">
        <v>246</v>
      </c>
      <c r="D352" s="5">
        <f t="shared" si="20"/>
        <v>1675</v>
      </c>
      <c r="E352" s="7">
        <f t="shared" si="21"/>
        <v>3.1721589159223899E-2</v>
      </c>
      <c r="F352" s="7">
        <f t="shared" si="18"/>
        <v>-0.19673544810594401</v>
      </c>
      <c r="G352" s="7">
        <f t="shared" si="19"/>
        <v>-0.87878041268863594</v>
      </c>
      <c r="I352" s="5">
        <v>2006</v>
      </c>
      <c r="J352" s="5">
        <v>3</v>
      </c>
      <c r="K352" s="5">
        <v>230</v>
      </c>
      <c r="O352" s="18">
        <v>2000</v>
      </c>
      <c r="P352" s="18">
        <v>4</v>
      </c>
      <c r="Q352" s="18">
        <v>161.19999999999999</v>
      </c>
      <c r="R352" s="18">
        <v>1773.8000000000002</v>
      </c>
      <c r="S352" s="19">
        <v>9.2577764089929279E-2</v>
      </c>
    </row>
    <row r="353" spans="1:19" x14ac:dyDescent="0.35">
      <c r="A353" s="5">
        <v>2006</v>
      </c>
      <c r="B353" s="5">
        <v>4</v>
      </c>
      <c r="C353" s="5">
        <v>57</v>
      </c>
      <c r="D353" s="5">
        <f t="shared" si="20"/>
        <v>1671</v>
      </c>
      <c r="E353" s="7">
        <f t="shared" si="21"/>
        <v>2.9257776408992915E-2</v>
      </c>
      <c r="F353" s="7">
        <f t="shared" si="18"/>
        <v>-0.24293193717277495</v>
      </c>
      <c r="G353" s="7">
        <f t="shared" si="19"/>
        <v>-0.94296273483215276</v>
      </c>
      <c r="I353" s="5">
        <v>2006</v>
      </c>
      <c r="J353" s="5">
        <v>4</v>
      </c>
      <c r="K353" s="5">
        <v>126</v>
      </c>
      <c r="O353" s="18">
        <v>1979</v>
      </c>
      <c r="P353" s="18">
        <v>12</v>
      </c>
      <c r="Q353" s="18">
        <v>185.6</v>
      </c>
      <c r="R353" s="18">
        <v>1774.3999999999999</v>
      </c>
      <c r="S353" s="19">
        <v>9.2947336002463729E-2</v>
      </c>
    </row>
    <row r="354" spans="1:19" x14ac:dyDescent="0.35">
      <c r="A354" s="5">
        <v>2006</v>
      </c>
      <c r="B354" s="5">
        <v>5</v>
      </c>
      <c r="C354" s="5">
        <v>34</v>
      </c>
      <c r="D354" s="5">
        <f t="shared" si="20"/>
        <v>1648</v>
      </c>
      <c r="E354" s="7">
        <f t="shared" si="21"/>
        <v>1.5090853095164768E-2</v>
      </c>
      <c r="F354" s="7">
        <f t="shared" si="18"/>
        <v>-0.31758546350477357</v>
      </c>
      <c r="G354" s="7">
        <f t="shared" si="19"/>
        <v>-1.0131813982137359</v>
      </c>
      <c r="I354" s="5">
        <v>2006</v>
      </c>
      <c r="J354" s="5">
        <v>5</v>
      </c>
      <c r="K354" s="5">
        <v>35</v>
      </c>
      <c r="O354" s="18">
        <v>1987</v>
      </c>
      <c r="P354" s="18">
        <v>6</v>
      </c>
      <c r="Q354" s="18">
        <v>183.6</v>
      </c>
      <c r="R354" s="18">
        <v>1775.4</v>
      </c>
      <c r="S354" s="19">
        <v>9.3563289190021617E-2</v>
      </c>
    </row>
    <row r="355" spans="1:19" x14ac:dyDescent="0.35">
      <c r="A355" s="5">
        <v>2006</v>
      </c>
      <c r="B355" s="5">
        <v>6</v>
      </c>
      <c r="C355" s="5">
        <v>60</v>
      </c>
      <c r="D355" s="5">
        <f t="shared" si="20"/>
        <v>1412</v>
      </c>
      <c r="E355" s="7">
        <f t="shared" si="21"/>
        <v>-0.13027409916846319</v>
      </c>
      <c r="F355" s="7">
        <f t="shared" si="18"/>
        <v>-0.32854943024330152</v>
      </c>
      <c r="G355" s="7">
        <f t="shared" si="19"/>
        <v>-1.0392978133661843</v>
      </c>
      <c r="I355" s="5">
        <v>2006</v>
      </c>
      <c r="J355" s="5">
        <v>6</v>
      </c>
      <c r="K355" s="5">
        <v>63</v>
      </c>
      <c r="O355" s="18">
        <v>2017</v>
      </c>
      <c r="P355" s="18">
        <v>9</v>
      </c>
      <c r="Q355" s="18">
        <v>1</v>
      </c>
      <c r="R355" s="18">
        <v>1776</v>
      </c>
      <c r="S355" s="19">
        <v>9.3932861102556206E-2</v>
      </c>
    </row>
    <row r="356" spans="1:19" x14ac:dyDescent="0.35">
      <c r="A356" s="5">
        <v>2006</v>
      </c>
      <c r="B356" s="5">
        <v>7</v>
      </c>
      <c r="C356" s="5">
        <v>125</v>
      </c>
      <c r="D356" s="5">
        <f t="shared" si="20"/>
        <v>1476</v>
      </c>
      <c r="E356" s="7">
        <f t="shared" si="21"/>
        <v>-9.0853095164767472E-2</v>
      </c>
      <c r="F356" s="7">
        <f t="shared" si="18"/>
        <v>-0.27483831228826611</v>
      </c>
      <c r="G356" s="7">
        <f t="shared" si="19"/>
        <v>-0.97659377887280585</v>
      </c>
      <c r="I356" s="5">
        <v>2006</v>
      </c>
      <c r="J356" s="5">
        <v>7</v>
      </c>
      <c r="K356" s="5">
        <v>120</v>
      </c>
      <c r="O356" s="18">
        <v>1979</v>
      </c>
      <c r="P356" s="18">
        <v>11</v>
      </c>
      <c r="Q356" s="18">
        <v>202.2</v>
      </c>
      <c r="R356" s="18">
        <v>1780.6</v>
      </c>
      <c r="S356" s="19">
        <v>9.6766245765321779E-2</v>
      </c>
    </row>
    <row r="357" spans="1:19" x14ac:dyDescent="0.35">
      <c r="A357" s="5">
        <v>2006</v>
      </c>
      <c r="B357" s="5">
        <v>8</v>
      </c>
      <c r="C357" s="5">
        <v>53</v>
      </c>
      <c r="D357" s="5">
        <f t="shared" si="20"/>
        <v>1497</v>
      </c>
      <c r="E357" s="7">
        <f t="shared" si="21"/>
        <v>-7.7918078226054815E-2</v>
      </c>
      <c r="F357" s="7">
        <f t="shared" si="18"/>
        <v>-0.24896827841084082</v>
      </c>
      <c r="G357" s="7">
        <f t="shared" si="19"/>
        <v>-0.95688327687095798</v>
      </c>
      <c r="I357" s="5">
        <v>2006</v>
      </c>
      <c r="J357" s="5">
        <v>8</v>
      </c>
      <c r="K357" s="5">
        <v>55</v>
      </c>
      <c r="O357" s="18">
        <v>2001</v>
      </c>
      <c r="P357" s="18">
        <v>4</v>
      </c>
      <c r="Q357" s="18">
        <v>98.6</v>
      </c>
      <c r="R357" s="18">
        <v>1782.1000000000001</v>
      </c>
      <c r="S357" s="19">
        <v>9.7690175546658542E-2</v>
      </c>
    </row>
    <row r="358" spans="1:19" x14ac:dyDescent="0.35">
      <c r="A358" s="5">
        <v>2006</v>
      </c>
      <c r="B358" s="5">
        <v>9</v>
      </c>
      <c r="C358" s="5">
        <v>114</v>
      </c>
      <c r="D358" s="5">
        <f t="shared" si="20"/>
        <v>1562</v>
      </c>
      <c r="E358" s="7">
        <f t="shared" si="21"/>
        <v>-3.7881121034801353E-2</v>
      </c>
      <c r="F358" s="7">
        <f>E334+E346+E358</f>
        <v>-0.18872805666769329</v>
      </c>
      <c r="G358" s="7">
        <f t="shared" si="19"/>
        <v>-0.89036033261472136</v>
      </c>
      <c r="I358" s="5">
        <v>2006</v>
      </c>
      <c r="J358" s="5">
        <v>9</v>
      </c>
      <c r="K358" s="5">
        <v>122</v>
      </c>
      <c r="O358" s="18">
        <v>2012</v>
      </c>
      <c r="P358" s="18">
        <v>10</v>
      </c>
      <c r="Q358" s="18">
        <v>35</v>
      </c>
      <c r="R358" s="18">
        <v>1787</v>
      </c>
      <c r="S358" s="19">
        <v>0.10070834616569141</v>
      </c>
    </row>
    <row r="359" spans="1:19" x14ac:dyDescent="0.35">
      <c r="A359" s="5">
        <v>2006</v>
      </c>
      <c r="B359" s="5">
        <v>10</v>
      </c>
      <c r="C359" s="5">
        <v>15</v>
      </c>
      <c r="D359" s="5">
        <f t="shared" si="20"/>
        <v>1466</v>
      </c>
      <c r="E359" s="7">
        <f t="shared" si="21"/>
        <v>-9.701262704034494E-2</v>
      </c>
      <c r="F359" s="7">
        <f>E335+E347+E359</f>
        <v>-0.33803510933169079</v>
      </c>
      <c r="G359" s="7">
        <f t="shared" si="19"/>
        <v>-0.97105020018478616</v>
      </c>
      <c r="I359" s="5">
        <v>2006</v>
      </c>
      <c r="J359" s="5">
        <v>10</v>
      </c>
      <c r="K359" s="5">
        <v>19</v>
      </c>
      <c r="O359" s="18">
        <v>2012</v>
      </c>
      <c r="P359" s="18">
        <v>5</v>
      </c>
      <c r="Q359" s="18">
        <v>34</v>
      </c>
      <c r="R359" s="18">
        <v>1795.1</v>
      </c>
      <c r="S359" s="19">
        <v>0.10569756698490909</v>
      </c>
    </row>
    <row r="360" spans="1:19" x14ac:dyDescent="0.35">
      <c r="A360" s="5">
        <v>2006</v>
      </c>
      <c r="B360" s="5">
        <v>11</v>
      </c>
      <c r="C360" s="5">
        <v>160</v>
      </c>
      <c r="D360" s="5">
        <f t="shared" si="20"/>
        <v>1490</v>
      </c>
      <c r="E360" s="7">
        <f t="shared" si="21"/>
        <v>-8.2229750538959034E-2</v>
      </c>
      <c r="F360" s="7">
        <f>E336+E348+E360</f>
        <v>-0.26633815829996926</v>
      </c>
      <c r="G360" s="7">
        <f t="shared" si="19"/>
        <v>-0.9955651370495846</v>
      </c>
      <c r="I360" s="5">
        <v>2006</v>
      </c>
      <c r="J360" s="5">
        <v>11</v>
      </c>
      <c r="K360" s="5">
        <v>166</v>
      </c>
      <c r="O360" s="18">
        <v>1992</v>
      </c>
      <c r="P360" s="18">
        <v>11</v>
      </c>
      <c r="Q360" s="18">
        <v>154</v>
      </c>
      <c r="R360" s="18">
        <v>1799.5</v>
      </c>
      <c r="S360" s="19">
        <v>0.10840776101016322</v>
      </c>
    </row>
    <row r="361" spans="1:19" x14ac:dyDescent="0.35">
      <c r="A361" s="5">
        <v>2006</v>
      </c>
      <c r="B361" s="5">
        <v>12</v>
      </c>
      <c r="C361" s="5">
        <v>74</v>
      </c>
      <c r="D361" s="5">
        <f t="shared" si="20"/>
        <v>1339</v>
      </c>
      <c r="E361" s="7">
        <f t="shared" si="21"/>
        <v>-0.17523868186017863</v>
      </c>
      <c r="F361" s="7">
        <f>E337+E349+E361</f>
        <v>-0.32121958731136435</v>
      </c>
      <c r="G361" s="7">
        <f t="shared" si="19"/>
        <v>-1.0144133045888517</v>
      </c>
      <c r="I361" s="5">
        <v>2006</v>
      </c>
      <c r="J361" s="5">
        <v>12</v>
      </c>
      <c r="K361" s="13">
        <v>0</v>
      </c>
      <c r="O361" s="18">
        <v>2000</v>
      </c>
      <c r="P361" s="18">
        <v>3</v>
      </c>
      <c r="Q361" s="18">
        <v>90.6</v>
      </c>
      <c r="R361" s="18">
        <v>1801.6000000000001</v>
      </c>
      <c r="S361" s="19">
        <v>0.10970126270403457</v>
      </c>
    </row>
    <row r="362" spans="1:19" x14ac:dyDescent="0.35">
      <c r="A362" s="5">
        <v>2007</v>
      </c>
      <c r="B362" s="5">
        <v>1</v>
      </c>
      <c r="C362" s="14">
        <v>82.2</v>
      </c>
      <c r="D362" s="5">
        <f t="shared" si="20"/>
        <v>1139.2</v>
      </c>
      <c r="E362" s="7">
        <f t="shared" si="21"/>
        <v>-0.29830612873421619</v>
      </c>
      <c r="F362" s="7">
        <f t="shared" ref="F362:F425" si="22">E338+E350+E362</f>
        <v>-0.49048352325223282</v>
      </c>
      <c r="G362" s="7">
        <f t="shared" si="19"/>
        <v>-1.0255004619648913</v>
      </c>
      <c r="I362" s="5">
        <v>2007</v>
      </c>
      <c r="J362" s="5">
        <v>1</v>
      </c>
      <c r="K362" s="13">
        <v>0</v>
      </c>
      <c r="O362" s="18">
        <v>1988</v>
      </c>
      <c r="P362" s="18">
        <v>3</v>
      </c>
      <c r="Q362" s="18">
        <v>161</v>
      </c>
      <c r="R362" s="18">
        <v>1810.1</v>
      </c>
      <c r="S362" s="19">
        <v>0.11493686479827528</v>
      </c>
    </row>
    <row r="363" spans="1:19" x14ac:dyDescent="0.35">
      <c r="A363" s="5">
        <v>2007</v>
      </c>
      <c r="B363" s="5">
        <v>2</v>
      </c>
      <c r="C363" s="14">
        <v>56.8</v>
      </c>
      <c r="D363" s="5">
        <f t="shared" si="20"/>
        <v>1077</v>
      </c>
      <c r="E363" s="7">
        <f t="shared" si="21"/>
        <v>-0.33661841700030798</v>
      </c>
      <c r="F363" s="7">
        <f t="shared" si="22"/>
        <v>-0.57129658145980899</v>
      </c>
      <c r="G363" s="7">
        <f t="shared" si="19"/>
        <v>-1.3647674776716969</v>
      </c>
      <c r="I363" s="5">
        <v>2007</v>
      </c>
      <c r="J363" s="5">
        <v>2</v>
      </c>
      <c r="K363" s="13"/>
      <c r="O363" s="18">
        <v>1979</v>
      </c>
      <c r="P363" s="18">
        <v>1</v>
      </c>
      <c r="Q363" s="18">
        <v>297.39999999999998</v>
      </c>
      <c r="R363" s="18">
        <v>1818</v>
      </c>
      <c r="S363" s="19">
        <v>0.11980289497998152</v>
      </c>
    </row>
    <row r="364" spans="1:19" x14ac:dyDescent="0.35">
      <c r="A364" s="5">
        <v>2007</v>
      </c>
      <c r="B364" s="5">
        <v>3</v>
      </c>
      <c r="C364" s="14">
        <v>87.7</v>
      </c>
      <c r="D364" s="5">
        <f t="shared" si="20"/>
        <v>918.7</v>
      </c>
      <c r="E364" s="7">
        <f t="shared" si="21"/>
        <v>-0.4341238065906991</v>
      </c>
      <c r="F364" s="7">
        <f t="shared" si="22"/>
        <v>-0.71376655374191555</v>
      </c>
      <c r="G364" s="7">
        <f t="shared" si="19"/>
        <v>-1.4491530643671082</v>
      </c>
      <c r="I364" s="5">
        <v>2007</v>
      </c>
      <c r="J364" s="5">
        <v>3</v>
      </c>
      <c r="K364" s="13">
        <v>16</v>
      </c>
      <c r="O364" s="18">
        <v>2012</v>
      </c>
      <c r="P364" s="18">
        <v>4</v>
      </c>
      <c r="Q364" s="18">
        <v>111</v>
      </c>
      <c r="R364" s="18">
        <v>1831.1</v>
      </c>
      <c r="S364" s="19">
        <v>0.12787188173698794</v>
      </c>
    </row>
    <row r="365" spans="1:19" x14ac:dyDescent="0.35">
      <c r="A365" s="5">
        <v>2007</v>
      </c>
      <c r="B365" s="5">
        <v>4</v>
      </c>
      <c r="C365" s="14">
        <v>51.7</v>
      </c>
      <c r="D365" s="5">
        <f t="shared" si="20"/>
        <v>913.40000000000009</v>
      </c>
      <c r="E365" s="7">
        <f t="shared" si="21"/>
        <v>-0.4373883584847551</v>
      </c>
      <c r="F365" s="7">
        <f t="shared" si="22"/>
        <v>-0.75275639051432086</v>
      </c>
      <c r="G365" s="7">
        <f t="shared" si="19"/>
        <v>-1.4780412688635665</v>
      </c>
      <c r="I365" s="5">
        <v>2007</v>
      </c>
      <c r="J365" s="5">
        <v>4</v>
      </c>
      <c r="K365" s="5">
        <v>59</v>
      </c>
      <c r="O365" s="18">
        <v>2009</v>
      </c>
      <c r="P365" s="18">
        <v>9</v>
      </c>
      <c r="Q365" s="18">
        <v>37</v>
      </c>
      <c r="R365" s="18">
        <v>1836</v>
      </c>
      <c r="S365" s="19">
        <v>0.13089005235602094</v>
      </c>
    </row>
    <row r="366" spans="1:19" x14ac:dyDescent="0.35">
      <c r="A366" s="5">
        <v>2007</v>
      </c>
      <c r="B366" s="5">
        <v>5</v>
      </c>
      <c r="C366" s="14">
        <v>79</v>
      </c>
      <c r="D366" s="5">
        <f t="shared" si="20"/>
        <v>958.40000000000009</v>
      </c>
      <c r="E366" s="7">
        <f t="shared" si="21"/>
        <v>-0.40967046504465654</v>
      </c>
      <c r="F366" s="7">
        <f t="shared" si="22"/>
        <v>-0.70840776101016312</v>
      </c>
      <c r="G366" s="7">
        <f t="shared" si="19"/>
        <v>-1.4767477671696954</v>
      </c>
      <c r="I366" s="5">
        <v>2007</v>
      </c>
      <c r="J366" s="5">
        <v>5</v>
      </c>
      <c r="K366" s="5">
        <v>87</v>
      </c>
      <c r="O366" s="18">
        <v>1983</v>
      </c>
      <c r="P366" s="18">
        <v>11</v>
      </c>
      <c r="Q366" s="18">
        <v>250</v>
      </c>
      <c r="R366" s="18">
        <v>1839.3999999999999</v>
      </c>
      <c r="S366" s="19">
        <v>0.13298429319371718</v>
      </c>
    </row>
    <row r="367" spans="1:19" x14ac:dyDescent="0.35">
      <c r="A367" s="5">
        <v>2007</v>
      </c>
      <c r="B367" s="5">
        <v>6</v>
      </c>
      <c r="C367" s="14">
        <v>76.7</v>
      </c>
      <c r="D367" s="5">
        <f t="shared" si="20"/>
        <v>975.10000000000014</v>
      </c>
      <c r="E367" s="7">
        <f t="shared" si="21"/>
        <v>-0.39938404681244216</v>
      </c>
      <c r="F367" s="7">
        <f t="shared" si="22"/>
        <v>-0.66547582383738835</v>
      </c>
      <c r="G367" s="7">
        <f t="shared" si="19"/>
        <v>-1.4495226362796427</v>
      </c>
      <c r="I367" s="5">
        <v>2007</v>
      </c>
      <c r="J367" s="5">
        <v>6</v>
      </c>
      <c r="K367" s="5">
        <v>109</v>
      </c>
      <c r="O367" s="18">
        <v>2010</v>
      </c>
      <c r="P367" s="18">
        <v>4</v>
      </c>
      <c r="Q367" s="18">
        <v>92</v>
      </c>
      <c r="R367" s="18">
        <v>1839.5</v>
      </c>
      <c r="S367" s="19">
        <v>0.13304588851247307</v>
      </c>
    </row>
    <row r="368" spans="1:19" x14ac:dyDescent="0.35">
      <c r="A368" s="5">
        <v>2007</v>
      </c>
      <c r="B368" s="5">
        <v>7</v>
      </c>
      <c r="C368" s="14">
        <v>2.5</v>
      </c>
      <c r="D368" s="5">
        <f t="shared" si="20"/>
        <v>852.60000000000014</v>
      </c>
      <c r="E368" s="7">
        <f t="shared" si="21"/>
        <v>-0.47483831228826601</v>
      </c>
      <c r="F368" s="7">
        <f t="shared" si="22"/>
        <v>-0.67255928549430233</v>
      </c>
      <c r="G368" s="7">
        <f t="shared" si="19"/>
        <v>-1.4865414228518634</v>
      </c>
      <c r="I368" s="5">
        <v>2007</v>
      </c>
      <c r="J368" s="5">
        <v>7</v>
      </c>
      <c r="K368" s="5">
        <v>42</v>
      </c>
      <c r="O368" s="18">
        <v>2001</v>
      </c>
      <c r="P368" s="18">
        <v>3</v>
      </c>
      <c r="Q368" s="18">
        <v>224.7</v>
      </c>
      <c r="R368" s="18">
        <v>1844.7</v>
      </c>
      <c r="S368" s="19">
        <v>0.13624884508777335</v>
      </c>
    </row>
    <row r="369" spans="1:19" x14ac:dyDescent="0.35">
      <c r="A369" s="5">
        <v>2007</v>
      </c>
      <c r="B369" s="5">
        <v>8</v>
      </c>
      <c r="C369" s="14">
        <v>253</v>
      </c>
      <c r="D369" s="5">
        <f t="shared" si="20"/>
        <v>1052.6000000000001</v>
      </c>
      <c r="E369" s="7">
        <f t="shared" si="21"/>
        <v>-0.35164767477671688</v>
      </c>
      <c r="F369" s="7">
        <f t="shared" si="22"/>
        <v>-0.53704958423159832</v>
      </c>
      <c r="G369" s="7">
        <f t="shared" si="19"/>
        <v>-1.3369263935940867</v>
      </c>
      <c r="I369" s="5">
        <v>2007</v>
      </c>
      <c r="J369" s="5">
        <v>8</v>
      </c>
      <c r="K369" s="5">
        <v>277</v>
      </c>
      <c r="O369" s="18">
        <v>1987</v>
      </c>
      <c r="P369" s="18">
        <v>9</v>
      </c>
      <c r="Q369" s="18">
        <v>5.8</v>
      </c>
      <c r="R369" s="18">
        <v>1846.8999999999999</v>
      </c>
      <c r="S369" s="19">
        <v>0.13760394210040028</v>
      </c>
    </row>
    <row r="370" spans="1:19" x14ac:dyDescent="0.35">
      <c r="A370" s="5">
        <v>2007</v>
      </c>
      <c r="B370" s="5">
        <v>9</v>
      </c>
      <c r="C370" s="14">
        <v>50.5</v>
      </c>
      <c r="D370" s="5">
        <f t="shared" si="20"/>
        <v>989.1</v>
      </c>
      <c r="E370" s="7">
        <f t="shared" si="21"/>
        <v>-0.39076070218663378</v>
      </c>
      <c r="F370" s="7">
        <f t="shared" si="22"/>
        <v>-0.53735756082537722</v>
      </c>
      <c r="G370" s="7">
        <f t="shared" si="19"/>
        <v>-1.3539267015706806</v>
      </c>
      <c r="I370" s="5">
        <v>2007</v>
      </c>
      <c r="J370" s="5">
        <v>9</v>
      </c>
      <c r="K370" s="5">
        <v>63</v>
      </c>
      <c r="O370" s="18">
        <v>2012</v>
      </c>
      <c r="P370" s="18">
        <v>1</v>
      </c>
      <c r="Q370" s="18">
        <v>569.79999999999995</v>
      </c>
      <c r="R370" s="18">
        <v>1847.2999999999997</v>
      </c>
      <c r="S370" s="19">
        <v>0.1378503233754233</v>
      </c>
    </row>
    <row r="371" spans="1:19" x14ac:dyDescent="0.35">
      <c r="A371" s="5">
        <v>2007</v>
      </c>
      <c r="B371" s="5">
        <v>10</v>
      </c>
      <c r="C371" s="14">
        <v>134.80000000000001</v>
      </c>
      <c r="D371" s="5">
        <f t="shared" si="20"/>
        <v>1108.9000000000001</v>
      </c>
      <c r="E371" s="7">
        <f t="shared" si="21"/>
        <v>-0.31696951031721582</v>
      </c>
      <c r="F371" s="7">
        <f t="shared" si="22"/>
        <v>-0.5122266707730212</v>
      </c>
      <c r="G371" s="7">
        <f t="shared" si="19"/>
        <v>-1.3208500153988296</v>
      </c>
      <c r="I371" s="5">
        <v>2007</v>
      </c>
      <c r="J371" s="5">
        <v>10</v>
      </c>
      <c r="K371" s="5">
        <v>140</v>
      </c>
      <c r="O371" s="18">
        <v>1990</v>
      </c>
      <c r="P371" s="18">
        <v>12</v>
      </c>
      <c r="Q371" s="18">
        <v>41.5</v>
      </c>
      <c r="R371" s="18">
        <v>1848.6</v>
      </c>
      <c r="S371" s="19">
        <v>0.13865106251924847</v>
      </c>
    </row>
    <row r="372" spans="1:19" x14ac:dyDescent="0.35">
      <c r="A372" s="5">
        <v>2007</v>
      </c>
      <c r="B372" s="5">
        <v>11</v>
      </c>
      <c r="C372" s="14">
        <v>90.6</v>
      </c>
      <c r="D372" s="5">
        <f t="shared" si="20"/>
        <v>1039.4999999999998</v>
      </c>
      <c r="E372" s="7">
        <f t="shared" si="21"/>
        <v>-0.35971666153372356</v>
      </c>
      <c r="F372" s="7">
        <f t="shared" si="22"/>
        <v>-0.57653218355405</v>
      </c>
      <c r="G372" s="7">
        <f t="shared" si="19"/>
        <v>-1.3959963042808747</v>
      </c>
      <c r="I372" s="5">
        <v>2007</v>
      </c>
      <c r="J372" s="5">
        <v>11</v>
      </c>
      <c r="K372" s="5">
        <v>90</v>
      </c>
      <c r="O372" s="18">
        <v>1979</v>
      </c>
      <c r="P372" s="18">
        <v>6</v>
      </c>
      <c r="Q372" s="18">
        <v>437.2</v>
      </c>
      <c r="R372" s="18">
        <v>1849.8</v>
      </c>
      <c r="S372" s="19">
        <v>0.13939020634431781</v>
      </c>
    </row>
    <row r="373" spans="1:19" x14ac:dyDescent="0.35">
      <c r="A373" s="5">
        <v>2007</v>
      </c>
      <c r="B373" s="5">
        <v>12</v>
      </c>
      <c r="C373" s="14">
        <v>230</v>
      </c>
      <c r="D373" s="5">
        <f t="shared" si="20"/>
        <v>1195.5</v>
      </c>
      <c r="E373" s="7">
        <f t="shared" si="21"/>
        <v>-0.26362796427471513</v>
      </c>
      <c r="F373" s="7">
        <f t="shared" si="22"/>
        <v>-0.62704034493378502</v>
      </c>
      <c r="G373" s="7">
        <f t="shared" si="19"/>
        <v>-1.2844471820141674</v>
      </c>
      <c r="I373" s="5">
        <v>2007</v>
      </c>
      <c r="J373" s="5">
        <v>12</v>
      </c>
      <c r="K373" s="5">
        <v>235</v>
      </c>
      <c r="O373" s="18">
        <v>1987</v>
      </c>
      <c r="P373" s="18">
        <v>10</v>
      </c>
      <c r="Q373" s="18">
        <v>146.5</v>
      </c>
      <c r="R373" s="18">
        <v>1859.2</v>
      </c>
      <c r="S373" s="19">
        <v>0.14518016630736066</v>
      </c>
    </row>
    <row r="374" spans="1:19" x14ac:dyDescent="0.35">
      <c r="A374" s="5">
        <v>2008</v>
      </c>
      <c r="B374" s="5">
        <v>1</v>
      </c>
      <c r="C374" s="5">
        <v>797</v>
      </c>
      <c r="D374" s="5">
        <f t="shared" si="20"/>
        <v>1910.3000000000002</v>
      </c>
      <c r="E374" s="7">
        <f t="shared" si="21"/>
        <v>0.17665537419156155</v>
      </c>
      <c r="F374" s="7">
        <f t="shared" si="22"/>
        <v>-0.22359100708346155</v>
      </c>
      <c r="G374" s="7">
        <f t="shared" si="19"/>
        <v>-0.81619956883276901</v>
      </c>
      <c r="I374" s="5">
        <v>2008</v>
      </c>
      <c r="J374" s="5">
        <v>1</v>
      </c>
      <c r="K374" s="5">
        <v>818</v>
      </c>
      <c r="O374" s="18">
        <v>1983</v>
      </c>
      <c r="P374" s="18">
        <v>12</v>
      </c>
      <c r="Q374" s="18">
        <v>132.80000000000001</v>
      </c>
      <c r="R374" s="18">
        <v>1865.5</v>
      </c>
      <c r="S374" s="19">
        <v>0.14906067138897444</v>
      </c>
    </row>
    <row r="375" spans="1:19" x14ac:dyDescent="0.35">
      <c r="A375" s="5">
        <v>2008</v>
      </c>
      <c r="B375" s="5">
        <v>2</v>
      </c>
      <c r="C375" s="5">
        <v>247</v>
      </c>
      <c r="D375" s="5">
        <f t="shared" si="20"/>
        <v>2100.5</v>
      </c>
      <c r="E375" s="7">
        <f t="shared" si="21"/>
        <v>0.29380967046504464</v>
      </c>
      <c r="F375" s="7">
        <f t="shared" si="22"/>
        <v>-0.1053279950723745</v>
      </c>
      <c r="G375" s="7">
        <f t="shared" si="19"/>
        <v>-0.70428087465352651</v>
      </c>
      <c r="I375" s="5">
        <v>2008</v>
      </c>
      <c r="J375" s="5">
        <v>2</v>
      </c>
      <c r="K375" s="5">
        <v>245</v>
      </c>
      <c r="O375" s="18">
        <v>1979</v>
      </c>
      <c r="P375" s="18">
        <v>8</v>
      </c>
      <c r="Q375" s="18">
        <v>11.6</v>
      </c>
      <c r="R375" s="18">
        <v>1867.3999999999999</v>
      </c>
      <c r="S375" s="19">
        <v>0.15023098244533406</v>
      </c>
    </row>
    <row r="376" spans="1:19" x14ac:dyDescent="0.35">
      <c r="A376" s="5">
        <v>2008</v>
      </c>
      <c r="B376" s="5">
        <v>3</v>
      </c>
      <c r="C376" s="5">
        <v>145</v>
      </c>
      <c r="D376" s="5">
        <f t="shared" si="20"/>
        <v>2157.8000000000002</v>
      </c>
      <c r="E376" s="7">
        <f t="shared" si="21"/>
        <v>0.32910378811210361</v>
      </c>
      <c r="F376" s="7">
        <f t="shared" si="22"/>
        <v>-7.3298429319371583E-2</v>
      </c>
      <c r="G376" s="7">
        <f t="shared" si="19"/>
        <v>-0.70286418232214365</v>
      </c>
      <c r="I376" s="5">
        <v>2008</v>
      </c>
      <c r="J376" s="5">
        <v>3</v>
      </c>
      <c r="K376" s="5">
        <v>137</v>
      </c>
      <c r="O376" s="18">
        <v>1999</v>
      </c>
      <c r="P376" s="18">
        <v>3</v>
      </c>
      <c r="Q376" s="18">
        <v>296.39999999999998</v>
      </c>
      <c r="R376" s="18">
        <v>1867.8000000000002</v>
      </c>
      <c r="S376" s="19">
        <v>0.15047736372035736</v>
      </c>
    </row>
    <row r="377" spans="1:19" x14ac:dyDescent="0.35">
      <c r="A377" s="5">
        <v>2008</v>
      </c>
      <c r="B377" s="5">
        <v>4</v>
      </c>
      <c r="C377" s="5">
        <v>93</v>
      </c>
      <c r="D377" s="5">
        <f t="shared" si="20"/>
        <v>2199.1</v>
      </c>
      <c r="E377" s="7">
        <f t="shared" si="21"/>
        <v>0.35454265475823832</v>
      </c>
      <c r="F377" s="7">
        <f t="shared" si="22"/>
        <v>-5.3587927317523876E-2</v>
      </c>
      <c r="G377" s="7">
        <f t="shared" si="19"/>
        <v>-0.68364644287034182</v>
      </c>
      <c r="I377" s="5">
        <v>2008</v>
      </c>
      <c r="J377" s="5">
        <v>4</v>
      </c>
      <c r="K377" s="5">
        <v>93</v>
      </c>
      <c r="O377" s="18">
        <v>1987</v>
      </c>
      <c r="P377" s="18">
        <v>8</v>
      </c>
      <c r="Q377" s="18">
        <v>193.7</v>
      </c>
      <c r="R377" s="18">
        <v>1874.5</v>
      </c>
      <c r="S377" s="19">
        <v>0.15460425007699416</v>
      </c>
    </row>
    <row r="378" spans="1:19" x14ac:dyDescent="0.35">
      <c r="A378" s="5">
        <v>2008</v>
      </c>
      <c r="B378" s="5">
        <v>5</v>
      </c>
      <c r="C378" s="5">
        <v>85</v>
      </c>
      <c r="D378" s="5">
        <f t="shared" si="20"/>
        <v>2205.1</v>
      </c>
      <c r="E378" s="7">
        <f t="shared" si="21"/>
        <v>0.35823837388358482</v>
      </c>
      <c r="F378" s="7">
        <f t="shared" si="22"/>
        <v>-3.6341238065906944E-2</v>
      </c>
      <c r="G378" s="7">
        <f t="shared" si="19"/>
        <v>-0.64742839544194641</v>
      </c>
      <c r="I378" s="5">
        <v>2008</v>
      </c>
      <c r="J378" s="5">
        <v>5</v>
      </c>
      <c r="K378" s="5">
        <v>85</v>
      </c>
      <c r="O378" s="18">
        <v>2009</v>
      </c>
      <c r="P378" s="18">
        <v>10</v>
      </c>
      <c r="Q378" s="18">
        <v>80</v>
      </c>
      <c r="R378" s="18">
        <v>1875</v>
      </c>
      <c r="S378" s="19">
        <v>0.15491222667077303</v>
      </c>
    </row>
    <row r="379" spans="1:19" x14ac:dyDescent="0.35">
      <c r="A379" s="5">
        <v>2008</v>
      </c>
      <c r="B379" s="5">
        <v>6</v>
      </c>
      <c r="C379" s="5">
        <v>160</v>
      </c>
      <c r="D379" s="5">
        <f t="shared" si="20"/>
        <v>2288.4</v>
      </c>
      <c r="E379" s="7">
        <f t="shared" si="21"/>
        <v>0.40954727440714511</v>
      </c>
      <c r="F379" s="7">
        <f t="shared" si="22"/>
        <v>-0.12011087157376021</v>
      </c>
      <c r="G379" s="7">
        <f t="shared" si="19"/>
        <v>-0.60351093316907911</v>
      </c>
      <c r="I379" s="5">
        <v>2008</v>
      </c>
      <c r="J379" s="5">
        <v>6</v>
      </c>
      <c r="K379" s="5">
        <v>156</v>
      </c>
      <c r="O379" s="18">
        <v>1984</v>
      </c>
      <c r="P379" s="18">
        <v>4</v>
      </c>
      <c r="Q379" s="18">
        <v>114.5</v>
      </c>
      <c r="R379" s="18">
        <v>1882.3999999999999</v>
      </c>
      <c r="S379" s="19">
        <v>0.15947028025870025</v>
      </c>
    </row>
    <row r="380" spans="1:19" x14ac:dyDescent="0.35">
      <c r="A380" s="5">
        <v>2008</v>
      </c>
      <c r="B380" s="5">
        <v>7</v>
      </c>
      <c r="C380" s="5">
        <v>177</v>
      </c>
      <c r="D380" s="5">
        <f t="shared" si="20"/>
        <v>2462.9</v>
      </c>
      <c r="E380" s="7">
        <f t="shared" si="21"/>
        <v>0.51703110563597177</v>
      </c>
      <c r="F380" s="7">
        <f t="shared" si="22"/>
        <v>-4.8660301817061713E-2</v>
      </c>
      <c r="G380" s="7">
        <f t="shared" si="19"/>
        <v>-0.49485679088389278</v>
      </c>
      <c r="I380" s="5">
        <v>2008</v>
      </c>
      <c r="J380" s="5">
        <v>7</v>
      </c>
      <c r="K380" s="5">
        <v>177</v>
      </c>
      <c r="O380" s="18">
        <v>1979</v>
      </c>
      <c r="P380" s="18">
        <v>2</v>
      </c>
      <c r="Q380" s="18">
        <v>155.6</v>
      </c>
      <c r="R380" s="18">
        <v>1882.4</v>
      </c>
      <c r="S380" s="19">
        <v>0.15947028025870039</v>
      </c>
    </row>
    <row r="381" spans="1:19" x14ac:dyDescent="0.35">
      <c r="A381" s="5">
        <v>2008</v>
      </c>
      <c r="B381" s="5">
        <v>8</v>
      </c>
      <c r="C381" s="5">
        <v>22</v>
      </c>
      <c r="D381" s="5">
        <f t="shared" si="20"/>
        <v>2231.9</v>
      </c>
      <c r="E381" s="7">
        <f t="shared" si="21"/>
        <v>0.37474591931013251</v>
      </c>
      <c r="F381" s="7">
        <f t="shared" si="22"/>
        <v>-5.4819833692639153E-2</v>
      </c>
      <c r="G381" s="7">
        <f t="shared" si="19"/>
        <v>-0.54203880505081603</v>
      </c>
      <c r="I381" s="5">
        <v>2008</v>
      </c>
      <c r="J381" s="5">
        <v>8</v>
      </c>
      <c r="K381" s="5">
        <v>13</v>
      </c>
      <c r="O381" s="18">
        <v>1987</v>
      </c>
      <c r="P381" s="18">
        <v>12</v>
      </c>
      <c r="Q381" s="18">
        <v>180.5</v>
      </c>
      <c r="R381" s="18">
        <v>1885.9</v>
      </c>
      <c r="S381" s="19">
        <v>0.16162611641515251</v>
      </c>
    </row>
    <row r="382" spans="1:19" x14ac:dyDescent="0.35">
      <c r="A382" s="5">
        <v>2008</v>
      </c>
      <c r="B382" s="5">
        <v>9</v>
      </c>
      <c r="C382" s="5">
        <v>108</v>
      </c>
      <c r="D382" s="5">
        <f t="shared" si="20"/>
        <v>2289.4</v>
      </c>
      <c r="E382" s="7">
        <f t="shared" si="21"/>
        <v>0.41016322759470286</v>
      </c>
      <c r="F382" s="7">
        <f t="shared" si="22"/>
        <v>-1.8478595626732264E-2</v>
      </c>
      <c r="G382" s="7">
        <f t="shared" si="19"/>
        <v>-0.48506313520172478</v>
      </c>
      <c r="I382" s="5">
        <v>2008</v>
      </c>
      <c r="J382" s="5">
        <v>9</v>
      </c>
      <c r="K382" s="5">
        <v>108</v>
      </c>
      <c r="O382" s="18">
        <v>1984</v>
      </c>
      <c r="P382" s="18">
        <v>3</v>
      </c>
      <c r="Q382" s="18">
        <v>0</v>
      </c>
      <c r="R382" s="18">
        <v>1886.3999999999999</v>
      </c>
      <c r="S382" s="19">
        <v>0.16193409300893125</v>
      </c>
    </row>
    <row r="383" spans="1:19" x14ac:dyDescent="0.35">
      <c r="A383" s="5">
        <v>2008</v>
      </c>
      <c r="B383" s="5">
        <v>10</v>
      </c>
      <c r="C383" s="5">
        <v>41</v>
      </c>
      <c r="D383" s="5">
        <f t="shared" si="20"/>
        <v>2195.6</v>
      </c>
      <c r="E383" s="7">
        <f t="shared" si="21"/>
        <v>0.35238681860178622</v>
      </c>
      <c r="F383" s="7">
        <f t="shared" si="22"/>
        <v>-6.1595318755774509E-2</v>
      </c>
      <c r="G383" s="7">
        <f t="shared" si="19"/>
        <v>-0.47366800123190655</v>
      </c>
      <c r="I383" s="5">
        <v>2008</v>
      </c>
      <c r="J383" s="5">
        <v>10</v>
      </c>
      <c r="K383" s="5">
        <v>41</v>
      </c>
      <c r="O383" s="18">
        <v>2012</v>
      </c>
      <c r="P383" s="18">
        <v>9</v>
      </c>
      <c r="Q383" s="18">
        <v>17</v>
      </c>
      <c r="R383" s="18">
        <v>1892.9</v>
      </c>
      <c r="S383" s="19">
        <v>0.16593778872805673</v>
      </c>
    </row>
    <row r="384" spans="1:19" x14ac:dyDescent="0.35">
      <c r="A384" s="5">
        <v>2008</v>
      </c>
      <c r="B384" s="5">
        <v>11</v>
      </c>
      <c r="C384" s="5">
        <v>331</v>
      </c>
      <c r="D384" s="5">
        <f t="shared" si="20"/>
        <v>2436</v>
      </c>
      <c r="E384" s="7">
        <f t="shared" si="21"/>
        <v>0.5004619648906683</v>
      </c>
      <c r="F384" s="7">
        <f t="shared" si="22"/>
        <v>5.8515552817985705E-2</v>
      </c>
      <c r="G384" s="7">
        <f t="shared" si="19"/>
        <v>-0.30822297505389606</v>
      </c>
      <c r="I384" s="5">
        <v>2008</v>
      </c>
      <c r="J384" s="5">
        <v>11</v>
      </c>
      <c r="K384" s="5">
        <v>331</v>
      </c>
      <c r="O384" s="18">
        <v>2010</v>
      </c>
      <c r="P384" s="18">
        <v>2</v>
      </c>
      <c r="Q384" s="18">
        <v>384.5</v>
      </c>
      <c r="R384" s="18">
        <v>1896.5</v>
      </c>
      <c r="S384" s="19">
        <v>0.16815522020326454</v>
      </c>
    </row>
    <row r="385" spans="1:19" x14ac:dyDescent="0.35">
      <c r="A385" s="5">
        <v>2008</v>
      </c>
      <c r="B385" s="5">
        <v>12</v>
      </c>
      <c r="C385" s="5">
        <v>164</v>
      </c>
      <c r="D385" s="5">
        <f t="shared" si="20"/>
        <v>2370</v>
      </c>
      <c r="E385" s="7">
        <f t="shared" si="21"/>
        <v>0.45980905451185711</v>
      </c>
      <c r="F385" s="7">
        <f t="shared" si="22"/>
        <v>2.0942408376963317E-2</v>
      </c>
      <c r="G385" s="7">
        <f t="shared" si="19"/>
        <v>-0.26005543578688045</v>
      </c>
      <c r="I385" s="5">
        <v>2008</v>
      </c>
      <c r="J385" s="5">
        <v>12</v>
      </c>
      <c r="K385" s="5">
        <v>164</v>
      </c>
      <c r="O385" s="18">
        <v>2012</v>
      </c>
      <c r="P385" s="18">
        <v>8</v>
      </c>
      <c r="Q385" s="18">
        <v>3</v>
      </c>
      <c r="R385" s="18">
        <v>1899.3000000000002</v>
      </c>
      <c r="S385" s="19">
        <v>0.16987988912842636</v>
      </c>
    </row>
    <row r="386" spans="1:19" x14ac:dyDescent="0.35">
      <c r="A386" s="5">
        <v>2009</v>
      </c>
      <c r="B386" s="5">
        <v>1</v>
      </c>
      <c r="C386" s="5">
        <v>151</v>
      </c>
      <c r="D386" s="5">
        <f t="shared" si="20"/>
        <v>1724</v>
      </c>
      <c r="E386" s="7">
        <f t="shared" si="21"/>
        <v>6.1903295349553432E-2</v>
      </c>
      <c r="F386" s="7">
        <f t="shared" si="22"/>
        <v>-5.9747459193101211E-2</v>
      </c>
      <c r="G386" s="7">
        <f t="shared" si="19"/>
        <v>-0.17653218355404998</v>
      </c>
      <c r="I386" s="5">
        <v>2009</v>
      </c>
      <c r="J386" s="5">
        <v>1</v>
      </c>
      <c r="K386" s="5">
        <v>151</v>
      </c>
      <c r="O386" s="18">
        <v>2009</v>
      </c>
      <c r="P386" s="18">
        <v>8</v>
      </c>
      <c r="Q386" s="18">
        <v>5</v>
      </c>
      <c r="R386" s="18">
        <v>1907</v>
      </c>
      <c r="S386" s="19">
        <v>0.17462272867262088</v>
      </c>
    </row>
    <row r="387" spans="1:19" x14ac:dyDescent="0.35">
      <c r="A387" s="5">
        <v>2009</v>
      </c>
      <c r="B387" s="5">
        <v>2</v>
      </c>
      <c r="C387" s="5">
        <v>138</v>
      </c>
      <c r="D387" s="5">
        <f t="shared" si="20"/>
        <v>1615</v>
      </c>
      <c r="E387" s="7">
        <f t="shared" si="21"/>
        <v>-5.235602094240838E-3</v>
      </c>
      <c r="F387" s="7">
        <f t="shared" si="22"/>
        <v>-4.8044348629504179E-2</v>
      </c>
      <c r="G387" s="7">
        <f t="shared" si="19"/>
        <v>-0.31228826609177707</v>
      </c>
      <c r="I387" s="5">
        <v>2009</v>
      </c>
      <c r="J387" s="5">
        <v>2</v>
      </c>
      <c r="K387" s="5">
        <v>138</v>
      </c>
      <c r="O387" s="18">
        <v>2008</v>
      </c>
      <c r="P387" s="18">
        <v>1</v>
      </c>
      <c r="Q387" s="18">
        <v>797</v>
      </c>
      <c r="R387" s="18">
        <v>1910.3000000000002</v>
      </c>
      <c r="S387" s="19">
        <v>0.17665537419156155</v>
      </c>
    </row>
    <row r="388" spans="1:19" x14ac:dyDescent="0.35">
      <c r="A388" s="5">
        <v>2009</v>
      </c>
      <c r="B388" s="5">
        <v>3</v>
      </c>
      <c r="C388" s="5">
        <v>165</v>
      </c>
      <c r="D388" s="5">
        <f t="shared" si="20"/>
        <v>1635</v>
      </c>
      <c r="E388" s="7">
        <f t="shared" si="21"/>
        <v>7.0834616569140745E-3</v>
      </c>
      <c r="F388" s="7">
        <f t="shared" si="22"/>
        <v>-9.7936556821681411E-2</v>
      </c>
      <c r="G388" s="7">
        <f t="shared" si="19"/>
        <v>-0.29467200492762546</v>
      </c>
      <c r="I388" s="5">
        <v>2009</v>
      </c>
      <c r="J388" s="5">
        <v>3</v>
      </c>
      <c r="K388" s="5">
        <v>165</v>
      </c>
      <c r="O388" s="18">
        <v>2012</v>
      </c>
      <c r="P388" s="18">
        <v>3</v>
      </c>
      <c r="Q388" s="18">
        <v>125.4</v>
      </c>
      <c r="R388" s="18">
        <v>1912.9</v>
      </c>
      <c r="S388" s="19">
        <v>0.17825685247921164</v>
      </c>
    </row>
    <row r="389" spans="1:19" x14ac:dyDescent="0.35">
      <c r="A389" s="5">
        <v>2009</v>
      </c>
      <c r="B389" s="5">
        <v>4</v>
      </c>
      <c r="C389" s="5">
        <v>179</v>
      </c>
      <c r="D389" s="5">
        <f t="shared" si="20"/>
        <v>1721</v>
      </c>
      <c r="E389" s="7">
        <f t="shared" si="21"/>
        <v>6.0055435786880197E-2</v>
      </c>
      <c r="F389" s="7">
        <f t="shared" si="22"/>
        <v>-2.2790267939636587E-2</v>
      </c>
      <c r="G389" s="7">
        <f t="shared" si="19"/>
        <v>-0.26572220511241151</v>
      </c>
      <c r="I389" s="5">
        <v>2009</v>
      </c>
      <c r="J389" s="5">
        <v>4</v>
      </c>
      <c r="K389" s="5">
        <v>179</v>
      </c>
      <c r="O389" s="18">
        <v>2010</v>
      </c>
      <c r="P389" s="18">
        <v>10</v>
      </c>
      <c r="Q389" s="18">
        <v>354</v>
      </c>
      <c r="R389" s="18">
        <v>1922.5</v>
      </c>
      <c r="S389" s="19">
        <v>0.18417000307976594</v>
      </c>
    </row>
    <row r="390" spans="1:19" x14ac:dyDescent="0.35">
      <c r="A390" s="5">
        <v>2009</v>
      </c>
      <c r="B390" s="5">
        <v>5</v>
      </c>
      <c r="C390" s="5">
        <v>427</v>
      </c>
      <c r="D390" s="5">
        <f t="shared" si="20"/>
        <v>2063</v>
      </c>
      <c r="E390" s="7">
        <f t="shared" si="21"/>
        <v>0.27071142593162922</v>
      </c>
      <c r="F390" s="7">
        <f t="shared" si="22"/>
        <v>0.2192793347705575</v>
      </c>
      <c r="G390" s="7">
        <f t="shared" si="19"/>
        <v>-9.8306128734216069E-2</v>
      </c>
      <c r="I390" s="5">
        <v>2009</v>
      </c>
      <c r="J390" s="5">
        <v>5</v>
      </c>
      <c r="K390" s="5">
        <v>427</v>
      </c>
      <c r="O390" s="18">
        <v>2009</v>
      </c>
      <c r="P390" s="18">
        <v>7</v>
      </c>
      <c r="Q390" s="18">
        <v>16</v>
      </c>
      <c r="R390" s="18">
        <v>1924</v>
      </c>
      <c r="S390" s="19">
        <v>0.18509393286110257</v>
      </c>
    </row>
    <row r="391" spans="1:19" x14ac:dyDescent="0.35">
      <c r="A391" s="5">
        <v>2009</v>
      </c>
      <c r="B391" s="5">
        <v>6</v>
      </c>
      <c r="C391" s="5">
        <v>182</v>
      </c>
      <c r="D391" s="5">
        <f t="shared" si="20"/>
        <v>2085</v>
      </c>
      <c r="E391" s="7">
        <f t="shared" si="21"/>
        <v>0.2842623960578996</v>
      </c>
      <c r="F391" s="7">
        <f t="shared" si="22"/>
        <v>0.29442562365260255</v>
      </c>
      <c r="G391" s="7">
        <f t="shared" si="19"/>
        <v>-3.4123806590699024E-2</v>
      </c>
      <c r="I391" s="5">
        <v>2009</v>
      </c>
      <c r="J391" s="5">
        <v>6</v>
      </c>
      <c r="K391" s="5">
        <v>182</v>
      </c>
      <c r="O391" s="18">
        <v>2010</v>
      </c>
      <c r="P391" s="18">
        <v>3</v>
      </c>
      <c r="Q391" s="18">
        <v>195</v>
      </c>
      <c r="R391" s="18">
        <v>1926.5</v>
      </c>
      <c r="S391" s="19">
        <v>0.18663381582999691</v>
      </c>
    </row>
    <row r="392" spans="1:19" x14ac:dyDescent="0.35">
      <c r="A392" s="5">
        <v>2009</v>
      </c>
      <c r="B392" s="5">
        <v>7</v>
      </c>
      <c r="C392" s="5">
        <v>16</v>
      </c>
      <c r="D392" s="5">
        <f t="shared" si="20"/>
        <v>1924</v>
      </c>
      <c r="E392" s="7">
        <f t="shared" si="21"/>
        <v>0.18509393286110257</v>
      </c>
      <c r="F392" s="7">
        <f t="shared" si="22"/>
        <v>0.22728672620880833</v>
      </c>
      <c r="G392" s="7">
        <f t="shared" si="19"/>
        <v>-4.7551586079457725E-2</v>
      </c>
      <c r="I392" s="5">
        <v>2009</v>
      </c>
      <c r="J392" s="5">
        <v>7</v>
      </c>
      <c r="K392" s="5">
        <v>16</v>
      </c>
      <c r="O392" s="18">
        <v>1990</v>
      </c>
      <c r="P392" s="18">
        <v>11</v>
      </c>
      <c r="Q392" s="18">
        <v>102.5</v>
      </c>
      <c r="R392" s="18">
        <v>1929.6</v>
      </c>
      <c r="S392" s="19">
        <v>0.18854327071142588</v>
      </c>
    </row>
    <row r="393" spans="1:19" x14ac:dyDescent="0.35">
      <c r="A393" s="5">
        <v>2009</v>
      </c>
      <c r="B393" s="5">
        <v>8</v>
      </c>
      <c r="C393" s="5">
        <v>5</v>
      </c>
      <c r="D393" s="5">
        <f t="shared" si="20"/>
        <v>1907</v>
      </c>
      <c r="E393" s="7">
        <f t="shared" si="21"/>
        <v>0.17462272867262088</v>
      </c>
      <c r="F393" s="7">
        <f t="shared" si="22"/>
        <v>0.19772097320603652</v>
      </c>
      <c r="G393" s="7">
        <f t="shared" si="19"/>
        <v>-5.1247305204804278E-2</v>
      </c>
      <c r="I393" s="5">
        <v>2009</v>
      </c>
      <c r="J393" s="5">
        <v>8</v>
      </c>
      <c r="K393" s="5">
        <v>5</v>
      </c>
      <c r="O393" s="18">
        <v>2012</v>
      </c>
      <c r="P393" s="18">
        <v>2</v>
      </c>
      <c r="Q393" s="18">
        <v>162.4</v>
      </c>
      <c r="R393" s="18">
        <v>1933.5</v>
      </c>
      <c r="S393" s="19">
        <v>0.19094548814290113</v>
      </c>
    </row>
    <row r="394" spans="1:19" x14ac:dyDescent="0.35">
      <c r="A394" s="5">
        <v>2009</v>
      </c>
      <c r="B394" s="5">
        <v>9</v>
      </c>
      <c r="C394" s="5">
        <v>37</v>
      </c>
      <c r="D394" s="5">
        <f t="shared" si="20"/>
        <v>1836</v>
      </c>
      <c r="E394" s="7">
        <f t="shared" si="21"/>
        <v>0.13089005235602094</v>
      </c>
      <c r="F394" s="7">
        <f t="shared" si="22"/>
        <v>0.15029257776409002</v>
      </c>
      <c r="G394" s="7">
        <f t="shared" ref="G394:G457" si="23">E334+E346+E358+E370+E382+E394</f>
        <v>-3.8435478903603243E-2</v>
      </c>
      <c r="I394" s="5">
        <v>2009</v>
      </c>
      <c r="J394" s="5">
        <v>9</v>
      </c>
      <c r="K394" s="5">
        <v>37</v>
      </c>
      <c r="O394" s="18">
        <v>2013</v>
      </c>
      <c r="P394" s="18">
        <v>1</v>
      </c>
      <c r="Q394" s="18">
        <v>795</v>
      </c>
      <c r="R394" s="18">
        <v>1935.8</v>
      </c>
      <c r="S394" s="19">
        <v>0.19236218047428394</v>
      </c>
    </row>
    <row r="395" spans="1:19" x14ac:dyDescent="0.35">
      <c r="A395" s="5">
        <v>2009</v>
      </c>
      <c r="B395" s="5">
        <v>10</v>
      </c>
      <c r="C395" s="5">
        <v>80</v>
      </c>
      <c r="D395" s="5">
        <f t="shared" si="20"/>
        <v>1875</v>
      </c>
      <c r="E395" s="7">
        <f t="shared" si="21"/>
        <v>0.15491222667077303</v>
      </c>
      <c r="F395" s="7">
        <f t="shared" si="22"/>
        <v>0.19032953495534344</v>
      </c>
      <c r="G395" s="7">
        <f t="shared" si="23"/>
        <v>-0.14770557437634729</v>
      </c>
      <c r="I395" s="5">
        <v>2009</v>
      </c>
      <c r="J395" s="5">
        <v>10</v>
      </c>
      <c r="K395" s="5">
        <v>80</v>
      </c>
      <c r="O395" s="18">
        <v>1984</v>
      </c>
      <c r="P395" s="18">
        <v>1</v>
      </c>
      <c r="Q395" s="18">
        <v>177</v>
      </c>
      <c r="R395" s="18">
        <v>1939</v>
      </c>
      <c r="S395" s="19">
        <v>0.19433323067446873</v>
      </c>
    </row>
    <row r="396" spans="1:19" x14ac:dyDescent="0.35">
      <c r="A396" s="5">
        <v>2009</v>
      </c>
      <c r="B396" s="5">
        <v>11</v>
      </c>
      <c r="C396" s="5">
        <v>79</v>
      </c>
      <c r="D396" s="5">
        <f t="shared" si="20"/>
        <v>1623</v>
      </c>
      <c r="E396" s="7">
        <f t="shared" si="21"/>
        <v>-3.0797659377887281E-4</v>
      </c>
      <c r="F396" s="7">
        <f t="shared" si="22"/>
        <v>0.14043732676316587</v>
      </c>
      <c r="G396" s="7">
        <f t="shared" si="23"/>
        <v>-0.1259008315368034</v>
      </c>
      <c r="I396" s="5">
        <v>2009</v>
      </c>
      <c r="J396" s="5">
        <v>11</v>
      </c>
      <c r="K396" s="5">
        <v>76</v>
      </c>
      <c r="O396" s="18">
        <v>1979</v>
      </c>
      <c r="P396" s="18">
        <v>7</v>
      </c>
      <c r="Q396" s="18">
        <v>180</v>
      </c>
      <c r="R396" s="18">
        <v>1946</v>
      </c>
      <c r="S396" s="19">
        <v>0.19864490298737297</v>
      </c>
    </row>
    <row r="397" spans="1:19" x14ac:dyDescent="0.35">
      <c r="A397" s="5">
        <v>2009</v>
      </c>
      <c r="B397" s="5">
        <v>12</v>
      </c>
      <c r="C397" s="5">
        <v>259</v>
      </c>
      <c r="D397" s="5">
        <f t="shared" si="20"/>
        <v>1718</v>
      </c>
      <c r="E397" s="7">
        <f t="shared" si="21"/>
        <v>5.8207576224206962E-2</v>
      </c>
      <c r="F397" s="7">
        <f t="shared" si="22"/>
        <v>0.25438866646134894</v>
      </c>
      <c r="G397" s="7">
        <f t="shared" si="23"/>
        <v>-6.6830920850015407E-2</v>
      </c>
      <c r="I397" s="5">
        <v>2009</v>
      </c>
      <c r="J397" s="5">
        <v>12</v>
      </c>
      <c r="K397" s="5">
        <v>260</v>
      </c>
      <c r="O397" s="18">
        <v>1988</v>
      </c>
      <c r="P397" s="18">
        <v>2</v>
      </c>
      <c r="Q397" s="18">
        <v>44</v>
      </c>
      <c r="R397" s="18">
        <v>1955.6</v>
      </c>
      <c r="S397" s="19">
        <v>0.20455805358792725</v>
      </c>
    </row>
    <row r="398" spans="1:19" x14ac:dyDescent="0.35">
      <c r="A398" s="5">
        <v>2010</v>
      </c>
      <c r="B398" s="5">
        <v>1</v>
      </c>
      <c r="C398" s="5">
        <v>83</v>
      </c>
      <c r="D398" s="5">
        <f t="shared" ref="D398:D461" si="24">SUM(C387:C398)</f>
        <v>1650</v>
      </c>
      <c r="E398" s="7">
        <f t="shared" ref="E398:E461" si="25">(D398-1623.5)/1623.5</f>
        <v>1.6322759470280258E-2</v>
      </c>
      <c r="F398" s="7">
        <f t="shared" si="22"/>
        <v>0.25488142901139527</v>
      </c>
      <c r="G398" s="7">
        <f t="shared" si="23"/>
        <v>-0.23560209424083758</v>
      </c>
      <c r="I398" s="5">
        <v>2010</v>
      </c>
      <c r="J398" s="5">
        <v>1</v>
      </c>
      <c r="K398" s="5">
        <v>72</v>
      </c>
      <c r="O398" s="18">
        <v>1988</v>
      </c>
      <c r="P398" s="18">
        <v>5</v>
      </c>
      <c r="Q398" s="18">
        <v>19</v>
      </c>
      <c r="R398" s="18">
        <v>1959</v>
      </c>
      <c r="S398" s="19">
        <v>0.20665229442562366</v>
      </c>
    </row>
    <row r="399" spans="1:19" x14ac:dyDescent="0.35">
      <c r="A399" s="5">
        <v>2010</v>
      </c>
      <c r="B399" s="5">
        <v>2</v>
      </c>
      <c r="C399" s="5">
        <v>384.5</v>
      </c>
      <c r="D399" s="5">
        <f t="shared" si="24"/>
        <v>1896.5</v>
      </c>
      <c r="E399" s="7">
        <f t="shared" si="25"/>
        <v>0.16815522020326454</v>
      </c>
      <c r="F399" s="7">
        <f t="shared" si="22"/>
        <v>0.45672928857406836</v>
      </c>
      <c r="G399" s="7">
        <f t="shared" si="23"/>
        <v>-0.11456729288574066</v>
      </c>
      <c r="I399" s="5">
        <v>2010</v>
      </c>
      <c r="J399" s="5">
        <v>2</v>
      </c>
      <c r="K399" s="5">
        <v>383</v>
      </c>
      <c r="O399" s="18">
        <v>2010</v>
      </c>
      <c r="P399" s="18">
        <v>11</v>
      </c>
      <c r="Q399" s="18">
        <v>120</v>
      </c>
      <c r="R399" s="18">
        <v>1963.5</v>
      </c>
      <c r="S399" s="19">
        <v>0.20942408376963351</v>
      </c>
    </row>
    <row r="400" spans="1:19" x14ac:dyDescent="0.35">
      <c r="A400" s="5">
        <v>2010</v>
      </c>
      <c r="B400" s="5">
        <v>3</v>
      </c>
      <c r="C400" s="5">
        <v>195</v>
      </c>
      <c r="D400" s="5">
        <f t="shared" si="24"/>
        <v>1926.5</v>
      </c>
      <c r="E400" s="7">
        <f t="shared" si="25"/>
        <v>0.18663381582999691</v>
      </c>
      <c r="F400" s="7">
        <f t="shared" si="22"/>
        <v>0.52282106559901464</v>
      </c>
      <c r="G400" s="7">
        <f t="shared" si="23"/>
        <v>-0.19094548814290094</v>
      </c>
      <c r="I400" s="5">
        <v>2010</v>
      </c>
      <c r="J400" s="5">
        <v>3</v>
      </c>
      <c r="K400" s="5">
        <v>207</v>
      </c>
      <c r="O400" s="18">
        <v>2011</v>
      </c>
      <c r="P400" s="18">
        <v>10</v>
      </c>
      <c r="Q400" s="18">
        <v>140.9</v>
      </c>
      <c r="R400" s="18">
        <v>1966.1000000000001</v>
      </c>
      <c r="S400" s="19">
        <v>0.21102556205728373</v>
      </c>
    </row>
    <row r="401" spans="1:19" x14ac:dyDescent="0.35">
      <c r="A401" s="5">
        <v>2010</v>
      </c>
      <c r="B401" s="5">
        <v>4</v>
      </c>
      <c r="C401" s="5">
        <v>92</v>
      </c>
      <c r="D401" s="5">
        <f t="shared" si="24"/>
        <v>1839.5</v>
      </c>
      <c r="E401" s="7">
        <f t="shared" si="25"/>
        <v>0.13304588851247307</v>
      </c>
      <c r="F401" s="7">
        <f t="shared" si="22"/>
        <v>0.54764397905759155</v>
      </c>
      <c r="G401" s="7">
        <f t="shared" si="23"/>
        <v>-0.20511241145672926</v>
      </c>
      <c r="I401" s="5">
        <v>2010</v>
      </c>
      <c r="J401" s="5">
        <v>4</v>
      </c>
      <c r="K401" s="5">
        <v>92</v>
      </c>
      <c r="O401" s="18">
        <v>1999</v>
      </c>
      <c r="P401" s="18">
        <v>4</v>
      </c>
      <c r="Q401" s="18">
        <v>189</v>
      </c>
      <c r="R401" s="18">
        <v>1970.4</v>
      </c>
      <c r="S401" s="19">
        <v>0.21367416076378201</v>
      </c>
    </row>
    <row r="402" spans="1:19" x14ac:dyDescent="0.35">
      <c r="A402" s="5">
        <v>2010</v>
      </c>
      <c r="B402" s="5">
        <v>5</v>
      </c>
      <c r="C402" s="5">
        <v>118</v>
      </c>
      <c r="D402" s="5">
        <f t="shared" si="24"/>
        <v>1530.5</v>
      </c>
      <c r="E402" s="7">
        <f t="shared" si="25"/>
        <v>-5.7283646442870345E-2</v>
      </c>
      <c r="F402" s="7">
        <f t="shared" si="22"/>
        <v>0.57166615337234372</v>
      </c>
      <c r="G402" s="7">
        <f t="shared" si="23"/>
        <v>-0.13674160763781942</v>
      </c>
      <c r="I402" s="5">
        <v>2010</v>
      </c>
      <c r="J402" s="5">
        <v>5</v>
      </c>
      <c r="K402" s="5">
        <v>118</v>
      </c>
      <c r="O402" s="18">
        <v>1981</v>
      </c>
      <c r="P402" s="18">
        <v>2</v>
      </c>
      <c r="Q402" s="18">
        <v>679.8</v>
      </c>
      <c r="R402" s="18">
        <v>1972.1999999999998</v>
      </c>
      <c r="S402" s="19">
        <v>0.21478287650138578</v>
      </c>
    </row>
    <row r="403" spans="1:19" x14ac:dyDescent="0.35">
      <c r="A403" s="5">
        <v>2010</v>
      </c>
      <c r="B403" s="5">
        <v>6</v>
      </c>
      <c r="C403" s="5">
        <v>47</v>
      </c>
      <c r="D403" s="5">
        <f t="shared" si="24"/>
        <v>1395.5</v>
      </c>
      <c r="E403" s="7">
        <f t="shared" si="25"/>
        <v>-0.140437326763166</v>
      </c>
      <c r="F403" s="7">
        <f t="shared" si="22"/>
        <v>0.55337234370187871</v>
      </c>
      <c r="G403" s="7">
        <f t="shared" si="23"/>
        <v>-0.11210348013550964</v>
      </c>
      <c r="I403" s="5">
        <v>2010</v>
      </c>
      <c r="J403" s="5">
        <v>6</v>
      </c>
      <c r="K403" s="5">
        <v>47</v>
      </c>
      <c r="O403" s="18">
        <v>1984</v>
      </c>
      <c r="P403" s="18">
        <v>2</v>
      </c>
      <c r="Q403" s="18">
        <v>139.5</v>
      </c>
      <c r="R403" s="18">
        <v>1972.5</v>
      </c>
      <c r="S403" s="19">
        <v>0.21496766245765322</v>
      </c>
    </row>
    <row r="404" spans="1:19" x14ac:dyDescent="0.35">
      <c r="A404" s="5">
        <v>2010</v>
      </c>
      <c r="B404" s="5">
        <v>7</v>
      </c>
      <c r="C404" s="5">
        <v>76</v>
      </c>
      <c r="D404" s="5">
        <f t="shared" si="24"/>
        <v>1455.5</v>
      </c>
      <c r="E404" s="7">
        <f t="shared" si="25"/>
        <v>-0.10348013550970127</v>
      </c>
      <c r="F404" s="7">
        <f t="shared" si="22"/>
        <v>0.59864490298737305</v>
      </c>
      <c r="G404" s="7">
        <f t="shared" si="23"/>
        <v>-7.3914382506929263E-2</v>
      </c>
      <c r="I404" s="5">
        <v>2010</v>
      </c>
      <c r="J404" s="5">
        <v>7</v>
      </c>
      <c r="K404" s="5">
        <v>76</v>
      </c>
      <c r="O404" s="18">
        <v>1981</v>
      </c>
      <c r="P404" s="18">
        <v>11</v>
      </c>
      <c r="Q404" s="18">
        <v>347.5</v>
      </c>
      <c r="R404" s="18">
        <v>1976.6000000000001</v>
      </c>
      <c r="S404" s="19">
        <v>0.21749307052664005</v>
      </c>
    </row>
    <row r="405" spans="1:19" x14ac:dyDescent="0.35">
      <c r="A405" s="5">
        <v>2010</v>
      </c>
      <c r="B405" s="5">
        <v>8</v>
      </c>
      <c r="C405" s="5">
        <v>93</v>
      </c>
      <c r="D405" s="5">
        <f t="shared" si="24"/>
        <v>1543.5</v>
      </c>
      <c r="E405" s="7">
        <f t="shared" si="25"/>
        <v>-4.927625500461965E-2</v>
      </c>
      <c r="F405" s="7">
        <f t="shared" si="22"/>
        <v>0.50009239297813379</v>
      </c>
      <c r="G405" s="7">
        <f t="shared" si="23"/>
        <v>-3.6957191253464576E-2</v>
      </c>
      <c r="I405" s="5">
        <v>2010</v>
      </c>
      <c r="J405" s="5">
        <v>8</v>
      </c>
      <c r="K405" s="5">
        <v>93</v>
      </c>
      <c r="O405" s="18">
        <v>1996</v>
      </c>
      <c r="P405" s="18">
        <v>5</v>
      </c>
      <c r="Q405" s="18">
        <v>877</v>
      </c>
      <c r="R405" s="18">
        <v>1981</v>
      </c>
      <c r="S405" s="19">
        <v>0.22020326455189407</v>
      </c>
    </row>
    <row r="406" spans="1:19" x14ac:dyDescent="0.35">
      <c r="A406" s="5">
        <v>2010</v>
      </c>
      <c r="B406" s="5">
        <v>9</v>
      </c>
      <c r="C406" s="5">
        <v>142</v>
      </c>
      <c r="D406" s="5">
        <f t="shared" si="24"/>
        <v>1648.5</v>
      </c>
      <c r="E406" s="7">
        <f t="shared" si="25"/>
        <v>1.5398829688943641E-2</v>
      </c>
      <c r="F406" s="7">
        <f t="shared" si="22"/>
        <v>0.55645210963966751</v>
      </c>
      <c r="G406" s="7">
        <f t="shared" si="23"/>
        <v>1.9094548814290221E-2</v>
      </c>
      <c r="I406" s="5">
        <v>2010</v>
      </c>
      <c r="J406" s="5">
        <v>9</v>
      </c>
      <c r="K406" s="5">
        <v>143</v>
      </c>
      <c r="O406" s="18">
        <v>2011</v>
      </c>
      <c r="P406" s="18">
        <v>11</v>
      </c>
      <c r="Q406" s="18">
        <v>136.80000000000001</v>
      </c>
      <c r="R406" s="18">
        <v>1982.9</v>
      </c>
      <c r="S406" s="19">
        <v>0.22137357560825383</v>
      </c>
    </row>
    <row r="407" spans="1:19" x14ac:dyDescent="0.35">
      <c r="A407" s="5">
        <v>2010</v>
      </c>
      <c r="B407" s="5">
        <v>10</v>
      </c>
      <c r="C407" s="5">
        <v>354</v>
      </c>
      <c r="D407" s="5">
        <f t="shared" si="24"/>
        <v>1922.5</v>
      </c>
      <c r="E407" s="7">
        <f t="shared" si="25"/>
        <v>0.18417000307976594</v>
      </c>
      <c r="F407" s="7">
        <f t="shared" si="22"/>
        <v>0.69146904835232514</v>
      </c>
      <c r="G407" s="7">
        <f t="shared" si="23"/>
        <v>0.179242377579304</v>
      </c>
      <c r="I407" s="5">
        <v>2010</v>
      </c>
      <c r="J407" s="5">
        <v>10</v>
      </c>
      <c r="K407" s="5">
        <v>355</v>
      </c>
      <c r="O407" s="18">
        <v>1981</v>
      </c>
      <c r="P407" s="18">
        <v>3</v>
      </c>
      <c r="Q407" s="18">
        <v>66.2</v>
      </c>
      <c r="R407" s="18">
        <v>1986.3999999999999</v>
      </c>
      <c r="S407" s="19">
        <v>0.22352941176470581</v>
      </c>
    </row>
    <row r="408" spans="1:19" x14ac:dyDescent="0.35">
      <c r="A408" s="5">
        <v>2010</v>
      </c>
      <c r="B408" s="5">
        <v>11</v>
      </c>
      <c r="C408" s="5">
        <v>120</v>
      </c>
      <c r="D408" s="5">
        <f t="shared" si="24"/>
        <v>1963.5</v>
      </c>
      <c r="E408" s="7">
        <f t="shared" si="25"/>
        <v>0.20942408376963351</v>
      </c>
      <c r="F408" s="7">
        <f t="shared" si="22"/>
        <v>0.7095780720665229</v>
      </c>
      <c r="G408" s="7">
        <f t="shared" si="23"/>
        <v>0.13304588851247293</v>
      </c>
      <c r="I408" s="5">
        <v>2010</v>
      </c>
      <c r="J408" s="5">
        <v>11</v>
      </c>
      <c r="K408" s="5">
        <v>126</v>
      </c>
      <c r="O408" s="18">
        <v>1996</v>
      </c>
      <c r="P408" s="18">
        <v>6</v>
      </c>
      <c r="Q408" s="18">
        <v>33.299999999999997</v>
      </c>
      <c r="R408" s="18">
        <v>1988.1</v>
      </c>
      <c r="S408" s="19">
        <v>0.224576532183554</v>
      </c>
    </row>
    <row r="409" spans="1:19" x14ac:dyDescent="0.35">
      <c r="A409" s="5">
        <v>2010</v>
      </c>
      <c r="B409" s="5">
        <v>12</v>
      </c>
      <c r="C409" s="5">
        <v>486</v>
      </c>
      <c r="D409" s="5">
        <f t="shared" si="24"/>
        <v>2190.5</v>
      </c>
      <c r="E409" s="7">
        <f t="shared" si="25"/>
        <v>0.34924545734524176</v>
      </c>
      <c r="F409" s="7">
        <f t="shared" si="22"/>
        <v>0.86726208808130578</v>
      </c>
      <c r="G409" s="7">
        <f t="shared" si="23"/>
        <v>0.24022174314752082</v>
      </c>
      <c r="I409" s="5">
        <v>2010</v>
      </c>
      <c r="J409" s="5">
        <v>12</v>
      </c>
      <c r="K409" s="5">
        <v>486</v>
      </c>
      <c r="O409" s="18">
        <v>1981</v>
      </c>
      <c r="P409" s="18">
        <v>12</v>
      </c>
      <c r="Q409" s="18">
        <v>187.7</v>
      </c>
      <c r="R409" s="18">
        <v>1993.3000000000002</v>
      </c>
      <c r="S409" s="19">
        <v>0.22777948875885443</v>
      </c>
    </row>
    <row r="410" spans="1:19" x14ac:dyDescent="0.35">
      <c r="A410" s="5">
        <v>2011</v>
      </c>
      <c r="B410" s="5">
        <v>1</v>
      </c>
      <c r="C410" s="15">
        <v>423</v>
      </c>
      <c r="D410" s="5">
        <f t="shared" si="24"/>
        <v>2530.5</v>
      </c>
      <c r="E410" s="7">
        <f t="shared" si="25"/>
        <v>0.55866954111487532</v>
      </c>
      <c r="F410" s="7">
        <f t="shared" si="22"/>
        <v>0.63689559593470901</v>
      </c>
      <c r="G410" s="7">
        <f t="shared" si="23"/>
        <v>0.41330458885124743</v>
      </c>
      <c r="I410" s="5">
        <v>2011</v>
      </c>
      <c r="J410" s="5">
        <v>1</v>
      </c>
      <c r="K410" s="5">
        <v>423</v>
      </c>
      <c r="O410" s="18">
        <v>2012</v>
      </c>
      <c r="P410" s="18">
        <v>6</v>
      </c>
      <c r="Q410" s="18">
        <v>258</v>
      </c>
      <c r="R410" s="18">
        <v>1998.3000000000002</v>
      </c>
      <c r="S410" s="19">
        <v>0.23085925469664317</v>
      </c>
    </row>
    <row r="411" spans="1:19" x14ac:dyDescent="0.35">
      <c r="A411" s="5">
        <v>2011</v>
      </c>
      <c r="B411" s="5">
        <v>2</v>
      </c>
      <c r="C411" s="15">
        <v>76.2</v>
      </c>
      <c r="D411" s="5">
        <f t="shared" si="24"/>
        <v>2222.1999999999998</v>
      </c>
      <c r="E411" s="7">
        <f t="shared" si="25"/>
        <v>0.36877117339082216</v>
      </c>
      <c r="F411" s="7">
        <f t="shared" si="22"/>
        <v>0.53169079149984588</v>
      </c>
      <c r="G411" s="7">
        <f t="shared" si="23"/>
        <v>0.42636279642747132</v>
      </c>
      <c r="I411" s="5">
        <v>2011</v>
      </c>
      <c r="J411" s="5">
        <v>2</v>
      </c>
      <c r="K411" s="5">
        <v>111</v>
      </c>
      <c r="O411" s="18">
        <v>1988</v>
      </c>
      <c r="P411" s="18">
        <v>1</v>
      </c>
      <c r="Q411" s="18">
        <v>248.5</v>
      </c>
      <c r="R411" s="18">
        <v>1998.6000000000001</v>
      </c>
      <c r="S411" s="19">
        <v>0.23104404065291045</v>
      </c>
    </row>
    <row r="412" spans="1:19" x14ac:dyDescent="0.35">
      <c r="A412" s="5">
        <v>2011</v>
      </c>
      <c r="B412" s="5">
        <v>3</v>
      </c>
      <c r="C412" s="15">
        <v>146</v>
      </c>
      <c r="D412" s="5">
        <f t="shared" si="24"/>
        <v>2173.1999999999998</v>
      </c>
      <c r="E412" s="7">
        <f t="shared" si="25"/>
        <v>0.33858946720049266</v>
      </c>
      <c r="F412" s="7">
        <f t="shared" si="22"/>
        <v>0.53230674468740369</v>
      </c>
      <c r="G412" s="7">
        <f t="shared" si="23"/>
        <v>0.45900831536803205</v>
      </c>
      <c r="I412" s="5">
        <v>2011</v>
      </c>
      <c r="J412" s="5">
        <v>3</v>
      </c>
      <c r="K412" s="5">
        <v>146</v>
      </c>
      <c r="O412" s="18">
        <v>1997</v>
      </c>
      <c r="P412" s="18">
        <v>4</v>
      </c>
      <c r="Q412" s="18">
        <v>28.4</v>
      </c>
      <c r="R412" s="18">
        <v>1999</v>
      </c>
      <c r="S412" s="19">
        <v>0.23129042192793348</v>
      </c>
    </row>
    <row r="413" spans="1:19" x14ac:dyDescent="0.35">
      <c r="A413" s="5">
        <v>2011</v>
      </c>
      <c r="B413" s="5">
        <v>4</v>
      </c>
      <c r="C413" s="15">
        <v>192.8</v>
      </c>
      <c r="D413" s="5">
        <f t="shared" si="24"/>
        <v>2274</v>
      </c>
      <c r="E413" s="7">
        <f t="shared" si="25"/>
        <v>0.40067754850631354</v>
      </c>
      <c r="F413" s="7">
        <f t="shared" si="22"/>
        <v>0.59377887280566677</v>
      </c>
      <c r="G413" s="7">
        <f t="shared" si="23"/>
        <v>0.54019094548814295</v>
      </c>
      <c r="I413" s="5">
        <v>2011</v>
      </c>
      <c r="J413" s="5">
        <v>4</v>
      </c>
      <c r="K413" s="5">
        <v>204</v>
      </c>
      <c r="O413" s="18">
        <v>1997</v>
      </c>
      <c r="P413" s="18">
        <v>2</v>
      </c>
      <c r="Q413" s="18">
        <v>137.19999999999999</v>
      </c>
      <c r="R413" s="18">
        <v>2002</v>
      </c>
      <c r="S413" s="19">
        <v>0.23313828149060672</v>
      </c>
    </row>
    <row r="414" spans="1:19" x14ac:dyDescent="0.35">
      <c r="A414" s="5">
        <v>2011</v>
      </c>
      <c r="B414" s="5">
        <v>5</v>
      </c>
      <c r="C414" s="15">
        <v>70</v>
      </c>
      <c r="D414" s="5">
        <f t="shared" si="24"/>
        <v>2226</v>
      </c>
      <c r="E414" s="7">
        <f t="shared" si="25"/>
        <v>0.37111179550354173</v>
      </c>
      <c r="F414" s="7">
        <f t="shared" si="22"/>
        <v>0.58453957499230058</v>
      </c>
      <c r="G414" s="7">
        <f t="shared" si="23"/>
        <v>0.54819833692639364</v>
      </c>
      <c r="I414" s="5">
        <v>2011</v>
      </c>
      <c r="J414" s="5">
        <v>5</v>
      </c>
      <c r="K414" s="5">
        <v>73</v>
      </c>
      <c r="O414" s="18">
        <v>1997</v>
      </c>
      <c r="P414" s="18">
        <v>1</v>
      </c>
      <c r="Q414" s="18">
        <v>194.8</v>
      </c>
      <c r="R414" s="18">
        <v>2002.2</v>
      </c>
      <c r="S414" s="19">
        <v>0.23326147212811829</v>
      </c>
    </row>
    <row r="415" spans="1:19" x14ac:dyDescent="0.35">
      <c r="A415" s="5">
        <v>2011</v>
      </c>
      <c r="B415" s="5">
        <v>6</v>
      </c>
      <c r="C415" s="15">
        <v>54.8</v>
      </c>
      <c r="D415" s="5">
        <f t="shared" si="24"/>
        <v>2233.8000000000002</v>
      </c>
      <c r="E415" s="7">
        <f t="shared" si="25"/>
        <v>0.37591623036649224</v>
      </c>
      <c r="F415" s="7">
        <f t="shared" si="22"/>
        <v>0.51974129966122584</v>
      </c>
      <c r="G415" s="7">
        <f t="shared" si="23"/>
        <v>0.39963042808746563</v>
      </c>
      <c r="I415" s="5">
        <v>2011</v>
      </c>
      <c r="J415" s="5">
        <v>6</v>
      </c>
      <c r="K415" s="5">
        <v>60</v>
      </c>
      <c r="O415" s="18">
        <v>1991</v>
      </c>
      <c r="P415" s="18">
        <v>1</v>
      </c>
      <c r="Q415" s="18">
        <v>343</v>
      </c>
      <c r="R415" s="18">
        <v>2004.6</v>
      </c>
      <c r="S415" s="19">
        <v>0.23473975977825678</v>
      </c>
    </row>
    <row r="416" spans="1:19" x14ac:dyDescent="0.35">
      <c r="A416" s="5">
        <v>2011</v>
      </c>
      <c r="B416" s="5">
        <v>7</v>
      </c>
      <c r="C416" s="15">
        <v>33.4</v>
      </c>
      <c r="D416" s="5">
        <f t="shared" si="24"/>
        <v>2191.2000000000003</v>
      </c>
      <c r="E416" s="7">
        <f t="shared" si="25"/>
        <v>0.34967662457653237</v>
      </c>
      <c r="F416" s="7">
        <f t="shared" si="22"/>
        <v>0.43129042192793365</v>
      </c>
      <c r="G416" s="7">
        <f t="shared" si="23"/>
        <v>0.38263012011087194</v>
      </c>
      <c r="I416" s="5">
        <v>2011</v>
      </c>
      <c r="J416" s="5">
        <v>7</v>
      </c>
      <c r="K416" s="5">
        <v>39</v>
      </c>
      <c r="O416" s="18">
        <v>1997</v>
      </c>
      <c r="P416" s="18">
        <v>3</v>
      </c>
      <c r="Q416" s="18">
        <v>84.6</v>
      </c>
      <c r="R416" s="18">
        <v>2005.6</v>
      </c>
      <c r="S416" s="19">
        <v>0.23535571296581453</v>
      </c>
    </row>
    <row r="417" spans="1:19" x14ac:dyDescent="0.35">
      <c r="A417" s="5">
        <v>2011</v>
      </c>
      <c r="B417" s="5">
        <v>8</v>
      </c>
      <c r="C417" s="15">
        <v>199.6</v>
      </c>
      <c r="D417" s="5">
        <f t="shared" si="24"/>
        <v>2297.8000000000002</v>
      </c>
      <c r="E417" s="7">
        <f t="shared" si="25"/>
        <v>0.41533723437018799</v>
      </c>
      <c r="F417" s="7">
        <f t="shared" si="22"/>
        <v>0.54068370803818921</v>
      </c>
      <c r="G417" s="7">
        <f t="shared" si="23"/>
        <v>0.48586387434555006</v>
      </c>
      <c r="I417" s="5">
        <v>2011</v>
      </c>
      <c r="J417" s="5">
        <v>8</v>
      </c>
      <c r="K417" s="5">
        <v>224</v>
      </c>
      <c r="O417" s="18">
        <v>2000</v>
      </c>
      <c r="P417" s="18">
        <v>2</v>
      </c>
      <c r="Q417" s="18">
        <v>100.4</v>
      </c>
      <c r="R417" s="18">
        <v>2007.4</v>
      </c>
      <c r="S417" s="19">
        <v>0.23646442870341861</v>
      </c>
    </row>
    <row r="418" spans="1:19" x14ac:dyDescent="0.35">
      <c r="A418" s="5">
        <v>2011</v>
      </c>
      <c r="B418" s="5">
        <v>9</v>
      </c>
      <c r="C418" s="15">
        <v>23.4</v>
      </c>
      <c r="D418" s="5">
        <f t="shared" si="24"/>
        <v>2179.2000000000003</v>
      </c>
      <c r="E418" s="7">
        <f t="shared" si="25"/>
        <v>0.34228518632583943</v>
      </c>
      <c r="F418" s="7">
        <f t="shared" si="22"/>
        <v>0.48857406837080403</v>
      </c>
      <c r="G418" s="7">
        <f t="shared" si="23"/>
        <v>0.47009547274407176</v>
      </c>
      <c r="I418" s="5">
        <v>2011</v>
      </c>
      <c r="J418" s="5">
        <v>9</v>
      </c>
      <c r="K418" s="5">
        <v>24</v>
      </c>
      <c r="O418" s="18">
        <v>1990</v>
      </c>
      <c r="P418" s="18">
        <v>8</v>
      </c>
      <c r="Q418" s="18">
        <v>6</v>
      </c>
      <c r="R418" s="18">
        <v>2020.1</v>
      </c>
      <c r="S418" s="19">
        <v>0.24428703418540185</v>
      </c>
    </row>
    <row r="419" spans="1:19" x14ac:dyDescent="0.35">
      <c r="A419" s="5">
        <v>2011</v>
      </c>
      <c r="B419" s="5">
        <v>10</v>
      </c>
      <c r="C419" s="15">
        <v>140.9</v>
      </c>
      <c r="D419" s="5">
        <f t="shared" si="24"/>
        <v>1966.1000000000001</v>
      </c>
      <c r="E419" s="7">
        <f t="shared" si="25"/>
        <v>0.21102556205728373</v>
      </c>
      <c r="F419" s="7">
        <f t="shared" si="22"/>
        <v>0.55010779180782277</v>
      </c>
      <c r="G419" s="7">
        <f t="shared" si="23"/>
        <v>0.4885124730520482</v>
      </c>
      <c r="I419" s="5">
        <v>2011</v>
      </c>
      <c r="J419" s="5">
        <v>10</v>
      </c>
      <c r="K419" s="5">
        <v>123</v>
      </c>
      <c r="O419" s="18">
        <v>1999</v>
      </c>
      <c r="P419" s="18">
        <v>5</v>
      </c>
      <c r="Q419" s="18">
        <v>149</v>
      </c>
      <c r="R419" s="18">
        <v>2020.6000000000004</v>
      </c>
      <c r="S419" s="19">
        <v>0.244595010779181</v>
      </c>
    </row>
    <row r="420" spans="1:19" x14ac:dyDescent="0.35">
      <c r="A420" s="5">
        <v>2011</v>
      </c>
      <c r="B420" s="5">
        <v>11</v>
      </c>
      <c r="C420" s="15">
        <v>136.80000000000001</v>
      </c>
      <c r="D420" s="5">
        <f t="shared" si="24"/>
        <v>1982.9</v>
      </c>
      <c r="E420" s="7">
        <f t="shared" si="25"/>
        <v>0.22137357560825383</v>
      </c>
      <c r="F420" s="7">
        <f t="shared" si="22"/>
        <v>0.43048968278410848</v>
      </c>
      <c r="G420" s="7">
        <f t="shared" si="23"/>
        <v>0.48900523560209413</v>
      </c>
      <c r="I420" s="5">
        <v>2011</v>
      </c>
      <c r="J420" s="5">
        <v>11</v>
      </c>
      <c r="K420" s="13">
        <v>14</v>
      </c>
      <c r="O420" s="18">
        <v>1990</v>
      </c>
      <c r="P420" s="18">
        <v>10</v>
      </c>
      <c r="Q420" s="18">
        <v>40</v>
      </c>
      <c r="R420" s="18">
        <v>2021.1</v>
      </c>
      <c r="S420" s="19">
        <v>0.2449029873729596</v>
      </c>
    </row>
    <row r="421" spans="1:19" x14ac:dyDescent="0.35">
      <c r="A421" s="5">
        <v>2011</v>
      </c>
      <c r="B421" s="5">
        <v>12</v>
      </c>
      <c r="C421" s="5">
        <v>203.6</v>
      </c>
      <c r="D421" s="5">
        <f t="shared" si="24"/>
        <v>1700.5</v>
      </c>
      <c r="E421" s="7">
        <f t="shared" si="25"/>
        <v>4.7428395441946415E-2</v>
      </c>
      <c r="F421" s="7">
        <f t="shared" si="22"/>
        <v>0.45488142901139517</v>
      </c>
      <c r="G421" s="7">
        <f t="shared" si="23"/>
        <v>0.47582383738835848</v>
      </c>
      <c r="I421" s="5">
        <v>2011</v>
      </c>
      <c r="J421" s="5">
        <v>12</v>
      </c>
      <c r="K421" s="13"/>
      <c r="O421" s="18">
        <v>1996</v>
      </c>
      <c r="P421" s="18">
        <v>12</v>
      </c>
      <c r="Q421" s="18">
        <v>184.6</v>
      </c>
      <c r="R421" s="18">
        <v>2042</v>
      </c>
      <c r="S421" s="19">
        <v>0.25777640899291654</v>
      </c>
    </row>
    <row r="422" spans="1:19" x14ac:dyDescent="0.35">
      <c r="A422" s="5">
        <v>2012</v>
      </c>
      <c r="B422" s="5">
        <v>1</v>
      </c>
      <c r="C422" s="5">
        <v>569.79999999999995</v>
      </c>
      <c r="D422" s="5">
        <f t="shared" si="24"/>
        <v>1847.2999999999997</v>
      </c>
      <c r="E422" s="7">
        <f t="shared" si="25"/>
        <v>0.1378503233754233</v>
      </c>
      <c r="F422" s="7">
        <f t="shared" si="22"/>
        <v>0.71284262396057896</v>
      </c>
      <c r="G422" s="7">
        <f t="shared" si="23"/>
        <v>0.65309516476747764</v>
      </c>
      <c r="I422" s="5">
        <v>2012</v>
      </c>
      <c r="J422" s="5">
        <v>1</v>
      </c>
      <c r="K422" s="13"/>
      <c r="O422" s="18">
        <v>1990</v>
      </c>
      <c r="P422" s="18">
        <v>5</v>
      </c>
      <c r="Q422" s="18">
        <v>197</v>
      </c>
      <c r="R422" s="18">
        <v>2044.1</v>
      </c>
      <c r="S422" s="19">
        <v>0.25906991068678775</v>
      </c>
    </row>
    <row r="423" spans="1:19" x14ac:dyDescent="0.35">
      <c r="A423" s="5">
        <v>2012</v>
      </c>
      <c r="B423" s="5">
        <v>2</v>
      </c>
      <c r="C423" s="5">
        <v>162.4</v>
      </c>
      <c r="D423" s="5">
        <f t="shared" si="24"/>
        <v>1933.5</v>
      </c>
      <c r="E423" s="7">
        <f t="shared" si="25"/>
        <v>0.19094548814290113</v>
      </c>
      <c r="F423" s="7">
        <f t="shared" si="22"/>
        <v>0.7278718817369878</v>
      </c>
      <c r="G423" s="7">
        <f t="shared" si="23"/>
        <v>0.67982753310748367</v>
      </c>
      <c r="I423" s="5">
        <v>2012</v>
      </c>
      <c r="J423" s="5">
        <v>2</v>
      </c>
      <c r="K423" s="13"/>
      <c r="O423" s="18">
        <v>1996</v>
      </c>
      <c r="P423" s="18">
        <v>11</v>
      </c>
      <c r="Q423" s="18">
        <v>178.4</v>
      </c>
      <c r="R423" s="18">
        <v>2044.6</v>
      </c>
      <c r="S423" s="19">
        <v>0.2593778872805666</v>
      </c>
    </row>
    <row r="424" spans="1:19" x14ac:dyDescent="0.35">
      <c r="A424" s="5">
        <v>2012</v>
      </c>
      <c r="B424" s="5">
        <v>3</v>
      </c>
      <c r="C424" s="5">
        <v>125.4</v>
      </c>
      <c r="D424" s="5">
        <f t="shared" si="24"/>
        <v>1912.9</v>
      </c>
      <c r="E424" s="7">
        <f t="shared" si="25"/>
        <v>0.17825685247921164</v>
      </c>
      <c r="F424" s="7">
        <f t="shared" si="22"/>
        <v>0.70348013550970123</v>
      </c>
      <c r="G424" s="7">
        <f t="shared" si="23"/>
        <v>0.60554357868801978</v>
      </c>
      <c r="I424" s="5">
        <v>2012</v>
      </c>
      <c r="J424" s="5">
        <v>3</v>
      </c>
      <c r="K424" s="5">
        <v>108</v>
      </c>
      <c r="O424" s="18">
        <v>1982</v>
      </c>
      <c r="P424" s="18">
        <v>1</v>
      </c>
      <c r="Q424" s="18">
        <v>215.6</v>
      </c>
      <c r="R424" s="18">
        <v>2050.1000000000004</v>
      </c>
      <c r="S424" s="19">
        <v>0.26276562981213453</v>
      </c>
    </row>
    <row r="425" spans="1:19" x14ac:dyDescent="0.35">
      <c r="A425" s="5">
        <v>2012</v>
      </c>
      <c r="B425" s="5">
        <v>4</v>
      </c>
      <c r="C425" s="5">
        <v>111</v>
      </c>
      <c r="D425" s="5">
        <f t="shared" si="24"/>
        <v>1831.1</v>
      </c>
      <c r="E425" s="7">
        <f t="shared" si="25"/>
        <v>0.12787188173698794</v>
      </c>
      <c r="F425" s="7">
        <f t="shared" si="22"/>
        <v>0.6615953187557746</v>
      </c>
      <c r="G425" s="7">
        <f t="shared" si="23"/>
        <v>0.63880505081613792</v>
      </c>
      <c r="I425" s="5">
        <v>2012</v>
      </c>
      <c r="J425" s="5">
        <v>4</v>
      </c>
      <c r="K425" s="5">
        <v>111</v>
      </c>
      <c r="O425" s="18">
        <v>1990</v>
      </c>
      <c r="P425" s="18">
        <v>9</v>
      </c>
      <c r="Q425" s="18">
        <v>50</v>
      </c>
      <c r="R425" s="18">
        <v>2058.6</v>
      </c>
      <c r="S425" s="19">
        <v>0.26800123190637504</v>
      </c>
    </row>
    <row r="426" spans="1:19" x14ac:dyDescent="0.35">
      <c r="A426" s="5">
        <v>2012</v>
      </c>
      <c r="B426" s="5">
        <v>5</v>
      </c>
      <c r="C426" s="5">
        <v>34</v>
      </c>
      <c r="D426" s="5">
        <f t="shared" si="24"/>
        <v>1795.1</v>
      </c>
      <c r="E426" s="7">
        <f t="shared" si="25"/>
        <v>0.10569756698490909</v>
      </c>
      <c r="F426" s="7">
        <f t="shared" ref="F426:F478" si="26">E402+E414+E426</f>
        <v>0.41952571604558042</v>
      </c>
      <c r="G426" s="7">
        <f t="shared" si="23"/>
        <v>0.63880505081613792</v>
      </c>
      <c r="I426" s="5">
        <v>2012</v>
      </c>
      <c r="J426" s="5">
        <v>5</v>
      </c>
      <c r="K426" s="5">
        <v>34</v>
      </c>
      <c r="O426" s="18">
        <v>2018</v>
      </c>
      <c r="P426" s="18">
        <v>1</v>
      </c>
      <c r="Q426" s="18">
        <v>47</v>
      </c>
      <c r="R426" s="18">
        <v>2061</v>
      </c>
      <c r="S426" s="19">
        <v>0.26947951955651372</v>
      </c>
    </row>
    <row r="427" spans="1:19" x14ac:dyDescent="0.35">
      <c r="A427" s="5">
        <v>2012</v>
      </c>
      <c r="B427" s="5">
        <v>6</v>
      </c>
      <c r="C427" s="5">
        <v>258</v>
      </c>
      <c r="D427" s="5">
        <f t="shared" si="24"/>
        <v>1998.3000000000002</v>
      </c>
      <c r="E427" s="7">
        <f t="shared" si="25"/>
        <v>0.23085925469664317</v>
      </c>
      <c r="F427" s="7">
        <f t="shared" si="26"/>
        <v>0.46633815829996939</v>
      </c>
      <c r="G427" s="7">
        <f t="shared" si="23"/>
        <v>0.76076378195257199</v>
      </c>
      <c r="I427" s="5">
        <v>2012</v>
      </c>
      <c r="J427" s="5">
        <v>6</v>
      </c>
      <c r="K427" s="5">
        <v>258</v>
      </c>
      <c r="O427" s="18">
        <v>2009</v>
      </c>
      <c r="P427" s="18">
        <v>5</v>
      </c>
      <c r="Q427" s="18">
        <v>427</v>
      </c>
      <c r="R427" s="18">
        <v>2063</v>
      </c>
      <c r="S427" s="19">
        <v>0.27071142593162922</v>
      </c>
    </row>
    <row r="428" spans="1:19" x14ac:dyDescent="0.35">
      <c r="A428" s="5">
        <v>2012</v>
      </c>
      <c r="B428" s="5">
        <v>7</v>
      </c>
      <c r="C428" s="5">
        <v>131</v>
      </c>
      <c r="D428" s="5">
        <f t="shared" si="24"/>
        <v>2095.9</v>
      </c>
      <c r="E428" s="7">
        <f t="shared" si="25"/>
        <v>0.29097628580227908</v>
      </c>
      <c r="F428" s="7">
        <f t="shared" si="26"/>
        <v>0.53717277486911019</v>
      </c>
      <c r="G428" s="7">
        <f t="shared" si="23"/>
        <v>0.76445950107791849</v>
      </c>
      <c r="I428" s="5">
        <v>2012</v>
      </c>
      <c r="J428" s="5">
        <v>7</v>
      </c>
      <c r="K428" s="5">
        <v>131</v>
      </c>
      <c r="O428" s="18">
        <v>1988</v>
      </c>
      <c r="P428" s="18">
        <v>6</v>
      </c>
      <c r="Q428" s="18">
        <v>294.5</v>
      </c>
      <c r="R428" s="18">
        <v>2069.9</v>
      </c>
      <c r="S428" s="19">
        <v>0.2749615029257777</v>
      </c>
    </row>
    <row r="429" spans="1:19" x14ac:dyDescent="0.35">
      <c r="A429" s="5">
        <v>2012</v>
      </c>
      <c r="B429" s="5">
        <v>8</v>
      </c>
      <c r="C429" s="5">
        <v>3</v>
      </c>
      <c r="D429" s="5">
        <f t="shared" si="24"/>
        <v>1899.3000000000002</v>
      </c>
      <c r="E429" s="7">
        <f t="shared" si="25"/>
        <v>0.16987988912842636</v>
      </c>
      <c r="F429" s="7">
        <f t="shared" si="26"/>
        <v>0.53594086849399469</v>
      </c>
      <c r="G429" s="7">
        <f t="shared" si="23"/>
        <v>0.73366184170003113</v>
      </c>
      <c r="I429" s="5">
        <v>2012</v>
      </c>
      <c r="J429" s="5">
        <v>8</v>
      </c>
      <c r="K429" s="5">
        <v>3</v>
      </c>
      <c r="O429" s="18">
        <v>1996</v>
      </c>
      <c r="P429" s="18">
        <v>7</v>
      </c>
      <c r="Q429" s="18">
        <v>96</v>
      </c>
      <c r="R429" s="18">
        <v>2080.1</v>
      </c>
      <c r="S429" s="19">
        <v>0.28124422543886657</v>
      </c>
    </row>
    <row r="430" spans="1:19" x14ac:dyDescent="0.35">
      <c r="A430" s="5">
        <v>2012</v>
      </c>
      <c r="B430" s="5">
        <v>9</v>
      </c>
      <c r="C430" s="5">
        <v>17</v>
      </c>
      <c r="D430" s="5">
        <f t="shared" si="24"/>
        <v>1892.9</v>
      </c>
      <c r="E430" s="7">
        <f t="shared" si="25"/>
        <v>0.16593778872805673</v>
      </c>
      <c r="F430" s="7">
        <f t="shared" si="26"/>
        <v>0.52362180474283981</v>
      </c>
      <c r="G430" s="7">
        <f t="shared" si="23"/>
        <v>0.67391438250692992</v>
      </c>
      <c r="I430" s="5">
        <v>2012</v>
      </c>
      <c r="J430" s="5">
        <v>9</v>
      </c>
      <c r="K430" s="5">
        <v>17</v>
      </c>
      <c r="O430" s="18">
        <v>1996</v>
      </c>
      <c r="P430" s="18">
        <v>10</v>
      </c>
      <c r="Q430" s="18">
        <v>81.3</v>
      </c>
      <c r="R430" s="18">
        <v>2082.8000000000002</v>
      </c>
      <c r="S430" s="19">
        <v>0.28290729904527268</v>
      </c>
    </row>
    <row r="431" spans="1:19" x14ac:dyDescent="0.35">
      <c r="A431" s="5">
        <v>2012</v>
      </c>
      <c r="B431" s="5">
        <v>10</v>
      </c>
      <c r="C431" s="5">
        <v>35</v>
      </c>
      <c r="D431" s="5">
        <f t="shared" si="24"/>
        <v>1787</v>
      </c>
      <c r="E431" s="7">
        <f t="shared" si="25"/>
        <v>0.10070834616569141</v>
      </c>
      <c r="F431" s="7">
        <f t="shared" si="26"/>
        <v>0.49590391130274108</v>
      </c>
      <c r="G431" s="7">
        <f t="shared" si="23"/>
        <v>0.68623344625808458</v>
      </c>
      <c r="I431" s="5">
        <v>2012</v>
      </c>
      <c r="J431" s="5">
        <v>10</v>
      </c>
      <c r="K431" s="5">
        <v>35</v>
      </c>
      <c r="O431" s="18">
        <v>1996</v>
      </c>
      <c r="P431" s="18">
        <v>9</v>
      </c>
      <c r="Q431" s="18">
        <v>38.4</v>
      </c>
      <c r="R431" s="18">
        <v>2083.1</v>
      </c>
      <c r="S431" s="19">
        <v>0.28309208500153982</v>
      </c>
    </row>
    <row r="432" spans="1:19" x14ac:dyDescent="0.35">
      <c r="A432" s="5">
        <v>2012</v>
      </c>
      <c r="B432" s="5">
        <v>11</v>
      </c>
      <c r="C432" s="5">
        <v>90</v>
      </c>
      <c r="D432" s="5">
        <f t="shared" si="24"/>
        <v>1740.2</v>
      </c>
      <c r="E432" s="7">
        <f t="shared" si="25"/>
        <v>7.1881736987988942E-2</v>
      </c>
      <c r="F432" s="7">
        <f t="shared" si="26"/>
        <v>0.50267939636587622</v>
      </c>
      <c r="G432" s="7">
        <f t="shared" si="23"/>
        <v>0.64311672312904222</v>
      </c>
      <c r="I432" s="5">
        <v>2012</v>
      </c>
      <c r="J432" s="5">
        <v>11</v>
      </c>
      <c r="K432" s="5">
        <v>90</v>
      </c>
      <c r="O432" s="18">
        <v>1990</v>
      </c>
      <c r="P432" s="18">
        <v>4</v>
      </c>
      <c r="Q432" s="18">
        <v>264.5</v>
      </c>
      <c r="R432" s="18">
        <v>2083.6</v>
      </c>
      <c r="S432" s="19">
        <v>0.28340006159531872</v>
      </c>
    </row>
    <row r="433" spans="1:19" x14ac:dyDescent="0.35">
      <c r="A433" s="5">
        <v>2012</v>
      </c>
      <c r="B433" s="5">
        <v>12</v>
      </c>
      <c r="C433" s="5">
        <v>174</v>
      </c>
      <c r="D433" s="5">
        <f t="shared" si="24"/>
        <v>1710.6</v>
      </c>
      <c r="E433" s="7">
        <f t="shared" si="25"/>
        <v>5.364952263627959E-2</v>
      </c>
      <c r="F433" s="7">
        <f t="shared" si="26"/>
        <v>0.45032337542346779</v>
      </c>
      <c r="G433" s="7">
        <f t="shared" si="23"/>
        <v>0.70471204188481673</v>
      </c>
      <c r="I433" s="5">
        <v>2012</v>
      </c>
      <c r="J433" s="5">
        <v>12</v>
      </c>
      <c r="K433" s="5">
        <v>174</v>
      </c>
      <c r="O433" s="18">
        <v>2009</v>
      </c>
      <c r="P433" s="18">
        <v>6</v>
      </c>
      <c r="Q433" s="18">
        <v>182</v>
      </c>
      <c r="R433" s="18">
        <v>2085</v>
      </c>
      <c r="S433" s="19">
        <v>0.2842623960578996</v>
      </c>
    </row>
    <row r="434" spans="1:19" x14ac:dyDescent="0.35">
      <c r="A434" s="5">
        <v>2013</v>
      </c>
      <c r="B434" s="5">
        <v>1</v>
      </c>
      <c r="C434" s="5">
        <v>795</v>
      </c>
      <c r="D434" s="5">
        <f t="shared" si="24"/>
        <v>1935.8</v>
      </c>
      <c r="E434" s="7">
        <f t="shared" si="25"/>
        <v>0.19236218047428394</v>
      </c>
      <c r="F434" s="7">
        <f t="shared" si="26"/>
        <v>0.88888204496458245</v>
      </c>
      <c r="G434" s="7">
        <f t="shared" si="23"/>
        <v>1.1437634739759779</v>
      </c>
      <c r="I434" s="5">
        <v>2013</v>
      </c>
      <c r="J434" s="5">
        <v>1</v>
      </c>
      <c r="K434" s="5">
        <v>795</v>
      </c>
      <c r="O434" s="18">
        <v>1981</v>
      </c>
      <c r="P434" s="18">
        <v>4</v>
      </c>
      <c r="Q434" s="18">
        <v>150.80000000000001</v>
      </c>
      <c r="R434" s="18">
        <v>2086.8000000000002</v>
      </c>
      <c r="S434" s="19">
        <v>0.28537111179550367</v>
      </c>
    </row>
    <row r="435" spans="1:19" x14ac:dyDescent="0.35">
      <c r="A435" s="5">
        <v>2013</v>
      </c>
      <c r="B435" s="5">
        <v>2</v>
      </c>
      <c r="C435" s="5">
        <v>470</v>
      </c>
      <c r="D435" s="5">
        <f t="shared" si="24"/>
        <v>2243.4</v>
      </c>
      <c r="E435" s="7">
        <f t="shared" si="25"/>
        <v>0.38182938096704655</v>
      </c>
      <c r="F435" s="7">
        <f t="shared" si="26"/>
        <v>0.94154604250076979</v>
      </c>
      <c r="G435" s="7">
        <f t="shared" si="23"/>
        <v>1.3982753310748381</v>
      </c>
      <c r="I435" s="5">
        <v>2013</v>
      </c>
      <c r="J435" s="5">
        <v>2</v>
      </c>
      <c r="K435" s="5">
        <v>470</v>
      </c>
      <c r="O435" s="18">
        <v>1999</v>
      </c>
      <c r="P435" s="18">
        <v>9</v>
      </c>
      <c r="Q435" s="18">
        <v>69.599999999999994</v>
      </c>
      <c r="R435" s="18">
        <v>2089.2999999999997</v>
      </c>
      <c r="S435" s="19">
        <v>0.28691099476439774</v>
      </c>
    </row>
    <row r="436" spans="1:19" x14ac:dyDescent="0.35">
      <c r="A436" s="5">
        <v>2013</v>
      </c>
      <c r="B436" s="5">
        <v>3</v>
      </c>
      <c r="C436" s="5">
        <v>296</v>
      </c>
      <c r="D436" s="5">
        <f t="shared" si="24"/>
        <v>2414</v>
      </c>
      <c r="E436" s="7">
        <f t="shared" si="25"/>
        <v>0.48691099476439792</v>
      </c>
      <c r="F436" s="7">
        <f t="shared" si="26"/>
        <v>1.0037573144441021</v>
      </c>
      <c r="G436" s="7">
        <f t="shared" si="23"/>
        <v>1.5265783800431167</v>
      </c>
      <c r="I436" s="5">
        <v>2013</v>
      </c>
      <c r="J436" s="5">
        <v>3</v>
      </c>
      <c r="K436" s="5">
        <v>296</v>
      </c>
      <c r="O436" s="18">
        <v>1996</v>
      </c>
      <c r="P436" s="18">
        <v>8</v>
      </c>
      <c r="Q436" s="18">
        <v>65</v>
      </c>
      <c r="R436" s="18">
        <v>2089.3000000000002</v>
      </c>
      <c r="S436" s="19">
        <v>0.28691099476439802</v>
      </c>
    </row>
    <row r="437" spans="1:19" x14ac:dyDescent="0.35">
      <c r="A437" s="5">
        <v>2013</v>
      </c>
      <c r="B437" s="5">
        <v>4</v>
      </c>
      <c r="C437" s="5">
        <v>138</v>
      </c>
      <c r="D437" s="5">
        <f t="shared" si="24"/>
        <v>2441</v>
      </c>
      <c r="E437" s="7">
        <f t="shared" si="25"/>
        <v>0.50354173082845699</v>
      </c>
      <c r="F437" s="7">
        <f t="shared" si="26"/>
        <v>1.0320911610717585</v>
      </c>
      <c r="G437" s="7">
        <f t="shared" si="23"/>
        <v>1.5797351401293502</v>
      </c>
      <c r="I437" s="5">
        <v>2013</v>
      </c>
      <c r="J437" s="5">
        <v>4</v>
      </c>
      <c r="K437" s="5">
        <v>138</v>
      </c>
      <c r="O437" s="18">
        <v>2017</v>
      </c>
      <c r="P437" s="18">
        <v>10</v>
      </c>
      <c r="Q437" s="18">
        <v>396</v>
      </c>
      <c r="R437" s="18">
        <v>2090</v>
      </c>
      <c r="S437" s="19">
        <v>0.28734216199568835</v>
      </c>
    </row>
    <row r="438" spans="1:19" x14ac:dyDescent="0.35">
      <c r="A438" s="5">
        <v>2013</v>
      </c>
      <c r="B438" s="5">
        <v>5</v>
      </c>
      <c r="C438" s="5">
        <v>86</v>
      </c>
      <c r="D438" s="5">
        <f t="shared" si="24"/>
        <v>2493</v>
      </c>
      <c r="E438" s="7">
        <f t="shared" si="25"/>
        <v>0.53557129658145985</v>
      </c>
      <c r="F438" s="7">
        <f t="shared" si="26"/>
        <v>1.0123806590699107</v>
      </c>
      <c r="G438" s="7">
        <f t="shared" si="23"/>
        <v>1.5840468124422544</v>
      </c>
      <c r="I438" s="5">
        <v>2013</v>
      </c>
      <c r="J438" s="5">
        <v>5</v>
      </c>
      <c r="K438" s="5">
        <v>86</v>
      </c>
      <c r="O438" s="18">
        <v>2012</v>
      </c>
      <c r="P438" s="18">
        <v>7</v>
      </c>
      <c r="Q438" s="18">
        <v>131</v>
      </c>
      <c r="R438" s="18">
        <v>2095.9</v>
      </c>
      <c r="S438" s="19">
        <v>0.29097628580227908</v>
      </c>
    </row>
    <row r="439" spans="1:19" x14ac:dyDescent="0.35">
      <c r="A439" s="5">
        <v>2013</v>
      </c>
      <c r="B439" s="5">
        <v>6</v>
      </c>
      <c r="C439" s="5">
        <v>153</v>
      </c>
      <c r="D439" s="5">
        <f t="shared" si="24"/>
        <v>2388</v>
      </c>
      <c r="E439" s="7">
        <f t="shared" si="25"/>
        <v>0.47089621188789654</v>
      </c>
      <c r="F439" s="7">
        <f t="shared" si="26"/>
        <v>1.077671696951032</v>
      </c>
      <c r="G439" s="7">
        <f t="shared" si="23"/>
        <v>1.6310440406529108</v>
      </c>
      <c r="I439" s="5">
        <v>2013</v>
      </c>
      <c r="J439" s="5">
        <v>6</v>
      </c>
      <c r="K439" s="5">
        <v>153</v>
      </c>
      <c r="O439" s="18">
        <v>2008</v>
      </c>
      <c r="P439" s="18">
        <v>2</v>
      </c>
      <c r="Q439" s="18">
        <v>247</v>
      </c>
      <c r="R439" s="18">
        <v>2100.5</v>
      </c>
      <c r="S439" s="19">
        <v>0.29380967046504464</v>
      </c>
    </row>
    <row r="440" spans="1:19" x14ac:dyDescent="0.35">
      <c r="A440" s="5">
        <v>2013</v>
      </c>
      <c r="B440" s="5">
        <v>7</v>
      </c>
      <c r="C440" s="5">
        <v>216</v>
      </c>
      <c r="D440" s="5">
        <f t="shared" si="24"/>
        <v>2473</v>
      </c>
      <c r="E440" s="7">
        <f t="shared" si="25"/>
        <v>0.52325223283030486</v>
      </c>
      <c r="F440" s="7">
        <f t="shared" si="26"/>
        <v>1.1639051432091163</v>
      </c>
      <c r="G440" s="7">
        <f t="shared" si="23"/>
        <v>1.7625500461964894</v>
      </c>
      <c r="I440" s="5">
        <v>2013</v>
      </c>
      <c r="J440" s="5">
        <v>7</v>
      </c>
      <c r="K440" s="5">
        <v>216</v>
      </c>
      <c r="O440" s="18">
        <v>2017</v>
      </c>
      <c r="P440" s="18">
        <v>8</v>
      </c>
      <c r="Q440" s="18">
        <v>6</v>
      </c>
      <c r="R440" s="18">
        <v>2106</v>
      </c>
      <c r="S440" s="19">
        <v>0.29719741299661223</v>
      </c>
    </row>
    <row r="441" spans="1:19" x14ac:dyDescent="0.35">
      <c r="A441" s="5">
        <v>2013</v>
      </c>
      <c r="B441" s="5">
        <v>8</v>
      </c>
      <c r="C441" s="5">
        <v>5</v>
      </c>
      <c r="D441" s="5">
        <f t="shared" si="24"/>
        <v>2475</v>
      </c>
      <c r="E441" s="7">
        <f t="shared" si="25"/>
        <v>0.52448413920542036</v>
      </c>
      <c r="F441" s="7">
        <f t="shared" si="26"/>
        <v>1.1097012627040348</v>
      </c>
      <c r="G441" s="7">
        <f t="shared" si="23"/>
        <v>1.6097936556821684</v>
      </c>
      <c r="I441" s="5">
        <v>2013</v>
      </c>
      <c r="J441" s="5">
        <v>8</v>
      </c>
      <c r="K441" s="5">
        <v>5</v>
      </c>
      <c r="O441" s="18">
        <v>1990</v>
      </c>
      <c r="P441" s="18">
        <v>7</v>
      </c>
      <c r="Q441" s="18">
        <v>28</v>
      </c>
      <c r="R441" s="18">
        <v>2119.6</v>
      </c>
      <c r="S441" s="19">
        <v>0.30557437634739754</v>
      </c>
    </row>
    <row r="442" spans="1:19" x14ac:dyDescent="0.35">
      <c r="A442" s="5">
        <v>2013</v>
      </c>
      <c r="B442" s="5">
        <v>9</v>
      </c>
      <c r="C442" s="5">
        <v>55</v>
      </c>
      <c r="D442" s="5">
        <f t="shared" si="24"/>
        <v>2513</v>
      </c>
      <c r="E442" s="7">
        <f t="shared" si="25"/>
        <v>0.54789036033261473</v>
      </c>
      <c r="F442" s="7">
        <f t="shared" si="26"/>
        <v>1.0561133353865109</v>
      </c>
      <c r="G442" s="7">
        <f t="shared" si="23"/>
        <v>1.6125654450261782</v>
      </c>
      <c r="I442" s="5">
        <v>2013</v>
      </c>
      <c r="J442" s="5">
        <v>9</v>
      </c>
      <c r="K442" s="5">
        <v>55</v>
      </c>
      <c r="O442" s="18">
        <v>2017</v>
      </c>
      <c r="P442" s="18">
        <v>7</v>
      </c>
      <c r="Q442" s="18">
        <v>45</v>
      </c>
      <c r="R442" s="18">
        <v>2148</v>
      </c>
      <c r="S442" s="19">
        <v>0.3230674468740376</v>
      </c>
    </row>
    <row r="443" spans="1:19" x14ac:dyDescent="0.35">
      <c r="A443" s="5">
        <v>2013</v>
      </c>
      <c r="B443" s="5">
        <v>10</v>
      </c>
      <c r="C443" s="5">
        <v>10</v>
      </c>
      <c r="D443" s="5">
        <f t="shared" si="24"/>
        <v>2488</v>
      </c>
      <c r="E443" s="7">
        <f t="shared" si="25"/>
        <v>0.53249153064367105</v>
      </c>
      <c r="F443" s="7">
        <f t="shared" si="26"/>
        <v>0.84422543886664614</v>
      </c>
      <c r="G443" s="7">
        <f t="shared" si="23"/>
        <v>1.5356944872189713</v>
      </c>
      <c r="I443" s="5">
        <v>2013</v>
      </c>
      <c r="J443" s="5">
        <v>10</v>
      </c>
      <c r="K443" s="5">
        <v>10</v>
      </c>
      <c r="O443" s="18">
        <v>2008</v>
      </c>
      <c r="P443" s="18">
        <v>3</v>
      </c>
      <c r="Q443" s="18">
        <v>145</v>
      </c>
      <c r="R443" s="18">
        <v>2157.8000000000002</v>
      </c>
      <c r="S443" s="19">
        <v>0.32910378811210361</v>
      </c>
    </row>
    <row r="444" spans="1:19" x14ac:dyDescent="0.35">
      <c r="A444" s="5">
        <v>2013</v>
      </c>
      <c r="B444" s="5">
        <v>11</v>
      </c>
      <c r="C444" s="5">
        <v>154</v>
      </c>
      <c r="D444" s="5">
        <f t="shared" si="24"/>
        <v>2552</v>
      </c>
      <c r="E444" s="7">
        <f t="shared" si="25"/>
        <v>0.5719125346473668</v>
      </c>
      <c r="F444" s="7">
        <f t="shared" si="26"/>
        <v>0.86516784724360951</v>
      </c>
      <c r="G444" s="7">
        <f t="shared" si="23"/>
        <v>1.5747459193101325</v>
      </c>
      <c r="I444" s="5">
        <v>2013</v>
      </c>
      <c r="J444" s="5">
        <v>11</v>
      </c>
      <c r="K444" s="5">
        <v>154</v>
      </c>
      <c r="O444" s="18">
        <v>1980</v>
      </c>
      <c r="P444" s="18">
        <v>5</v>
      </c>
      <c r="Q444" s="18">
        <v>604.79999999999995</v>
      </c>
      <c r="R444" s="18">
        <v>2159</v>
      </c>
      <c r="S444" s="19">
        <v>0.32984293193717279</v>
      </c>
    </row>
    <row r="445" spans="1:19" x14ac:dyDescent="0.35">
      <c r="A445" s="5">
        <v>2013</v>
      </c>
      <c r="B445" s="5">
        <v>12</v>
      </c>
      <c r="C445" s="5">
        <v>54</v>
      </c>
      <c r="D445" s="5">
        <f t="shared" si="24"/>
        <v>2432</v>
      </c>
      <c r="E445" s="7">
        <f t="shared" si="25"/>
        <v>0.4979981521404373</v>
      </c>
      <c r="F445" s="7">
        <f t="shared" si="26"/>
        <v>0.59907607021866327</v>
      </c>
      <c r="G445" s="7">
        <f t="shared" si="23"/>
        <v>1.4663381582999691</v>
      </c>
      <c r="I445" s="5">
        <v>2013</v>
      </c>
      <c r="J445" s="5">
        <v>12</v>
      </c>
      <c r="K445" s="5">
        <v>54</v>
      </c>
      <c r="O445" s="18">
        <v>1990</v>
      </c>
      <c r="P445" s="18">
        <v>6</v>
      </c>
      <c r="Q445" s="18">
        <v>163.5</v>
      </c>
      <c r="R445" s="18">
        <v>2165.1</v>
      </c>
      <c r="S445" s="19">
        <v>0.33360024638127495</v>
      </c>
    </row>
    <row r="446" spans="1:19" x14ac:dyDescent="0.35">
      <c r="A446" s="5">
        <v>2014</v>
      </c>
      <c r="B446" s="5">
        <v>1</v>
      </c>
      <c r="C446" s="5">
        <v>96</v>
      </c>
      <c r="D446" s="5">
        <f t="shared" si="24"/>
        <v>1733</v>
      </c>
      <c r="E446" s="7">
        <f t="shared" si="25"/>
        <v>6.7446874037573143E-2</v>
      </c>
      <c r="F446" s="7">
        <f t="shared" si="26"/>
        <v>0.3976593778872804</v>
      </c>
      <c r="G446" s="7">
        <f t="shared" si="23"/>
        <v>1.0345549738219892</v>
      </c>
      <c r="I446" s="5">
        <v>2014</v>
      </c>
      <c r="J446" s="5">
        <v>1</v>
      </c>
      <c r="K446" s="5">
        <v>96</v>
      </c>
      <c r="O446" s="18">
        <v>2011</v>
      </c>
      <c r="P446" s="18">
        <v>3</v>
      </c>
      <c r="Q446" s="18">
        <v>146</v>
      </c>
      <c r="R446" s="18">
        <v>2173.1999999999998</v>
      </c>
      <c r="S446" s="19">
        <v>0.33858946720049266</v>
      </c>
    </row>
    <row r="447" spans="1:19" x14ac:dyDescent="0.35">
      <c r="A447" s="5">
        <v>2014</v>
      </c>
      <c r="B447" s="5">
        <v>2</v>
      </c>
      <c r="C447" s="5">
        <v>54</v>
      </c>
      <c r="D447" s="5">
        <f t="shared" si="24"/>
        <v>1317</v>
      </c>
      <c r="E447" s="7">
        <f t="shared" si="25"/>
        <v>-0.18878965198644904</v>
      </c>
      <c r="F447" s="7">
        <f t="shared" si="26"/>
        <v>0.38398521712349865</v>
      </c>
      <c r="G447" s="7">
        <f t="shared" si="23"/>
        <v>0.91567600862334453</v>
      </c>
      <c r="I447" s="5">
        <v>2014</v>
      </c>
      <c r="J447" s="5">
        <v>2</v>
      </c>
      <c r="K447" s="5">
        <v>54</v>
      </c>
      <c r="O447" s="18">
        <v>1988</v>
      </c>
      <c r="P447" s="18">
        <v>8</v>
      </c>
      <c r="Q447" s="18">
        <v>101</v>
      </c>
      <c r="R447" s="18">
        <v>2174.5</v>
      </c>
      <c r="S447" s="19">
        <v>0.33939020634431782</v>
      </c>
    </row>
    <row r="448" spans="1:19" x14ac:dyDescent="0.35">
      <c r="A448" s="5">
        <v>2014</v>
      </c>
      <c r="B448" s="5">
        <v>3</v>
      </c>
      <c r="C448" s="5">
        <v>318</v>
      </c>
      <c r="D448" s="5">
        <f t="shared" si="24"/>
        <v>1339</v>
      </c>
      <c r="E448" s="7">
        <f t="shared" si="25"/>
        <v>-0.17523868186017863</v>
      </c>
      <c r="F448" s="7">
        <f t="shared" si="26"/>
        <v>0.4899291653834309</v>
      </c>
      <c r="G448" s="7">
        <f t="shared" si="23"/>
        <v>1.0222359100708347</v>
      </c>
      <c r="I448" s="5">
        <v>2014</v>
      </c>
      <c r="J448" s="5">
        <v>3</v>
      </c>
      <c r="K448" s="5">
        <v>318</v>
      </c>
      <c r="O448" s="18">
        <v>2011</v>
      </c>
      <c r="P448" s="18">
        <v>9</v>
      </c>
      <c r="Q448" s="18">
        <v>23.4</v>
      </c>
      <c r="R448" s="18">
        <v>2179.2000000000003</v>
      </c>
      <c r="S448" s="19">
        <v>0.34228518632583943</v>
      </c>
    </row>
    <row r="449" spans="1:19" x14ac:dyDescent="0.35">
      <c r="A449" s="5">
        <v>2014</v>
      </c>
      <c r="B449" s="5">
        <v>4</v>
      </c>
      <c r="C449" s="5">
        <v>27</v>
      </c>
      <c r="D449" s="5">
        <f t="shared" si="24"/>
        <v>1228</v>
      </c>
      <c r="E449" s="7">
        <f t="shared" si="25"/>
        <v>-0.24360948567908838</v>
      </c>
      <c r="F449" s="7">
        <f t="shared" si="26"/>
        <v>0.38780412688635657</v>
      </c>
      <c r="G449" s="7">
        <f t="shared" si="23"/>
        <v>0.98158299969202323</v>
      </c>
      <c r="I449" s="5">
        <v>2014</v>
      </c>
      <c r="J449" s="5">
        <v>4</v>
      </c>
      <c r="K449" s="5">
        <v>27</v>
      </c>
      <c r="O449" s="18">
        <v>1988</v>
      </c>
      <c r="P449" s="18">
        <v>10</v>
      </c>
      <c r="Q449" s="18">
        <v>11.5</v>
      </c>
      <c r="R449" s="18">
        <v>2180.1999999999998</v>
      </c>
      <c r="S449" s="19">
        <v>0.34290113951339685</v>
      </c>
    </row>
    <row r="450" spans="1:19" x14ac:dyDescent="0.35">
      <c r="A450" s="5">
        <v>2014</v>
      </c>
      <c r="B450" s="5">
        <v>5</v>
      </c>
      <c r="C450" s="5">
        <v>68</v>
      </c>
      <c r="D450" s="5">
        <f t="shared" si="24"/>
        <v>1210</v>
      </c>
      <c r="E450" s="7">
        <f t="shared" si="25"/>
        <v>-0.25469664305512779</v>
      </c>
      <c r="F450" s="7">
        <f t="shared" si="26"/>
        <v>0.38657222051124113</v>
      </c>
      <c r="G450" s="7">
        <f t="shared" si="23"/>
        <v>0.97111179550354176</v>
      </c>
      <c r="I450" s="5">
        <v>2014</v>
      </c>
      <c r="J450" s="5">
        <v>5</v>
      </c>
      <c r="K450" s="5">
        <v>68</v>
      </c>
      <c r="O450" s="18">
        <v>2000</v>
      </c>
      <c r="P450" s="18">
        <v>1</v>
      </c>
      <c r="Q450" s="18">
        <v>175.3</v>
      </c>
      <c r="R450" s="18">
        <v>2185.6</v>
      </c>
      <c r="S450" s="19">
        <v>0.34622728672620873</v>
      </c>
    </row>
    <row r="451" spans="1:19" x14ac:dyDescent="0.35">
      <c r="A451" s="5">
        <v>2014</v>
      </c>
      <c r="B451" s="5">
        <v>6</v>
      </c>
      <c r="C451" s="5">
        <v>41</v>
      </c>
      <c r="D451" s="5">
        <f t="shared" si="24"/>
        <v>1098</v>
      </c>
      <c r="E451" s="7">
        <f t="shared" si="25"/>
        <v>-0.32368340006159529</v>
      </c>
      <c r="F451" s="7">
        <f t="shared" si="26"/>
        <v>0.37807206652294439</v>
      </c>
      <c r="G451" s="7">
        <f t="shared" si="23"/>
        <v>0.89781336618417029</v>
      </c>
      <c r="I451" s="5">
        <v>2014</v>
      </c>
      <c r="J451" s="5">
        <v>6</v>
      </c>
      <c r="K451" s="5">
        <v>41</v>
      </c>
      <c r="O451" s="18">
        <v>1999</v>
      </c>
      <c r="P451" s="18">
        <v>8</v>
      </c>
      <c r="Q451" s="18">
        <v>100.7</v>
      </c>
      <c r="R451" s="18">
        <v>2188.9</v>
      </c>
      <c r="S451" s="19">
        <v>0.34825993224514945</v>
      </c>
    </row>
    <row r="452" spans="1:19" x14ac:dyDescent="0.35">
      <c r="A452" s="5">
        <v>2014</v>
      </c>
      <c r="B452" s="5">
        <v>7</v>
      </c>
      <c r="C452" s="5">
        <v>13</v>
      </c>
      <c r="D452" s="5">
        <f t="shared" si="24"/>
        <v>895</v>
      </c>
      <c r="E452" s="7">
        <f t="shared" si="25"/>
        <v>-0.44872189713581767</v>
      </c>
      <c r="F452" s="7">
        <f t="shared" si="26"/>
        <v>0.36550662149676627</v>
      </c>
      <c r="G452" s="7">
        <f t="shared" si="23"/>
        <v>0.79679704342469992</v>
      </c>
      <c r="I452" s="5">
        <v>2014</v>
      </c>
      <c r="J452" s="5">
        <v>7</v>
      </c>
      <c r="K452" s="5">
        <v>13</v>
      </c>
      <c r="O452" s="18">
        <v>2010</v>
      </c>
      <c r="P452" s="18">
        <v>12</v>
      </c>
      <c r="Q452" s="18">
        <v>486</v>
      </c>
      <c r="R452" s="18">
        <v>2190.5</v>
      </c>
      <c r="S452" s="19">
        <v>0.34924545734524176</v>
      </c>
    </row>
    <row r="453" spans="1:19" x14ac:dyDescent="0.35">
      <c r="A453" s="5">
        <v>2014</v>
      </c>
      <c r="B453" s="5">
        <v>8</v>
      </c>
      <c r="C453" s="5">
        <v>150</v>
      </c>
      <c r="D453" s="5">
        <f t="shared" si="24"/>
        <v>1040</v>
      </c>
      <c r="E453" s="7">
        <f t="shared" si="25"/>
        <v>-0.35940868493994454</v>
      </c>
      <c r="F453" s="7">
        <f t="shared" si="26"/>
        <v>0.33495534339390215</v>
      </c>
      <c r="G453" s="7">
        <f t="shared" si="23"/>
        <v>0.87563905143209153</v>
      </c>
      <c r="I453" s="5">
        <v>2014</v>
      </c>
      <c r="J453" s="5">
        <v>8</v>
      </c>
      <c r="K453" s="5">
        <v>150</v>
      </c>
      <c r="O453" s="18">
        <v>2017</v>
      </c>
      <c r="P453" s="18">
        <v>11</v>
      </c>
      <c r="Q453" s="18">
        <v>141</v>
      </c>
      <c r="R453" s="18">
        <v>2191</v>
      </c>
      <c r="S453" s="19">
        <v>0.34955343393902061</v>
      </c>
    </row>
    <row r="454" spans="1:19" x14ac:dyDescent="0.35">
      <c r="A454" s="5">
        <v>2014</v>
      </c>
      <c r="B454" s="5">
        <v>9</v>
      </c>
      <c r="C454" s="5">
        <v>57</v>
      </c>
      <c r="D454" s="5">
        <f t="shared" si="24"/>
        <v>1042</v>
      </c>
      <c r="E454" s="7">
        <f t="shared" si="25"/>
        <v>-0.35817677856482905</v>
      </c>
      <c r="F454" s="7">
        <f t="shared" si="26"/>
        <v>0.35565137049584244</v>
      </c>
      <c r="G454" s="7">
        <f t="shared" si="23"/>
        <v>0.84422543886664636</v>
      </c>
      <c r="I454" s="5">
        <v>2014</v>
      </c>
      <c r="J454" s="5">
        <v>9</v>
      </c>
      <c r="K454" s="5">
        <v>57</v>
      </c>
      <c r="O454" s="18">
        <v>1999</v>
      </c>
      <c r="P454" s="18">
        <v>12</v>
      </c>
      <c r="Q454" s="18">
        <v>148.69999999999999</v>
      </c>
      <c r="R454" s="18">
        <v>2191.1999999999998</v>
      </c>
      <c r="S454" s="19">
        <v>0.34967662457653209</v>
      </c>
    </row>
    <row r="455" spans="1:19" x14ac:dyDescent="0.35">
      <c r="A455" s="5">
        <v>2014</v>
      </c>
      <c r="B455" s="5">
        <v>10</v>
      </c>
      <c r="C455" s="5">
        <v>15</v>
      </c>
      <c r="D455" s="5">
        <f t="shared" si="24"/>
        <v>1047</v>
      </c>
      <c r="E455" s="7">
        <f t="shared" si="25"/>
        <v>-0.35509701262704035</v>
      </c>
      <c r="F455" s="7">
        <f t="shared" si="26"/>
        <v>0.27810286418232216</v>
      </c>
      <c r="G455" s="7">
        <f t="shared" si="23"/>
        <v>0.82821065599014498</v>
      </c>
      <c r="I455" s="5">
        <v>2014</v>
      </c>
      <c r="J455" s="5">
        <v>10</v>
      </c>
      <c r="K455" s="5">
        <v>15</v>
      </c>
      <c r="O455" s="18">
        <v>2011</v>
      </c>
      <c r="P455" s="18">
        <v>7</v>
      </c>
      <c r="Q455" s="18">
        <v>33.4</v>
      </c>
      <c r="R455" s="18">
        <v>2191.2000000000003</v>
      </c>
      <c r="S455" s="19">
        <v>0.34967662457653237</v>
      </c>
    </row>
    <row r="456" spans="1:19" x14ac:dyDescent="0.35">
      <c r="A456" s="5">
        <v>2014</v>
      </c>
      <c r="B456" s="5">
        <v>11</v>
      </c>
      <c r="C456" s="5">
        <v>62</v>
      </c>
      <c r="D456" s="5">
        <f t="shared" si="24"/>
        <v>955</v>
      </c>
      <c r="E456" s="7">
        <f t="shared" si="25"/>
        <v>-0.41176470588235292</v>
      </c>
      <c r="F456" s="7">
        <f t="shared" si="26"/>
        <v>0.23202956575300282</v>
      </c>
      <c r="G456" s="7">
        <f t="shared" si="23"/>
        <v>0.6625192485371113</v>
      </c>
      <c r="I456" s="5">
        <v>2014</v>
      </c>
      <c r="J456" s="5">
        <v>11</v>
      </c>
      <c r="K456" s="5">
        <v>81</v>
      </c>
      <c r="O456" s="18">
        <v>2008</v>
      </c>
      <c r="P456" s="18">
        <v>10</v>
      </c>
      <c r="Q456" s="18">
        <v>41</v>
      </c>
      <c r="R456" s="18">
        <v>2195.6</v>
      </c>
      <c r="S456" s="19">
        <v>0.35238681860178622</v>
      </c>
    </row>
    <row r="457" spans="1:19" x14ac:dyDescent="0.35">
      <c r="A457" s="5">
        <v>2014</v>
      </c>
      <c r="B457" s="5">
        <v>12</v>
      </c>
      <c r="C457" s="5">
        <v>225</v>
      </c>
      <c r="D457" s="5">
        <f t="shared" si="24"/>
        <v>1126</v>
      </c>
      <c r="E457" s="7">
        <f t="shared" si="25"/>
        <v>-0.30643671080997842</v>
      </c>
      <c r="F457" s="7">
        <f t="shared" si="26"/>
        <v>0.24521096396673853</v>
      </c>
      <c r="G457" s="7">
        <f t="shared" si="23"/>
        <v>0.70009239297813375</v>
      </c>
      <c r="I457" s="5">
        <v>2014</v>
      </c>
      <c r="J457" s="5">
        <v>12</v>
      </c>
      <c r="K457" s="5">
        <v>222</v>
      </c>
      <c r="O457" s="18">
        <v>2008</v>
      </c>
      <c r="P457" s="18">
        <v>4</v>
      </c>
      <c r="Q457" s="18">
        <v>93</v>
      </c>
      <c r="R457" s="18">
        <v>2199.1</v>
      </c>
      <c r="S457" s="19">
        <v>0.35454265475823832</v>
      </c>
    </row>
    <row r="458" spans="1:19" x14ac:dyDescent="0.35">
      <c r="A458" s="5">
        <v>2015</v>
      </c>
      <c r="B458" s="5">
        <v>1</v>
      </c>
      <c r="C458" s="5">
        <v>223</v>
      </c>
      <c r="D458" s="5">
        <f t="shared" si="24"/>
        <v>1253</v>
      </c>
      <c r="E458" s="7">
        <f t="shared" si="25"/>
        <v>-0.22821065599014476</v>
      </c>
      <c r="F458" s="7">
        <f t="shared" si="26"/>
        <v>3.159839852171234E-2</v>
      </c>
      <c r="G458" s="7">
        <f t="shared" ref="G458:G478" si="27">E398+E410+E422+E434+E446+E458</f>
        <v>0.74444102248229116</v>
      </c>
      <c r="I458" s="5">
        <v>2015</v>
      </c>
      <c r="J458" s="5">
        <v>1</v>
      </c>
      <c r="K458" s="5">
        <v>232</v>
      </c>
      <c r="O458" s="18">
        <v>2008</v>
      </c>
      <c r="P458" s="18">
        <v>5</v>
      </c>
      <c r="Q458" s="18">
        <v>85</v>
      </c>
      <c r="R458" s="18">
        <v>2205.1</v>
      </c>
      <c r="S458" s="19">
        <v>0.35823837388358482</v>
      </c>
    </row>
    <row r="459" spans="1:19" x14ac:dyDescent="0.35">
      <c r="A459" s="5">
        <v>2015</v>
      </c>
      <c r="B459" s="5">
        <v>2</v>
      </c>
      <c r="C459" s="5">
        <v>291.5</v>
      </c>
      <c r="D459" s="5">
        <f t="shared" si="24"/>
        <v>1490.5</v>
      </c>
      <c r="E459" s="7">
        <f t="shared" si="25"/>
        <v>-8.192177394518016E-2</v>
      </c>
      <c r="F459" s="7">
        <f t="shared" si="26"/>
        <v>0.11111795503541735</v>
      </c>
      <c r="G459" s="7">
        <f t="shared" si="27"/>
        <v>0.83898983677240513</v>
      </c>
      <c r="I459" s="5">
        <v>2015</v>
      </c>
      <c r="J459" s="5">
        <v>2</v>
      </c>
      <c r="K459" s="5">
        <v>313</v>
      </c>
      <c r="O459" s="18">
        <v>1999</v>
      </c>
      <c r="P459" s="18">
        <v>6</v>
      </c>
      <c r="Q459" s="18">
        <v>237.6</v>
      </c>
      <c r="R459" s="18">
        <v>2209.2000000000003</v>
      </c>
      <c r="S459" s="19">
        <v>0.36076378195257175</v>
      </c>
    </row>
    <row r="460" spans="1:19" x14ac:dyDescent="0.35">
      <c r="A460" s="5">
        <v>2015</v>
      </c>
      <c r="B460" s="5">
        <v>3</v>
      </c>
      <c r="C460" s="5">
        <v>91.5</v>
      </c>
      <c r="D460" s="5">
        <f t="shared" si="24"/>
        <v>1264</v>
      </c>
      <c r="E460" s="7">
        <f t="shared" si="25"/>
        <v>-0.22143517092700954</v>
      </c>
      <c r="F460" s="7">
        <f t="shared" si="26"/>
        <v>9.0237141977209723E-2</v>
      </c>
      <c r="G460" s="7">
        <f t="shared" si="27"/>
        <v>0.79371727748691101</v>
      </c>
      <c r="I460" s="5">
        <v>2015</v>
      </c>
      <c r="J460" s="5">
        <v>3</v>
      </c>
      <c r="K460" s="5">
        <v>97</v>
      </c>
      <c r="O460" s="18">
        <v>2011</v>
      </c>
      <c r="P460" s="18">
        <v>2</v>
      </c>
      <c r="Q460" s="18">
        <v>76.2</v>
      </c>
      <c r="R460" s="18">
        <v>2222.1999999999998</v>
      </c>
      <c r="S460" s="19">
        <v>0.36877117339082216</v>
      </c>
    </row>
    <row r="461" spans="1:19" x14ac:dyDescent="0.35">
      <c r="A461" s="5">
        <v>2015</v>
      </c>
      <c r="B461" s="5">
        <v>4</v>
      </c>
      <c r="C461" s="5">
        <v>147.5</v>
      </c>
      <c r="D461" s="5">
        <f t="shared" si="24"/>
        <v>1384.5</v>
      </c>
      <c r="E461" s="7">
        <f t="shared" si="25"/>
        <v>-0.14721281182630119</v>
      </c>
      <c r="F461" s="7">
        <f t="shared" si="26"/>
        <v>0.11271943332306744</v>
      </c>
      <c r="G461" s="7">
        <f t="shared" si="27"/>
        <v>0.77431475207884193</v>
      </c>
      <c r="I461" s="5">
        <v>2015</v>
      </c>
      <c r="J461" s="5">
        <v>4</v>
      </c>
      <c r="K461" s="5">
        <v>151</v>
      </c>
      <c r="O461" s="18">
        <v>2011</v>
      </c>
      <c r="P461" s="18">
        <v>5</v>
      </c>
      <c r="Q461" s="18">
        <v>70</v>
      </c>
      <c r="R461" s="18">
        <v>2226</v>
      </c>
      <c r="S461" s="19">
        <v>0.37111179550354173</v>
      </c>
    </row>
    <row r="462" spans="1:19" x14ac:dyDescent="0.35">
      <c r="A462" s="5">
        <v>2015</v>
      </c>
      <c r="B462" s="5">
        <v>5</v>
      </c>
      <c r="C462" s="5">
        <v>187</v>
      </c>
      <c r="D462" s="5">
        <f t="shared" ref="D462:D525" si="28">SUM(C451:C462)</f>
        <v>1503.5</v>
      </c>
      <c r="E462" s="7">
        <f t="shared" ref="E462:E525" si="29">(D462-1623.5)/1623.5</f>
        <v>-7.3914382506929471E-2</v>
      </c>
      <c r="F462" s="7">
        <f t="shared" si="26"/>
        <v>0.20696027101940259</v>
      </c>
      <c r="G462" s="7">
        <f t="shared" si="27"/>
        <v>0.62648598706498304</v>
      </c>
      <c r="I462" s="5">
        <v>2015</v>
      </c>
      <c r="J462" s="5">
        <v>5</v>
      </c>
      <c r="K462" s="5">
        <v>192</v>
      </c>
      <c r="O462" s="18">
        <v>1988</v>
      </c>
      <c r="P462" s="18">
        <v>11</v>
      </c>
      <c r="Q462" s="18">
        <v>109</v>
      </c>
      <c r="R462" s="18">
        <v>2228.5</v>
      </c>
      <c r="S462" s="19">
        <v>0.37265167847243608</v>
      </c>
    </row>
    <row r="463" spans="1:19" x14ac:dyDescent="0.35">
      <c r="A463" s="5">
        <v>2015</v>
      </c>
      <c r="B463" s="5">
        <v>6</v>
      </c>
      <c r="C463" s="5">
        <v>110</v>
      </c>
      <c r="D463" s="5">
        <f t="shared" si="28"/>
        <v>1572.5</v>
      </c>
      <c r="E463" s="7">
        <f t="shared" si="29"/>
        <v>-3.1413612565445025E-2</v>
      </c>
      <c r="F463" s="7">
        <f t="shared" si="26"/>
        <v>0.11579919926085622</v>
      </c>
      <c r="G463" s="7">
        <f t="shared" si="27"/>
        <v>0.58213735756082563</v>
      </c>
      <c r="I463" s="5">
        <v>2015</v>
      </c>
      <c r="J463" s="5">
        <v>6</v>
      </c>
      <c r="K463" s="5">
        <v>112</v>
      </c>
      <c r="O463" s="18">
        <v>2008</v>
      </c>
      <c r="P463" s="18">
        <v>8</v>
      </c>
      <c r="Q463" s="18">
        <v>22</v>
      </c>
      <c r="R463" s="18">
        <v>2231.9</v>
      </c>
      <c r="S463" s="19">
        <v>0.37474591931013251</v>
      </c>
    </row>
    <row r="464" spans="1:19" x14ac:dyDescent="0.35">
      <c r="A464" s="5">
        <v>2015</v>
      </c>
      <c r="B464" s="5">
        <v>7</v>
      </c>
      <c r="C464" s="5">
        <v>33</v>
      </c>
      <c r="D464" s="5">
        <f t="shared" si="28"/>
        <v>1592.5</v>
      </c>
      <c r="E464" s="7">
        <f t="shared" si="29"/>
        <v>-1.9094548814290114E-2</v>
      </c>
      <c r="F464" s="7">
        <f t="shared" si="26"/>
        <v>5.5435786880197083E-2</v>
      </c>
      <c r="G464" s="7">
        <f t="shared" si="27"/>
        <v>0.59260856174930732</v>
      </c>
      <c r="I464" s="5">
        <v>2015</v>
      </c>
      <c r="J464" s="5">
        <v>7</v>
      </c>
      <c r="K464" s="5">
        <v>35</v>
      </c>
      <c r="O464" s="18">
        <v>2011</v>
      </c>
      <c r="P464" s="18">
        <v>6</v>
      </c>
      <c r="Q464" s="18">
        <v>54.8</v>
      </c>
      <c r="R464" s="18">
        <v>2233.8000000000002</v>
      </c>
      <c r="S464" s="19">
        <v>0.37591623036649224</v>
      </c>
    </row>
    <row r="465" spans="1:19" x14ac:dyDescent="0.35">
      <c r="A465" s="5">
        <v>2015</v>
      </c>
      <c r="B465" s="5">
        <v>8</v>
      </c>
      <c r="C465" s="5">
        <v>42</v>
      </c>
      <c r="D465" s="5">
        <f t="shared" si="28"/>
        <v>1484.5</v>
      </c>
      <c r="E465" s="7">
        <f t="shared" si="29"/>
        <v>-8.5617493070526643E-2</v>
      </c>
      <c r="F465" s="7">
        <f t="shared" si="26"/>
        <v>7.9457961194949175E-2</v>
      </c>
      <c r="G465" s="7">
        <f t="shared" si="27"/>
        <v>0.61539882968894388</v>
      </c>
      <c r="I465" s="5">
        <v>2015</v>
      </c>
      <c r="J465" s="5">
        <v>8</v>
      </c>
      <c r="K465" s="5">
        <v>43</v>
      </c>
      <c r="O465" s="18">
        <v>1999</v>
      </c>
      <c r="P465" s="18">
        <v>7</v>
      </c>
      <c r="Q465" s="18">
        <v>158.80000000000001</v>
      </c>
      <c r="R465" s="18">
        <v>2239.2000000000003</v>
      </c>
      <c r="S465" s="19">
        <v>0.37924237757930412</v>
      </c>
    </row>
    <row r="466" spans="1:19" x14ac:dyDescent="0.35">
      <c r="A466" s="5">
        <v>2015</v>
      </c>
      <c r="B466" s="5">
        <v>9</v>
      </c>
      <c r="C466" s="5">
        <v>56</v>
      </c>
      <c r="D466" s="5">
        <f t="shared" si="28"/>
        <v>1483.5</v>
      </c>
      <c r="E466" s="7">
        <f t="shared" si="29"/>
        <v>-8.6233446258084392E-2</v>
      </c>
      <c r="F466" s="7">
        <f t="shared" si="26"/>
        <v>0.1034801355097013</v>
      </c>
      <c r="G466" s="7">
        <f t="shared" si="27"/>
        <v>0.62710194025254096</v>
      </c>
      <c r="I466" s="5">
        <v>2015</v>
      </c>
      <c r="J466" s="5">
        <v>9</v>
      </c>
      <c r="K466" s="5">
        <v>57</v>
      </c>
      <c r="O466" s="18">
        <v>2013</v>
      </c>
      <c r="P466" s="18">
        <v>2</v>
      </c>
      <c r="Q466" s="18">
        <v>470</v>
      </c>
      <c r="R466" s="18">
        <v>2243.4</v>
      </c>
      <c r="S466" s="19">
        <v>0.38182938096704655</v>
      </c>
    </row>
    <row r="467" spans="1:19" x14ac:dyDescent="0.35">
      <c r="A467" s="5">
        <v>2015</v>
      </c>
      <c r="B467" s="5">
        <v>10</v>
      </c>
      <c r="C467" s="5">
        <v>110.5</v>
      </c>
      <c r="D467" s="5">
        <f t="shared" si="28"/>
        <v>1579</v>
      </c>
      <c r="E467" s="7">
        <f t="shared" si="29"/>
        <v>-2.740991684631968E-2</v>
      </c>
      <c r="F467" s="7">
        <f t="shared" si="26"/>
        <v>0.14998460117031101</v>
      </c>
      <c r="G467" s="7">
        <f t="shared" si="27"/>
        <v>0.64588851247305212</v>
      </c>
      <c r="I467" s="5">
        <v>2015</v>
      </c>
      <c r="J467" s="5">
        <v>10</v>
      </c>
      <c r="K467" s="5">
        <v>112</v>
      </c>
      <c r="O467" s="18">
        <v>2017</v>
      </c>
      <c r="P467" s="18">
        <v>4</v>
      </c>
      <c r="Q467" s="18">
        <v>60</v>
      </c>
      <c r="R467" s="18">
        <v>2260</v>
      </c>
      <c r="S467" s="19">
        <v>0.3920542038805051</v>
      </c>
    </row>
    <row r="468" spans="1:19" x14ac:dyDescent="0.35">
      <c r="A468" s="5">
        <v>2015</v>
      </c>
      <c r="B468" s="5">
        <v>11</v>
      </c>
      <c r="C468" s="5">
        <v>182</v>
      </c>
      <c r="D468" s="5">
        <f t="shared" si="28"/>
        <v>1699</v>
      </c>
      <c r="E468" s="7">
        <f t="shared" si="29"/>
        <v>4.6504465660609791E-2</v>
      </c>
      <c r="F468" s="7">
        <f t="shared" si="26"/>
        <v>0.20665229442562366</v>
      </c>
      <c r="G468" s="7">
        <f t="shared" si="27"/>
        <v>0.70933169079149994</v>
      </c>
      <c r="I468" s="5">
        <v>2015</v>
      </c>
      <c r="J468" s="5">
        <v>11</v>
      </c>
      <c r="K468" s="5">
        <v>182</v>
      </c>
      <c r="O468" s="18">
        <v>1988</v>
      </c>
      <c r="P468" s="18">
        <v>7</v>
      </c>
      <c r="Q468" s="18">
        <v>271</v>
      </c>
      <c r="R468" s="18">
        <v>2267.1999999999998</v>
      </c>
      <c r="S468" s="19">
        <v>0.39648906683092072</v>
      </c>
    </row>
    <row r="469" spans="1:19" x14ac:dyDescent="0.35">
      <c r="A469" s="5">
        <v>2015</v>
      </c>
      <c r="B469" s="5">
        <v>12</v>
      </c>
      <c r="C469" s="5">
        <v>118</v>
      </c>
      <c r="D469" s="5">
        <f t="shared" si="28"/>
        <v>1592</v>
      </c>
      <c r="E469" s="7">
        <f t="shared" si="29"/>
        <v>-1.9402525408068985E-2</v>
      </c>
      <c r="F469" s="7">
        <f t="shared" si="26"/>
        <v>0.17215891592238991</v>
      </c>
      <c r="G469" s="7">
        <f t="shared" si="27"/>
        <v>0.62248229134585764</v>
      </c>
      <c r="I469" s="5">
        <v>2015</v>
      </c>
      <c r="J469" s="5">
        <v>12</v>
      </c>
      <c r="K469" s="5">
        <v>120</v>
      </c>
      <c r="O469" s="18">
        <v>2017</v>
      </c>
      <c r="P469" s="18">
        <v>12</v>
      </c>
      <c r="Q469" s="18">
        <v>189</v>
      </c>
      <c r="R469" s="18">
        <v>2269</v>
      </c>
      <c r="S469" s="19">
        <v>0.39759778256852479</v>
      </c>
    </row>
    <row r="470" spans="1:19" x14ac:dyDescent="0.35">
      <c r="A470" s="5">
        <v>2016</v>
      </c>
      <c r="B470" s="5">
        <v>1</v>
      </c>
      <c r="C470" s="5">
        <v>225</v>
      </c>
      <c r="D470" s="5">
        <f t="shared" si="28"/>
        <v>1594</v>
      </c>
      <c r="E470" s="7">
        <f t="shared" si="29"/>
        <v>-1.8170619032953497E-2</v>
      </c>
      <c r="F470" s="7">
        <f t="shared" si="26"/>
        <v>-0.17893440098552513</v>
      </c>
      <c r="G470" s="7">
        <f t="shared" si="27"/>
        <v>0.7099476439790573</v>
      </c>
      <c r="I470" s="5">
        <v>2016</v>
      </c>
      <c r="J470" s="5">
        <v>1</v>
      </c>
      <c r="K470" s="5">
        <v>219</v>
      </c>
      <c r="O470" s="18">
        <v>2011</v>
      </c>
      <c r="P470" s="18">
        <v>4</v>
      </c>
      <c r="Q470" s="18">
        <v>192.8</v>
      </c>
      <c r="R470" s="18">
        <v>2274</v>
      </c>
      <c r="S470" s="19">
        <v>0.40067754850631354</v>
      </c>
    </row>
    <row r="471" spans="1:19" x14ac:dyDescent="0.35">
      <c r="A471" s="5">
        <v>2016</v>
      </c>
      <c r="B471" s="5">
        <v>2</v>
      </c>
      <c r="C471" s="5">
        <v>65.5</v>
      </c>
      <c r="D471" s="5">
        <f t="shared" si="28"/>
        <v>1368</v>
      </c>
      <c r="E471" s="7">
        <f t="shared" si="29"/>
        <v>-0.157376039421004</v>
      </c>
      <c r="F471" s="7">
        <f t="shared" si="26"/>
        <v>-0.4280874653526332</v>
      </c>
      <c r="G471" s="7">
        <f t="shared" si="27"/>
        <v>0.51345857714813659</v>
      </c>
      <c r="I471" s="5">
        <v>2016</v>
      </c>
      <c r="J471" s="5">
        <v>2</v>
      </c>
      <c r="K471" s="5">
        <v>69</v>
      </c>
      <c r="O471" s="18">
        <v>1999</v>
      </c>
      <c r="P471" s="18">
        <v>10</v>
      </c>
      <c r="Q471" s="18">
        <v>237.9</v>
      </c>
      <c r="R471" s="18">
        <v>2280.6</v>
      </c>
      <c r="S471" s="19">
        <v>0.4047428395441946</v>
      </c>
    </row>
    <row r="472" spans="1:19" x14ac:dyDescent="0.35">
      <c r="A472" s="5">
        <v>2016</v>
      </c>
      <c r="B472" s="5">
        <v>3</v>
      </c>
      <c r="C472" s="5">
        <v>143</v>
      </c>
      <c r="D472" s="5">
        <f t="shared" si="28"/>
        <v>1419.5</v>
      </c>
      <c r="E472" s="7">
        <f t="shared" si="29"/>
        <v>-0.1256544502617801</v>
      </c>
      <c r="F472" s="7">
        <f t="shared" si="26"/>
        <v>-0.52232830304896827</v>
      </c>
      <c r="G472" s="7">
        <f t="shared" si="27"/>
        <v>0.48142901139513372</v>
      </c>
      <c r="I472" s="5">
        <v>2016</v>
      </c>
      <c r="J472" s="5">
        <v>3</v>
      </c>
      <c r="K472" s="5">
        <v>143</v>
      </c>
      <c r="O472" s="18">
        <v>2017</v>
      </c>
      <c r="P472" s="18">
        <v>5</v>
      </c>
      <c r="Q472" s="18">
        <v>69</v>
      </c>
      <c r="R472" s="18">
        <v>2288</v>
      </c>
      <c r="S472" s="19">
        <v>0.40930089313212198</v>
      </c>
    </row>
    <row r="473" spans="1:19" x14ac:dyDescent="0.35">
      <c r="A473" s="5">
        <v>2016</v>
      </c>
      <c r="B473" s="5">
        <v>4</v>
      </c>
      <c r="C473" s="5">
        <v>41</v>
      </c>
      <c r="D473" s="5">
        <f t="shared" si="28"/>
        <v>1313</v>
      </c>
      <c r="E473" s="7">
        <f t="shared" si="29"/>
        <v>-0.19125346473668001</v>
      </c>
      <c r="F473" s="7">
        <f t="shared" si="26"/>
        <v>-0.58207576224206958</v>
      </c>
      <c r="G473" s="7">
        <f t="shared" si="27"/>
        <v>0.45001539882968888</v>
      </c>
      <c r="I473" s="5">
        <v>2016</v>
      </c>
      <c r="J473" s="5">
        <v>4</v>
      </c>
      <c r="K473" s="5">
        <v>41</v>
      </c>
      <c r="O473" s="18">
        <v>2008</v>
      </c>
      <c r="P473" s="18">
        <v>6</v>
      </c>
      <c r="Q473" s="18">
        <v>160</v>
      </c>
      <c r="R473" s="18">
        <v>2288.4</v>
      </c>
      <c r="S473" s="19">
        <v>0.40954727440714511</v>
      </c>
    </row>
    <row r="474" spans="1:19" x14ac:dyDescent="0.35">
      <c r="A474" s="5">
        <v>2016</v>
      </c>
      <c r="B474" s="5">
        <v>5</v>
      </c>
      <c r="C474" s="5">
        <v>26</v>
      </c>
      <c r="D474" s="5">
        <f t="shared" si="28"/>
        <v>1152</v>
      </c>
      <c r="E474" s="7">
        <f t="shared" si="29"/>
        <v>-0.29042192793347704</v>
      </c>
      <c r="F474" s="7">
        <f t="shared" si="26"/>
        <v>-0.61903295349553433</v>
      </c>
      <c r="G474" s="7">
        <f t="shared" si="27"/>
        <v>0.39334770557437632</v>
      </c>
      <c r="I474" s="5">
        <v>2016</v>
      </c>
      <c r="J474" s="5">
        <v>5</v>
      </c>
      <c r="K474" s="5">
        <v>21</v>
      </c>
      <c r="O474" s="18">
        <v>2008</v>
      </c>
      <c r="P474" s="18">
        <v>9</v>
      </c>
      <c r="Q474" s="18">
        <v>108</v>
      </c>
      <c r="R474" s="18">
        <v>2289.4</v>
      </c>
      <c r="S474" s="19">
        <v>0.41016322759470286</v>
      </c>
    </row>
    <row r="475" spans="1:19" x14ac:dyDescent="0.35">
      <c r="A475" s="5">
        <v>2016</v>
      </c>
      <c r="B475" s="5">
        <v>6</v>
      </c>
      <c r="C475" s="5">
        <v>366</v>
      </c>
      <c r="D475" s="5">
        <f t="shared" si="28"/>
        <v>1408</v>
      </c>
      <c r="E475" s="7">
        <f t="shared" si="29"/>
        <v>-0.13273791191869419</v>
      </c>
      <c r="F475" s="7">
        <f t="shared" si="26"/>
        <v>-0.48783492454573452</v>
      </c>
      <c r="G475" s="7">
        <f t="shared" si="27"/>
        <v>0.58983677240529742</v>
      </c>
      <c r="I475" s="5">
        <v>2016</v>
      </c>
      <c r="J475" s="5">
        <v>6</v>
      </c>
      <c r="K475" s="5">
        <v>382</v>
      </c>
      <c r="O475" s="18">
        <v>2011</v>
      </c>
      <c r="P475" s="18">
        <v>8</v>
      </c>
      <c r="Q475" s="18">
        <v>199.6</v>
      </c>
      <c r="R475" s="18">
        <v>2297.8000000000002</v>
      </c>
      <c r="S475" s="19">
        <v>0.41533723437018799</v>
      </c>
    </row>
    <row r="476" spans="1:19" x14ac:dyDescent="0.35">
      <c r="A476" s="5">
        <v>2016</v>
      </c>
      <c r="B476" s="5">
        <v>7</v>
      </c>
      <c r="C476" s="5">
        <v>48</v>
      </c>
      <c r="D476" s="5">
        <f t="shared" si="28"/>
        <v>1423</v>
      </c>
      <c r="E476" s="7">
        <f t="shared" si="29"/>
        <v>-0.12349861410532799</v>
      </c>
      <c r="F476" s="7">
        <f t="shared" si="26"/>
        <v>-0.59131506005543577</v>
      </c>
      <c r="G476" s="7">
        <f t="shared" si="27"/>
        <v>0.57259008315368054</v>
      </c>
      <c r="I476" s="5">
        <v>2016</v>
      </c>
      <c r="J476" s="5">
        <v>7</v>
      </c>
      <c r="K476" s="5">
        <v>48</v>
      </c>
      <c r="O476" s="18">
        <v>1988</v>
      </c>
      <c r="P476" s="18">
        <v>4</v>
      </c>
      <c r="Q476" s="18">
        <v>642</v>
      </c>
      <c r="R476" s="18">
        <v>2314.9</v>
      </c>
      <c r="S476" s="19">
        <v>0.42587003387742539</v>
      </c>
    </row>
    <row r="477" spans="1:19" x14ac:dyDescent="0.35">
      <c r="A477" s="5">
        <v>2016</v>
      </c>
      <c r="B477" s="5">
        <v>8</v>
      </c>
      <c r="C477" s="5">
        <v>194</v>
      </c>
      <c r="D477" s="5">
        <f t="shared" si="28"/>
        <v>1575</v>
      </c>
      <c r="E477" s="7">
        <f t="shared" si="29"/>
        <v>-2.9873729596550661E-2</v>
      </c>
      <c r="F477" s="7">
        <f t="shared" si="26"/>
        <v>-0.47489990760702183</v>
      </c>
      <c r="G477" s="7">
        <f t="shared" si="27"/>
        <v>0.63480135509701296</v>
      </c>
      <c r="I477" s="5">
        <v>2016</v>
      </c>
      <c r="J477" s="5">
        <v>8</v>
      </c>
      <c r="K477" s="5">
        <v>197</v>
      </c>
      <c r="O477" s="18">
        <v>1988</v>
      </c>
      <c r="P477" s="18">
        <v>9</v>
      </c>
      <c r="Q477" s="18">
        <v>146.5</v>
      </c>
      <c r="R477" s="18">
        <v>2315.1999999999998</v>
      </c>
      <c r="S477" s="19">
        <v>0.42605481983369253</v>
      </c>
    </row>
    <row r="478" spans="1:19" x14ac:dyDescent="0.35">
      <c r="A478" s="16">
        <v>2016</v>
      </c>
      <c r="B478" s="16">
        <v>9</v>
      </c>
      <c r="C478" s="16">
        <v>137</v>
      </c>
      <c r="D478" s="5">
        <f t="shared" si="28"/>
        <v>1656</v>
      </c>
      <c r="E478" s="7">
        <f t="shared" si="29"/>
        <v>2.0018478595626731E-2</v>
      </c>
      <c r="F478" s="7">
        <f t="shared" si="26"/>
        <v>-0.4243917462272867</v>
      </c>
      <c r="G478" s="7">
        <f t="shared" si="27"/>
        <v>0.63172158915922416</v>
      </c>
      <c r="I478" s="16">
        <v>2016</v>
      </c>
      <c r="J478" s="16">
        <v>9</v>
      </c>
      <c r="K478" s="16">
        <v>137</v>
      </c>
      <c r="O478" s="18">
        <v>1999</v>
      </c>
      <c r="P478" s="18">
        <v>11</v>
      </c>
      <c r="Q478" s="18">
        <v>144</v>
      </c>
      <c r="R478" s="18">
        <v>2336.3999999999996</v>
      </c>
      <c r="S478" s="19">
        <v>0.43911302740991665</v>
      </c>
    </row>
    <row r="479" spans="1:19" x14ac:dyDescent="0.35">
      <c r="A479" s="5">
        <v>2016</v>
      </c>
      <c r="B479" s="5">
        <v>10</v>
      </c>
      <c r="C479" s="5">
        <v>82</v>
      </c>
      <c r="D479" s="5">
        <f t="shared" ref="D479:D489" si="30">SUM(C467:C479)</f>
        <v>1738</v>
      </c>
      <c r="E479" s="7">
        <f t="shared" si="29"/>
        <v>7.0526639975361877E-2</v>
      </c>
      <c r="F479" s="7">
        <f t="shared" ref="F479:F490" si="31">E454+E466+E479</f>
        <v>-0.37388358484755158</v>
      </c>
      <c r="G479" s="7">
        <f t="shared" ref="G479:G490" si="32">E418+E430+E442+E454+E466+E479</f>
        <v>0.68222975053895929</v>
      </c>
      <c r="I479" s="5">
        <v>2016</v>
      </c>
      <c r="J479" s="5">
        <v>10</v>
      </c>
      <c r="K479" s="5">
        <v>82</v>
      </c>
      <c r="O479" s="18">
        <v>2017</v>
      </c>
      <c r="P479" s="18">
        <v>3</v>
      </c>
      <c r="Q479" s="18">
        <v>859</v>
      </c>
      <c r="R479" s="18">
        <v>2343</v>
      </c>
      <c r="S479" s="19">
        <v>0.44317831844779798</v>
      </c>
    </row>
    <row r="480" spans="1:19" x14ac:dyDescent="0.35">
      <c r="A480" s="5">
        <v>2016</v>
      </c>
      <c r="B480" s="5">
        <v>11</v>
      </c>
      <c r="C480" s="5">
        <v>40</v>
      </c>
      <c r="D480" s="5">
        <f t="shared" si="30"/>
        <v>1667.5</v>
      </c>
      <c r="E480" s="7">
        <f t="shared" si="29"/>
        <v>2.7101940252540806E-2</v>
      </c>
      <c r="F480" s="7">
        <f t="shared" si="31"/>
        <v>-0.3554049892208192</v>
      </c>
      <c r="G480" s="7">
        <f t="shared" si="32"/>
        <v>0.48882044964582694</v>
      </c>
      <c r="I480" s="5">
        <v>2016</v>
      </c>
      <c r="J480" s="5">
        <v>11</v>
      </c>
      <c r="K480" s="5">
        <v>32</v>
      </c>
      <c r="O480" s="18">
        <v>2008</v>
      </c>
      <c r="P480" s="18">
        <v>12</v>
      </c>
      <c r="Q480" s="18">
        <v>164</v>
      </c>
      <c r="R480" s="18">
        <v>2370</v>
      </c>
      <c r="S480" s="19">
        <v>0.45980905451185711</v>
      </c>
    </row>
    <row r="481" spans="1:19" x14ac:dyDescent="0.35">
      <c r="A481" s="5">
        <v>2016</v>
      </c>
      <c r="B481" s="5">
        <v>12</v>
      </c>
      <c r="C481" s="5">
        <v>111</v>
      </c>
      <c r="D481" s="5">
        <f t="shared" si="30"/>
        <v>1596.5</v>
      </c>
      <c r="E481" s="7">
        <f t="shared" si="29"/>
        <v>-1.6630736064059133E-2</v>
      </c>
      <c r="F481" s="7">
        <f t="shared" si="31"/>
        <v>-0.38189097628580226</v>
      </c>
      <c r="G481" s="7">
        <f t="shared" si="32"/>
        <v>0.48327687095780725</v>
      </c>
      <c r="I481" s="5">
        <v>2016</v>
      </c>
      <c r="J481" s="5">
        <v>12</v>
      </c>
      <c r="K481" s="5">
        <v>68</v>
      </c>
      <c r="O481" s="18">
        <v>2018</v>
      </c>
      <c r="P481" s="18">
        <v>2</v>
      </c>
      <c r="Q481" s="18">
        <v>355.5</v>
      </c>
      <c r="R481" s="18">
        <v>2375.5</v>
      </c>
      <c r="S481" s="19">
        <v>0.4631967970434247</v>
      </c>
    </row>
    <row r="482" spans="1:19" x14ac:dyDescent="0.35">
      <c r="A482" s="5">
        <v>2017</v>
      </c>
      <c r="B482" s="5">
        <v>1</v>
      </c>
      <c r="C482" s="5">
        <v>255</v>
      </c>
      <c r="D482" s="5">
        <f t="shared" si="30"/>
        <v>1733.5</v>
      </c>
      <c r="E482" s="7">
        <f t="shared" si="29"/>
        <v>6.7754850631352018E-2</v>
      </c>
      <c r="F482" s="7">
        <f t="shared" si="31"/>
        <v>-0.25808438558669539</v>
      </c>
      <c r="G482" s="7">
        <f t="shared" si="32"/>
        <v>0.34099168463196788</v>
      </c>
      <c r="I482" s="5">
        <v>2017</v>
      </c>
      <c r="J482" s="5">
        <v>1</v>
      </c>
      <c r="K482" s="13">
        <v>258</v>
      </c>
      <c r="O482" s="18">
        <v>2013</v>
      </c>
      <c r="P482" s="18">
        <v>6</v>
      </c>
      <c r="Q482" s="18">
        <v>153</v>
      </c>
      <c r="R482" s="18">
        <v>2388</v>
      </c>
      <c r="S482" s="19">
        <v>0.47089621188789654</v>
      </c>
    </row>
    <row r="483" spans="1:19" x14ac:dyDescent="0.35">
      <c r="A483" s="5">
        <v>2017</v>
      </c>
      <c r="B483" s="5">
        <v>2</v>
      </c>
      <c r="C483" s="5">
        <v>41</v>
      </c>
      <c r="D483" s="5">
        <f t="shared" si="30"/>
        <v>1549.5</v>
      </c>
      <c r="E483" s="7">
        <f t="shared" si="29"/>
        <v>-4.5580535879273174E-2</v>
      </c>
      <c r="F483" s="7">
        <f t="shared" si="31"/>
        <v>-0.29196181090237144</v>
      </c>
      <c r="G483" s="7">
        <f t="shared" si="32"/>
        <v>0.10569756698490897</v>
      </c>
      <c r="I483" s="5">
        <v>2017</v>
      </c>
      <c r="J483" s="5">
        <v>2</v>
      </c>
      <c r="K483" s="5">
        <v>40</v>
      </c>
      <c r="O483" s="18">
        <v>1989</v>
      </c>
      <c r="P483" s="18">
        <v>12</v>
      </c>
      <c r="Q483" s="18">
        <v>122.5</v>
      </c>
      <c r="R483" s="18">
        <v>2395.1</v>
      </c>
      <c r="S483" s="19">
        <v>0.47526947951955645</v>
      </c>
    </row>
    <row r="484" spans="1:19" x14ac:dyDescent="0.35">
      <c r="A484" s="17">
        <v>2017</v>
      </c>
      <c r="B484" s="17">
        <v>3</v>
      </c>
      <c r="C484" s="17">
        <v>859</v>
      </c>
      <c r="D484" s="5">
        <f t="shared" si="30"/>
        <v>2343</v>
      </c>
      <c r="E484" s="7">
        <f t="shared" si="29"/>
        <v>0.44317831844779798</v>
      </c>
      <c r="F484" s="7">
        <f t="shared" si="31"/>
        <v>0.20388050508161382</v>
      </c>
      <c r="G484" s="7">
        <f t="shared" si="32"/>
        <v>0.58786572220511246</v>
      </c>
      <c r="I484" s="17">
        <v>2017</v>
      </c>
      <c r="J484" s="17">
        <v>3</v>
      </c>
      <c r="K484" s="17">
        <v>837</v>
      </c>
      <c r="O484" s="18">
        <v>1990</v>
      </c>
      <c r="P484" s="18">
        <v>1</v>
      </c>
      <c r="Q484" s="18">
        <v>187</v>
      </c>
      <c r="R484" s="18">
        <v>2406.1</v>
      </c>
      <c r="S484" s="19">
        <v>0.48204496458269164</v>
      </c>
    </row>
    <row r="485" spans="1:19" x14ac:dyDescent="0.35">
      <c r="A485" s="5">
        <v>2017</v>
      </c>
      <c r="B485" s="5">
        <v>4</v>
      </c>
      <c r="C485" s="5">
        <v>60</v>
      </c>
      <c r="D485" s="5">
        <f t="shared" si="30"/>
        <v>2260</v>
      </c>
      <c r="E485" s="7">
        <f t="shared" si="29"/>
        <v>0.3920542038805051</v>
      </c>
      <c r="F485" s="7">
        <f t="shared" si="31"/>
        <v>4.4964582691715493E-2</v>
      </c>
      <c r="G485" s="7">
        <f t="shared" si="32"/>
        <v>0.53489374807514634</v>
      </c>
      <c r="I485" s="5">
        <v>2017</v>
      </c>
      <c r="J485" s="5">
        <v>4</v>
      </c>
      <c r="K485" s="5">
        <v>40</v>
      </c>
      <c r="O485" s="18">
        <v>2013</v>
      </c>
      <c r="P485" s="18">
        <v>3</v>
      </c>
      <c r="Q485" s="18">
        <v>296</v>
      </c>
      <c r="R485" s="18">
        <v>2414</v>
      </c>
      <c r="S485" s="19">
        <v>0.48691099476439792</v>
      </c>
    </row>
    <row r="486" spans="1:19" x14ac:dyDescent="0.35">
      <c r="A486" s="5">
        <v>2017</v>
      </c>
      <c r="B486" s="5">
        <v>5</v>
      </c>
      <c r="C486" s="5">
        <v>69</v>
      </c>
      <c r="D486" s="5">
        <f t="shared" si="30"/>
        <v>2288</v>
      </c>
      <c r="E486" s="7">
        <f t="shared" si="29"/>
        <v>0.40930089313212198</v>
      </c>
      <c r="F486" s="7">
        <f t="shared" si="31"/>
        <v>7.0834616569140751E-2</v>
      </c>
      <c r="G486" s="7">
        <f t="shared" si="32"/>
        <v>0.45863874345549738</v>
      </c>
      <c r="I486" s="5">
        <v>2017</v>
      </c>
      <c r="J486" s="5">
        <v>5</v>
      </c>
      <c r="K486" s="5">
        <v>69</v>
      </c>
      <c r="O486" s="18">
        <v>2013</v>
      </c>
      <c r="P486" s="18">
        <v>12</v>
      </c>
      <c r="Q486" s="18">
        <v>54</v>
      </c>
      <c r="R486" s="18">
        <v>2432</v>
      </c>
      <c r="S486" s="19">
        <v>0.4979981521404373</v>
      </c>
    </row>
    <row r="487" spans="1:19" x14ac:dyDescent="0.35">
      <c r="A487" s="5">
        <v>2017</v>
      </c>
      <c r="B487" s="5">
        <v>6</v>
      </c>
      <c r="C487" s="5">
        <v>207</v>
      </c>
      <c r="D487" s="5">
        <f t="shared" si="30"/>
        <v>2469</v>
      </c>
      <c r="E487" s="7">
        <f t="shared" si="29"/>
        <v>0.52078842008007387</v>
      </c>
      <c r="F487" s="7">
        <f t="shared" si="31"/>
        <v>0.15645210963966738</v>
      </c>
      <c r="G487" s="7">
        <f t="shared" si="32"/>
        <v>0.54302433015090856</v>
      </c>
      <c r="I487" s="5">
        <v>2017</v>
      </c>
      <c r="J487" s="5">
        <v>6</v>
      </c>
      <c r="K487" s="5">
        <v>208</v>
      </c>
      <c r="O487" s="18">
        <v>2008</v>
      </c>
      <c r="P487" s="18">
        <v>11</v>
      </c>
      <c r="Q487" s="18">
        <v>331</v>
      </c>
      <c r="R487" s="18">
        <v>2436</v>
      </c>
      <c r="S487" s="19">
        <v>0.5004619648906683</v>
      </c>
    </row>
    <row r="488" spans="1:19" x14ac:dyDescent="0.35">
      <c r="A488" s="5">
        <v>2017</v>
      </c>
      <c r="B488" s="5">
        <v>7</v>
      </c>
      <c r="C488" s="5">
        <v>45</v>
      </c>
      <c r="D488" s="5">
        <f t="shared" si="30"/>
        <v>2148</v>
      </c>
      <c r="E488" s="7">
        <f t="shared" si="29"/>
        <v>0.3230674468740376</v>
      </c>
      <c r="F488" s="7">
        <f t="shared" si="31"/>
        <v>0.15891592238989838</v>
      </c>
      <c r="G488" s="7">
        <f t="shared" si="32"/>
        <v>0.53698798891284283</v>
      </c>
      <c r="I488" s="5">
        <v>2017</v>
      </c>
      <c r="J488" s="5">
        <v>7</v>
      </c>
      <c r="K488" s="5">
        <v>46</v>
      </c>
      <c r="O488" s="18">
        <v>2013</v>
      </c>
      <c r="P488" s="18">
        <v>4</v>
      </c>
      <c r="Q488" s="18">
        <v>138</v>
      </c>
      <c r="R488" s="18">
        <v>2441</v>
      </c>
      <c r="S488" s="19">
        <v>0.50354173082845699</v>
      </c>
    </row>
    <row r="489" spans="1:19" x14ac:dyDescent="0.35">
      <c r="A489" s="5">
        <v>2017</v>
      </c>
      <c r="B489" s="5">
        <v>8</v>
      </c>
      <c r="C489" s="5">
        <v>6</v>
      </c>
      <c r="D489" s="5">
        <f t="shared" si="30"/>
        <v>2106</v>
      </c>
      <c r="E489" s="7">
        <f t="shared" si="29"/>
        <v>0.29719741299661223</v>
      </c>
      <c r="F489" s="7">
        <f t="shared" si="31"/>
        <v>0.15460425007699413</v>
      </c>
      <c r="G489" s="7">
        <f t="shared" si="32"/>
        <v>0.52011087157376035</v>
      </c>
      <c r="I489" s="5">
        <v>2017</v>
      </c>
      <c r="J489" s="5">
        <v>8</v>
      </c>
      <c r="K489" s="5">
        <v>6</v>
      </c>
      <c r="O489" s="18">
        <v>2008</v>
      </c>
      <c r="P489" s="18">
        <v>7</v>
      </c>
      <c r="Q489" s="18">
        <v>177</v>
      </c>
      <c r="R489" s="18">
        <v>2462.9</v>
      </c>
      <c r="S489" s="19">
        <v>0.51703110563597177</v>
      </c>
    </row>
    <row r="490" spans="1:19" x14ac:dyDescent="0.35">
      <c r="A490" s="5">
        <v>2017</v>
      </c>
      <c r="B490" s="5">
        <v>9</v>
      </c>
      <c r="C490" s="5">
        <v>1</v>
      </c>
      <c r="D490" s="5">
        <f t="shared" si="28"/>
        <v>1776</v>
      </c>
      <c r="E490" s="7">
        <f t="shared" si="29"/>
        <v>9.3932861102556206E-2</v>
      </c>
      <c r="F490" s="7">
        <f t="shared" si="31"/>
        <v>-2.1558361564521095E-2</v>
      </c>
      <c r="G490" s="7">
        <f t="shared" si="32"/>
        <v>0.31339698182938108</v>
      </c>
      <c r="I490" s="5">
        <v>2017</v>
      </c>
      <c r="J490" s="5">
        <v>9</v>
      </c>
      <c r="K490" s="5">
        <v>1</v>
      </c>
      <c r="O490" s="18">
        <v>2017</v>
      </c>
      <c r="P490" s="18">
        <v>6</v>
      </c>
      <c r="Q490" s="18">
        <v>207</v>
      </c>
      <c r="R490" s="18">
        <v>2469</v>
      </c>
      <c r="S490" s="19">
        <v>0.52078842008007387</v>
      </c>
    </row>
    <row r="491" spans="1:19" x14ac:dyDescent="0.35">
      <c r="A491" s="5">
        <v>2017</v>
      </c>
      <c r="B491" s="5">
        <v>10</v>
      </c>
      <c r="C491" s="5">
        <v>396</v>
      </c>
      <c r="D491" s="5">
        <f t="shared" si="28"/>
        <v>2090</v>
      </c>
      <c r="E491" s="7">
        <f t="shared" si="29"/>
        <v>0.28734216199568835</v>
      </c>
      <c r="F491" s="7">
        <f t="shared" ref="F491:F548" si="33">E466+E479+E491</f>
        <v>0.27163535571296582</v>
      </c>
      <c r="G491" s="7">
        <f t="shared" ref="G491:G548" si="34">E430+E442+E454+E466+E479+E491</f>
        <v>0.62728672620880821</v>
      </c>
      <c r="I491" s="5">
        <v>2017</v>
      </c>
      <c r="J491" s="5">
        <v>10</v>
      </c>
      <c r="K491" s="5">
        <v>398</v>
      </c>
      <c r="O491" s="18">
        <v>2013</v>
      </c>
      <c r="P491" s="18">
        <v>7</v>
      </c>
      <c r="Q491" s="18">
        <v>216</v>
      </c>
      <c r="R491" s="18">
        <v>2473</v>
      </c>
      <c r="S491" s="19">
        <v>0.52325223283030486</v>
      </c>
    </row>
    <row r="492" spans="1:19" x14ac:dyDescent="0.35">
      <c r="A492" s="5">
        <v>2017</v>
      </c>
      <c r="B492" s="5">
        <v>11</v>
      </c>
      <c r="C492" s="5">
        <v>141</v>
      </c>
      <c r="D492" s="5">
        <f t="shared" si="28"/>
        <v>2191</v>
      </c>
      <c r="E492" s="7">
        <f t="shared" si="29"/>
        <v>0.34955343393902061</v>
      </c>
      <c r="F492" s="7">
        <f t="shared" si="33"/>
        <v>0.34924545734524171</v>
      </c>
      <c r="G492" s="7">
        <f t="shared" si="34"/>
        <v>0.62734832152756392</v>
      </c>
      <c r="I492" s="5">
        <v>2017</v>
      </c>
      <c r="J492" s="5">
        <v>11</v>
      </c>
      <c r="K492" s="5">
        <v>141</v>
      </c>
      <c r="O492" s="18">
        <v>2013</v>
      </c>
      <c r="P492" s="18">
        <v>8</v>
      </c>
      <c r="Q492" s="18">
        <v>5</v>
      </c>
      <c r="R492" s="18">
        <v>2475</v>
      </c>
      <c r="S492" s="19">
        <v>0.52448413920542036</v>
      </c>
    </row>
    <row r="493" spans="1:19" x14ac:dyDescent="0.35">
      <c r="A493" s="5">
        <v>2017</v>
      </c>
      <c r="B493" s="5">
        <v>12</v>
      </c>
      <c r="C493" s="5">
        <v>189</v>
      </c>
      <c r="D493" s="5">
        <f t="shared" si="28"/>
        <v>2269</v>
      </c>
      <c r="E493" s="7">
        <f t="shared" si="29"/>
        <v>0.39759778256852479</v>
      </c>
      <c r="F493" s="7">
        <f t="shared" si="33"/>
        <v>0.42747151216507545</v>
      </c>
      <c r="G493" s="7">
        <f t="shared" si="34"/>
        <v>0.65950107791807833</v>
      </c>
      <c r="I493" s="5">
        <v>2017</v>
      </c>
      <c r="J493" s="5">
        <v>12</v>
      </c>
      <c r="K493" s="5">
        <v>188</v>
      </c>
      <c r="O493" s="18">
        <v>2013</v>
      </c>
      <c r="P493" s="18">
        <v>10</v>
      </c>
      <c r="Q493" s="18">
        <v>10</v>
      </c>
      <c r="R493" s="18">
        <v>2488</v>
      </c>
      <c r="S493" s="19">
        <v>0.53249153064367105</v>
      </c>
    </row>
    <row r="494" spans="1:19" x14ac:dyDescent="0.35">
      <c r="A494" s="5">
        <v>2018</v>
      </c>
      <c r="B494" s="5">
        <v>1</v>
      </c>
      <c r="C494" s="5">
        <v>47</v>
      </c>
      <c r="D494" s="5">
        <f t="shared" si="28"/>
        <v>2061</v>
      </c>
      <c r="E494" s="7">
        <f t="shared" si="29"/>
        <v>0.26947951955651372</v>
      </c>
      <c r="F494" s="7">
        <f t="shared" si="33"/>
        <v>0.31783184477979676</v>
      </c>
      <c r="G494" s="7">
        <f t="shared" si="34"/>
        <v>0.56304280874653534</v>
      </c>
      <c r="I494" s="5">
        <v>2018</v>
      </c>
      <c r="J494" s="5">
        <v>1</v>
      </c>
      <c r="K494" s="5">
        <v>47</v>
      </c>
      <c r="O494" s="18">
        <v>2013</v>
      </c>
      <c r="P494" s="18">
        <v>5</v>
      </c>
      <c r="Q494" s="18">
        <v>86</v>
      </c>
      <c r="R494" s="18">
        <v>2493</v>
      </c>
      <c r="S494" s="19">
        <v>0.53557129658145985</v>
      </c>
    </row>
    <row r="495" spans="1:19" x14ac:dyDescent="0.35">
      <c r="A495" s="5">
        <v>2018</v>
      </c>
      <c r="B495" s="5">
        <v>2</v>
      </c>
      <c r="C495" s="5">
        <v>355.5</v>
      </c>
      <c r="D495" s="5">
        <f t="shared" si="28"/>
        <v>2375.5</v>
      </c>
      <c r="E495" s="7">
        <f t="shared" si="29"/>
        <v>0.4631967970434247</v>
      </c>
      <c r="F495" s="7">
        <f t="shared" si="33"/>
        <v>0.39944564213119804</v>
      </c>
      <c r="G495" s="7">
        <f t="shared" si="34"/>
        <v>0.43104404065291035</v>
      </c>
      <c r="I495" s="5">
        <v>2018</v>
      </c>
      <c r="J495" s="5">
        <v>2</v>
      </c>
      <c r="K495" s="5">
        <v>365</v>
      </c>
      <c r="O495" s="18">
        <v>2013</v>
      </c>
      <c r="P495" s="18">
        <v>9</v>
      </c>
      <c r="Q495" s="18">
        <v>55</v>
      </c>
      <c r="R495" s="18">
        <v>2513</v>
      </c>
      <c r="S495" s="19">
        <v>0.54789036033261473</v>
      </c>
    </row>
    <row r="496" spans="1:19" x14ac:dyDescent="0.35">
      <c r="A496" s="5">
        <v>2018</v>
      </c>
      <c r="B496" s="5">
        <v>3</v>
      </c>
      <c r="C496" s="5">
        <v>189</v>
      </c>
      <c r="D496" s="5">
        <f t="shared" si="28"/>
        <v>1705.5</v>
      </c>
      <c r="E496" s="7">
        <f t="shared" si="29"/>
        <v>5.0508161379735142E-2</v>
      </c>
      <c r="F496" s="7">
        <f t="shared" si="33"/>
        <v>0.33631044040652913</v>
      </c>
      <c r="G496" s="7">
        <f t="shared" si="34"/>
        <v>0.44742839544194646</v>
      </c>
      <c r="I496" s="5">
        <v>2018</v>
      </c>
      <c r="J496" s="5">
        <v>3</v>
      </c>
      <c r="K496" s="5">
        <v>191</v>
      </c>
      <c r="O496" s="18">
        <v>2011</v>
      </c>
      <c r="P496" s="18">
        <v>1</v>
      </c>
      <c r="Q496" s="18">
        <v>423</v>
      </c>
      <c r="R496" s="18">
        <v>2530.5</v>
      </c>
      <c r="S496" s="19">
        <v>0.55866954111487532</v>
      </c>
    </row>
    <row r="497" spans="1:19" x14ac:dyDescent="0.35">
      <c r="A497" s="16">
        <v>2018</v>
      </c>
      <c r="B497" s="16">
        <v>4</v>
      </c>
      <c r="C497" s="16">
        <v>45</v>
      </c>
      <c r="D497" s="5">
        <f t="shared" si="28"/>
        <v>1690.5</v>
      </c>
      <c r="E497" s="7">
        <f t="shared" si="29"/>
        <v>4.1268863566368955E-2</v>
      </c>
      <c r="F497" s="7">
        <f t="shared" si="33"/>
        <v>0.30766861718509397</v>
      </c>
      <c r="G497" s="7">
        <f t="shared" si="34"/>
        <v>0.39790575916230364</v>
      </c>
      <c r="I497" s="16">
        <v>2018</v>
      </c>
      <c r="J497" s="16">
        <v>4</v>
      </c>
      <c r="K497" s="16">
        <v>48</v>
      </c>
      <c r="O497" s="18">
        <v>1989</v>
      </c>
      <c r="P497" s="18">
        <v>1</v>
      </c>
      <c r="Q497" s="18">
        <v>176</v>
      </c>
      <c r="R497" s="18">
        <v>2531.5</v>
      </c>
      <c r="S497" s="19">
        <v>0.55928549430243302</v>
      </c>
    </row>
    <row r="498" spans="1:19" x14ac:dyDescent="0.35">
      <c r="A498" s="16">
        <v>2018</v>
      </c>
      <c r="B498" s="16">
        <v>5</v>
      </c>
      <c r="C498" s="16">
        <v>18</v>
      </c>
      <c r="D498" s="5">
        <f t="shared" si="28"/>
        <v>1639.5</v>
      </c>
      <c r="E498" s="7">
        <f t="shared" si="29"/>
        <v>9.85525100092393E-3</v>
      </c>
      <c r="F498" s="7">
        <f t="shared" si="33"/>
        <v>0.22790267939636591</v>
      </c>
      <c r="G498" s="7">
        <f t="shared" si="34"/>
        <v>0.34062211271943338</v>
      </c>
      <c r="I498" s="16">
        <v>2018</v>
      </c>
      <c r="J498" s="16">
        <v>5</v>
      </c>
      <c r="K498" s="16">
        <v>17</v>
      </c>
      <c r="O498" s="18">
        <v>2013</v>
      </c>
      <c r="P498" s="18">
        <v>11</v>
      </c>
      <c r="Q498" s="18">
        <v>154</v>
      </c>
      <c r="R498" s="18">
        <v>2552</v>
      </c>
      <c r="S498" s="19">
        <v>0.5719125346473668</v>
      </c>
    </row>
    <row r="499" spans="1:19" x14ac:dyDescent="0.35">
      <c r="A499" s="16">
        <v>2018</v>
      </c>
      <c r="B499" s="16">
        <v>6</v>
      </c>
      <c r="C499" s="16">
        <v>30</v>
      </c>
      <c r="D499" s="5">
        <f t="shared" si="28"/>
        <v>1462.5</v>
      </c>
      <c r="E499" s="7">
        <f t="shared" si="29"/>
        <v>-9.9168463196797049E-2</v>
      </c>
      <c r="F499" s="7">
        <f t="shared" si="33"/>
        <v>0.13119802894979976</v>
      </c>
      <c r="G499" s="7">
        <f t="shared" si="34"/>
        <v>0.33815829996920233</v>
      </c>
      <c r="I499" s="16">
        <v>2018</v>
      </c>
      <c r="J499" s="16">
        <v>6</v>
      </c>
      <c r="K499" s="16">
        <v>31</v>
      </c>
      <c r="O499" s="18">
        <v>1988</v>
      </c>
      <c r="P499" s="18">
        <v>12</v>
      </c>
      <c r="Q499" s="18">
        <v>556</v>
      </c>
      <c r="R499" s="18">
        <v>2604</v>
      </c>
      <c r="S499" s="19">
        <v>0.60394210040036955</v>
      </c>
    </row>
    <row r="500" spans="1:19" x14ac:dyDescent="0.35">
      <c r="A500" s="16">
        <v>2018</v>
      </c>
      <c r="B500" s="16">
        <v>7</v>
      </c>
      <c r="C500" s="16">
        <v>58</v>
      </c>
      <c r="D500" s="5">
        <f t="shared" si="28"/>
        <v>1475.5</v>
      </c>
      <c r="E500" s="7">
        <f t="shared" si="29"/>
        <v>-9.1161071758546347E-2</v>
      </c>
      <c r="F500" s="7">
        <f t="shared" si="33"/>
        <v>9.9168463196797063E-2</v>
      </c>
      <c r="G500" s="7">
        <f t="shared" si="34"/>
        <v>0.21496766245765328</v>
      </c>
      <c r="I500" s="16">
        <v>2018</v>
      </c>
      <c r="J500" s="16">
        <v>7</v>
      </c>
      <c r="K500" s="16">
        <v>66</v>
      </c>
      <c r="O500" s="18">
        <v>1989</v>
      </c>
      <c r="P500" s="18">
        <v>2</v>
      </c>
      <c r="Q500" s="18">
        <v>160</v>
      </c>
      <c r="R500" s="18">
        <v>2647.5</v>
      </c>
      <c r="S500" s="19">
        <v>0.63073606405913152</v>
      </c>
    </row>
    <row r="501" spans="1:19" x14ac:dyDescent="0.35">
      <c r="A501" s="16">
        <v>2018</v>
      </c>
      <c r="B501" s="16">
        <v>8</v>
      </c>
      <c r="C501" s="16">
        <v>28</v>
      </c>
      <c r="D501" s="5">
        <f t="shared" si="28"/>
        <v>1497.5</v>
      </c>
      <c r="E501" s="7">
        <f t="shared" si="29"/>
        <v>-7.7610101632275941E-2</v>
      </c>
      <c r="F501" s="7">
        <f t="shared" si="33"/>
        <v>9.6088697259008315E-2</v>
      </c>
      <c r="G501" s="7">
        <f t="shared" si="34"/>
        <v>0.15152448413920538</v>
      </c>
      <c r="I501" s="16">
        <v>2018</v>
      </c>
      <c r="J501" s="16">
        <v>8</v>
      </c>
      <c r="K501" s="16">
        <v>33</v>
      </c>
      <c r="O501" s="18">
        <v>1989</v>
      </c>
      <c r="P501" s="18">
        <v>9</v>
      </c>
      <c r="Q501" s="18">
        <v>11.5</v>
      </c>
      <c r="R501" s="18">
        <v>2677.6</v>
      </c>
      <c r="S501" s="19">
        <v>0.64927625500461961</v>
      </c>
    </row>
    <row r="502" spans="1:19" x14ac:dyDescent="0.35">
      <c r="A502" s="16">
        <v>2018</v>
      </c>
      <c r="B502" s="16">
        <v>9</v>
      </c>
      <c r="C502" s="16">
        <v>76</v>
      </c>
      <c r="D502" s="5">
        <f t="shared" si="28"/>
        <v>1572.5</v>
      </c>
      <c r="E502" s="7">
        <f t="shared" si="29"/>
        <v>-3.1413612565445025E-2</v>
      </c>
      <c r="F502" s="7">
        <f t="shared" si="33"/>
        <v>3.2645518940560524E-2</v>
      </c>
      <c r="G502" s="7">
        <f t="shared" si="34"/>
        <v>0.11210348013550969</v>
      </c>
      <c r="I502" s="16">
        <v>2018</v>
      </c>
      <c r="J502" s="16">
        <v>9</v>
      </c>
      <c r="K502" s="16">
        <v>77</v>
      </c>
      <c r="O502" s="18">
        <v>1989</v>
      </c>
      <c r="P502" s="18">
        <v>3</v>
      </c>
      <c r="Q502" s="18">
        <v>240</v>
      </c>
      <c r="R502" s="18">
        <v>2726.5</v>
      </c>
      <c r="S502" s="19">
        <v>0.67939636587619345</v>
      </c>
    </row>
    <row r="503" spans="1:19" x14ac:dyDescent="0.35">
      <c r="A503" s="5">
        <v>2018</v>
      </c>
      <c r="B503" s="5">
        <v>10</v>
      </c>
      <c r="C503" s="8">
        <v>382</v>
      </c>
      <c r="D503" s="5">
        <f t="shared" si="28"/>
        <v>1558.5</v>
      </c>
      <c r="E503" s="7">
        <f t="shared" si="29"/>
        <v>-4.0036957191253462E-2</v>
      </c>
      <c r="F503" s="7">
        <f t="shared" si="33"/>
        <v>0.26732368340006163</v>
      </c>
      <c r="G503" s="7">
        <f t="shared" si="34"/>
        <v>0.37080381890976294</v>
      </c>
      <c r="I503" s="5">
        <v>2018</v>
      </c>
      <c r="J503" s="5">
        <v>10</v>
      </c>
      <c r="K503" s="5">
        <v>394</v>
      </c>
      <c r="O503" s="18">
        <v>1989</v>
      </c>
      <c r="P503" s="18">
        <v>10</v>
      </c>
      <c r="Q503" s="18">
        <v>77.5</v>
      </c>
      <c r="R503" s="18">
        <v>2743.6</v>
      </c>
      <c r="S503" s="19">
        <v>0.68992916538343085</v>
      </c>
    </row>
    <row r="504" spans="1:19" x14ac:dyDescent="0.35">
      <c r="A504" s="5">
        <v>2018</v>
      </c>
      <c r="B504" s="5">
        <v>11</v>
      </c>
      <c r="C504" s="5">
        <v>33.5</v>
      </c>
      <c r="D504" s="5">
        <f t="shared" si="28"/>
        <v>1451</v>
      </c>
      <c r="E504" s="7">
        <f t="shared" si="29"/>
        <v>-0.10625192485371111</v>
      </c>
      <c r="F504" s="7">
        <f t="shared" si="33"/>
        <v>0.31382814906067141</v>
      </c>
      <c r="G504" s="7">
        <f t="shared" si="34"/>
        <v>0.4638127502309824</v>
      </c>
      <c r="I504" s="5">
        <v>2018</v>
      </c>
      <c r="J504" s="5">
        <v>11</v>
      </c>
      <c r="K504" s="5">
        <v>35</v>
      </c>
      <c r="O504" s="18">
        <v>1990</v>
      </c>
      <c r="P504" s="18">
        <v>3</v>
      </c>
      <c r="Q504" s="18">
        <v>218.1</v>
      </c>
      <c r="R504" s="18">
        <v>2774.7</v>
      </c>
      <c r="S504" s="19">
        <v>0.70908530951647664</v>
      </c>
    </row>
    <row r="505" spans="1:19" x14ac:dyDescent="0.35">
      <c r="A505" s="5">
        <v>2018</v>
      </c>
      <c r="B505" s="5">
        <v>12</v>
      </c>
      <c r="C505" s="5">
        <v>182</v>
      </c>
      <c r="D505" s="5">
        <f t="shared" si="28"/>
        <v>1444</v>
      </c>
      <c r="E505" s="7">
        <f t="shared" si="29"/>
        <v>-0.11056359716661533</v>
      </c>
      <c r="F505" s="7">
        <f t="shared" si="33"/>
        <v>0.31413612565445026</v>
      </c>
      <c r="G505" s="7">
        <f t="shared" si="34"/>
        <v>0.52078842008007398</v>
      </c>
      <c r="I505" s="5">
        <v>2018</v>
      </c>
      <c r="J505" s="5">
        <v>12</v>
      </c>
      <c r="K505" s="5">
        <v>186</v>
      </c>
      <c r="O505" s="18">
        <v>1990</v>
      </c>
      <c r="P505" s="18">
        <v>2</v>
      </c>
      <c r="Q505" s="18">
        <v>550.5</v>
      </c>
      <c r="R505" s="18">
        <v>2796.6</v>
      </c>
      <c r="S505" s="19">
        <v>0.7225746843239913</v>
      </c>
    </row>
    <row r="506" spans="1:19" x14ac:dyDescent="0.35">
      <c r="A506" s="5">
        <v>2019</v>
      </c>
      <c r="B506" s="5">
        <v>1</v>
      </c>
      <c r="C506" s="5">
        <v>10</v>
      </c>
      <c r="D506" s="5">
        <f t="shared" si="28"/>
        <v>1407</v>
      </c>
      <c r="E506" s="7">
        <f t="shared" si="29"/>
        <v>-0.13335386510625191</v>
      </c>
      <c r="F506" s="7">
        <f t="shared" si="33"/>
        <v>0.11949491838620269</v>
      </c>
      <c r="G506" s="7">
        <f t="shared" si="34"/>
        <v>0.2916538343085926</v>
      </c>
      <c r="I506" s="5">
        <v>2019</v>
      </c>
      <c r="J506" s="5">
        <v>1</v>
      </c>
      <c r="K506" s="5">
        <v>10</v>
      </c>
      <c r="O506" s="18">
        <v>1989</v>
      </c>
      <c r="P506" s="18">
        <v>7</v>
      </c>
      <c r="Q506" s="18">
        <v>73.5</v>
      </c>
      <c r="R506" s="18">
        <v>2808.1</v>
      </c>
      <c r="S506" s="19">
        <v>0.72965814598090539</v>
      </c>
    </row>
    <row r="507" spans="1:19" x14ac:dyDescent="0.35">
      <c r="A507" s="5">
        <v>2019</v>
      </c>
      <c r="B507" s="5">
        <v>2</v>
      </c>
      <c r="C507" s="5">
        <v>82</v>
      </c>
      <c r="D507" s="5">
        <f t="shared" si="28"/>
        <v>1133.5</v>
      </c>
      <c r="E507" s="7">
        <f t="shared" si="29"/>
        <v>-0.30181706190329533</v>
      </c>
      <c r="F507" s="7">
        <f t="shared" si="33"/>
        <v>0.22913458577148144</v>
      </c>
      <c r="G507" s="7">
        <f t="shared" si="34"/>
        <v>5.0200184785956281E-2</v>
      </c>
      <c r="I507" s="5">
        <v>2019</v>
      </c>
      <c r="J507" s="16">
        <v>2</v>
      </c>
      <c r="K507" s="16">
        <v>82</v>
      </c>
      <c r="O507" s="18">
        <v>1989</v>
      </c>
      <c r="P507" s="18">
        <v>8</v>
      </c>
      <c r="Q507" s="18">
        <v>105.5</v>
      </c>
      <c r="R507" s="18">
        <v>2812.6</v>
      </c>
      <c r="S507" s="19">
        <v>0.73242993532491529</v>
      </c>
    </row>
    <row r="508" spans="1:19" x14ac:dyDescent="0.35">
      <c r="A508" s="5">
        <v>2019</v>
      </c>
      <c r="B508" s="5">
        <v>3</v>
      </c>
      <c r="C508" s="5">
        <v>168</v>
      </c>
      <c r="D508" s="5">
        <f t="shared" si="28"/>
        <v>1112.5</v>
      </c>
      <c r="E508" s="7">
        <f t="shared" si="29"/>
        <v>-0.31475207884200801</v>
      </c>
      <c r="F508" s="7">
        <f t="shared" si="33"/>
        <v>-0.30982445334154607</v>
      </c>
      <c r="G508" s="7">
        <f t="shared" si="34"/>
        <v>-0.73791191869417927</v>
      </c>
      <c r="I508" s="5">
        <v>2019</v>
      </c>
      <c r="J508" s="16">
        <v>3</v>
      </c>
      <c r="K508" s="16">
        <v>168</v>
      </c>
      <c r="O508" s="18">
        <v>1989</v>
      </c>
      <c r="P508" s="18">
        <v>11</v>
      </c>
      <c r="Q508" s="18">
        <v>194</v>
      </c>
      <c r="R508" s="18">
        <v>2828.6</v>
      </c>
      <c r="S508" s="19">
        <v>0.74228518632583917</v>
      </c>
    </row>
    <row r="509" spans="1:19" x14ac:dyDescent="0.35">
      <c r="A509" s="5">
        <v>2019</v>
      </c>
      <c r="B509" s="5">
        <v>4</v>
      </c>
      <c r="C509" s="5">
        <v>130</v>
      </c>
      <c r="D509" s="5">
        <f t="shared" si="28"/>
        <v>1197.5</v>
      </c>
      <c r="E509" s="7">
        <f t="shared" si="29"/>
        <v>-0.26239605789959963</v>
      </c>
      <c r="F509" s="7">
        <f t="shared" si="33"/>
        <v>0.22205112411456729</v>
      </c>
      <c r="G509" s="7">
        <f t="shared" si="34"/>
        <v>-0.30027717893440098</v>
      </c>
      <c r="I509" s="5">
        <v>2019</v>
      </c>
      <c r="J509" s="5">
        <v>4</v>
      </c>
      <c r="K509" s="5">
        <v>133</v>
      </c>
      <c r="O509" s="18">
        <v>1989</v>
      </c>
      <c r="P509" s="18">
        <v>6</v>
      </c>
      <c r="Q509" s="18">
        <v>42.5</v>
      </c>
      <c r="R509" s="18">
        <v>3005.6</v>
      </c>
      <c r="S509" s="19">
        <v>0.85130890052356012</v>
      </c>
    </row>
    <row r="510" spans="1:19" x14ac:dyDescent="0.35">
      <c r="A510" s="5">
        <v>2019</v>
      </c>
      <c r="B510" s="5">
        <v>5</v>
      </c>
      <c r="C510" s="5">
        <v>40.5</v>
      </c>
      <c r="D510" s="5">
        <f t="shared" si="28"/>
        <v>1220</v>
      </c>
      <c r="E510" s="7">
        <f t="shared" si="29"/>
        <v>-0.24853711117955035</v>
      </c>
      <c r="F510" s="7">
        <f t="shared" si="33"/>
        <v>0.15337234370187869</v>
      </c>
      <c r="G510" s="7">
        <f t="shared" si="34"/>
        <v>-0.42870341854019089</v>
      </c>
      <c r="I510" s="5">
        <v>2019</v>
      </c>
      <c r="J510" s="5">
        <v>5</v>
      </c>
      <c r="K510" s="5">
        <v>40</v>
      </c>
      <c r="O510" s="18">
        <v>1989</v>
      </c>
      <c r="P510" s="18">
        <v>4</v>
      </c>
      <c r="Q510" s="18">
        <v>955.6</v>
      </c>
      <c r="R510" s="18">
        <v>3040.1</v>
      </c>
      <c r="S510" s="19">
        <v>0.87255928549430239</v>
      </c>
    </row>
    <row r="511" spans="1:19" x14ac:dyDescent="0.35">
      <c r="A511" s="5">
        <v>2019</v>
      </c>
      <c r="B511" s="5">
        <v>6</v>
      </c>
      <c r="C511" s="5">
        <v>96.5</v>
      </c>
      <c r="D511" s="5">
        <f t="shared" si="28"/>
        <v>1286.5</v>
      </c>
      <c r="E511" s="7">
        <f t="shared" si="29"/>
        <v>-0.20757622420696026</v>
      </c>
      <c r="F511" s="7">
        <f t="shared" si="33"/>
        <v>0.10255620572836466</v>
      </c>
      <c r="G511" s="7">
        <f t="shared" si="34"/>
        <v>-0.51647674776716967</v>
      </c>
      <c r="I511" s="5">
        <v>2019</v>
      </c>
      <c r="J511" s="5">
        <v>6</v>
      </c>
      <c r="K511" s="5">
        <v>95</v>
      </c>
      <c r="O511" s="18">
        <v>1989</v>
      </c>
      <c r="P511" s="18">
        <v>5</v>
      </c>
      <c r="Q511" s="18">
        <v>236.5</v>
      </c>
      <c r="R511" s="18">
        <v>3257.6</v>
      </c>
      <c r="S511" s="19">
        <v>1.0065291037881121</v>
      </c>
    </row>
    <row r="512" spans="1:19" x14ac:dyDescent="0.35">
      <c r="A512" s="5">
        <v>2019</v>
      </c>
      <c r="B512" s="5">
        <v>7</v>
      </c>
      <c r="C512" s="5">
        <v>62</v>
      </c>
      <c r="D512" s="5">
        <f t="shared" si="28"/>
        <v>1290.5</v>
      </c>
      <c r="E512" s="7">
        <f t="shared" si="29"/>
        <v>-0.20511241145672929</v>
      </c>
      <c r="F512" s="7">
        <f t="shared" si="33"/>
        <v>0.2245149368647982</v>
      </c>
      <c r="G512" s="7">
        <f t="shared" si="34"/>
        <v>-0.26331998768093628</v>
      </c>
      <c r="I512" s="5">
        <v>2019</v>
      </c>
      <c r="J512" s="5">
        <v>7</v>
      </c>
      <c r="K512" s="5">
        <v>62</v>
      </c>
    </row>
    <row r="513" spans="1:11" x14ac:dyDescent="0.35">
      <c r="A513" s="5">
        <v>2019</v>
      </c>
      <c r="B513" s="5">
        <v>8</v>
      </c>
      <c r="C513" s="5">
        <v>9</v>
      </c>
      <c r="D513" s="5">
        <f t="shared" si="28"/>
        <v>1271.5</v>
      </c>
      <c r="E513" s="7">
        <f t="shared" si="29"/>
        <v>-0.21681552202032645</v>
      </c>
      <c r="F513" s="7">
        <f t="shared" si="33"/>
        <v>2.8641823221435214E-2</v>
      </c>
      <c r="G513" s="7">
        <f t="shared" si="34"/>
        <v>-0.56267323683400061</v>
      </c>
      <c r="I513" s="5">
        <v>2019</v>
      </c>
      <c r="J513" s="5">
        <v>8</v>
      </c>
      <c r="K513" s="5">
        <v>9</v>
      </c>
    </row>
    <row r="514" spans="1:11" x14ac:dyDescent="0.35">
      <c r="A514" s="5">
        <v>2019</v>
      </c>
      <c r="B514" s="5">
        <v>9</v>
      </c>
      <c r="C514" s="5">
        <v>27</v>
      </c>
      <c r="D514" s="5">
        <f t="shared" si="28"/>
        <v>1222.5</v>
      </c>
      <c r="E514" s="7">
        <f t="shared" si="29"/>
        <v>-0.24699722821065598</v>
      </c>
      <c r="F514" s="7">
        <f t="shared" si="33"/>
        <v>1.878657222051125E-2</v>
      </c>
      <c r="G514" s="7">
        <f t="shared" si="34"/>
        <v>-0.45611333538651061</v>
      </c>
      <c r="I514" s="5">
        <v>2019</v>
      </c>
      <c r="J514" s="5">
        <v>9</v>
      </c>
      <c r="K514" s="5">
        <v>27</v>
      </c>
    </row>
    <row r="515" spans="1:11" x14ac:dyDescent="0.35">
      <c r="A515" s="5">
        <v>2019</v>
      </c>
      <c r="B515" s="5">
        <v>10</v>
      </c>
      <c r="C515" s="5">
        <v>53</v>
      </c>
      <c r="D515" s="5">
        <f t="shared" si="28"/>
        <v>893.5</v>
      </c>
      <c r="E515" s="7">
        <f t="shared" si="29"/>
        <v>-0.44964582691715432</v>
      </c>
      <c r="F515" s="7">
        <f t="shared" si="33"/>
        <v>-0.3957499230058516</v>
      </c>
      <c r="G515" s="7">
        <f t="shared" si="34"/>
        <v>-0.82014166923313825</v>
      </c>
      <c r="I515" s="5">
        <v>2019</v>
      </c>
      <c r="J515" s="5">
        <v>10</v>
      </c>
      <c r="K515" s="5">
        <v>53</v>
      </c>
    </row>
    <row r="516" spans="1:11" x14ac:dyDescent="0.35">
      <c r="A516" s="5">
        <v>2019</v>
      </c>
      <c r="B516" s="5">
        <v>11</v>
      </c>
      <c r="C516" s="5">
        <v>13</v>
      </c>
      <c r="D516" s="5">
        <f t="shared" si="28"/>
        <v>873</v>
      </c>
      <c r="E516" s="7">
        <f t="shared" si="29"/>
        <v>-0.46227286726208811</v>
      </c>
      <c r="F516" s="7">
        <f t="shared" si="33"/>
        <v>-0.28118263012011085</v>
      </c>
      <c r="G516" s="7">
        <f t="shared" si="34"/>
        <v>-0.59316291961810896</v>
      </c>
      <c r="I516" s="5">
        <v>2019</v>
      </c>
      <c r="J516" s="5">
        <v>11</v>
      </c>
      <c r="K516" s="5">
        <v>13</v>
      </c>
    </row>
    <row r="517" spans="1:11" x14ac:dyDescent="0.35">
      <c r="A517" s="5">
        <v>2019</v>
      </c>
      <c r="B517" s="5">
        <v>12</v>
      </c>
      <c r="C517" s="5">
        <v>96</v>
      </c>
      <c r="D517" s="5">
        <f t="shared" si="28"/>
        <v>787</v>
      </c>
      <c r="E517" s="7">
        <f t="shared" si="29"/>
        <v>-0.51524484139205418</v>
      </c>
      <c r="F517" s="7">
        <f t="shared" si="33"/>
        <v>-0.27625500461964891</v>
      </c>
      <c r="G517" s="7">
        <f t="shared" si="34"/>
        <v>-0.61441330458885124</v>
      </c>
      <c r="I517" s="5">
        <v>2019</v>
      </c>
      <c r="J517" s="5">
        <v>12</v>
      </c>
      <c r="K517" s="5">
        <v>96</v>
      </c>
    </row>
    <row r="518" spans="1:11" x14ac:dyDescent="0.35">
      <c r="A518" s="5">
        <v>2020</v>
      </c>
      <c r="B518" s="5">
        <v>1</v>
      </c>
      <c r="C518" s="5">
        <v>222</v>
      </c>
      <c r="D518" s="5">
        <f t="shared" si="28"/>
        <v>999</v>
      </c>
      <c r="E518" s="7">
        <f t="shared" si="29"/>
        <v>-0.38466276562981211</v>
      </c>
      <c r="F518" s="7">
        <f t="shared" si="33"/>
        <v>-0.12041884816753923</v>
      </c>
      <c r="G518" s="7">
        <f t="shared" si="34"/>
        <v>-0.46288882044964574</v>
      </c>
      <c r="I518" s="5">
        <v>2020</v>
      </c>
      <c r="J518" s="5">
        <v>1</v>
      </c>
      <c r="K518" s="5">
        <v>222</v>
      </c>
    </row>
    <row r="519" spans="1:11" x14ac:dyDescent="0.35">
      <c r="A519" s="5">
        <v>2020</v>
      </c>
      <c r="B519" s="5">
        <v>2</v>
      </c>
      <c r="C519" s="5">
        <v>396</v>
      </c>
      <c r="D519" s="5">
        <f t="shared" si="28"/>
        <v>1313</v>
      </c>
      <c r="E519" s="7">
        <f t="shared" si="29"/>
        <v>-0.19125346473668001</v>
      </c>
      <c r="F519" s="7">
        <f t="shared" si="33"/>
        <v>-0.22359100708346161</v>
      </c>
      <c r="G519" s="7">
        <f t="shared" si="34"/>
        <v>-0.40221743147520783</v>
      </c>
      <c r="I519" s="5">
        <v>2020</v>
      </c>
      <c r="J519" s="5">
        <v>2</v>
      </c>
      <c r="K519" s="5">
        <v>396</v>
      </c>
    </row>
    <row r="520" spans="1:11" x14ac:dyDescent="0.35">
      <c r="A520" s="5">
        <v>2020</v>
      </c>
      <c r="B520" s="5">
        <v>3</v>
      </c>
      <c r="C520" s="5">
        <v>74</v>
      </c>
      <c r="D520" s="5">
        <f t="shared" si="28"/>
        <v>1219</v>
      </c>
      <c r="E520" s="7">
        <f t="shared" si="29"/>
        <v>-0.2491530643671081</v>
      </c>
      <c r="F520" s="7">
        <f t="shared" si="33"/>
        <v>-0.10070834616569141</v>
      </c>
      <c r="G520" s="7">
        <f t="shared" si="34"/>
        <v>-0.38558669541114876</v>
      </c>
      <c r="I520" s="5">
        <v>2020</v>
      </c>
      <c r="J520" s="5">
        <v>3</v>
      </c>
      <c r="K520" s="5">
        <v>74</v>
      </c>
    </row>
    <row r="521" spans="1:11" x14ac:dyDescent="0.35">
      <c r="A521" s="5">
        <v>2020</v>
      </c>
      <c r="B521" s="5">
        <v>4</v>
      </c>
      <c r="C521" s="5">
        <v>24</v>
      </c>
      <c r="D521" s="5">
        <f t="shared" si="28"/>
        <v>1113</v>
      </c>
      <c r="E521" s="7">
        <f t="shared" si="29"/>
        <v>-0.31444410224822911</v>
      </c>
      <c r="F521" s="7">
        <f t="shared" si="33"/>
        <v>-0.52633199876809367</v>
      </c>
      <c r="G521" s="7">
        <f t="shared" si="34"/>
        <v>-0.43024330150908524</v>
      </c>
      <c r="I521" s="5">
        <v>2020</v>
      </c>
      <c r="J521" s="5">
        <v>4</v>
      </c>
      <c r="K521" s="5">
        <v>24</v>
      </c>
    </row>
    <row r="522" spans="1:11" x14ac:dyDescent="0.35">
      <c r="A522" s="5">
        <v>2020</v>
      </c>
      <c r="B522" s="5">
        <v>5</v>
      </c>
      <c r="C522" s="5">
        <v>34</v>
      </c>
      <c r="D522" s="5">
        <f t="shared" si="28"/>
        <v>1106.5</v>
      </c>
      <c r="E522" s="7">
        <f t="shared" si="29"/>
        <v>-0.31844779796735451</v>
      </c>
      <c r="F522" s="7">
        <f t="shared" si="33"/>
        <v>-0.52571604558053586</v>
      </c>
      <c r="G522" s="7">
        <f t="shared" si="34"/>
        <v>-0.47212811826301204</v>
      </c>
      <c r="I522" s="5">
        <v>2020</v>
      </c>
      <c r="J522" s="5">
        <v>5</v>
      </c>
      <c r="K522" s="5">
        <v>34</v>
      </c>
    </row>
    <row r="523" spans="1:11" x14ac:dyDescent="0.35">
      <c r="A523" s="5">
        <v>2020</v>
      </c>
      <c r="B523" s="5">
        <v>6</v>
      </c>
      <c r="C523" s="5">
        <v>99</v>
      </c>
      <c r="D523" s="5">
        <f t="shared" si="28"/>
        <v>1109</v>
      </c>
      <c r="E523" s="7">
        <f t="shared" si="29"/>
        <v>-0.31690791499846011</v>
      </c>
      <c r="F523" s="7">
        <f t="shared" si="33"/>
        <v>-0.51462888820449648</v>
      </c>
      <c r="G523" s="7">
        <f t="shared" si="34"/>
        <v>-0.46966430551278093</v>
      </c>
      <c r="I523" s="5">
        <v>2020</v>
      </c>
      <c r="J523" s="5">
        <v>6</v>
      </c>
      <c r="K523" s="5">
        <v>99</v>
      </c>
    </row>
    <row r="524" spans="1:11" x14ac:dyDescent="0.35">
      <c r="A524" s="5">
        <v>2020</v>
      </c>
      <c r="B524" s="5">
        <v>7</v>
      </c>
      <c r="C524" s="5">
        <v>108</v>
      </c>
      <c r="D524" s="5">
        <f t="shared" si="28"/>
        <v>1155</v>
      </c>
      <c r="E524" s="7">
        <f t="shared" si="29"/>
        <v>-0.28857406837080379</v>
      </c>
      <c r="F524" s="7">
        <f t="shared" si="33"/>
        <v>-0.59285494302433017</v>
      </c>
      <c r="G524" s="7">
        <f t="shared" si="34"/>
        <v>-0.2362180474283955</v>
      </c>
      <c r="I524" s="5">
        <v>2020</v>
      </c>
      <c r="J524" s="5">
        <v>7</v>
      </c>
      <c r="K524" s="5">
        <v>108</v>
      </c>
    </row>
    <row r="525" spans="1:11" x14ac:dyDescent="0.35">
      <c r="A525" s="5">
        <v>2020</v>
      </c>
      <c r="B525" s="5">
        <v>8</v>
      </c>
      <c r="C525" s="5">
        <v>48</v>
      </c>
      <c r="D525" s="5">
        <f t="shared" si="28"/>
        <v>1194</v>
      </c>
      <c r="E525" s="7">
        <f t="shared" si="29"/>
        <v>-0.26455189405605173</v>
      </c>
      <c r="F525" s="7">
        <f t="shared" si="33"/>
        <v>-0.57252848783492449</v>
      </c>
      <c r="G525" s="7">
        <f t="shared" si="34"/>
        <v>-0.39205420388050505</v>
      </c>
      <c r="I525" s="5">
        <v>2020</v>
      </c>
      <c r="J525" s="5">
        <v>8</v>
      </c>
      <c r="K525" s="5">
        <v>48</v>
      </c>
    </row>
    <row r="526" spans="1:11" x14ac:dyDescent="0.35">
      <c r="A526" s="5">
        <v>2020</v>
      </c>
      <c r="B526" s="5">
        <v>9</v>
      </c>
      <c r="C526" s="5">
        <v>21</v>
      </c>
      <c r="D526" s="5">
        <f t="shared" ref="D526:D548" si="35">SUM(C515:C526)</f>
        <v>1188</v>
      </c>
      <c r="E526" s="7">
        <f t="shared" ref="E526:E548" si="36">(D526-1623.5)/1623.5</f>
        <v>-0.26824761318139823</v>
      </c>
      <c r="F526" s="7">
        <f t="shared" si="33"/>
        <v>-0.59285494302433017</v>
      </c>
      <c r="G526" s="7">
        <f t="shared" si="34"/>
        <v>-0.41114875269479523</v>
      </c>
      <c r="I526" s="5">
        <v>2020</v>
      </c>
      <c r="J526" s="5">
        <v>9</v>
      </c>
      <c r="K526" s="5">
        <v>21</v>
      </c>
    </row>
    <row r="527" spans="1:11" x14ac:dyDescent="0.35">
      <c r="A527" s="5">
        <v>2020</v>
      </c>
      <c r="B527" s="5">
        <v>10</v>
      </c>
      <c r="C527" s="5">
        <v>99</v>
      </c>
      <c r="D527" s="5">
        <f t="shared" si="35"/>
        <v>1234</v>
      </c>
      <c r="E527" s="7">
        <f t="shared" si="36"/>
        <v>-0.23991376655374191</v>
      </c>
      <c r="F527" s="7">
        <f t="shared" si="33"/>
        <v>-0.72097320603634119</v>
      </c>
      <c r="G527" s="7">
        <f t="shared" si="34"/>
        <v>-0.69325531259624273</v>
      </c>
      <c r="I527" s="5">
        <v>2020</v>
      </c>
      <c r="J527" s="5">
        <v>10</v>
      </c>
      <c r="K527" s="5">
        <v>99</v>
      </c>
    </row>
    <row r="528" spans="1:11" x14ac:dyDescent="0.35">
      <c r="A528" s="5">
        <v>2020</v>
      </c>
      <c r="B528" s="5">
        <v>11</v>
      </c>
      <c r="C528" s="5">
        <v>2</v>
      </c>
      <c r="D528" s="5">
        <f t="shared" si="35"/>
        <v>1223</v>
      </c>
      <c r="E528" s="7">
        <f t="shared" si="36"/>
        <v>-0.24668925161687713</v>
      </c>
      <c r="F528" s="7">
        <f t="shared" si="33"/>
        <v>-0.74899907607021876</v>
      </c>
      <c r="G528" s="7">
        <f t="shared" si="34"/>
        <v>-0.41854019094548811</v>
      </c>
      <c r="I528" s="5">
        <v>2020</v>
      </c>
      <c r="J528" s="5">
        <v>11</v>
      </c>
      <c r="K528" s="5">
        <v>2</v>
      </c>
    </row>
    <row r="529" spans="1:11" x14ac:dyDescent="0.35">
      <c r="A529" s="5">
        <v>2020</v>
      </c>
      <c r="B529" s="5">
        <v>12</v>
      </c>
      <c r="C529" s="5">
        <v>761</v>
      </c>
      <c r="D529" s="5">
        <f t="shared" si="35"/>
        <v>1888</v>
      </c>
      <c r="E529" s="7">
        <f t="shared" si="36"/>
        <v>0.16291961810902372</v>
      </c>
      <c r="F529" s="7">
        <f t="shared" si="33"/>
        <v>-0.45857714813674161</v>
      </c>
      <c r="G529" s="7">
        <f t="shared" si="34"/>
        <v>-3.5417308284570348E-2</v>
      </c>
      <c r="I529" s="5">
        <v>2020</v>
      </c>
      <c r="J529" s="5">
        <v>12</v>
      </c>
      <c r="K529" s="5">
        <v>761</v>
      </c>
    </row>
    <row r="530" spans="1:11" x14ac:dyDescent="0.35">
      <c r="A530" s="5">
        <v>2021</v>
      </c>
      <c r="B530" s="5">
        <v>1</v>
      </c>
      <c r="C530" s="5">
        <v>173</v>
      </c>
      <c r="D530" s="5">
        <f t="shared" si="35"/>
        <v>1839</v>
      </c>
      <c r="E530" s="7">
        <f t="shared" si="36"/>
        <v>0.13273791191869419</v>
      </c>
      <c r="F530" s="7">
        <f t="shared" si="33"/>
        <v>-0.36248845087773329</v>
      </c>
      <c r="G530" s="7">
        <f t="shared" si="34"/>
        <v>-9.2392978133656878E-4</v>
      </c>
      <c r="I530" s="5">
        <v>2021</v>
      </c>
      <c r="J530" s="5">
        <v>1</v>
      </c>
      <c r="K530" s="5">
        <v>173</v>
      </c>
    </row>
    <row r="531" spans="1:11" x14ac:dyDescent="0.35">
      <c r="A531" s="5">
        <v>2021</v>
      </c>
      <c r="B531" s="5">
        <v>2</v>
      </c>
      <c r="C531" s="5">
        <v>167</v>
      </c>
      <c r="D531" s="5">
        <f t="shared" si="35"/>
        <v>1610</v>
      </c>
      <c r="E531" s="7">
        <f t="shared" si="36"/>
        <v>-8.3153680320295666E-3</v>
      </c>
      <c r="F531" s="7">
        <f t="shared" si="33"/>
        <v>-0.33292269787496154</v>
      </c>
      <c r="G531" s="7">
        <f t="shared" si="34"/>
        <v>-1.3858946720049229E-2</v>
      </c>
      <c r="I531" s="5">
        <v>2021</v>
      </c>
      <c r="J531" s="5">
        <v>2</v>
      </c>
      <c r="K531" s="5">
        <v>167</v>
      </c>
    </row>
    <row r="532" spans="1:11" x14ac:dyDescent="0.35">
      <c r="A532" s="5">
        <v>2021</v>
      </c>
      <c r="B532" s="5">
        <v>3</v>
      </c>
      <c r="C532" s="5">
        <v>384</v>
      </c>
      <c r="D532" s="5">
        <f t="shared" si="35"/>
        <v>1920</v>
      </c>
      <c r="E532" s="7">
        <f t="shared" si="36"/>
        <v>0.18263012011087157</v>
      </c>
      <c r="F532" s="7">
        <f t="shared" si="33"/>
        <v>-0.36834000615953189</v>
      </c>
      <c r="G532" s="7">
        <f t="shared" si="34"/>
        <v>-0.10809978441638432</v>
      </c>
      <c r="I532" s="5">
        <v>2021</v>
      </c>
      <c r="J532" s="5">
        <v>3</v>
      </c>
      <c r="K532" s="5">
        <v>384</v>
      </c>
    </row>
    <row r="533" spans="1:11" x14ac:dyDescent="0.35">
      <c r="A533" s="5">
        <v>2021</v>
      </c>
      <c r="B533" s="5">
        <v>4</v>
      </c>
      <c r="C533" s="5">
        <v>153</v>
      </c>
      <c r="D533" s="5">
        <f t="shared" si="35"/>
        <v>2049</v>
      </c>
      <c r="E533" s="7">
        <f t="shared" si="36"/>
        <v>0.26208808130582073</v>
      </c>
      <c r="F533" s="7">
        <f t="shared" si="33"/>
        <v>-0.36710809978441639</v>
      </c>
      <c r="G533" s="7">
        <f t="shared" si="34"/>
        <v>9.2392978133659653E-4</v>
      </c>
      <c r="I533" s="5">
        <v>2021</v>
      </c>
      <c r="J533" s="5">
        <v>4</v>
      </c>
      <c r="K533" s="5">
        <v>153</v>
      </c>
    </row>
    <row r="534" spans="1:11" x14ac:dyDescent="0.35">
      <c r="A534" s="5">
        <v>2021</v>
      </c>
      <c r="B534" s="5">
        <v>5</v>
      </c>
      <c r="C534" s="5">
        <v>109</v>
      </c>
      <c r="D534" s="5">
        <f t="shared" si="35"/>
        <v>2124</v>
      </c>
      <c r="E534" s="7">
        <f t="shared" si="36"/>
        <v>0.30828457037265167</v>
      </c>
      <c r="F534" s="7">
        <f t="shared" si="33"/>
        <v>-0.27255928549430253</v>
      </c>
      <c r="G534" s="7">
        <f t="shared" si="34"/>
        <v>-3.0489682784108407E-2</v>
      </c>
      <c r="I534" s="5">
        <v>2021</v>
      </c>
      <c r="J534" s="5">
        <v>5</v>
      </c>
      <c r="K534" s="5">
        <v>109</v>
      </c>
    </row>
    <row r="535" spans="1:11" x14ac:dyDescent="0.35">
      <c r="A535" s="5">
        <v>2021</v>
      </c>
      <c r="B535" s="5">
        <v>6</v>
      </c>
      <c r="C535" s="5">
        <v>38</v>
      </c>
      <c r="D535" s="5">
        <f t="shared" si="35"/>
        <v>2063</v>
      </c>
      <c r="E535" s="7">
        <f t="shared" si="36"/>
        <v>0.27071142593162922</v>
      </c>
      <c r="F535" s="7">
        <f t="shared" si="33"/>
        <v>-0.29473360024638118</v>
      </c>
      <c r="G535" s="7">
        <f t="shared" si="34"/>
        <v>-0.16599938404681236</v>
      </c>
      <c r="I535" s="5">
        <v>2021</v>
      </c>
      <c r="J535" s="5">
        <v>6</v>
      </c>
      <c r="K535" s="5">
        <v>38</v>
      </c>
    </row>
    <row r="536" spans="1:11" x14ac:dyDescent="0.35">
      <c r="A536" s="5">
        <v>2021</v>
      </c>
      <c r="B536" s="5">
        <v>7</v>
      </c>
      <c r="C536" s="5">
        <v>131</v>
      </c>
      <c r="D536" s="5">
        <f t="shared" si="35"/>
        <v>2086</v>
      </c>
      <c r="E536" s="7">
        <f t="shared" si="36"/>
        <v>0.28487834924545735</v>
      </c>
      <c r="F536" s="7">
        <f t="shared" si="33"/>
        <v>-0.2112719433323067</v>
      </c>
      <c r="G536" s="7">
        <f t="shared" si="34"/>
        <v>7.7610101632275885E-2</v>
      </c>
      <c r="I536" s="5">
        <v>2021</v>
      </c>
      <c r="J536" s="5">
        <v>7</v>
      </c>
      <c r="K536" s="5">
        <v>131</v>
      </c>
    </row>
    <row r="537" spans="1:11" x14ac:dyDescent="0.35">
      <c r="A537" s="5">
        <v>2021</v>
      </c>
      <c r="B537" s="5">
        <v>8</v>
      </c>
      <c r="C537" s="5">
        <v>48</v>
      </c>
      <c r="D537" s="5">
        <f t="shared" si="35"/>
        <v>2086</v>
      </c>
      <c r="E537" s="7">
        <f t="shared" si="36"/>
        <v>0.28487834924545735</v>
      </c>
      <c r="F537" s="7">
        <f t="shared" si="33"/>
        <v>-0.18478595626732369</v>
      </c>
      <c r="G537" s="7">
        <f t="shared" si="34"/>
        <v>-7.6378195257160386E-2</v>
      </c>
      <c r="I537" s="5">
        <v>2021</v>
      </c>
      <c r="J537" s="5">
        <v>8</v>
      </c>
      <c r="K537" s="5">
        <v>48</v>
      </c>
    </row>
    <row r="538" spans="1:11" x14ac:dyDescent="0.35">
      <c r="A538" s="5">
        <v>2021</v>
      </c>
      <c r="B538" s="5">
        <v>9</v>
      </c>
      <c r="C538" s="5">
        <v>45</v>
      </c>
      <c r="D538" s="5">
        <f t="shared" si="35"/>
        <v>2110</v>
      </c>
      <c r="E538" s="7">
        <f t="shared" si="36"/>
        <v>0.29966122574684323</v>
      </c>
      <c r="F538" s="7">
        <f t="shared" si="33"/>
        <v>-0.18540190945488144</v>
      </c>
      <c r="G538" s="7">
        <f t="shared" si="34"/>
        <v>4.3116723129041912E-3</v>
      </c>
      <c r="I538" s="5">
        <v>2021</v>
      </c>
      <c r="J538" s="5">
        <v>9</v>
      </c>
      <c r="K538" s="5">
        <v>45</v>
      </c>
    </row>
    <row r="539" spans="1:11" x14ac:dyDescent="0.35">
      <c r="A539" s="5">
        <v>2021</v>
      </c>
      <c r="B539" s="5">
        <v>10</v>
      </c>
      <c r="C539" s="5">
        <v>223</v>
      </c>
      <c r="D539" s="5">
        <f t="shared" si="35"/>
        <v>2234</v>
      </c>
      <c r="E539" s="7">
        <f t="shared" si="36"/>
        <v>0.37603942100400367</v>
      </c>
      <c r="F539" s="7">
        <f t="shared" si="33"/>
        <v>-0.11087157376039425</v>
      </c>
      <c r="G539" s="7">
        <f t="shared" si="34"/>
        <v>-2.8333846627656312E-2</v>
      </c>
      <c r="I539" s="5">
        <v>2021</v>
      </c>
      <c r="J539" s="5">
        <v>10</v>
      </c>
      <c r="K539" s="5">
        <v>223</v>
      </c>
    </row>
    <row r="540" spans="1:11" x14ac:dyDescent="0.35">
      <c r="A540" s="5">
        <v>2021</v>
      </c>
      <c r="B540" s="5">
        <v>11</v>
      </c>
      <c r="C540" s="5">
        <v>337</v>
      </c>
      <c r="D540" s="5">
        <f t="shared" si="35"/>
        <v>2569</v>
      </c>
      <c r="E540" s="7">
        <f t="shared" si="36"/>
        <v>0.58238373883584849</v>
      </c>
      <c r="F540" s="7">
        <f t="shared" si="33"/>
        <v>-0.11395133969818294</v>
      </c>
      <c r="G540" s="7">
        <f t="shared" si="34"/>
        <v>0.20388050508161382</v>
      </c>
      <c r="I540" s="5">
        <v>2021</v>
      </c>
      <c r="J540" s="5">
        <v>11</v>
      </c>
      <c r="K540" s="5">
        <v>337</v>
      </c>
    </row>
    <row r="541" spans="1:11" x14ac:dyDescent="0.35">
      <c r="A541" s="5">
        <v>2021</v>
      </c>
      <c r="B541" s="5">
        <v>12</v>
      </c>
      <c r="C541" s="5">
        <v>224</v>
      </c>
      <c r="D541" s="5">
        <f t="shared" si="35"/>
        <v>2032</v>
      </c>
      <c r="E541" s="7">
        <f t="shared" si="36"/>
        <v>0.2516168771173391</v>
      </c>
      <c r="F541" s="7">
        <f t="shared" si="33"/>
        <v>-4.7736372035725283E-2</v>
      </c>
      <c r="G541" s="7">
        <f t="shared" si="34"/>
        <v>0.22266707730212504</v>
      </c>
      <c r="I541" s="5">
        <v>2021</v>
      </c>
      <c r="J541" s="5">
        <v>12</v>
      </c>
      <c r="K541" s="5">
        <v>224</v>
      </c>
    </row>
    <row r="542" spans="1:11" x14ac:dyDescent="0.35">
      <c r="A542" s="5">
        <v>2022</v>
      </c>
      <c r="B542" s="5">
        <v>1</v>
      </c>
      <c r="C542" s="5">
        <v>409</v>
      </c>
      <c r="D542" s="5">
        <f t="shared" si="35"/>
        <v>2268</v>
      </c>
      <c r="E542" s="7">
        <f t="shared" si="36"/>
        <v>0.39698182938096704</v>
      </c>
      <c r="F542" s="7">
        <f t="shared" si="33"/>
        <v>1.4474899907607086E-2</v>
      </c>
      <c r="G542" s="7">
        <f t="shared" si="34"/>
        <v>0.28487834924545741</v>
      </c>
      <c r="I542" s="5">
        <v>2022</v>
      </c>
      <c r="J542" s="5">
        <v>1</v>
      </c>
      <c r="K542" s="5">
        <v>409</v>
      </c>
    </row>
    <row r="543" spans="1:11" x14ac:dyDescent="0.35">
      <c r="A543" s="5">
        <v>2022</v>
      </c>
      <c r="B543" s="5">
        <v>2</v>
      </c>
      <c r="C543" s="5">
        <v>686</v>
      </c>
      <c r="D543" s="5">
        <f t="shared" si="35"/>
        <v>2787</v>
      </c>
      <c r="E543" s="7">
        <f t="shared" si="36"/>
        <v>0.71666153372343699</v>
      </c>
      <c r="F543" s="7">
        <f t="shared" si="33"/>
        <v>0.32368340006159529</v>
      </c>
      <c r="G543" s="7">
        <f t="shared" si="34"/>
        <v>0.52756390514320917</v>
      </c>
      <c r="I543" s="5">
        <v>2022</v>
      </c>
      <c r="J543" s="5">
        <v>2</v>
      </c>
      <c r="K543" s="5">
        <v>686</v>
      </c>
    </row>
    <row r="544" spans="1:11" x14ac:dyDescent="0.35">
      <c r="A544" s="5">
        <v>2022</v>
      </c>
      <c r="B544" s="5">
        <v>3</v>
      </c>
      <c r="C544" s="5">
        <v>398</v>
      </c>
      <c r="D544" s="5">
        <f t="shared" si="35"/>
        <v>2801</v>
      </c>
      <c r="E544" s="7">
        <f t="shared" si="36"/>
        <v>0.72528487834924549</v>
      </c>
      <c r="F544" s="7">
        <f t="shared" si="33"/>
        <v>0.71666153372343699</v>
      </c>
      <c r="G544" s="7">
        <f t="shared" si="34"/>
        <v>0.83246073298429324</v>
      </c>
      <c r="I544" s="5">
        <v>2022</v>
      </c>
      <c r="J544" s="5">
        <v>3</v>
      </c>
      <c r="K544" s="5">
        <v>398</v>
      </c>
    </row>
    <row r="545" spans="1:11" x14ac:dyDescent="0.35">
      <c r="A545" s="5">
        <v>2022</v>
      </c>
      <c r="B545" s="5">
        <v>4</v>
      </c>
      <c r="C545" s="5">
        <v>121</v>
      </c>
      <c r="D545" s="5">
        <f t="shared" si="35"/>
        <v>2769</v>
      </c>
      <c r="E545" s="7">
        <f t="shared" si="36"/>
        <v>0.70557437634739761</v>
      </c>
      <c r="F545" s="7">
        <f t="shared" si="33"/>
        <v>0.71850939328611019</v>
      </c>
      <c r="G545" s="7">
        <f t="shared" si="34"/>
        <v>0.89744379427163534</v>
      </c>
      <c r="I545" s="5">
        <v>2022</v>
      </c>
      <c r="J545" s="5">
        <v>4</v>
      </c>
      <c r="K545" s="5">
        <v>121</v>
      </c>
    </row>
    <row r="546" spans="1:11" x14ac:dyDescent="0.35">
      <c r="A546" s="5">
        <v>2022</v>
      </c>
      <c r="B546" s="5">
        <v>5</v>
      </c>
      <c r="C546" s="5">
        <v>390</v>
      </c>
      <c r="D546" s="5">
        <f t="shared" si="35"/>
        <v>3050</v>
      </c>
      <c r="E546" s="7">
        <f t="shared" si="36"/>
        <v>0.87865722205112406</v>
      </c>
      <c r="F546" s="7">
        <f t="shared" si="33"/>
        <v>0.87249769017554657</v>
      </c>
      <c r="G546" s="7">
        <f t="shared" si="34"/>
        <v>1.0434246997228209</v>
      </c>
      <c r="I546" s="5">
        <v>2022</v>
      </c>
      <c r="J546" s="5">
        <v>5</v>
      </c>
      <c r="K546" s="5">
        <v>390</v>
      </c>
    </row>
    <row r="547" spans="1:11" x14ac:dyDescent="0.35">
      <c r="A547" s="5">
        <v>2022</v>
      </c>
      <c r="B547" s="5">
        <v>6</v>
      </c>
      <c r="C547" s="5">
        <v>34</v>
      </c>
      <c r="D547" s="5">
        <f t="shared" si="35"/>
        <v>3046</v>
      </c>
      <c r="E547" s="7">
        <f t="shared" si="36"/>
        <v>0.87619340930089318</v>
      </c>
      <c r="F547" s="7">
        <f t="shared" si="33"/>
        <v>0.82845703726516784</v>
      </c>
      <c r="G547" s="7">
        <f t="shared" si="34"/>
        <v>0.9990760702186634</v>
      </c>
      <c r="I547" s="5">
        <v>2022</v>
      </c>
      <c r="J547" s="5">
        <v>6</v>
      </c>
      <c r="K547" s="5">
        <v>34</v>
      </c>
    </row>
    <row r="548" spans="1:11" x14ac:dyDescent="0.35">
      <c r="A548" s="5">
        <v>2022</v>
      </c>
      <c r="B548" s="5">
        <v>7</v>
      </c>
      <c r="C548" s="5">
        <v>225</v>
      </c>
      <c r="D548" s="5">
        <f t="shared" si="35"/>
        <v>3140</v>
      </c>
      <c r="E548" s="7">
        <f t="shared" si="36"/>
        <v>0.93409300893132119</v>
      </c>
      <c r="F548" s="7">
        <f t="shared" si="33"/>
        <v>0.90206344317831844</v>
      </c>
      <c r="G548" s="7">
        <f t="shared" si="34"/>
        <v>1.116107175854635</v>
      </c>
      <c r="I548" s="5">
        <v>2022</v>
      </c>
      <c r="J548" s="5">
        <v>7</v>
      </c>
      <c r="K548" s="5">
        <v>225</v>
      </c>
    </row>
    <row r="549" spans="1:11" x14ac:dyDescent="0.35">
      <c r="A549" s="5">
        <v>2022</v>
      </c>
      <c r="B549" s="5">
        <v>8</v>
      </c>
    </row>
    <row r="550" spans="1:11" x14ac:dyDescent="0.35">
      <c r="A550" s="5">
        <v>2022</v>
      </c>
      <c r="B550" s="5">
        <v>9</v>
      </c>
    </row>
    <row r="551" spans="1:11" x14ac:dyDescent="0.35">
      <c r="A551" s="5">
        <v>2022</v>
      </c>
      <c r="B551" s="5">
        <v>10</v>
      </c>
    </row>
    <row r="552" spans="1:11" x14ac:dyDescent="0.35">
      <c r="A552" s="5">
        <v>2022</v>
      </c>
      <c r="B552" s="5">
        <v>11</v>
      </c>
    </row>
    <row r="553" spans="1:11" x14ac:dyDescent="0.35">
      <c r="A553" s="5">
        <v>2022</v>
      </c>
      <c r="B553" s="5">
        <v>12</v>
      </c>
    </row>
  </sheetData>
  <pageMargins left="0.7" right="0.7" top="0.75" bottom="0.75" header="0.3" footer="0.3"/>
  <ignoredErrors>
    <ignoredError sqref="D1:D543 D549:D1048576 D544:D548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019F3-4F42-44B4-B285-68488C3DE575}">
  <dimension ref="A1:X97"/>
  <sheetViews>
    <sheetView topLeftCell="A8" workbookViewId="0">
      <selection activeCell="R46" sqref="R46"/>
    </sheetView>
  </sheetViews>
  <sheetFormatPr defaultRowHeight="14.5" x14ac:dyDescent="0.35"/>
  <cols>
    <col min="2" max="2" width="12.54296875" bestFit="1" customWidth="1"/>
    <col min="3" max="14" width="6" bestFit="1" customWidth="1"/>
    <col min="15" max="15" width="7" bestFit="1" customWidth="1"/>
    <col min="16" max="16" width="7.453125" bestFit="1" customWidth="1"/>
    <col min="17" max="17" width="10.453125" bestFit="1" customWidth="1"/>
    <col min="18" max="21" width="5.54296875" bestFit="1" customWidth="1"/>
    <col min="22" max="22" width="4.54296875" bestFit="1" customWidth="1"/>
    <col min="23" max="24" width="5.54296875" bestFit="1" customWidth="1"/>
  </cols>
  <sheetData>
    <row r="1" spans="1:22" x14ac:dyDescent="0.35">
      <c r="A1" s="21" t="s">
        <v>7</v>
      </c>
      <c r="B1" s="22" t="s">
        <v>8</v>
      </c>
      <c r="C1" s="22" t="s">
        <v>9</v>
      </c>
      <c r="D1" s="22" t="s">
        <v>10</v>
      </c>
      <c r="E1" s="22" t="s">
        <v>11</v>
      </c>
      <c r="F1" s="22" t="s">
        <v>12</v>
      </c>
      <c r="G1" s="22" t="s">
        <v>13</v>
      </c>
      <c r="H1" s="22" t="s">
        <v>14</v>
      </c>
      <c r="I1" s="22" t="s">
        <v>15</v>
      </c>
      <c r="J1" s="22" t="s">
        <v>16</v>
      </c>
      <c r="K1" s="22" t="s">
        <v>17</v>
      </c>
      <c r="L1" s="22" t="s">
        <v>18</v>
      </c>
      <c r="M1" s="22" t="s">
        <v>19</v>
      </c>
      <c r="N1" s="22" t="s">
        <v>20</v>
      </c>
      <c r="O1" s="23" t="s">
        <v>21</v>
      </c>
      <c r="P1" s="24" t="s">
        <v>22</v>
      </c>
      <c r="Q1" s="24" t="s">
        <v>23</v>
      </c>
    </row>
    <row r="2" spans="1:22" x14ac:dyDescent="0.35">
      <c r="A2" s="5">
        <v>40182</v>
      </c>
      <c r="B2" s="5">
        <v>1978</v>
      </c>
      <c r="C2" s="5">
        <v>149</v>
      </c>
      <c r="D2" s="5">
        <v>91.2</v>
      </c>
      <c r="E2" s="5">
        <v>461</v>
      </c>
      <c r="F2" s="5">
        <v>114.6</v>
      </c>
      <c r="G2" s="5">
        <v>94.4</v>
      </c>
      <c r="H2" s="5">
        <v>26</v>
      </c>
      <c r="I2" s="5">
        <v>83.8</v>
      </c>
      <c r="J2" s="5">
        <v>90.2</v>
      </c>
      <c r="K2" s="5">
        <v>113.4</v>
      </c>
      <c r="L2" s="5">
        <v>103.8</v>
      </c>
      <c r="M2" s="5">
        <v>150.4</v>
      </c>
      <c r="N2" s="5">
        <v>191.8</v>
      </c>
      <c r="O2" s="25">
        <v>1669.6</v>
      </c>
      <c r="P2" s="15">
        <f t="shared" ref="P2:P45" si="0">(O2-1509.3)*100/1509.3</f>
        <v>10.620817597561782</v>
      </c>
      <c r="Q2" s="26">
        <v>1</v>
      </c>
      <c r="T2" s="5">
        <v>2014</v>
      </c>
      <c r="U2" s="5">
        <v>1</v>
      </c>
      <c r="V2" s="5">
        <v>96</v>
      </c>
    </row>
    <row r="3" spans="1:22" x14ac:dyDescent="0.35">
      <c r="A3" s="5">
        <v>40182</v>
      </c>
      <c r="B3" s="5">
        <v>1979</v>
      </c>
      <c r="C3" s="5">
        <v>297.39999999999998</v>
      </c>
      <c r="D3" s="5">
        <v>155.6</v>
      </c>
      <c r="E3" s="5">
        <v>122.6</v>
      </c>
      <c r="F3" s="5">
        <v>85.6</v>
      </c>
      <c r="G3" s="5">
        <v>18</v>
      </c>
      <c r="H3" s="5">
        <v>437.2</v>
      </c>
      <c r="I3" s="5">
        <v>180</v>
      </c>
      <c r="J3" s="5">
        <v>11.6</v>
      </c>
      <c r="K3" s="5">
        <v>19.8</v>
      </c>
      <c r="L3" s="5">
        <v>58.8</v>
      </c>
      <c r="M3" s="5">
        <v>202.2</v>
      </c>
      <c r="N3" s="5">
        <v>185.6</v>
      </c>
      <c r="O3" s="25">
        <v>1774.4</v>
      </c>
      <c r="P3" s="15">
        <f t="shared" si="0"/>
        <v>17.564433843503622</v>
      </c>
      <c r="Q3" s="26">
        <v>2</v>
      </c>
      <c r="T3" s="5">
        <v>2014</v>
      </c>
      <c r="U3" s="5">
        <v>2</v>
      </c>
      <c r="V3" s="5">
        <v>54</v>
      </c>
    </row>
    <row r="4" spans="1:22" x14ac:dyDescent="0.35">
      <c r="A4" s="5">
        <v>40182</v>
      </c>
      <c r="B4" s="5">
        <v>1980</v>
      </c>
      <c r="C4" s="5">
        <v>182.6</v>
      </c>
      <c r="D4" s="5">
        <v>174</v>
      </c>
      <c r="E4" s="5">
        <v>52</v>
      </c>
      <c r="F4" s="5">
        <v>50.4</v>
      </c>
      <c r="G4" s="5">
        <v>604.79999999999995</v>
      </c>
      <c r="H4" s="5">
        <v>35</v>
      </c>
      <c r="I4" s="5">
        <v>56.6</v>
      </c>
      <c r="J4" s="5">
        <v>45.6</v>
      </c>
      <c r="K4" s="5">
        <v>0</v>
      </c>
      <c r="L4" s="5">
        <v>69.2</v>
      </c>
      <c r="M4" s="5">
        <v>49</v>
      </c>
      <c r="N4" s="5">
        <v>171</v>
      </c>
      <c r="O4" s="27">
        <v>1490.2</v>
      </c>
      <c r="P4" s="15">
        <f t="shared" si="0"/>
        <v>-1.2654873119989338</v>
      </c>
      <c r="Q4" s="26">
        <v>3</v>
      </c>
      <c r="T4" s="5">
        <v>2014</v>
      </c>
      <c r="U4" s="5">
        <v>3</v>
      </c>
      <c r="V4" s="5">
        <v>318</v>
      </c>
    </row>
    <row r="5" spans="1:22" x14ac:dyDescent="0.35">
      <c r="A5" s="5">
        <v>40182</v>
      </c>
      <c r="B5" s="5">
        <v>1981</v>
      </c>
      <c r="C5" s="5">
        <v>158.80000000000001</v>
      </c>
      <c r="D5" s="5">
        <v>679.8</v>
      </c>
      <c r="E5" s="5">
        <v>66.2</v>
      </c>
      <c r="F5" s="5">
        <v>150.80000000000001</v>
      </c>
      <c r="G5" s="5">
        <v>154.80000000000001</v>
      </c>
      <c r="H5" s="5">
        <v>37.4</v>
      </c>
      <c r="I5" s="5">
        <v>92.7</v>
      </c>
      <c r="J5" s="5">
        <v>31</v>
      </c>
      <c r="K5" s="5">
        <v>11.2</v>
      </c>
      <c r="L5" s="5">
        <v>75.400000000000006</v>
      </c>
      <c r="M5" s="5">
        <v>347.5</v>
      </c>
      <c r="N5" s="5">
        <v>187.7</v>
      </c>
      <c r="O5" s="25">
        <v>1993.3</v>
      </c>
      <c r="P5" s="15">
        <f t="shared" si="0"/>
        <v>32.067846021334397</v>
      </c>
      <c r="Q5" s="26">
        <v>4</v>
      </c>
      <c r="T5" s="5">
        <v>2014</v>
      </c>
      <c r="U5" s="5">
        <v>4</v>
      </c>
      <c r="V5" s="5">
        <v>27</v>
      </c>
    </row>
    <row r="6" spans="1:22" x14ac:dyDescent="0.35">
      <c r="A6" s="5">
        <v>40182</v>
      </c>
      <c r="B6" s="5">
        <v>1982</v>
      </c>
      <c r="C6" s="5">
        <v>215.6</v>
      </c>
      <c r="D6" s="5">
        <v>120.7</v>
      </c>
      <c r="E6" s="5">
        <v>185.7</v>
      </c>
      <c r="F6" s="5">
        <v>61.5</v>
      </c>
      <c r="G6" s="5">
        <v>103</v>
      </c>
      <c r="H6" s="5">
        <v>8.5</v>
      </c>
      <c r="I6" s="5">
        <v>19.5</v>
      </c>
      <c r="J6" s="5">
        <v>55.2</v>
      </c>
      <c r="K6" s="5">
        <v>50.2</v>
      </c>
      <c r="L6" s="5">
        <v>205.2</v>
      </c>
      <c r="M6" s="5">
        <v>36.6</v>
      </c>
      <c r="N6" s="5">
        <v>106.7</v>
      </c>
      <c r="O6" s="27">
        <v>1168.4000000000001</v>
      </c>
      <c r="P6" s="15">
        <f t="shared" si="0"/>
        <v>-22.586629563373741</v>
      </c>
      <c r="Q6" s="26">
        <v>5</v>
      </c>
      <c r="T6" s="5">
        <v>2014</v>
      </c>
      <c r="U6" s="5">
        <v>5</v>
      </c>
      <c r="V6" s="5">
        <v>68</v>
      </c>
    </row>
    <row r="7" spans="1:22" x14ac:dyDescent="0.35">
      <c r="A7" s="5">
        <v>40182</v>
      </c>
      <c r="B7" s="5">
        <v>1983</v>
      </c>
      <c r="C7" s="5">
        <v>103.5</v>
      </c>
      <c r="D7" s="5">
        <v>106</v>
      </c>
      <c r="E7" s="5">
        <v>86.1</v>
      </c>
      <c r="F7" s="5">
        <v>118.5</v>
      </c>
      <c r="G7" s="5">
        <v>179.3</v>
      </c>
      <c r="H7" s="5">
        <v>379</v>
      </c>
      <c r="I7" s="5">
        <v>137.5</v>
      </c>
      <c r="J7" s="5">
        <v>176</v>
      </c>
      <c r="K7" s="5">
        <v>107.8</v>
      </c>
      <c r="L7" s="5">
        <v>89</v>
      </c>
      <c r="M7" s="5">
        <v>250</v>
      </c>
      <c r="N7" s="5">
        <v>132.80000000000001</v>
      </c>
      <c r="O7" s="25">
        <v>1865.5</v>
      </c>
      <c r="P7" s="15">
        <f t="shared" si="0"/>
        <v>23.600344530577093</v>
      </c>
      <c r="Q7" s="26">
        <v>6</v>
      </c>
      <c r="T7" s="5">
        <v>2014</v>
      </c>
      <c r="U7" s="5">
        <v>6</v>
      </c>
      <c r="V7" s="5">
        <v>41</v>
      </c>
    </row>
    <row r="8" spans="1:22" x14ac:dyDescent="0.35">
      <c r="A8" s="5">
        <v>40182</v>
      </c>
      <c r="B8" s="5">
        <v>1984</v>
      </c>
      <c r="C8" s="5">
        <v>177</v>
      </c>
      <c r="D8" s="5">
        <v>139.5</v>
      </c>
      <c r="E8" s="5">
        <v>0</v>
      </c>
      <c r="F8" s="5">
        <v>114.5</v>
      </c>
      <c r="G8" s="5">
        <v>16</v>
      </c>
      <c r="H8" s="5">
        <v>176.5</v>
      </c>
      <c r="I8" s="5">
        <v>54</v>
      </c>
      <c r="J8" s="5">
        <v>4</v>
      </c>
      <c r="K8" s="5">
        <v>8.5</v>
      </c>
      <c r="L8" s="5">
        <v>73</v>
      </c>
      <c r="M8" s="5">
        <v>252</v>
      </c>
      <c r="N8" s="5">
        <v>71.5</v>
      </c>
      <c r="O8" s="27">
        <v>1086.5</v>
      </c>
      <c r="P8" s="15">
        <f t="shared" si="0"/>
        <v>-28.012986152521034</v>
      </c>
      <c r="Q8" s="26">
        <v>7</v>
      </c>
      <c r="T8" s="5">
        <v>2014</v>
      </c>
      <c r="U8" s="5">
        <v>7</v>
      </c>
      <c r="V8" s="5">
        <v>13</v>
      </c>
    </row>
    <row r="9" spans="1:22" x14ac:dyDescent="0.35">
      <c r="A9" s="5">
        <v>40182</v>
      </c>
      <c r="B9" s="5">
        <v>1985</v>
      </c>
      <c r="C9" s="5">
        <v>85</v>
      </c>
      <c r="D9" s="5">
        <v>137.5</v>
      </c>
      <c r="E9" s="5">
        <v>231.5</v>
      </c>
      <c r="F9" s="5">
        <v>94</v>
      </c>
      <c r="G9" s="5">
        <v>189.5</v>
      </c>
      <c r="H9" s="5">
        <v>56.5</v>
      </c>
      <c r="I9" s="5">
        <v>101</v>
      </c>
      <c r="J9" s="5">
        <v>37</v>
      </c>
      <c r="K9" s="5">
        <v>88</v>
      </c>
      <c r="L9" s="5">
        <v>200.8</v>
      </c>
      <c r="M9" s="5">
        <v>137.5</v>
      </c>
      <c r="N9" s="5">
        <v>143.69999999999999</v>
      </c>
      <c r="O9" s="27">
        <v>1502</v>
      </c>
      <c r="P9" s="15">
        <f t="shared" si="0"/>
        <v>-0.48366792552838767</v>
      </c>
      <c r="Q9" s="26">
        <v>8</v>
      </c>
      <c r="T9" s="5">
        <v>2014</v>
      </c>
      <c r="U9" s="5">
        <v>8</v>
      </c>
      <c r="V9" s="5">
        <v>150</v>
      </c>
    </row>
    <row r="10" spans="1:22" x14ac:dyDescent="0.35">
      <c r="A10" s="5">
        <v>40182</v>
      </c>
      <c r="B10" s="5">
        <v>1986</v>
      </c>
      <c r="C10" s="5">
        <v>105.7</v>
      </c>
      <c r="D10" s="5">
        <v>54.3</v>
      </c>
      <c r="E10" s="5">
        <v>79.8</v>
      </c>
      <c r="F10" s="5">
        <v>39.799999999999997</v>
      </c>
      <c r="G10" s="5">
        <v>133.9</v>
      </c>
      <c r="H10" s="5">
        <v>10.199999999999999</v>
      </c>
      <c r="I10" s="5">
        <v>109.9</v>
      </c>
      <c r="J10" s="5">
        <v>58.4</v>
      </c>
      <c r="K10" s="5">
        <v>33.4</v>
      </c>
      <c r="L10" s="5">
        <v>134.19999999999999</v>
      </c>
      <c r="M10" s="5">
        <v>151</v>
      </c>
      <c r="N10" s="5">
        <v>63.5</v>
      </c>
      <c r="O10" s="27">
        <v>974.1</v>
      </c>
      <c r="P10" s="15">
        <f t="shared" si="0"/>
        <v>-35.460147088054065</v>
      </c>
      <c r="Q10" s="26">
        <v>9</v>
      </c>
      <c r="T10" s="5">
        <v>2014</v>
      </c>
      <c r="U10" s="5">
        <v>9</v>
      </c>
      <c r="V10" s="5">
        <v>57</v>
      </c>
    </row>
    <row r="11" spans="1:22" x14ac:dyDescent="0.35">
      <c r="A11" s="5">
        <v>40182</v>
      </c>
      <c r="B11" s="5">
        <v>1987</v>
      </c>
      <c r="C11" s="5">
        <v>135.80000000000001</v>
      </c>
      <c r="D11" s="5">
        <v>87</v>
      </c>
      <c r="E11" s="5">
        <v>306.5</v>
      </c>
      <c r="F11" s="5">
        <v>137.19999999999999</v>
      </c>
      <c r="G11" s="5">
        <v>374.9</v>
      </c>
      <c r="H11" s="5">
        <v>183.6</v>
      </c>
      <c r="I11" s="5">
        <v>73.7</v>
      </c>
      <c r="J11" s="5">
        <v>193.7</v>
      </c>
      <c r="K11" s="5">
        <v>5.8</v>
      </c>
      <c r="L11" s="5">
        <v>146.5</v>
      </c>
      <c r="M11" s="5">
        <v>60.7</v>
      </c>
      <c r="N11" s="5">
        <v>180.5</v>
      </c>
      <c r="O11" s="25">
        <v>1885.9</v>
      </c>
      <c r="P11" s="15">
        <f t="shared" si="0"/>
        <v>24.951964486848219</v>
      </c>
      <c r="Q11" s="26">
        <v>10</v>
      </c>
      <c r="T11" s="5">
        <v>2014</v>
      </c>
      <c r="U11" s="5">
        <v>10</v>
      </c>
      <c r="V11" s="5">
        <v>15</v>
      </c>
    </row>
    <row r="12" spans="1:22" x14ac:dyDescent="0.35">
      <c r="A12" s="5">
        <v>40182</v>
      </c>
      <c r="B12" s="5">
        <v>1988</v>
      </c>
      <c r="C12" s="5">
        <v>248.5</v>
      </c>
      <c r="D12" s="5">
        <v>44</v>
      </c>
      <c r="E12" s="5">
        <v>161</v>
      </c>
      <c r="F12" s="5">
        <v>642</v>
      </c>
      <c r="G12" s="5">
        <v>19</v>
      </c>
      <c r="H12" s="5">
        <v>294.5</v>
      </c>
      <c r="I12" s="5">
        <v>271</v>
      </c>
      <c r="J12" s="5">
        <v>101</v>
      </c>
      <c r="K12" s="5">
        <v>146.5</v>
      </c>
      <c r="L12" s="5">
        <v>11.5</v>
      </c>
      <c r="M12" s="5">
        <v>109</v>
      </c>
      <c r="N12" s="5">
        <v>556</v>
      </c>
      <c r="O12" s="25">
        <v>2604</v>
      </c>
      <c r="P12" s="15">
        <f t="shared" si="0"/>
        <v>72.530312065195787</v>
      </c>
      <c r="Q12" s="26">
        <v>11</v>
      </c>
      <c r="T12" s="5">
        <v>2014</v>
      </c>
      <c r="U12" s="5">
        <v>11</v>
      </c>
      <c r="V12" s="5">
        <v>62</v>
      </c>
    </row>
    <row r="13" spans="1:22" x14ac:dyDescent="0.35">
      <c r="A13" s="5">
        <v>40182</v>
      </c>
      <c r="B13" s="5">
        <v>1989</v>
      </c>
      <c r="C13" s="5">
        <v>176</v>
      </c>
      <c r="D13" s="5">
        <v>160</v>
      </c>
      <c r="E13" s="5">
        <v>240</v>
      </c>
      <c r="F13" s="5">
        <v>955.6</v>
      </c>
      <c r="G13" s="5">
        <v>236.5</v>
      </c>
      <c r="H13" s="5">
        <v>42.5</v>
      </c>
      <c r="I13" s="5">
        <v>73.5</v>
      </c>
      <c r="J13" s="5">
        <v>105.5</v>
      </c>
      <c r="K13" s="5">
        <v>11.5</v>
      </c>
      <c r="L13" s="5">
        <v>77.5</v>
      </c>
      <c r="M13" s="5">
        <v>194</v>
      </c>
      <c r="N13" s="5">
        <v>122.5</v>
      </c>
      <c r="O13" s="25">
        <v>2395.1</v>
      </c>
      <c r="P13" s="15">
        <f t="shared" si="0"/>
        <v>58.689458689458689</v>
      </c>
      <c r="Q13" s="26">
        <v>12</v>
      </c>
      <c r="T13" s="5">
        <v>2014</v>
      </c>
      <c r="U13" s="5">
        <v>12</v>
      </c>
      <c r="V13" s="5">
        <v>225</v>
      </c>
    </row>
    <row r="14" spans="1:22" x14ac:dyDescent="0.35">
      <c r="A14" s="5">
        <v>40182</v>
      </c>
      <c r="B14" s="5">
        <v>1990</v>
      </c>
      <c r="C14" s="5">
        <v>187</v>
      </c>
      <c r="D14" s="5">
        <v>550.5</v>
      </c>
      <c r="E14" s="5">
        <v>218.1</v>
      </c>
      <c r="F14" s="5">
        <v>264.5</v>
      </c>
      <c r="G14" s="5">
        <v>197</v>
      </c>
      <c r="H14" s="5">
        <v>163.5</v>
      </c>
      <c r="I14" s="5">
        <v>28</v>
      </c>
      <c r="J14" s="5">
        <v>6</v>
      </c>
      <c r="K14" s="5">
        <v>50</v>
      </c>
      <c r="L14" s="5">
        <v>40</v>
      </c>
      <c r="M14" s="5">
        <v>102.5</v>
      </c>
      <c r="N14" s="5">
        <v>41.5</v>
      </c>
      <c r="O14" s="25">
        <v>1848.6</v>
      </c>
      <c r="P14" s="15">
        <f t="shared" si="0"/>
        <v>22.480620155038757</v>
      </c>
      <c r="Q14" s="26">
        <v>13</v>
      </c>
      <c r="T14" s="5">
        <v>2015</v>
      </c>
      <c r="U14" s="5">
        <v>1</v>
      </c>
      <c r="V14" s="5">
        <v>223</v>
      </c>
    </row>
    <row r="15" spans="1:22" x14ac:dyDescent="0.35">
      <c r="A15" s="5">
        <v>40182</v>
      </c>
      <c r="B15" s="5">
        <v>1991</v>
      </c>
      <c r="C15" s="5">
        <v>343</v>
      </c>
      <c r="D15" s="5">
        <v>240.5</v>
      </c>
      <c r="E15" s="5">
        <v>71</v>
      </c>
      <c r="F15" s="5">
        <v>37.5</v>
      </c>
      <c r="G15" s="5">
        <v>62.5</v>
      </c>
      <c r="H15" s="5">
        <v>72.5</v>
      </c>
      <c r="I15" s="5">
        <v>71.5</v>
      </c>
      <c r="J15" s="5">
        <v>0</v>
      </c>
      <c r="K15" s="5">
        <v>5</v>
      </c>
      <c r="L15" s="5">
        <v>18.5</v>
      </c>
      <c r="M15" s="5">
        <v>84</v>
      </c>
      <c r="N15" s="5">
        <v>393.5</v>
      </c>
      <c r="O15" s="27">
        <v>1399.5</v>
      </c>
      <c r="P15" s="15">
        <f t="shared" si="0"/>
        <v>-7.2748956469886679</v>
      </c>
      <c r="Q15" s="26">
        <v>14</v>
      </c>
      <c r="T15" s="5">
        <v>2015</v>
      </c>
      <c r="U15" s="5">
        <v>2</v>
      </c>
      <c r="V15" s="5">
        <v>291.5</v>
      </c>
    </row>
    <row r="16" spans="1:22" x14ac:dyDescent="0.35">
      <c r="A16" s="5">
        <v>40182</v>
      </c>
      <c r="B16" s="5">
        <v>1992</v>
      </c>
      <c r="C16" s="5">
        <v>179.5</v>
      </c>
      <c r="D16" s="5">
        <v>264</v>
      </c>
      <c r="E16" s="5">
        <v>200.5</v>
      </c>
      <c r="F16" s="5">
        <v>229</v>
      </c>
      <c r="G16" s="5">
        <v>150</v>
      </c>
      <c r="H16" s="5">
        <v>15</v>
      </c>
      <c r="I16" s="5">
        <v>98</v>
      </c>
      <c r="J16" s="5">
        <v>32</v>
      </c>
      <c r="K16" s="5">
        <v>41.5</v>
      </c>
      <c r="L16" s="5">
        <v>42.5</v>
      </c>
      <c r="M16" s="5">
        <v>154</v>
      </c>
      <c r="N16" s="5">
        <v>148</v>
      </c>
      <c r="O16" s="25">
        <v>1554</v>
      </c>
      <c r="P16" s="15">
        <f t="shared" si="0"/>
        <v>2.9616378453587786</v>
      </c>
      <c r="Q16" s="26">
        <v>15</v>
      </c>
      <c r="T16" s="5">
        <v>2015</v>
      </c>
      <c r="U16" s="5">
        <v>3</v>
      </c>
      <c r="V16" s="5">
        <v>91.5</v>
      </c>
    </row>
    <row r="17" spans="1:22" x14ac:dyDescent="0.35">
      <c r="A17" s="5">
        <v>40182</v>
      </c>
      <c r="B17" s="5">
        <v>1993</v>
      </c>
      <c r="C17" s="5">
        <v>140.5</v>
      </c>
      <c r="D17" s="5">
        <v>138</v>
      </c>
      <c r="E17" s="5">
        <v>157.1</v>
      </c>
      <c r="F17" s="5">
        <v>40.5</v>
      </c>
      <c r="G17" s="5">
        <v>84.8</v>
      </c>
      <c r="H17" s="5">
        <v>13.4</v>
      </c>
      <c r="I17" s="5">
        <v>136.19999999999999</v>
      </c>
      <c r="J17" s="5">
        <v>34.5</v>
      </c>
      <c r="K17" s="5">
        <v>112.6</v>
      </c>
      <c r="L17" s="5">
        <v>95.2</v>
      </c>
      <c r="M17" s="5">
        <v>62.8</v>
      </c>
      <c r="N17" s="5">
        <v>95.2</v>
      </c>
      <c r="O17" s="27">
        <v>1110.8</v>
      </c>
      <c r="P17" s="15">
        <f t="shared" si="0"/>
        <v>-26.40296826343338</v>
      </c>
      <c r="Q17" s="26">
        <v>16</v>
      </c>
      <c r="T17" s="5">
        <v>2015</v>
      </c>
      <c r="U17" s="5">
        <v>4</v>
      </c>
      <c r="V17" s="5">
        <v>147.5</v>
      </c>
    </row>
    <row r="18" spans="1:22" x14ac:dyDescent="0.35">
      <c r="A18" s="5">
        <v>40182</v>
      </c>
      <c r="B18" s="5">
        <v>1994</v>
      </c>
      <c r="C18" s="5">
        <v>115.2</v>
      </c>
      <c r="D18" s="5">
        <v>114.2</v>
      </c>
      <c r="E18" s="5">
        <v>297.8</v>
      </c>
      <c r="F18" s="5">
        <v>42</v>
      </c>
      <c r="G18" s="5">
        <v>38.799999999999997</v>
      </c>
      <c r="H18" s="5">
        <v>32.799999999999997</v>
      </c>
      <c r="I18" s="5">
        <v>30.2</v>
      </c>
      <c r="J18" s="5">
        <v>8.8000000000000007</v>
      </c>
      <c r="K18" s="5">
        <v>33.799999999999997</v>
      </c>
      <c r="L18" s="5">
        <v>61.4</v>
      </c>
      <c r="M18" s="5">
        <v>67</v>
      </c>
      <c r="N18" s="5">
        <v>170.6</v>
      </c>
      <c r="O18" s="27">
        <v>1012.6</v>
      </c>
      <c r="P18" s="15">
        <f t="shared" si="0"/>
        <v>-32.909295699993372</v>
      </c>
      <c r="Q18" s="26">
        <v>17</v>
      </c>
      <c r="T18" s="5">
        <v>2015</v>
      </c>
      <c r="U18" s="5">
        <v>5</v>
      </c>
      <c r="V18" s="5">
        <v>187</v>
      </c>
    </row>
    <row r="19" spans="1:22" x14ac:dyDescent="0.35">
      <c r="A19" s="5">
        <v>40182</v>
      </c>
      <c r="B19" s="5">
        <v>1995</v>
      </c>
      <c r="C19" s="5">
        <v>162.4</v>
      </c>
      <c r="D19" s="5">
        <v>385.2</v>
      </c>
      <c r="E19" s="5">
        <v>93</v>
      </c>
      <c r="F19" s="5">
        <v>30</v>
      </c>
      <c r="G19" s="5">
        <v>101.4</v>
      </c>
      <c r="H19" s="5">
        <v>26.2</v>
      </c>
      <c r="I19" s="5">
        <v>4</v>
      </c>
      <c r="J19" s="5">
        <v>55.8</v>
      </c>
      <c r="K19" s="5">
        <v>44.6</v>
      </c>
      <c r="L19" s="5">
        <v>81.599999999999994</v>
      </c>
      <c r="M19" s="5">
        <v>216.6</v>
      </c>
      <c r="N19" s="5">
        <v>187.2</v>
      </c>
      <c r="O19" s="27">
        <v>1388</v>
      </c>
      <c r="P19" s="15">
        <f t="shared" si="0"/>
        <v>-8.0368382693964069</v>
      </c>
      <c r="Q19" s="26">
        <v>18</v>
      </c>
      <c r="T19" s="5">
        <v>2015</v>
      </c>
      <c r="U19" s="5">
        <v>6</v>
      </c>
      <c r="V19" s="5">
        <v>110</v>
      </c>
    </row>
    <row r="20" spans="1:22" x14ac:dyDescent="0.35">
      <c r="A20" s="5">
        <v>40182</v>
      </c>
      <c r="B20" s="5">
        <v>1996</v>
      </c>
      <c r="C20" s="5">
        <v>234.6</v>
      </c>
      <c r="D20" s="5">
        <v>137.4</v>
      </c>
      <c r="E20" s="5">
        <v>81</v>
      </c>
      <c r="F20" s="5">
        <v>35</v>
      </c>
      <c r="G20" s="5">
        <v>877</v>
      </c>
      <c r="H20" s="5">
        <v>33.299999999999997</v>
      </c>
      <c r="I20" s="5">
        <v>96</v>
      </c>
      <c r="J20" s="5">
        <v>65</v>
      </c>
      <c r="K20" s="5">
        <v>38.4</v>
      </c>
      <c r="L20" s="5">
        <v>81.3</v>
      </c>
      <c r="M20" s="5">
        <v>178.4</v>
      </c>
      <c r="N20" s="5">
        <v>184.6</v>
      </c>
      <c r="O20" s="25">
        <v>2042</v>
      </c>
      <c r="P20" s="15">
        <f t="shared" si="0"/>
        <v>35.294507387530651</v>
      </c>
      <c r="Q20" s="26">
        <v>19</v>
      </c>
      <c r="T20" s="5">
        <v>2015</v>
      </c>
      <c r="U20" s="5">
        <v>7</v>
      </c>
      <c r="V20" s="5">
        <v>33</v>
      </c>
    </row>
    <row r="21" spans="1:22" x14ac:dyDescent="0.35">
      <c r="A21" s="5">
        <v>40182</v>
      </c>
      <c r="B21" s="5">
        <v>1997</v>
      </c>
      <c r="C21" s="5">
        <v>194.8</v>
      </c>
      <c r="D21" s="5">
        <v>137.19999999999999</v>
      </c>
      <c r="E21" s="5">
        <v>84.6</v>
      </c>
      <c r="F21" s="5">
        <v>28.4</v>
      </c>
      <c r="G21" s="5">
        <v>247</v>
      </c>
      <c r="H21" s="5">
        <v>48.6</v>
      </c>
      <c r="I21" s="5">
        <v>33</v>
      </c>
      <c r="J21" s="5">
        <v>6</v>
      </c>
      <c r="K21" s="5">
        <v>80.2</v>
      </c>
      <c r="L21" s="5">
        <v>110.4</v>
      </c>
      <c r="M21" s="5">
        <v>213.6</v>
      </c>
      <c r="N21" s="5">
        <v>127.7</v>
      </c>
      <c r="O21" s="27">
        <v>1311.5</v>
      </c>
      <c r="P21" s="15">
        <f t="shared" si="0"/>
        <v>-13.105413105413103</v>
      </c>
      <c r="Q21" s="26">
        <v>20</v>
      </c>
      <c r="T21" s="5">
        <v>2015</v>
      </c>
      <c r="U21" s="5">
        <v>8</v>
      </c>
      <c r="V21" s="5">
        <v>42</v>
      </c>
    </row>
    <row r="22" spans="1:22" x14ac:dyDescent="0.35">
      <c r="A22" s="5">
        <v>40182</v>
      </c>
      <c r="B22" s="5">
        <v>1998</v>
      </c>
      <c r="C22" s="5">
        <v>144.19999999999999</v>
      </c>
      <c r="D22" s="5">
        <v>129.6</v>
      </c>
      <c r="E22" s="5">
        <v>42.4</v>
      </c>
      <c r="F22" s="5">
        <v>86.4</v>
      </c>
      <c r="G22" s="5">
        <v>98.8</v>
      </c>
      <c r="H22" s="5">
        <v>49</v>
      </c>
      <c r="I22" s="5">
        <v>128.80000000000001</v>
      </c>
      <c r="J22" s="5">
        <v>151</v>
      </c>
      <c r="K22" s="5">
        <v>169.2</v>
      </c>
      <c r="L22" s="5">
        <v>46.6</v>
      </c>
      <c r="M22" s="5">
        <v>88.2</v>
      </c>
      <c r="N22" s="5">
        <v>293.89999999999998</v>
      </c>
      <c r="O22" s="27">
        <v>1428.1</v>
      </c>
      <c r="P22" s="15">
        <f t="shared" si="0"/>
        <v>-5.3799774730007321</v>
      </c>
      <c r="Q22" s="26">
        <v>21</v>
      </c>
      <c r="T22" s="5">
        <v>2015</v>
      </c>
      <c r="U22" s="5">
        <v>9</v>
      </c>
      <c r="V22" s="5">
        <v>56</v>
      </c>
    </row>
    <row r="23" spans="1:22" x14ac:dyDescent="0.35">
      <c r="A23" s="5">
        <v>40182</v>
      </c>
      <c r="B23" s="5">
        <v>1999</v>
      </c>
      <c r="C23" s="5">
        <v>180.9</v>
      </c>
      <c r="D23" s="5">
        <v>278.60000000000002</v>
      </c>
      <c r="E23" s="5">
        <v>296.39999999999998</v>
      </c>
      <c r="F23" s="5">
        <v>189</v>
      </c>
      <c r="G23" s="5">
        <v>149</v>
      </c>
      <c r="H23" s="5">
        <v>237.6</v>
      </c>
      <c r="I23" s="5">
        <v>158.80000000000001</v>
      </c>
      <c r="J23" s="5">
        <v>100.7</v>
      </c>
      <c r="K23" s="5">
        <v>69.599999999999994</v>
      </c>
      <c r="L23" s="5">
        <v>237.9</v>
      </c>
      <c r="M23" s="5">
        <v>144</v>
      </c>
      <c r="N23" s="5">
        <v>148.69999999999999</v>
      </c>
      <c r="O23" s="25">
        <v>2191.1999999999998</v>
      </c>
      <c r="P23" s="15">
        <f t="shared" si="0"/>
        <v>45.179884714768427</v>
      </c>
      <c r="Q23" s="26">
        <v>22</v>
      </c>
      <c r="T23" s="5">
        <v>2015</v>
      </c>
      <c r="U23" s="5">
        <v>10</v>
      </c>
      <c r="V23" s="5">
        <v>110.5</v>
      </c>
    </row>
    <row r="24" spans="1:22" x14ac:dyDescent="0.35">
      <c r="A24" s="5">
        <v>40182</v>
      </c>
      <c r="B24" s="5">
        <v>2000</v>
      </c>
      <c r="C24" s="5">
        <v>175.3</v>
      </c>
      <c r="D24" s="5">
        <v>100.4</v>
      </c>
      <c r="E24" s="5">
        <v>90.6</v>
      </c>
      <c r="F24" s="5">
        <v>161.19999999999999</v>
      </c>
      <c r="G24" s="5">
        <v>148</v>
      </c>
      <c r="H24" s="5">
        <v>102.4</v>
      </c>
      <c r="I24" s="5">
        <v>23.2</v>
      </c>
      <c r="J24" s="5">
        <v>21</v>
      </c>
      <c r="K24" s="5">
        <v>6</v>
      </c>
      <c r="L24" s="5">
        <v>146</v>
      </c>
      <c r="M24" s="5">
        <v>199.8</v>
      </c>
      <c r="N24" s="5">
        <v>104.6</v>
      </c>
      <c r="O24" s="27">
        <v>1278.5</v>
      </c>
      <c r="P24" s="15">
        <f t="shared" si="0"/>
        <v>-15.291857152322267</v>
      </c>
      <c r="Q24" s="26">
        <v>23</v>
      </c>
      <c r="T24" s="5">
        <v>2015</v>
      </c>
      <c r="U24" s="5">
        <v>11</v>
      </c>
      <c r="V24" s="5">
        <v>182</v>
      </c>
    </row>
    <row r="25" spans="1:22" x14ac:dyDescent="0.35">
      <c r="A25" s="5">
        <v>40182</v>
      </c>
      <c r="B25" s="5">
        <v>2001</v>
      </c>
      <c r="C25" s="5">
        <v>100.2</v>
      </c>
      <c r="D25" s="5">
        <v>607.6</v>
      </c>
      <c r="E25" s="5">
        <v>224.7</v>
      </c>
      <c r="F25" s="5">
        <v>98.6</v>
      </c>
      <c r="G25" s="5">
        <v>76.900000000000006</v>
      </c>
      <c r="H25" s="5">
        <v>32.5</v>
      </c>
      <c r="I25" s="5">
        <v>62.6</v>
      </c>
      <c r="J25" s="5">
        <v>10.1</v>
      </c>
      <c r="K25" s="5">
        <v>78.099999999999994</v>
      </c>
      <c r="L25" s="5">
        <v>81.099999999999994</v>
      </c>
      <c r="M25" s="5">
        <v>212.6</v>
      </c>
      <c r="N25" s="5">
        <v>48.9</v>
      </c>
      <c r="O25" s="25">
        <f>SUM(C25:N25)</f>
        <v>1633.8999999999996</v>
      </c>
      <c r="P25" s="15">
        <f t="shared" si="0"/>
        <v>8.255482674087304</v>
      </c>
      <c r="Q25" s="26">
        <v>24</v>
      </c>
      <c r="T25" s="5">
        <v>2015</v>
      </c>
      <c r="U25" s="5">
        <v>12</v>
      </c>
      <c r="V25" s="5">
        <v>118</v>
      </c>
    </row>
    <row r="26" spans="1:22" x14ac:dyDescent="0.35">
      <c r="A26" s="5">
        <v>40182</v>
      </c>
      <c r="B26" s="5">
        <v>2002</v>
      </c>
      <c r="C26" s="5">
        <v>36.799999999999997</v>
      </c>
      <c r="D26" s="5">
        <v>65.3</v>
      </c>
      <c r="E26" s="5">
        <v>142.69999999999999</v>
      </c>
      <c r="F26" s="5">
        <v>61.8</v>
      </c>
      <c r="G26" s="5">
        <v>26.2</v>
      </c>
      <c r="H26" s="5">
        <v>88.7</v>
      </c>
      <c r="I26" s="5">
        <v>0.6</v>
      </c>
      <c r="J26" s="5">
        <v>98.6</v>
      </c>
      <c r="K26" s="5">
        <v>15.5</v>
      </c>
      <c r="L26" s="5">
        <v>22.5</v>
      </c>
      <c r="M26" s="5">
        <v>62.4</v>
      </c>
      <c r="N26" s="5">
        <v>85.8</v>
      </c>
      <c r="O26" s="27">
        <f>SUM(C26:N26)</f>
        <v>706.89999999999986</v>
      </c>
      <c r="P26" s="15">
        <f t="shared" si="0"/>
        <v>-53.163718279997362</v>
      </c>
      <c r="Q26" s="26">
        <v>25</v>
      </c>
      <c r="T26" s="5">
        <v>2016</v>
      </c>
      <c r="U26" s="5">
        <v>1</v>
      </c>
      <c r="V26" s="5">
        <v>225</v>
      </c>
    </row>
    <row r="27" spans="1:22" x14ac:dyDescent="0.35">
      <c r="A27" s="5">
        <v>40182</v>
      </c>
      <c r="B27" s="5">
        <v>2003</v>
      </c>
      <c r="C27" s="5">
        <v>15.4</v>
      </c>
      <c r="D27" s="5">
        <v>358.4</v>
      </c>
      <c r="E27" s="5">
        <v>136.4</v>
      </c>
      <c r="F27" s="5">
        <v>132</v>
      </c>
      <c r="G27" s="5">
        <v>155.19999999999999</v>
      </c>
      <c r="H27" s="5">
        <v>77.8</v>
      </c>
      <c r="I27" s="5">
        <v>37.799999999999997</v>
      </c>
      <c r="J27" s="5">
        <v>11</v>
      </c>
      <c r="K27" s="5">
        <v>16.2</v>
      </c>
      <c r="L27" s="5">
        <v>257.39999999999998</v>
      </c>
      <c r="M27" s="5">
        <v>43.6</v>
      </c>
      <c r="N27" s="5">
        <v>163.1</v>
      </c>
      <c r="O27" s="27">
        <v>1404.3</v>
      </c>
      <c r="P27" s="15">
        <f t="shared" si="0"/>
        <v>-6.9568674219837012</v>
      </c>
      <c r="Q27" s="26">
        <v>26</v>
      </c>
      <c r="T27" s="5">
        <v>2016</v>
      </c>
      <c r="U27" s="5">
        <v>2</v>
      </c>
      <c r="V27" s="5">
        <v>65.5</v>
      </c>
    </row>
    <row r="28" spans="1:22" x14ac:dyDescent="0.35">
      <c r="A28" s="28">
        <v>40931</v>
      </c>
      <c r="B28" s="5">
        <v>2004</v>
      </c>
      <c r="C28" s="5">
        <v>357</v>
      </c>
      <c r="D28" s="5">
        <v>188</v>
      </c>
      <c r="E28" s="5">
        <v>319</v>
      </c>
      <c r="F28" s="5">
        <v>115</v>
      </c>
      <c r="G28" s="5">
        <v>7</v>
      </c>
      <c r="H28" s="5">
        <v>7</v>
      </c>
      <c r="I28" s="5">
        <v>14</v>
      </c>
      <c r="J28" s="5">
        <v>33</v>
      </c>
      <c r="K28" s="5">
        <v>51</v>
      </c>
      <c r="L28" s="5">
        <v>94</v>
      </c>
      <c r="M28" s="5">
        <v>195</v>
      </c>
      <c r="N28" s="5">
        <v>312</v>
      </c>
      <c r="O28" s="29">
        <v>1692</v>
      </c>
      <c r="P28" s="15">
        <f t="shared" si="0"/>
        <v>12.104949314251643</v>
      </c>
      <c r="Q28" s="26">
        <v>27</v>
      </c>
      <c r="T28" s="5">
        <v>2016</v>
      </c>
      <c r="U28" s="5">
        <v>3</v>
      </c>
      <c r="V28" s="5">
        <v>143</v>
      </c>
    </row>
    <row r="29" spans="1:22" x14ac:dyDescent="0.35">
      <c r="A29" s="28">
        <v>40931</v>
      </c>
      <c r="B29" s="5">
        <v>2005</v>
      </c>
      <c r="C29" s="5">
        <v>142</v>
      </c>
      <c r="D29" s="5">
        <v>55</v>
      </c>
      <c r="E29" s="5">
        <v>93</v>
      </c>
      <c r="F29" s="5">
        <v>61</v>
      </c>
      <c r="G29" s="5">
        <v>57</v>
      </c>
      <c r="H29" s="5">
        <v>296</v>
      </c>
      <c r="I29" s="5">
        <v>61</v>
      </c>
      <c r="J29" s="5">
        <v>32</v>
      </c>
      <c r="K29" s="5">
        <v>49</v>
      </c>
      <c r="L29" s="5">
        <v>111</v>
      </c>
      <c r="M29" s="5">
        <v>136</v>
      </c>
      <c r="N29" s="5">
        <v>225</v>
      </c>
      <c r="O29" s="27">
        <v>1318</v>
      </c>
      <c r="P29" s="15">
        <f t="shared" si="0"/>
        <v>-12.674749884052208</v>
      </c>
      <c r="Q29" s="26">
        <v>28</v>
      </c>
      <c r="T29" s="5">
        <v>2016</v>
      </c>
      <c r="U29" s="5">
        <v>4</v>
      </c>
      <c r="V29" s="5">
        <v>41</v>
      </c>
    </row>
    <row r="30" spans="1:22" x14ac:dyDescent="0.35">
      <c r="A30" s="28">
        <v>40931</v>
      </c>
      <c r="B30" s="5">
        <v>2006</v>
      </c>
      <c r="C30" s="5">
        <v>282</v>
      </c>
      <c r="D30" s="5">
        <v>119</v>
      </c>
      <c r="E30" s="5">
        <v>246</v>
      </c>
      <c r="F30" s="30">
        <v>129.5</v>
      </c>
      <c r="G30" s="5">
        <v>34</v>
      </c>
      <c r="H30" s="5">
        <v>60</v>
      </c>
      <c r="I30" s="5">
        <v>125</v>
      </c>
      <c r="J30" s="5">
        <v>53</v>
      </c>
      <c r="K30" s="5">
        <v>114</v>
      </c>
      <c r="L30" s="5">
        <v>15</v>
      </c>
      <c r="M30" s="5">
        <v>160</v>
      </c>
      <c r="N30" s="5">
        <v>74</v>
      </c>
      <c r="O30" s="31">
        <f t="shared" ref="O30:O37" si="1">SUM(C30:N30)</f>
        <v>1411.5</v>
      </c>
      <c r="P30" s="15">
        <f t="shared" si="0"/>
        <v>-6.4798250844762446</v>
      </c>
      <c r="Q30" s="26">
        <v>29</v>
      </c>
      <c r="T30" s="5">
        <v>2016</v>
      </c>
      <c r="U30" s="5">
        <v>5</v>
      </c>
      <c r="V30" s="5">
        <v>26</v>
      </c>
    </row>
    <row r="31" spans="1:22" x14ac:dyDescent="0.35">
      <c r="A31" s="28">
        <v>40931</v>
      </c>
      <c r="B31" s="5">
        <v>2007</v>
      </c>
      <c r="C31" s="5">
        <v>82</v>
      </c>
      <c r="D31" s="5">
        <v>57</v>
      </c>
      <c r="E31" s="5">
        <v>88</v>
      </c>
      <c r="F31" s="5">
        <v>52</v>
      </c>
      <c r="G31" s="5">
        <v>79</v>
      </c>
      <c r="H31" s="32">
        <v>109</v>
      </c>
      <c r="I31" s="32">
        <v>42</v>
      </c>
      <c r="J31" s="5">
        <v>253</v>
      </c>
      <c r="K31" s="5">
        <v>50.5</v>
      </c>
      <c r="L31" s="32">
        <v>140</v>
      </c>
      <c r="M31" s="5">
        <v>90.5</v>
      </c>
      <c r="N31" s="32">
        <v>235</v>
      </c>
      <c r="O31" s="27">
        <f t="shared" si="1"/>
        <v>1278</v>
      </c>
      <c r="P31" s="15">
        <f t="shared" si="0"/>
        <v>-15.324985092426951</v>
      </c>
      <c r="Q31" s="26">
        <v>30</v>
      </c>
      <c r="T31" s="5">
        <v>2016</v>
      </c>
      <c r="U31" s="5">
        <v>6</v>
      </c>
      <c r="V31" s="5">
        <v>366</v>
      </c>
    </row>
    <row r="32" spans="1:22" x14ac:dyDescent="0.35">
      <c r="A32" s="28">
        <v>40931</v>
      </c>
      <c r="B32" s="5">
        <v>2008</v>
      </c>
      <c r="C32" s="5">
        <v>797</v>
      </c>
      <c r="D32" s="5">
        <v>247</v>
      </c>
      <c r="E32" s="5">
        <v>145</v>
      </c>
      <c r="F32" s="32">
        <v>93</v>
      </c>
      <c r="G32" s="32">
        <v>85</v>
      </c>
      <c r="H32" s="5">
        <v>160</v>
      </c>
      <c r="I32" s="32">
        <v>177</v>
      </c>
      <c r="J32" s="5">
        <v>22</v>
      </c>
      <c r="K32" s="32">
        <v>108</v>
      </c>
      <c r="L32" s="32">
        <v>41</v>
      </c>
      <c r="M32" s="32">
        <v>331</v>
      </c>
      <c r="N32" s="32">
        <v>164</v>
      </c>
      <c r="O32" s="29">
        <f t="shared" si="1"/>
        <v>2370</v>
      </c>
      <c r="P32" s="15">
        <f t="shared" si="0"/>
        <v>57.02643609620354</v>
      </c>
      <c r="Q32" s="26">
        <v>31</v>
      </c>
      <c r="T32" s="5">
        <v>2016</v>
      </c>
      <c r="U32" s="5">
        <v>7</v>
      </c>
      <c r="V32" s="5">
        <v>48</v>
      </c>
    </row>
    <row r="33" spans="1:24" x14ac:dyDescent="0.35">
      <c r="A33" s="28">
        <v>40931</v>
      </c>
      <c r="B33" s="5">
        <v>2009</v>
      </c>
      <c r="C33" s="32">
        <v>151</v>
      </c>
      <c r="D33" s="32">
        <v>138</v>
      </c>
      <c r="E33" s="32">
        <v>165</v>
      </c>
      <c r="F33" s="32">
        <v>179</v>
      </c>
      <c r="G33" s="32">
        <v>427</v>
      </c>
      <c r="H33" s="32">
        <v>182</v>
      </c>
      <c r="I33" s="32">
        <v>16</v>
      </c>
      <c r="J33" s="32">
        <v>5</v>
      </c>
      <c r="K33" s="32">
        <v>37</v>
      </c>
      <c r="L33" s="32">
        <v>80</v>
      </c>
      <c r="M33" s="5">
        <v>79</v>
      </c>
      <c r="N33" s="5">
        <v>259</v>
      </c>
      <c r="O33" s="29">
        <f t="shared" si="1"/>
        <v>1718</v>
      </c>
      <c r="P33" s="15">
        <f t="shared" si="0"/>
        <v>13.827602199695226</v>
      </c>
      <c r="Q33" s="26">
        <v>32</v>
      </c>
      <c r="T33" s="5">
        <v>2016</v>
      </c>
      <c r="U33" s="5">
        <v>8</v>
      </c>
      <c r="V33" s="5">
        <v>194</v>
      </c>
    </row>
    <row r="34" spans="1:24" x14ac:dyDescent="0.35">
      <c r="A34" s="28">
        <v>40931</v>
      </c>
      <c r="B34" s="5">
        <v>2010</v>
      </c>
      <c r="C34" s="5">
        <v>83</v>
      </c>
      <c r="D34" s="5">
        <v>384.5</v>
      </c>
      <c r="E34" s="5">
        <v>195</v>
      </c>
      <c r="F34" s="32">
        <v>92</v>
      </c>
      <c r="G34" s="32">
        <v>118</v>
      </c>
      <c r="H34" s="32">
        <v>47</v>
      </c>
      <c r="I34" s="32">
        <v>76</v>
      </c>
      <c r="J34" s="5">
        <v>93</v>
      </c>
      <c r="K34" s="5">
        <v>142</v>
      </c>
      <c r="L34" s="5">
        <v>354</v>
      </c>
      <c r="M34" s="5">
        <v>120</v>
      </c>
      <c r="N34" s="5">
        <v>486</v>
      </c>
      <c r="O34" s="29">
        <f t="shared" si="1"/>
        <v>2190.5</v>
      </c>
      <c r="P34" s="15">
        <f t="shared" si="0"/>
        <v>45.13350559862188</v>
      </c>
      <c r="Q34" s="26">
        <v>33</v>
      </c>
      <c r="T34" s="16">
        <v>2016</v>
      </c>
      <c r="U34" s="16">
        <v>9</v>
      </c>
      <c r="V34" s="16">
        <v>137</v>
      </c>
    </row>
    <row r="35" spans="1:24" x14ac:dyDescent="0.35">
      <c r="A35" s="28">
        <v>40931</v>
      </c>
      <c r="B35" s="5">
        <v>2011</v>
      </c>
      <c r="C35" s="15">
        <v>423</v>
      </c>
      <c r="D35" s="15">
        <v>76.2</v>
      </c>
      <c r="E35" s="33">
        <v>146</v>
      </c>
      <c r="F35" s="15">
        <v>192.8</v>
      </c>
      <c r="G35" s="15">
        <v>70</v>
      </c>
      <c r="H35" s="15">
        <v>54.8</v>
      </c>
      <c r="I35" s="15">
        <v>33.4</v>
      </c>
      <c r="J35" s="15">
        <v>199.6</v>
      </c>
      <c r="K35" s="15">
        <v>23.4</v>
      </c>
      <c r="L35" s="15">
        <v>140.9</v>
      </c>
      <c r="M35" s="15">
        <v>136.80000000000001</v>
      </c>
      <c r="N35" s="34">
        <v>203.6</v>
      </c>
      <c r="O35" s="29">
        <f t="shared" si="1"/>
        <v>1700.5</v>
      </c>
      <c r="P35" s="15">
        <f t="shared" si="0"/>
        <v>12.668124296031275</v>
      </c>
      <c r="Q35" s="26">
        <v>34</v>
      </c>
      <c r="T35" s="5">
        <v>2016</v>
      </c>
      <c r="U35" s="5">
        <v>10</v>
      </c>
      <c r="V35" s="5">
        <v>82</v>
      </c>
    </row>
    <row r="36" spans="1:24" x14ac:dyDescent="0.35">
      <c r="A36" s="28">
        <v>40931</v>
      </c>
      <c r="B36" s="5">
        <v>2012</v>
      </c>
      <c r="C36" s="34">
        <v>569.79999999999995</v>
      </c>
      <c r="D36" s="34">
        <v>162.4</v>
      </c>
      <c r="E36" s="34">
        <v>125.4</v>
      </c>
      <c r="F36" s="5">
        <v>111</v>
      </c>
      <c r="G36" s="5">
        <v>34</v>
      </c>
      <c r="H36" s="5">
        <v>258</v>
      </c>
      <c r="I36" s="5">
        <v>131</v>
      </c>
      <c r="J36" s="5">
        <v>3</v>
      </c>
      <c r="K36" s="5">
        <v>17</v>
      </c>
      <c r="L36" s="5">
        <v>35</v>
      </c>
      <c r="M36" s="5">
        <v>90</v>
      </c>
      <c r="N36" s="5">
        <v>174</v>
      </c>
      <c r="O36" s="29">
        <f t="shared" si="1"/>
        <v>1710.6</v>
      </c>
      <c r="P36" s="15">
        <f t="shared" si="0"/>
        <v>13.337308686145894</v>
      </c>
      <c r="Q36" s="26">
        <v>35</v>
      </c>
      <c r="T36" s="5">
        <v>2016</v>
      </c>
      <c r="U36" s="5">
        <v>11</v>
      </c>
      <c r="V36" s="5">
        <v>40</v>
      </c>
    </row>
    <row r="37" spans="1:24" x14ac:dyDescent="0.35">
      <c r="A37" s="28">
        <v>40931</v>
      </c>
      <c r="B37" s="5">
        <v>2013</v>
      </c>
      <c r="C37" s="5">
        <v>795</v>
      </c>
      <c r="D37" s="5">
        <v>470</v>
      </c>
      <c r="E37" s="5">
        <v>296</v>
      </c>
      <c r="F37" s="5">
        <v>138</v>
      </c>
      <c r="G37" s="5">
        <v>86</v>
      </c>
      <c r="H37" s="5">
        <v>153</v>
      </c>
      <c r="I37" s="5">
        <v>216</v>
      </c>
      <c r="J37" s="5">
        <v>5</v>
      </c>
      <c r="K37" s="5">
        <v>55</v>
      </c>
      <c r="L37" s="5">
        <v>10</v>
      </c>
      <c r="M37" s="5">
        <v>154</v>
      </c>
      <c r="N37" s="5">
        <v>54</v>
      </c>
      <c r="O37" s="29">
        <f t="shared" si="1"/>
        <v>2432</v>
      </c>
      <c r="P37" s="15">
        <f t="shared" si="0"/>
        <v>61.134300669184391</v>
      </c>
      <c r="Q37" s="26">
        <v>36</v>
      </c>
      <c r="T37" s="5">
        <v>2016</v>
      </c>
      <c r="U37" s="5">
        <v>12</v>
      </c>
      <c r="V37" s="5">
        <v>111</v>
      </c>
    </row>
    <row r="38" spans="1:24" x14ac:dyDescent="0.35">
      <c r="A38" s="28">
        <v>40931</v>
      </c>
      <c r="B38" s="5">
        <v>2014</v>
      </c>
      <c r="C38" s="5">
        <v>96</v>
      </c>
      <c r="D38" s="5">
        <v>54</v>
      </c>
      <c r="E38" s="5">
        <v>318</v>
      </c>
      <c r="F38" s="5">
        <v>27</v>
      </c>
      <c r="G38" s="5">
        <v>68</v>
      </c>
      <c r="H38" s="5">
        <v>41</v>
      </c>
      <c r="I38" s="5">
        <v>13</v>
      </c>
      <c r="J38" s="5">
        <v>150</v>
      </c>
      <c r="K38" s="5">
        <v>57</v>
      </c>
      <c r="L38" s="5">
        <v>15</v>
      </c>
      <c r="M38" s="5">
        <v>62</v>
      </c>
      <c r="N38" s="5">
        <v>225</v>
      </c>
      <c r="O38" s="31">
        <f>SUM(C38:N38)</f>
        <v>1126</v>
      </c>
      <c r="P38" s="15">
        <f t="shared" si="0"/>
        <v>-25.395878884250973</v>
      </c>
      <c r="Q38" s="26">
        <v>37</v>
      </c>
      <c r="T38" s="5">
        <v>2017</v>
      </c>
      <c r="U38" s="5">
        <v>1</v>
      </c>
      <c r="V38" s="5">
        <v>255</v>
      </c>
    </row>
    <row r="39" spans="1:24" x14ac:dyDescent="0.35">
      <c r="A39" s="28">
        <v>40931</v>
      </c>
      <c r="B39" s="5">
        <v>2015</v>
      </c>
      <c r="C39" s="5">
        <v>223</v>
      </c>
      <c r="D39" s="5">
        <v>291.5</v>
      </c>
      <c r="E39" s="5">
        <v>91.5</v>
      </c>
      <c r="F39" s="5">
        <v>147.5</v>
      </c>
      <c r="G39" s="5">
        <v>187</v>
      </c>
      <c r="H39" s="5">
        <v>110</v>
      </c>
      <c r="I39" s="5">
        <v>33</v>
      </c>
      <c r="J39" s="5">
        <v>42</v>
      </c>
      <c r="K39" s="5">
        <v>56</v>
      </c>
      <c r="L39" s="5">
        <v>110.5</v>
      </c>
      <c r="M39" s="5">
        <v>182</v>
      </c>
      <c r="N39" s="5">
        <v>118</v>
      </c>
      <c r="O39" s="29">
        <f t="shared" ref="O39:O46" si="2">SUM(C39:N39)</f>
        <v>1592</v>
      </c>
      <c r="P39" s="15">
        <f t="shared" si="0"/>
        <v>5.4793612933147839</v>
      </c>
      <c r="Q39" s="26">
        <v>38</v>
      </c>
      <c r="R39" s="5"/>
      <c r="S39" s="5"/>
      <c r="T39" s="5">
        <v>2017</v>
      </c>
      <c r="U39" s="5">
        <v>2</v>
      </c>
      <c r="V39" s="5">
        <v>41</v>
      </c>
      <c r="W39" s="5"/>
      <c r="X39" s="5"/>
    </row>
    <row r="40" spans="1:24" x14ac:dyDescent="0.35">
      <c r="A40" s="28">
        <v>40931</v>
      </c>
      <c r="B40" s="5">
        <v>2016</v>
      </c>
      <c r="C40" s="5">
        <v>225</v>
      </c>
      <c r="D40" s="5">
        <v>65.5</v>
      </c>
      <c r="E40" s="5">
        <v>143</v>
      </c>
      <c r="F40" s="5">
        <v>41</v>
      </c>
      <c r="G40" s="5">
        <v>26</v>
      </c>
      <c r="H40" s="5">
        <v>366</v>
      </c>
      <c r="I40" s="5">
        <v>48</v>
      </c>
      <c r="J40" s="5">
        <v>194</v>
      </c>
      <c r="K40" s="16">
        <v>137</v>
      </c>
      <c r="L40" s="5">
        <v>82</v>
      </c>
      <c r="M40" s="5">
        <v>40</v>
      </c>
      <c r="N40" s="5">
        <v>111</v>
      </c>
      <c r="O40" s="31">
        <f t="shared" si="2"/>
        <v>1478.5</v>
      </c>
      <c r="P40" s="15">
        <f t="shared" si="0"/>
        <v>-2.0406811104485492</v>
      </c>
      <c r="Q40" s="26">
        <v>39</v>
      </c>
      <c r="R40" s="5"/>
      <c r="S40" s="5"/>
      <c r="T40" s="17">
        <v>2017</v>
      </c>
      <c r="U40" s="17">
        <v>3</v>
      </c>
      <c r="V40" s="17">
        <v>859</v>
      </c>
      <c r="W40" s="5"/>
      <c r="X40" s="5"/>
    </row>
    <row r="41" spans="1:24" x14ac:dyDescent="0.35">
      <c r="A41" s="28">
        <v>40931</v>
      </c>
      <c r="B41" s="5">
        <v>2017</v>
      </c>
      <c r="C41" s="5">
        <v>255</v>
      </c>
      <c r="D41" s="5">
        <v>41</v>
      </c>
      <c r="E41" s="17">
        <v>859</v>
      </c>
      <c r="F41" s="5">
        <v>60</v>
      </c>
      <c r="G41" s="5">
        <v>69</v>
      </c>
      <c r="H41" s="5">
        <v>207</v>
      </c>
      <c r="I41" s="5">
        <v>45</v>
      </c>
      <c r="J41" s="5">
        <v>6</v>
      </c>
      <c r="K41" s="5">
        <v>1</v>
      </c>
      <c r="L41" s="5">
        <v>396</v>
      </c>
      <c r="M41" s="5">
        <v>141</v>
      </c>
      <c r="N41" s="5">
        <v>189</v>
      </c>
      <c r="O41" s="29">
        <f t="shared" si="2"/>
        <v>2269</v>
      </c>
      <c r="P41" s="15">
        <f t="shared" si="0"/>
        <v>50.334592195057311</v>
      </c>
      <c r="Q41" s="26">
        <v>40</v>
      </c>
      <c r="R41" s="5"/>
      <c r="S41" s="5"/>
      <c r="T41" s="5">
        <v>2017</v>
      </c>
      <c r="U41" s="5">
        <v>4</v>
      </c>
      <c r="V41" s="5">
        <v>60</v>
      </c>
      <c r="W41" s="5"/>
      <c r="X41" s="5"/>
    </row>
    <row r="42" spans="1:24" x14ac:dyDescent="0.35">
      <c r="A42" s="28">
        <v>40931</v>
      </c>
      <c r="B42" s="5">
        <v>2018</v>
      </c>
      <c r="C42" s="5">
        <v>47</v>
      </c>
      <c r="D42" s="5">
        <v>355.5</v>
      </c>
      <c r="E42" s="5">
        <v>189</v>
      </c>
      <c r="F42" s="16">
        <v>45</v>
      </c>
      <c r="G42" s="16">
        <v>18</v>
      </c>
      <c r="H42" s="16">
        <v>30</v>
      </c>
      <c r="I42" s="16">
        <v>58</v>
      </c>
      <c r="J42" s="16">
        <v>28</v>
      </c>
      <c r="K42" s="16">
        <v>76</v>
      </c>
      <c r="L42" s="8">
        <v>382</v>
      </c>
      <c r="M42" s="5">
        <v>33.5</v>
      </c>
      <c r="N42" s="5">
        <v>182</v>
      </c>
      <c r="O42" s="31">
        <f t="shared" si="2"/>
        <v>1444</v>
      </c>
      <c r="P42" s="15">
        <f t="shared" si="0"/>
        <v>-4.3265089776717653</v>
      </c>
      <c r="Q42" s="26">
        <v>41</v>
      </c>
      <c r="R42" s="5"/>
      <c r="S42" s="5"/>
      <c r="T42" s="5">
        <v>2017</v>
      </c>
      <c r="U42" s="5">
        <v>5</v>
      </c>
      <c r="V42" s="5">
        <v>69</v>
      </c>
      <c r="W42" s="5"/>
      <c r="X42" s="5"/>
    </row>
    <row r="43" spans="1:24" x14ac:dyDescent="0.35">
      <c r="A43" s="28">
        <v>40931</v>
      </c>
      <c r="B43" s="5">
        <v>2019</v>
      </c>
      <c r="C43" s="5">
        <v>10</v>
      </c>
      <c r="D43" s="5">
        <v>82</v>
      </c>
      <c r="E43" s="5">
        <v>168</v>
      </c>
      <c r="F43" s="5">
        <v>130</v>
      </c>
      <c r="G43" s="5">
        <v>40.5</v>
      </c>
      <c r="H43" s="5">
        <v>96.5</v>
      </c>
      <c r="I43" s="5">
        <v>62</v>
      </c>
      <c r="J43" s="5">
        <v>9</v>
      </c>
      <c r="K43" s="5">
        <v>27</v>
      </c>
      <c r="L43" s="5">
        <v>53</v>
      </c>
      <c r="M43" s="5">
        <v>13</v>
      </c>
      <c r="N43" s="5">
        <v>96</v>
      </c>
      <c r="O43" s="31">
        <f t="shared" si="2"/>
        <v>787</v>
      </c>
      <c r="P43" s="15">
        <f t="shared" si="0"/>
        <v>-47.856622275226925</v>
      </c>
      <c r="Q43" s="26">
        <v>42</v>
      </c>
      <c r="R43" s="5"/>
      <c r="S43" s="5"/>
      <c r="T43" s="5">
        <v>2017</v>
      </c>
      <c r="U43" s="5">
        <v>6</v>
      </c>
      <c r="V43" s="5">
        <v>207</v>
      </c>
      <c r="W43" s="5"/>
      <c r="X43" s="5"/>
    </row>
    <row r="44" spans="1:24" x14ac:dyDescent="0.35">
      <c r="A44" s="28">
        <v>40931</v>
      </c>
      <c r="B44" s="5">
        <v>2020</v>
      </c>
      <c r="C44" s="5">
        <v>222</v>
      </c>
      <c r="D44" s="5">
        <v>396</v>
      </c>
      <c r="E44" s="5">
        <v>74</v>
      </c>
      <c r="F44" s="5">
        <v>24</v>
      </c>
      <c r="G44" s="5">
        <v>34</v>
      </c>
      <c r="H44" s="5">
        <v>99</v>
      </c>
      <c r="I44" s="5">
        <v>108</v>
      </c>
      <c r="J44" s="5">
        <v>48</v>
      </c>
      <c r="K44" s="5">
        <v>21</v>
      </c>
      <c r="L44" s="5">
        <v>99</v>
      </c>
      <c r="M44" s="5">
        <v>2</v>
      </c>
      <c r="N44" s="5">
        <v>761</v>
      </c>
      <c r="O44" s="29">
        <f t="shared" si="2"/>
        <v>1888</v>
      </c>
      <c r="P44" s="15">
        <f t="shared" si="0"/>
        <v>25.091101835287887</v>
      </c>
      <c r="Q44" s="26">
        <v>43</v>
      </c>
      <c r="R44" s="5"/>
      <c r="S44" s="5"/>
      <c r="T44" s="5">
        <v>2017</v>
      </c>
      <c r="U44" s="5">
        <v>7</v>
      </c>
      <c r="V44" s="5">
        <v>45</v>
      </c>
      <c r="W44" s="5"/>
      <c r="X44" s="5"/>
    </row>
    <row r="45" spans="1:24" x14ac:dyDescent="0.35">
      <c r="A45" s="28">
        <v>40931</v>
      </c>
      <c r="B45" s="5">
        <v>2021</v>
      </c>
      <c r="C45" s="5">
        <v>173</v>
      </c>
      <c r="D45" s="5">
        <v>167</v>
      </c>
      <c r="E45" s="5">
        <v>384</v>
      </c>
      <c r="F45" s="5">
        <v>153</v>
      </c>
      <c r="G45" s="5">
        <v>109</v>
      </c>
      <c r="H45" s="5">
        <v>38</v>
      </c>
      <c r="I45" s="5">
        <v>131</v>
      </c>
      <c r="J45" s="5">
        <v>48</v>
      </c>
      <c r="K45" s="5">
        <v>45</v>
      </c>
      <c r="L45" s="5">
        <v>223</v>
      </c>
      <c r="M45" s="5">
        <v>337</v>
      </c>
      <c r="N45" s="5">
        <v>224</v>
      </c>
      <c r="O45" s="29">
        <f t="shared" si="2"/>
        <v>2032</v>
      </c>
      <c r="P45" s="15">
        <f t="shared" si="0"/>
        <v>34.631948585436966</v>
      </c>
      <c r="Q45" s="26">
        <v>44</v>
      </c>
      <c r="R45" s="5"/>
      <c r="S45" s="5"/>
      <c r="T45" s="5">
        <v>2017</v>
      </c>
      <c r="U45" s="5">
        <v>8</v>
      </c>
      <c r="V45" s="5">
        <v>6</v>
      </c>
      <c r="W45" s="5"/>
      <c r="X45" s="5"/>
    </row>
    <row r="46" spans="1:24" x14ac:dyDescent="0.35">
      <c r="A46" s="28">
        <v>40931</v>
      </c>
      <c r="B46" s="5">
        <v>2022</v>
      </c>
      <c r="C46" s="5">
        <v>409</v>
      </c>
      <c r="D46" s="5">
        <v>686</v>
      </c>
      <c r="E46" s="5">
        <v>398</v>
      </c>
      <c r="F46" s="5">
        <v>121</v>
      </c>
      <c r="G46" s="5">
        <v>390</v>
      </c>
      <c r="H46" s="5">
        <v>34</v>
      </c>
      <c r="I46" s="5">
        <v>225</v>
      </c>
      <c r="J46" s="5"/>
      <c r="K46" s="5"/>
      <c r="L46" s="5"/>
      <c r="M46" s="5"/>
      <c r="N46" s="5"/>
      <c r="O46" s="29">
        <f t="shared" si="2"/>
        <v>2263</v>
      </c>
      <c r="Q46" s="26">
        <v>45</v>
      </c>
      <c r="R46" s="5"/>
      <c r="S46" s="5"/>
      <c r="T46" s="5">
        <v>2017</v>
      </c>
      <c r="U46" s="5">
        <v>9</v>
      </c>
      <c r="V46" s="5">
        <v>1</v>
      </c>
      <c r="W46" s="5"/>
      <c r="X46" s="5"/>
    </row>
    <row r="47" spans="1:24" x14ac:dyDescent="0.3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26"/>
      <c r="R47" s="5"/>
      <c r="S47" s="5"/>
      <c r="T47" s="5">
        <v>2017</v>
      </c>
      <c r="U47" s="5">
        <v>10</v>
      </c>
      <c r="V47" s="5">
        <v>396</v>
      </c>
      <c r="W47" s="5"/>
      <c r="X47" s="5"/>
    </row>
    <row r="48" spans="1:24" x14ac:dyDescent="0.35">
      <c r="A48" s="5">
        <v>40182</v>
      </c>
      <c r="B48" s="26" t="s">
        <v>24</v>
      </c>
      <c r="C48" s="5">
        <v>78</v>
      </c>
      <c r="D48" s="5">
        <v>77</v>
      </c>
      <c r="E48" s="5">
        <v>78</v>
      </c>
      <c r="F48" s="5">
        <v>76</v>
      </c>
      <c r="G48" s="5">
        <v>75</v>
      </c>
      <c r="H48" s="5">
        <v>75</v>
      </c>
      <c r="I48" s="5">
        <v>74</v>
      </c>
      <c r="J48" s="5">
        <v>75</v>
      </c>
      <c r="K48" s="5">
        <v>75</v>
      </c>
      <c r="L48" s="5">
        <v>74</v>
      </c>
      <c r="M48" s="5">
        <v>74</v>
      </c>
      <c r="N48" s="5">
        <v>77</v>
      </c>
      <c r="O48" s="26">
        <v>72</v>
      </c>
      <c r="T48" s="5">
        <v>2017</v>
      </c>
      <c r="U48" s="5">
        <v>11</v>
      </c>
      <c r="V48" s="5">
        <v>141</v>
      </c>
    </row>
    <row r="49" spans="1:22" x14ac:dyDescent="0.35">
      <c r="A49" s="5">
        <v>40182</v>
      </c>
      <c r="B49" s="26" t="s">
        <v>25</v>
      </c>
      <c r="C49" s="5">
        <v>226.7</v>
      </c>
      <c r="D49" s="5">
        <v>218.1</v>
      </c>
      <c r="E49" s="5">
        <v>210.5</v>
      </c>
      <c r="F49" s="5">
        <v>127.1</v>
      </c>
      <c r="G49" s="5">
        <v>130.69999999999999</v>
      </c>
      <c r="H49" s="5">
        <v>120.7</v>
      </c>
      <c r="I49" s="5">
        <v>94.2</v>
      </c>
      <c r="J49" s="5">
        <v>64</v>
      </c>
      <c r="K49" s="5">
        <v>57.8</v>
      </c>
      <c r="L49" s="5">
        <v>101.7</v>
      </c>
      <c r="M49" s="5">
        <v>130</v>
      </c>
      <c r="N49" s="5">
        <v>158.9</v>
      </c>
      <c r="O49" s="26">
        <v>1623.5</v>
      </c>
      <c r="T49" s="5">
        <v>2017</v>
      </c>
      <c r="U49" s="5">
        <v>12</v>
      </c>
      <c r="V49" s="5">
        <v>189</v>
      </c>
    </row>
    <row r="50" spans="1:22" x14ac:dyDescent="0.35">
      <c r="A50" s="5">
        <v>40182</v>
      </c>
      <c r="B50" s="26" t="s">
        <v>26</v>
      </c>
      <c r="C50" s="5">
        <v>175.1</v>
      </c>
      <c r="D50" s="5">
        <v>139.5</v>
      </c>
      <c r="E50" s="5">
        <v>170.4</v>
      </c>
      <c r="F50" s="5">
        <v>87.5</v>
      </c>
      <c r="G50" s="5">
        <v>99.6</v>
      </c>
      <c r="H50" s="5">
        <v>71.400000000000006</v>
      </c>
      <c r="I50" s="5">
        <v>71.900000000000006</v>
      </c>
      <c r="J50" s="5">
        <v>53.1</v>
      </c>
      <c r="K50" s="5">
        <v>57.4</v>
      </c>
      <c r="L50" s="5">
        <v>82.2</v>
      </c>
      <c r="M50" s="5">
        <v>106.1</v>
      </c>
      <c r="N50" s="5">
        <v>136.19999999999999</v>
      </c>
      <c r="O50" s="26">
        <v>1509.3</v>
      </c>
      <c r="T50" s="5">
        <v>2018</v>
      </c>
      <c r="U50" s="5">
        <v>1</v>
      </c>
      <c r="V50" s="5">
        <v>47</v>
      </c>
    </row>
    <row r="51" spans="1:22" x14ac:dyDescent="0.35">
      <c r="A51" s="5">
        <v>40182</v>
      </c>
      <c r="B51" s="26" t="s">
        <v>27</v>
      </c>
      <c r="C51" s="5">
        <v>16.5</v>
      </c>
      <c r="D51" s="5">
        <v>5.9</v>
      </c>
      <c r="E51" s="5">
        <v>0</v>
      </c>
      <c r="F51" s="5">
        <v>2.5</v>
      </c>
      <c r="G51" s="5">
        <v>0</v>
      </c>
      <c r="H51" s="5">
        <v>0</v>
      </c>
      <c r="I51" s="5">
        <v>0</v>
      </c>
      <c r="J51" s="5">
        <v>0</v>
      </c>
      <c r="K51" s="5">
        <v>0</v>
      </c>
      <c r="L51" s="5">
        <v>4.3</v>
      </c>
      <c r="M51" s="5">
        <v>15</v>
      </c>
      <c r="N51" s="5">
        <v>19</v>
      </c>
      <c r="O51" s="26">
        <v>856.1</v>
      </c>
      <c r="T51" s="5">
        <v>2018</v>
      </c>
      <c r="U51" s="5">
        <v>2</v>
      </c>
      <c r="V51" s="5">
        <v>355.5</v>
      </c>
    </row>
    <row r="52" spans="1:22" x14ac:dyDescent="0.35">
      <c r="A52" s="5">
        <v>40182</v>
      </c>
      <c r="B52" s="26" t="s">
        <v>28</v>
      </c>
      <c r="C52" s="5">
        <v>1588</v>
      </c>
      <c r="D52" s="5">
        <v>1077</v>
      </c>
      <c r="E52" s="5">
        <v>1107</v>
      </c>
      <c r="F52" s="5">
        <v>955.6</v>
      </c>
      <c r="G52" s="5">
        <v>877</v>
      </c>
      <c r="H52" s="5">
        <v>996.5</v>
      </c>
      <c r="I52" s="5">
        <v>706.7</v>
      </c>
      <c r="J52" s="5">
        <v>239.6</v>
      </c>
      <c r="K52" s="5">
        <v>169.2</v>
      </c>
      <c r="L52" s="5">
        <v>480.9</v>
      </c>
      <c r="M52" s="5">
        <v>347.5</v>
      </c>
      <c r="N52" s="5">
        <v>556</v>
      </c>
      <c r="O52" s="26">
        <v>3766.8</v>
      </c>
      <c r="T52" s="5">
        <v>2018</v>
      </c>
      <c r="U52" s="5">
        <v>3</v>
      </c>
      <c r="V52" s="5">
        <v>189</v>
      </c>
    </row>
    <row r="53" spans="1:22" x14ac:dyDescent="0.35">
      <c r="T53" s="16">
        <v>2018</v>
      </c>
      <c r="U53" s="16">
        <v>4</v>
      </c>
      <c r="V53" s="16">
        <v>45</v>
      </c>
    </row>
    <row r="54" spans="1:22" x14ac:dyDescent="0.35">
      <c r="T54" s="16">
        <v>2018</v>
      </c>
      <c r="U54" s="16">
        <v>5</v>
      </c>
      <c r="V54" s="16">
        <v>18</v>
      </c>
    </row>
    <row r="55" spans="1:22" x14ac:dyDescent="0.35">
      <c r="T55" s="16">
        <v>2018</v>
      </c>
      <c r="U55" s="16">
        <v>6</v>
      </c>
      <c r="V55" s="16">
        <v>30</v>
      </c>
    </row>
    <row r="56" spans="1:22" x14ac:dyDescent="0.35">
      <c r="T56" s="16">
        <v>2018</v>
      </c>
      <c r="U56" s="16">
        <v>7</v>
      </c>
      <c r="V56" s="16">
        <v>58</v>
      </c>
    </row>
    <row r="57" spans="1:22" x14ac:dyDescent="0.35">
      <c r="T57" s="16">
        <v>2018</v>
      </c>
      <c r="U57" s="16">
        <v>8</v>
      </c>
      <c r="V57" s="16">
        <v>28</v>
      </c>
    </row>
    <row r="58" spans="1:22" x14ac:dyDescent="0.35">
      <c r="T58" s="16">
        <v>2018</v>
      </c>
      <c r="U58" s="16">
        <v>9</v>
      </c>
      <c r="V58" s="16">
        <v>76</v>
      </c>
    </row>
    <row r="59" spans="1:22" x14ac:dyDescent="0.35">
      <c r="T59" s="5">
        <v>2018</v>
      </c>
      <c r="U59" s="5">
        <v>10</v>
      </c>
      <c r="V59" s="8">
        <v>382</v>
      </c>
    </row>
    <row r="60" spans="1:22" x14ac:dyDescent="0.35">
      <c r="T60" s="5">
        <v>2018</v>
      </c>
      <c r="U60" s="5">
        <v>11</v>
      </c>
      <c r="V60" s="5">
        <v>33.5</v>
      </c>
    </row>
    <row r="61" spans="1:22" x14ac:dyDescent="0.35">
      <c r="T61" s="5">
        <v>2018</v>
      </c>
      <c r="U61" s="5">
        <v>12</v>
      </c>
      <c r="V61" s="5">
        <v>182</v>
      </c>
    </row>
    <row r="62" spans="1:22" x14ac:dyDescent="0.35">
      <c r="T62" s="5">
        <v>2019</v>
      </c>
      <c r="U62" s="5">
        <v>1</v>
      </c>
      <c r="V62" s="5">
        <v>10</v>
      </c>
    </row>
    <row r="63" spans="1:22" x14ac:dyDescent="0.35">
      <c r="T63" s="5">
        <v>2019</v>
      </c>
      <c r="U63" s="5">
        <v>2</v>
      </c>
      <c r="V63" s="5">
        <v>82</v>
      </c>
    </row>
    <row r="64" spans="1:22" x14ac:dyDescent="0.35">
      <c r="T64" s="5">
        <v>2019</v>
      </c>
      <c r="U64" s="5">
        <v>3</v>
      </c>
      <c r="V64" s="5">
        <v>168</v>
      </c>
    </row>
    <row r="65" spans="20:22" x14ac:dyDescent="0.35">
      <c r="T65" s="5">
        <v>2019</v>
      </c>
      <c r="U65" s="5">
        <v>4</v>
      </c>
      <c r="V65" s="5">
        <v>130</v>
      </c>
    </row>
    <row r="66" spans="20:22" x14ac:dyDescent="0.35">
      <c r="T66" s="5">
        <v>2019</v>
      </c>
      <c r="U66" s="5">
        <v>5</v>
      </c>
      <c r="V66" s="5">
        <v>40.5</v>
      </c>
    </row>
    <row r="67" spans="20:22" x14ac:dyDescent="0.35">
      <c r="T67" s="5">
        <v>2019</v>
      </c>
      <c r="U67" s="5">
        <v>6</v>
      </c>
      <c r="V67" s="5">
        <v>96.5</v>
      </c>
    </row>
    <row r="68" spans="20:22" x14ac:dyDescent="0.35">
      <c r="T68" s="5">
        <v>2019</v>
      </c>
      <c r="U68" s="5">
        <v>7</v>
      </c>
      <c r="V68" s="5">
        <v>62</v>
      </c>
    </row>
    <row r="69" spans="20:22" x14ac:dyDescent="0.35">
      <c r="T69" s="5">
        <v>2019</v>
      </c>
      <c r="U69" s="5">
        <v>8</v>
      </c>
      <c r="V69" s="5">
        <v>9</v>
      </c>
    </row>
    <row r="70" spans="20:22" x14ac:dyDescent="0.35">
      <c r="T70" s="5">
        <v>2019</v>
      </c>
      <c r="U70" s="5">
        <v>9</v>
      </c>
      <c r="V70" s="5">
        <v>27</v>
      </c>
    </row>
    <row r="71" spans="20:22" x14ac:dyDescent="0.35">
      <c r="T71" s="5">
        <v>2019</v>
      </c>
      <c r="U71" s="5">
        <v>10</v>
      </c>
      <c r="V71" s="5">
        <v>53</v>
      </c>
    </row>
    <row r="72" spans="20:22" x14ac:dyDescent="0.35">
      <c r="T72" s="5">
        <v>2019</v>
      </c>
      <c r="U72" s="5">
        <v>11</v>
      </c>
      <c r="V72" s="5">
        <v>13</v>
      </c>
    </row>
    <row r="73" spans="20:22" x14ac:dyDescent="0.35">
      <c r="T73" s="5">
        <v>2019</v>
      </c>
      <c r="U73" s="5">
        <v>12</v>
      </c>
      <c r="V73" s="5">
        <v>96</v>
      </c>
    </row>
    <row r="74" spans="20:22" x14ac:dyDescent="0.35">
      <c r="T74" s="5">
        <v>2020</v>
      </c>
      <c r="U74" s="5">
        <v>1</v>
      </c>
      <c r="V74" s="5">
        <v>222</v>
      </c>
    </row>
    <row r="75" spans="20:22" x14ac:dyDescent="0.35">
      <c r="T75" s="5">
        <v>2020</v>
      </c>
      <c r="U75" s="5">
        <v>2</v>
      </c>
      <c r="V75" s="5">
        <v>396</v>
      </c>
    </row>
    <row r="76" spans="20:22" x14ac:dyDescent="0.35">
      <c r="T76" s="5">
        <v>2020</v>
      </c>
      <c r="U76" s="5">
        <v>3</v>
      </c>
      <c r="V76" s="5">
        <v>74</v>
      </c>
    </row>
    <row r="77" spans="20:22" x14ac:dyDescent="0.35">
      <c r="T77" s="5">
        <v>2020</v>
      </c>
      <c r="U77" s="5">
        <v>4</v>
      </c>
      <c r="V77" s="5">
        <v>24</v>
      </c>
    </row>
    <row r="78" spans="20:22" x14ac:dyDescent="0.35">
      <c r="T78" s="5">
        <v>2020</v>
      </c>
      <c r="U78" s="5">
        <v>5</v>
      </c>
      <c r="V78" s="5">
        <v>34</v>
      </c>
    </row>
    <row r="79" spans="20:22" x14ac:dyDescent="0.35">
      <c r="T79" s="5">
        <v>2020</v>
      </c>
      <c r="U79" s="5">
        <v>6</v>
      </c>
      <c r="V79" s="5">
        <v>99</v>
      </c>
    </row>
    <row r="80" spans="20:22" x14ac:dyDescent="0.35">
      <c r="T80" s="5">
        <v>2020</v>
      </c>
      <c r="U80" s="5">
        <v>7</v>
      </c>
      <c r="V80" s="5">
        <v>108</v>
      </c>
    </row>
    <row r="81" spans="20:22" x14ac:dyDescent="0.35">
      <c r="T81" s="5">
        <v>2020</v>
      </c>
      <c r="U81" s="5">
        <v>8</v>
      </c>
      <c r="V81" s="5">
        <v>48</v>
      </c>
    </row>
    <row r="82" spans="20:22" x14ac:dyDescent="0.35">
      <c r="T82" s="5">
        <v>2020</v>
      </c>
      <c r="U82" s="5">
        <v>9</v>
      </c>
      <c r="V82" s="5">
        <v>21</v>
      </c>
    </row>
    <row r="83" spans="20:22" x14ac:dyDescent="0.35">
      <c r="T83" s="5">
        <v>2020</v>
      </c>
      <c r="U83" s="5">
        <v>10</v>
      </c>
      <c r="V83" s="5">
        <v>99</v>
      </c>
    </row>
    <row r="84" spans="20:22" x14ac:dyDescent="0.35">
      <c r="T84" s="5">
        <v>2020</v>
      </c>
      <c r="U84" s="5">
        <v>11</v>
      </c>
      <c r="V84" s="5">
        <v>2</v>
      </c>
    </row>
    <row r="85" spans="20:22" x14ac:dyDescent="0.35">
      <c r="T85" s="5">
        <v>2020</v>
      </c>
      <c r="U85" s="5">
        <v>12</v>
      </c>
      <c r="V85" s="5">
        <v>761</v>
      </c>
    </row>
    <row r="86" spans="20:22" x14ac:dyDescent="0.35">
      <c r="T86" s="5">
        <v>2021</v>
      </c>
      <c r="U86" s="5">
        <v>1</v>
      </c>
      <c r="V86" s="5">
        <v>173</v>
      </c>
    </row>
    <row r="87" spans="20:22" x14ac:dyDescent="0.35">
      <c r="T87" s="5">
        <v>2021</v>
      </c>
      <c r="U87" s="5">
        <v>2</v>
      </c>
      <c r="V87" s="5">
        <v>167</v>
      </c>
    </row>
    <row r="88" spans="20:22" x14ac:dyDescent="0.35">
      <c r="T88" s="5">
        <v>2021</v>
      </c>
      <c r="U88" s="5">
        <v>3</v>
      </c>
      <c r="V88" s="5">
        <v>384</v>
      </c>
    </row>
    <row r="89" spans="20:22" x14ac:dyDescent="0.35">
      <c r="T89" s="5">
        <v>2021</v>
      </c>
      <c r="U89" s="5">
        <v>4</v>
      </c>
      <c r="V89" s="5">
        <v>153</v>
      </c>
    </row>
    <row r="90" spans="20:22" x14ac:dyDescent="0.35">
      <c r="T90" s="5">
        <v>2021</v>
      </c>
      <c r="U90" s="5">
        <v>5</v>
      </c>
      <c r="V90" s="5">
        <v>109</v>
      </c>
    </row>
    <row r="91" spans="20:22" x14ac:dyDescent="0.35">
      <c r="T91" s="5">
        <v>2021</v>
      </c>
      <c r="U91" s="5">
        <v>6</v>
      </c>
      <c r="V91" s="5">
        <v>38</v>
      </c>
    </row>
    <row r="92" spans="20:22" x14ac:dyDescent="0.35">
      <c r="T92" s="5">
        <v>2021</v>
      </c>
      <c r="U92" s="5">
        <v>7</v>
      </c>
      <c r="V92" s="5">
        <v>131</v>
      </c>
    </row>
    <row r="93" spans="20:22" x14ac:dyDescent="0.35">
      <c r="T93" s="5">
        <v>2021</v>
      </c>
      <c r="U93" s="5">
        <v>8</v>
      </c>
      <c r="V93" s="5">
        <v>48</v>
      </c>
    </row>
    <row r="94" spans="20:22" x14ac:dyDescent="0.35">
      <c r="T94" s="5">
        <v>2021</v>
      </c>
      <c r="U94" s="5">
        <v>9</v>
      </c>
      <c r="V94" s="5">
        <v>45</v>
      </c>
    </row>
    <row r="95" spans="20:22" x14ac:dyDescent="0.35">
      <c r="T95" s="5">
        <v>2021</v>
      </c>
      <c r="U95" s="5">
        <v>10</v>
      </c>
      <c r="V95" s="5">
        <v>223</v>
      </c>
    </row>
    <row r="96" spans="20:22" x14ac:dyDescent="0.35">
      <c r="T96" s="5">
        <v>2021</v>
      </c>
      <c r="U96" s="5">
        <v>11</v>
      </c>
      <c r="V96" s="5">
        <v>337</v>
      </c>
    </row>
    <row r="97" spans="20:22" x14ac:dyDescent="0.35">
      <c r="T97" s="5">
        <v>2021</v>
      </c>
      <c r="U97" s="5">
        <v>12</v>
      </c>
      <c r="V97" s="5">
        <v>224</v>
      </c>
    </row>
  </sheetData>
  <pageMargins left="0.7" right="0.7" top="0.75" bottom="0.75" header="0.3" footer="0.3"/>
  <ignoredErrors>
    <ignoredError sqref="O1:O46 O47:O1048576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O'Reillys monthly rainfall</vt:lpstr>
      <vt:lpstr>Calendar 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McDonald</dc:creator>
  <cp:lastModifiedBy>William McDonald</cp:lastModifiedBy>
  <dcterms:created xsi:type="dcterms:W3CDTF">2020-06-21T09:12:33Z</dcterms:created>
  <dcterms:modified xsi:type="dcterms:W3CDTF">2022-08-14T07:30:55Z</dcterms:modified>
</cp:coreProperties>
</file>