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seer Harak\Desktop\Data\Code\React Native\Dawem\"/>
    </mc:Choice>
  </mc:AlternateContent>
  <xr:revisionPtr revIDLastSave="0" documentId="8_{7692A555-E9DC-4807-8019-A0CAC1E14494}" xr6:coauthVersionLast="47" xr6:coauthVersionMax="47" xr10:uidLastSave="{00000000-0000-0000-0000-000000000000}"/>
  <bookViews>
    <workbookView xWindow="-120" yWindow="-120" windowWidth="24240" windowHeight="13140" activeTab="2" xr2:uid="{BF041A80-3ED0-47B7-95A2-1A544C46E0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</calcChain>
</file>

<file path=xl/sharedStrings.xml><?xml version="1.0" encoding="utf-8"?>
<sst xmlns="http://schemas.openxmlformats.org/spreadsheetml/2006/main" count="567" uniqueCount="391">
  <si>
    <t>J JI</t>
  </si>
  <si>
    <t>J JI SI1 SI2</t>
  </si>
  <si>
    <t>SI1 to SI2</t>
  </si>
  <si>
    <t>From SI1 to SI2</t>
  </si>
  <si>
    <t>SI From N to N</t>
  </si>
  <si>
    <t>SI N to N</t>
  </si>
  <si>
    <t>SI N N</t>
  </si>
  <si>
    <t>SI From N End</t>
  </si>
  <si>
    <t>SI N End</t>
  </si>
  <si>
    <t>SI to N</t>
  </si>
  <si>
    <t>J N</t>
  </si>
  <si>
    <t>SI1 N End SI2</t>
  </si>
  <si>
    <t>SI1 N to SI2 N</t>
  </si>
  <si>
    <t>S N S N</t>
  </si>
  <si>
    <t>JI</t>
  </si>
  <si>
    <t>SI</t>
  </si>
  <si>
    <t>From</t>
  </si>
  <si>
    <t>N</t>
  </si>
  <si>
    <t>SI1</t>
  </si>
  <si>
    <t>End</t>
  </si>
  <si>
    <t>SI2</t>
  </si>
  <si>
    <t>PI</t>
  </si>
  <si>
    <t>&lt;brk&gt;</t>
  </si>
  <si>
    <t>(or End)</t>
  </si>
  <si>
    <t>P N to P N</t>
  </si>
  <si>
    <t>P N to N</t>
  </si>
  <si>
    <t>SI1 From N to SI2 N</t>
  </si>
  <si>
    <t>\u0611</t>
  </si>
  <si>
    <t>\u0612</t>
  </si>
  <si>
    <t>\u0613</t>
  </si>
  <si>
    <t>\u0614</t>
  </si>
  <si>
    <t>\u0615</t>
  </si>
  <si>
    <t>\u0616</t>
  </si>
  <si>
    <t>\u0617</t>
  </si>
  <si>
    <t>\u0618</t>
  </si>
  <si>
    <t>\u0619</t>
  </si>
  <si>
    <t>\u061A</t>
  </si>
  <si>
    <t>\u06D6</t>
  </si>
  <si>
    <t>\u06D7</t>
  </si>
  <si>
    <t>\u06D8</t>
  </si>
  <si>
    <t>\u06D9</t>
  </si>
  <si>
    <t>\u06DA</t>
  </si>
  <si>
    <t>\u06DB</t>
  </si>
  <si>
    <t>\u06DC</t>
  </si>
  <si>
    <t>\u06DD</t>
  </si>
  <si>
    <t>\u06DE</t>
  </si>
  <si>
    <t>\u06DF</t>
  </si>
  <si>
    <t>\u06E0</t>
  </si>
  <si>
    <t>\u06E1</t>
  </si>
  <si>
    <t>\u06E2</t>
  </si>
  <si>
    <t>\u06E3</t>
  </si>
  <si>
    <t>\u06E4</t>
  </si>
  <si>
    <t>\u06E5</t>
  </si>
  <si>
    <t>\u06E6</t>
  </si>
  <si>
    <t>\u06E7</t>
  </si>
  <si>
    <t>\u06E8</t>
  </si>
  <si>
    <t>\u06E9</t>
  </si>
  <si>
    <t>\u06EA</t>
  </si>
  <si>
    <t>\u06EB</t>
  </si>
  <si>
    <t>\u06EC</t>
  </si>
  <si>
    <t>\u06ED</t>
  </si>
  <si>
    <t>\u0640</t>
  </si>
  <si>
    <t>\u064B</t>
  </si>
  <si>
    <t>\u064C</t>
  </si>
  <si>
    <t>\u064D</t>
  </si>
  <si>
    <t>\u064E</t>
  </si>
  <si>
    <t>\u064F</t>
  </si>
  <si>
    <t>\u0650</t>
  </si>
  <si>
    <t>\u0651</t>
  </si>
  <si>
    <t>\u0652</t>
  </si>
  <si>
    <t>\u0653</t>
  </si>
  <si>
    <t>\u0654</t>
  </si>
  <si>
    <t>\u0655</t>
  </si>
  <si>
    <t>\u0656</t>
  </si>
  <si>
    <t>\u0657</t>
  </si>
  <si>
    <t>\u0658</t>
  </si>
  <si>
    <t>\u0659</t>
  </si>
  <si>
    <t>\u065A</t>
  </si>
  <si>
    <t>\u065B</t>
  </si>
  <si>
    <t>\u065C</t>
  </si>
  <si>
    <t>\u065D</t>
  </si>
  <si>
    <t>\u065E</t>
  </si>
  <si>
    <t>\u065F</t>
  </si>
  <si>
    <t>\u0670</t>
  </si>
  <si>
    <t xml:space="preserve">  </t>
  </si>
  <si>
    <t xml:space="preserve">    البسملة أو </t>
  </si>
  <si>
    <t>الحمد لله</t>
  </si>
  <si>
    <t xml:space="preserve">    جزء </t>
  </si>
  <si>
    <t>سيقول السفهاء</t>
  </si>
  <si>
    <t>تلك الرسل</t>
  </si>
  <si>
    <t>لن تنالوا البر</t>
  </si>
  <si>
    <t>كل الطعام</t>
  </si>
  <si>
    <t>والمحصنات</t>
  </si>
  <si>
    <t>لا يحب الله</t>
  </si>
  <si>
    <t>لتجدن</t>
  </si>
  <si>
    <t>وإذا سمعوا</t>
  </si>
  <si>
    <t>ولو أننا نزلنا</t>
  </si>
  <si>
    <t>قال الملأ</t>
  </si>
  <si>
    <t>واعلموا</t>
  </si>
  <si>
    <t>إنما السبيل</t>
  </si>
  <si>
    <t>ومامن دابة</t>
  </si>
  <si>
    <t>وما أبرئ نفسي</t>
  </si>
  <si>
    <t>الـر</t>
  </si>
  <si>
    <t>سبحان</t>
  </si>
  <si>
    <t>قال ألم</t>
  </si>
  <si>
    <t>أما السفينة</t>
  </si>
  <si>
    <t>اقترب للناس</t>
  </si>
  <si>
    <t>قد أفلح</t>
  </si>
  <si>
    <t>وقال الذين لا يرجون</t>
  </si>
  <si>
    <t>فما كان جواب قومه</t>
  </si>
  <si>
    <t>ولا تجادلوا</t>
  </si>
  <si>
    <t>ومن يقنت</t>
  </si>
  <si>
    <t>وما أنزلنا</t>
  </si>
  <si>
    <t>فمن أظلم</t>
  </si>
  <si>
    <t>إليه يرد</t>
  </si>
  <si>
    <t>حـم</t>
  </si>
  <si>
    <t>قال فما خطبكم</t>
  </si>
  <si>
    <t>قد سمع</t>
  </si>
  <si>
    <t>تبارك</t>
  </si>
  <si>
    <t>عمّ</t>
  </si>
  <si>
    <t xml:space="preserve"> من بداية الكتاب </t>
  </si>
  <si>
    <t xml:space="preserve"> الفاتحة.</t>
  </si>
  <si>
    <t xml:space="preserve"> البقرة.</t>
  </si>
  <si>
    <t xml:space="preserve"> </t>
  </si>
  <si>
    <t xml:space="preserve"> آل عمران.</t>
  </si>
  <si>
    <t xml:space="preserve"> النساء.</t>
  </si>
  <si>
    <t xml:space="preserve"> المائدة.</t>
  </si>
  <si>
    <t xml:space="preserve"> الأنعام.</t>
  </si>
  <si>
    <t xml:space="preserve"> الأعراف.</t>
  </si>
  <si>
    <t xml:space="preserve"> الأنفال.</t>
  </si>
  <si>
    <t xml:space="preserve"> التوبة.</t>
  </si>
  <si>
    <t xml:space="preserve"> هود.</t>
  </si>
  <si>
    <t xml:space="preserve"> يوسف.</t>
  </si>
  <si>
    <t xml:space="preserve"> الحجر.</t>
  </si>
  <si>
    <t xml:space="preserve"> الإسراء.</t>
  </si>
  <si>
    <t xml:space="preserve"> الكهف.</t>
  </si>
  <si>
    <t xml:space="preserve"> الأنبياء.</t>
  </si>
  <si>
    <t xml:space="preserve"> المؤمنون.</t>
  </si>
  <si>
    <t xml:space="preserve"> الفرقان.</t>
  </si>
  <si>
    <t xml:space="preserve"> النمل.</t>
  </si>
  <si>
    <t xml:space="preserve"> العنكبوت.</t>
  </si>
  <si>
    <t xml:space="preserve"> الأحزاب.</t>
  </si>
  <si>
    <t xml:space="preserve"> يـس ويسمى أيضا بجزء يس.</t>
  </si>
  <si>
    <t xml:space="preserve"> الزمر.</t>
  </si>
  <si>
    <t xml:space="preserve"> فصلت.</t>
  </si>
  <si>
    <t xml:space="preserve"> الأحقاف ويسمى أيضا بجزء الأحقاف.</t>
  </si>
  <si>
    <t xml:space="preserve"> الذاريات ويسمى أيضا بجزء الذاريات.</t>
  </si>
  <si>
    <t xml:space="preserve"> المجادلة.</t>
  </si>
  <si>
    <t xml:space="preserve"> المـلك.</t>
  </si>
  <si>
    <t xml:space="preserve"> النبأ.</t>
  </si>
  <si>
    <t>البسملة</t>
  </si>
  <si>
    <t>يس</t>
  </si>
  <si>
    <t xml:space="preserve"> الأحقاف</t>
  </si>
  <si>
    <t>الذاريات</t>
  </si>
  <si>
    <t>الأول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</si>
  <si>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</si>
  <si>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</si>
  <si>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</si>
  <si>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</si>
  <si>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</si>
  <si>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</si>
  <si>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</si>
  <si>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</si>
  <si>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</si>
  <si>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الحادي عشر</t>
  </si>
  <si>
    <t>الثاني عشر</t>
  </si>
  <si>
    <t>الثالث عشر</t>
  </si>
  <si>
    <t>الرابع عشر</t>
  </si>
  <si>
    <t>الخامس عشر</t>
  </si>
  <si>
    <t>السادس عشر</t>
  </si>
  <si>
    <t>السابع عشر</t>
  </si>
  <si>
    <t>الثامن عشر</t>
  </si>
  <si>
    <t>التاسع عشر</t>
  </si>
  <si>
    <t>العشرون</t>
  </si>
  <si>
    <t>العشرين</t>
  </si>
  <si>
    <t>الحادي والعشرون</t>
  </si>
  <si>
    <t>الثاني والعشرون</t>
  </si>
  <si>
    <t>الثالث والعشرون</t>
  </si>
  <si>
    <t>الرابع والعشرون</t>
  </si>
  <si>
    <t>الخامس والعشرون</t>
  </si>
  <si>
    <t>السادس والعشرون</t>
  </si>
  <si>
    <t>السابع والعشرون</t>
  </si>
  <si>
    <t>الثامن والعشرون</t>
  </si>
  <si>
    <t>التاسع والعشرون</t>
  </si>
  <si>
    <t>الثلاثون</t>
  </si>
  <si>
    <t>واحد</t>
  </si>
  <si>
    <t>اثنان</t>
  </si>
  <si>
    <t>ثلاثة</t>
  </si>
  <si>
    <t>أربعة</t>
  </si>
  <si>
    <t>خمسة</t>
  </si>
  <si>
    <t>ستة</t>
  </si>
  <si>
    <t>سبعة</t>
  </si>
  <si>
    <t>ثمانية</t>
  </si>
  <si>
    <t>تسعة</t>
  </si>
  <si>
    <t>عشرة</t>
  </si>
  <si>
    <t>أحد عشر</t>
  </si>
  <si>
    <t>إثني عشر</t>
  </si>
  <si>
    <t>الحادي والعشرين</t>
  </si>
  <si>
    <t>الثاني والعشرين</t>
  </si>
  <si>
    <t>الثالث والعشرين</t>
  </si>
  <si>
    <t>الرابع والعشرين</t>
  </si>
  <si>
    <t>الخامس والعشرين</t>
  </si>
  <si>
    <t>السادس والعشرين</t>
  </si>
  <si>
    <t>السابع والعشرين</t>
  </si>
  <si>
    <t>الثامن والعشرين</t>
  </si>
  <si>
    <t>التاسع والعشرين</t>
  </si>
  <si>
    <t>الثلاثين</t>
  </si>
  <si>
    <t>الثالثعشر</t>
  </si>
  <si>
    <t>الخامسعشر</t>
  </si>
  <si>
    <t>السادسعشر</t>
  </si>
  <si>
    <t>الثامنعشر</t>
  </si>
  <si>
    <t>الرابعشر</t>
  </si>
  <si>
    <t>السابعشر</t>
  </si>
  <si>
    <t>التاسعشر</t>
  </si>
  <si>
    <t>Alif Lam Meem</t>
  </si>
  <si>
    <t>Sayaqool</t>
  </si>
  <si>
    <t>Tilkal Rusulu</t>
  </si>
  <si>
    <t>Lan tanaloo albirra</t>
  </si>
  <si>
    <t>Wal Mohsanatu</t>
  </si>
  <si>
    <t>La Yuhibbullah</t>
  </si>
  <si>
    <t>Wa Iza Samiu</t>
  </si>
  <si>
    <t>Wa Lau Annana</t>
  </si>
  <si>
    <t>Qalal Malao</t>
  </si>
  <si>
    <t>Wa A'lamu</t>
  </si>
  <si>
    <t>Yatazeroon</t>
  </si>
  <si>
    <t>Wa Mamin Da'abatin</t>
  </si>
  <si>
    <t>Wa Ma Ubrioo</t>
  </si>
  <si>
    <t>Rubama</t>
  </si>
  <si>
    <t>Subhan iladhi</t>
  </si>
  <si>
    <t>Qala Alam</t>
  </si>
  <si>
    <t>Iqtaraba li’n-nasi</t>
  </si>
  <si>
    <t>Qadd Aflaha</t>
  </si>
  <si>
    <t>Wa Qala illadhina</t>
  </si>
  <si>
    <t>A'man Khalaqa</t>
  </si>
  <si>
    <t>Utlu Ma Oohiya</t>
  </si>
  <si>
    <t>Wa-Man yaqnut</t>
  </si>
  <si>
    <t>Wa Mali</t>
  </si>
  <si>
    <t>Fa-man Azlamu</t>
  </si>
  <si>
    <t>Ilayhi Yuruddu</t>
  </si>
  <si>
    <t>Ha Meem</t>
  </si>
  <si>
    <t>Qala Fama Khatbukum</t>
  </si>
  <si>
    <t>Qadd Sami Allah</t>
  </si>
  <si>
    <t>Tabaraka lladhi</t>
  </si>
  <si>
    <t>Amma</t>
  </si>
  <si>
    <t xml:space="preserve">Lan tanaloo </t>
  </si>
  <si>
    <t xml:space="preserve">Qala Fama </t>
  </si>
  <si>
    <t>Qadd Sami</t>
  </si>
  <si>
    <t>Tabaraka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</si>
  <si>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</si>
  <si>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</si>
  <si>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</si>
  <si>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</si>
  <si>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</si>
  <si>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</si>
  <si>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</si>
  <si>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</si>
  <si>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</si>
  <si>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</si>
  <si>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</si>
  <si>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</si>
  <si>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</si>
  <si>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</si>
  <si>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</si>
  <si>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</si>
  <si>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24th</t>
  </si>
  <si>
    <t>30th</t>
  </si>
  <si>
    <t xml:space="preserve">first </t>
  </si>
  <si>
    <t>1st</t>
  </si>
  <si>
    <t xml:space="preserve">second </t>
  </si>
  <si>
    <t>2nd</t>
  </si>
  <si>
    <t xml:space="preserve">third </t>
  </si>
  <si>
    <t>3rd</t>
  </si>
  <si>
    <t xml:space="preserve">fourth </t>
  </si>
  <si>
    <t>4th</t>
  </si>
  <si>
    <t xml:space="preserve">fifth </t>
  </si>
  <si>
    <t xml:space="preserve">sixth </t>
  </si>
  <si>
    <t xml:space="preserve">seventh </t>
  </si>
  <si>
    <t xml:space="preserve">eighth </t>
  </si>
  <si>
    <t xml:space="preserve">ninth </t>
  </si>
  <si>
    <t xml:space="preserve">tenth </t>
  </si>
  <si>
    <t xml:space="preserve">eleventh </t>
  </si>
  <si>
    <t xml:space="preserve">twelfth </t>
  </si>
  <si>
    <t xml:space="preserve">thirteenth </t>
  </si>
  <si>
    <t xml:space="preserve">fourteenth </t>
  </si>
  <si>
    <t xml:space="preserve">fifteenth </t>
  </si>
  <si>
    <t xml:space="preserve">sixteenth </t>
  </si>
  <si>
    <t xml:space="preserve">seventeenth </t>
  </si>
  <si>
    <t xml:space="preserve">eighteenth </t>
  </si>
  <si>
    <t xml:space="preserve">nineteenth </t>
  </si>
  <si>
    <t xml:space="preserve">twentieth </t>
  </si>
  <si>
    <t xml:space="preserve">twenty-first </t>
  </si>
  <si>
    <t>21st</t>
  </si>
  <si>
    <t xml:space="preserve">twenty-second </t>
  </si>
  <si>
    <t>22nd</t>
  </si>
  <si>
    <t xml:space="preserve">twenty-third </t>
  </si>
  <si>
    <t>23rd</t>
  </si>
  <si>
    <t xml:space="preserve">twenty-fourth </t>
  </si>
  <si>
    <t xml:space="preserve">twenty-fifth </t>
  </si>
  <si>
    <t>25th</t>
  </si>
  <si>
    <t xml:space="preserve">twenty-sixth </t>
  </si>
  <si>
    <t>26th</t>
  </si>
  <si>
    <t xml:space="preserve">twenty-seventh </t>
  </si>
  <si>
    <t>27th</t>
  </si>
  <si>
    <t xml:space="preserve">twenty-eighth </t>
  </si>
  <si>
    <t>28th</t>
  </si>
  <si>
    <t xml:space="preserve">twenty-ninth </t>
  </si>
  <si>
    <t>29th</t>
  </si>
  <si>
    <t xml:space="preserve">thirtieth </t>
  </si>
  <si>
    <t>ten</t>
  </si>
  <si>
    <t xml:space="preserve">one </t>
  </si>
  <si>
    <t xml:space="preserve">two </t>
  </si>
  <si>
    <t xml:space="preserve">three </t>
  </si>
  <si>
    <t xml:space="preserve">four </t>
  </si>
  <si>
    <t xml:space="preserve">five </t>
  </si>
  <si>
    <t xml:space="preserve">six </t>
  </si>
  <si>
    <t xml:space="preserve">seven </t>
  </si>
  <si>
    <t xml:space="preserve">eight </t>
  </si>
  <si>
    <t xml:space="preserve">nine </t>
  </si>
  <si>
    <t xml:space="preserve">eleven </t>
  </si>
  <si>
    <t xml:space="preserve">twelve </t>
  </si>
  <si>
    <t xml:space="preserve">thirteen </t>
  </si>
  <si>
    <t xml:space="preserve">fourteen </t>
  </si>
  <si>
    <t xml:space="preserve">fifteen </t>
  </si>
  <si>
    <t xml:space="preserve">sixteen </t>
  </si>
  <si>
    <t xml:space="preserve">seventeen </t>
  </si>
  <si>
    <t xml:space="preserve">eighteen </t>
  </si>
  <si>
    <t xml:space="preserve">nineteen </t>
  </si>
  <si>
    <t>twenty</t>
  </si>
  <si>
    <t xml:space="preserve">twenty-one </t>
  </si>
  <si>
    <t xml:space="preserve">twenty-two </t>
  </si>
  <si>
    <t xml:space="preserve">twenty-three </t>
  </si>
  <si>
    <t xml:space="preserve">twenty-four </t>
  </si>
  <si>
    <t xml:space="preserve">twenty-five </t>
  </si>
  <si>
    <t xml:space="preserve">twenty-six </t>
  </si>
  <si>
    <t xml:space="preserve">twenty-seven </t>
  </si>
  <si>
    <t xml:space="preserve">twenty-eight </t>
  </si>
  <si>
    <t xml:space="preserve">twenty-nine </t>
  </si>
  <si>
    <t>thirty</t>
  </si>
  <si>
    <t xml:space="preserve">twenty one </t>
  </si>
  <si>
    <t xml:space="preserve">twenty first </t>
  </si>
  <si>
    <t xml:space="preserve">twenty two </t>
  </si>
  <si>
    <t xml:space="preserve">twenty second </t>
  </si>
  <si>
    <t xml:space="preserve">twenty three </t>
  </si>
  <si>
    <t xml:space="preserve">twenty third </t>
  </si>
  <si>
    <t xml:space="preserve">twenty four </t>
  </si>
  <si>
    <t xml:space="preserve">twenty fourth </t>
  </si>
  <si>
    <t xml:space="preserve">twenty five </t>
  </si>
  <si>
    <t xml:space="preserve">twenty fifth </t>
  </si>
  <si>
    <t xml:space="preserve">twenty six </t>
  </si>
  <si>
    <t xml:space="preserve">twenty sixth </t>
  </si>
  <si>
    <t xml:space="preserve">twenty seven </t>
  </si>
  <si>
    <t xml:space="preserve">twenty seventh </t>
  </si>
  <si>
    <t xml:space="preserve">twenty eight </t>
  </si>
  <si>
    <t xml:space="preserve">twenty eighth </t>
  </si>
  <si>
    <t xml:space="preserve">twenty nine </t>
  </si>
  <si>
    <t xml:space="preserve">twenty ninth </t>
  </si>
  <si>
    <t>twentyone</t>
  </si>
  <si>
    <t>twentyfirst</t>
  </si>
  <si>
    <t>twentytwo</t>
  </si>
  <si>
    <t>twentysecond</t>
  </si>
  <si>
    <t>twentythree</t>
  </si>
  <si>
    <t>twentythird</t>
  </si>
  <si>
    <t>twentyfour</t>
  </si>
  <si>
    <t>twentyfourth</t>
  </si>
  <si>
    <t>twentyfive</t>
  </si>
  <si>
    <t>twentyfifth</t>
  </si>
  <si>
    <t>twentysix</t>
  </si>
  <si>
    <t>twentysixth</t>
  </si>
  <si>
    <t>twentyseven</t>
  </si>
  <si>
    <t>twentyseventh</t>
  </si>
  <si>
    <t>twentyeight</t>
  </si>
  <si>
    <t>twentyeighth</t>
  </si>
  <si>
    <t>twentynine</t>
  </si>
  <si>
    <t>twentyninth</t>
  </si>
  <si>
    <t>ignore</t>
  </si>
  <si>
    <t>surahWord</t>
  </si>
  <si>
    <t>juzuuWord</t>
  </si>
  <si>
    <t>pageWord</t>
  </si>
  <si>
    <t>ayahWord</t>
  </si>
  <si>
    <t>fromWord</t>
  </si>
  <si>
    <t>toWord</t>
  </si>
  <si>
    <t>endWord</t>
  </si>
  <si>
    <t>number</t>
  </si>
  <si>
    <t>surahID</t>
  </si>
  <si>
    <t>juzuuID</t>
  </si>
  <si>
    <t>pageID</t>
  </si>
  <si>
    <t>ayahID</t>
  </si>
  <si>
    <t>exactLocation</t>
  </si>
  <si>
    <t>unkown</t>
  </si>
  <si>
    <t>",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</si>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</sst>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0FA9-08B2-4594-8480-4B895966CEBE}">
  <dimension ref="A1:I24"/>
  <sheetViews>
    <sheetView workbookViewId="0">
      <selection activeCell="O1" sqref="O1:O1048576"/>
    </sheetView>
  </sheetViews>
  <sheetFormatPr defaultRowHeight="15" x14ac:dyDescent="0.25"/>
  <cols>
    <col min="1" max="1" width="18.42578125" bestFit="1" customWidth="1"/>
  </cols>
  <sheetData>
    <row r="1" spans="1:9" x14ac:dyDescent="0.25">
      <c r="A1" t="s">
        <v>0</v>
      </c>
      <c r="B1" t="s">
        <v>14</v>
      </c>
    </row>
    <row r="2" spans="1:9" x14ac:dyDescent="0.25">
      <c r="A2" t="s">
        <v>1</v>
      </c>
      <c r="B2" t="s">
        <v>14</v>
      </c>
      <c r="C2" t="s">
        <v>18</v>
      </c>
      <c r="D2" t="s">
        <v>20</v>
      </c>
    </row>
    <row r="3" spans="1:9" x14ac:dyDescent="0.25">
      <c r="A3" t="s">
        <v>2</v>
      </c>
      <c r="B3" t="s">
        <v>18</v>
      </c>
      <c r="C3" t="s">
        <v>22</v>
      </c>
      <c r="D3" t="s">
        <v>20</v>
      </c>
    </row>
    <row r="4" spans="1:9" x14ac:dyDescent="0.25">
      <c r="A4" t="s">
        <v>2</v>
      </c>
    </row>
    <row r="5" spans="1:9" x14ac:dyDescent="0.25">
      <c r="A5" t="s">
        <v>3</v>
      </c>
      <c r="B5" t="s">
        <v>16</v>
      </c>
      <c r="C5" t="s">
        <v>18</v>
      </c>
      <c r="D5" t="s">
        <v>22</v>
      </c>
      <c r="E5" t="s">
        <v>20</v>
      </c>
    </row>
    <row r="6" spans="1:9" x14ac:dyDescent="0.25">
      <c r="A6" t="s">
        <v>4</v>
      </c>
      <c r="B6" t="s">
        <v>15</v>
      </c>
      <c r="C6" t="s">
        <v>16</v>
      </c>
      <c r="D6" t="s">
        <v>17</v>
      </c>
      <c r="E6" t="s">
        <v>22</v>
      </c>
      <c r="F6" t="s">
        <v>17</v>
      </c>
    </row>
    <row r="7" spans="1:9" x14ac:dyDescent="0.25">
      <c r="A7" t="s">
        <v>5</v>
      </c>
      <c r="B7" t="s">
        <v>15</v>
      </c>
      <c r="C7" t="s">
        <v>17</v>
      </c>
      <c r="D7" t="s">
        <v>22</v>
      </c>
      <c r="E7" t="s">
        <v>17</v>
      </c>
      <c r="I7" t="s">
        <v>84</v>
      </c>
    </row>
    <row r="8" spans="1:9" x14ac:dyDescent="0.25">
      <c r="A8" t="s">
        <v>6</v>
      </c>
      <c r="B8" t="s">
        <v>15</v>
      </c>
      <c r="C8" t="s">
        <v>17</v>
      </c>
      <c r="D8" t="s">
        <v>17</v>
      </c>
    </row>
    <row r="9" spans="1:9" x14ac:dyDescent="0.25">
      <c r="A9" t="s">
        <v>7</v>
      </c>
      <c r="B9" t="s">
        <v>15</v>
      </c>
      <c r="C9" t="s">
        <v>16</v>
      </c>
      <c r="D9" t="s">
        <v>17</v>
      </c>
      <c r="E9" t="s">
        <v>22</v>
      </c>
      <c r="F9" t="s">
        <v>19</v>
      </c>
    </row>
    <row r="10" spans="1:9" x14ac:dyDescent="0.25">
      <c r="A10" t="s">
        <v>8</v>
      </c>
      <c r="B10" t="s">
        <v>15</v>
      </c>
      <c r="C10" t="s">
        <v>17</v>
      </c>
      <c r="D10" t="s">
        <v>22</v>
      </c>
      <c r="E10" t="s">
        <v>19</v>
      </c>
    </row>
    <row r="11" spans="1:9" x14ac:dyDescent="0.25">
      <c r="A11" t="s">
        <v>9</v>
      </c>
      <c r="B11" t="s">
        <v>15</v>
      </c>
      <c r="C11" t="s">
        <v>22</v>
      </c>
      <c r="D11" t="s">
        <v>17</v>
      </c>
      <c r="E11" t="s">
        <v>23</v>
      </c>
    </row>
    <row r="12" spans="1:9" x14ac:dyDescent="0.25">
      <c r="A12" t="s">
        <v>9</v>
      </c>
    </row>
    <row r="13" spans="1:9" x14ac:dyDescent="0.25">
      <c r="A13" t="s">
        <v>5</v>
      </c>
      <c r="B13" t="s">
        <v>15</v>
      </c>
      <c r="C13" t="s">
        <v>17</v>
      </c>
      <c r="D13" t="s">
        <v>22</v>
      </c>
      <c r="E13" t="s">
        <v>17</v>
      </c>
    </row>
    <row r="14" spans="1:9" x14ac:dyDescent="0.25">
      <c r="A14" t="s">
        <v>25</v>
      </c>
      <c r="B14" t="s">
        <v>21</v>
      </c>
      <c r="C14" t="s">
        <v>22</v>
      </c>
      <c r="D14" t="s">
        <v>17</v>
      </c>
    </row>
    <row r="15" spans="1:9" x14ac:dyDescent="0.25">
      <c r="A15" t="s">
        <v>24</v>
      </c>
      <c r="B15" t="s">
        <v>21</v>
      </c>
      <c r="C15" t="s">
        <v>22</v>
      </c>
      <c r="D15" t="s">
        <v>21</v>
      </c>
    </row>
    <row r="16" spans="1:9" x14ac:dyDescent="0.25">
      <c r="A16" t="s">
        <v>10</v>
      </c>
      <c r="B16" t="s">
        <v>14</v>
      </c>
    </row>
    <row r="17" spans="1:7" x14ac:dyDescent="0.25">
      <c r="A17" t="s">
        <v>11</v>
      </c>
      <c r="B17" t="s">
        <v>18</v>
      </c>
      <c r="C17" t="s">
        <v>17</v>
      </c>
      <c r="D17" t="s">
        <v>22</v>
      </c>
      <c r="E17" t="s">
        <v>19</v>
      </c>
      <c r="F17" t="s">
        <v>20</v>
      </c>
    </row>
    <row r="18" spans="1:7" x14ac:dyDescent="0.25">
      <c r="A18" t="s">
        <v>26</v>
      </c>
      <c r="B18" t="s">
        <v>15</v>
      </c>
      <c r="C18" t="s">
        <v>16</v>
      </c>
      <c r="D18" t="s">
        <v>17</v>
      </c>
      <c r="E18" t="s">
        <v>22</v>
      </c>
      <c r="F18" t="s">
        <v>20</v>
      </c>
      <c r="G18" t="s">
        <v>17</v>
      </c>
    </row>
    <row r="19" spans="1:7" x14ac:dyDescent="0.25">
      <c r="A19" t="s">
        <v>12</v>
      </c>
      <c r="B19" t="s">
        <v>18</v>
      </c>
      <c r="C19" t="s">
        <v>17</v>
      </c>
      <c r="D19" t="s">
        <v>22</v>
      </c>
      <c r="E19" t="s">
        <v>20</v>
      </c>
      <c r="F19" t="s">
        <v>17</v>
      </c>
    </row>
    <row r="20" spans="1:7" x14ac:dyDescent="0.25">
      <c r="A20" t="s">
        <v>13</v>
      </c>
      <c r="B20" t="s">
        <v>18</v>
      </c>
      <c r="C20" t="s">
        <v>20</v>
      </c>
    </row>
    <row r="21" spans="1:7" x14ac:dyDescent="0.25">
      <c r="A21" t="s">
        <v>0</v>
      </c>
      <c r="B21" t="s">
        <v>14</v>
      </c>
    </row>
    <row r="22" spans="1:7" x14ac:dyDescent="0.25">
      <c r="A22" t="s">
        <v>0</v>
      </c>
      <c r="B22" t="s">
        <v>14</v>
      </c>
    </row>
    <row r="23" spans="1:7" x14ac:dyDescent="0.25">
      <c r="A23" t="s">
        <v>0</v>
      </c>
      <c r="B23" t="s">
        <v>14</v>
      </c>
    </row>
    <row r="24" spans="1:7" x14ac:dyDescent="0.25">
      <c r="A24" t="s">
        <v>0</v>
      </c>
      <c r="B2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E89E-1C94-47B4-84C7-C3E65D98A9C5}">
  <dimension ref="A1:C57"/>
  <sheetViews>
    <sheetView topLeftCell="A40" workbookViewId="0">
      <selection activeCell="A57" sqref="A57"/>
    </sheetView>
  </sheetViews>
  <sheetFormatPr defaultRowHeight="15" x14ac:dyDescent="0.25"/>
  <sheetData>
    <row r="1" spans="1:3" x14ac:dyDescent="0.25">
      <c r="A1" t="s">
        <v>27</v>
      </c>
      <c r="B1">
        <f>HEX2DEC("0611")</f>
        <v>1553</v>
      </c>
    </row>
    <row r="2" spans="1:3" x14ac:dyDescent="0.25">
      <c r="A2" t="s">
        <v>28</v>
      </c>
      <c r="B2">
        <f>HEX2DEC("0612")</f>
        <v>1554</v>
      </c>
      <c r="C2">
        <f>B2-B1</f>
        <v>1</v>
      </c>
    </row>
    <row r="3" spans="1:3" x14ac:dyDescent="0.25">
      <c r="A3" t="s">
        <v>29</v>
      </c>
      <c r="B3">
        <f>HEX2DEC("0613")</f>
        <v>1555</v>
      </c>
      <c r="C3">
        <f t="shared" ref="C3:C57" si="0">B3-B2</f>
        <v>1</v>
      </c>
    </row>
    <row r="4" spans="1:3" x14ac:dyDescent="0.25">
      <c r="A4" t="s">
        <v>30</v>
      </c>
      <c r="B4">
        <f>HEX2DEC("0614")</f>
        <v>1556</v>
      </c>
      <c r="C4">
        <f t="shared" si="0"/>
        <v>1</v>
      </c>
    </row>
    <row r="5" spans="1:3" x14ac:dyDescent="0.25">
      <c r="A5" t="s">
        <v>31</v>
      </c>
      <c r="B5">
        <f>HEX2DEC("0615")</f>
        <v>1557</v>
      </c>
      <c r="C5">
        <f t="shared" si="0"/>
        <v>1</v>
      </c>
    </row>
    <row r="6" spans="1:3" x14ac:dyDescent="0.25">
      <c r="A6" t="s">
        <v>32</v>
      </c>
      <c r="B6">
        <f>HEX2DEC("0616")</f>
        <v>1558</v>
      </c>
      <c r="C6">
        <f t="shared" si="0"/>
        <v>1</v>
      </c>
    </row>
    <row r="7" spans="1:3" x14ac:dyDescent="0.25">
      <c r="A7" t="s">
        <v>33</v>
      </c>
      <c r="B7">
        <f>HEX2DEC("0617")</f>
        <v>1559</v>
      </c>
      <c r="C7">
        <f t="shared" si="0"/>
        <v>1</v>
      </c>
    </row>
    <row r="8" spans="1:3" x14ac:dyDescent="0.25">
      <c r="A8" t="s">
        <v>34</v>
      </c>
      <c r="B8">
        <f>HEX2DEC("0618")</f>
        <v>1560</v>
      </c>
      <c r="C8">
        <f t="shared" si="0"/>
        <v>1</v>
      </c>
    </row>
    <row r="9" spans="1:3" x14ac:dyDescent="0.25">
      <c r="A9" t="s">
        <v>35</v>
      </c>
      <c r="B9">
        <f>HEX2DEC("0619")</f>
        <v>1561</v>
      </c>
      <c r="C9">
        <f t="shared" si="0"/>
        <v>1</v>
      </c>
    </row>
    <row r="10" spans="1:3" x14ac:dyDescent="0.25">
      <c r="A10" t="s">
        <v>36</v>
      </c>
      <c r="B10">
        <f>HEX2DEC("061A")</f>
        <v>1562</v>
      </c>
      <c r="C10">
        <f t="shared" si="0"/>
        <v>1</v>
      </c>
    </row>
    <row r="11" spans="1:3" x14ac:dyDescent="0.25">
      <c r="A11" t="s">
        <v>37</v>
      </c>
      <c r="B11">
        <f>HEX2DEC("06D6")</f>
        <v>1750</v>
      </c>
      <c r="C11">
        <f t="shared" si="0"/>
        <v>188</v>
      </c>
    </row>
    <row r="12" spans="1:3" x14ac:dyDescent="0.25">
      <c r="A12" t="s">
        <v>38</v>
      </c>
      <c r="B12">
        <f>HEX2DEC("06D7")</f>
        <v>1751</v>
      </c>
      <c r="C12">
        <f t="shared" si="0"/>
        <v>1</v>
      </c>
    </row>
    <row r="13" spans="1:3" x14ac:dyDescent="0.25">
      <c r="A13" t="s">
        <v>39</v>
      </c>
      <c r="B13">
        <f>HEX2DEC("06D8")</f>
        <v>1752</v>
      </c>
      <c r="C13">
        <f t="shared" si="0"/>
        <v>1</v>
      </c>
    </row>
    <row r="14" spans="1:3" x14ac:dyDescent="0.25">
      <c r="A14" t="s">
        <v>40</v>
      </c>
      <c r="B14">
        <f>HEX2DEC("06D9")</f>
        <v>1753</v>
      </c>
      <c r="C14">
        <f t="shared" si="0"/>
        <v>1</v>
      </c>
    </row>
    <row r="15" spans="1:3" x14ac:dyDescent="0.25">
      <c r="A15" t="s">
        <v>41</v>
      </c>
      <c r="B15">
        <f>HEX2DEC("06DA")</f>
        <v>1754</v>
      </c>
      <c r="C15">
        <f t="shared" si="0"/>
        <v>1</v>
      </c>
    </row>
    <row r="16" spans="1:3" x14ac:dyDescent="0.25">
      <c r="A16" t="s">
        <v>42</v>
      </c>
      <c r="B16">
        <f>HEX2DEC("06DB")</f>
        <v>1755</v>
      </c>
      <c r="C16">
        <f t="shared" si="0"/>
        <v>1</v>
      </c>
    </row>
    <row r="17" spans="1:3" x14ac:dyDescent="0.25">
      <c r="A17" t="s">
        <v>43</v>
      </c>
      <c r="B17">
        <f>HEX2DEC("06DC")</f>
        <v>1756</v>
      </c>
      <c r="C17">
        <f t="shared" si="0"/>
        <v>1</v>
      </c>
    </row>
    <row r="18" spans="1:3" x14ac:dyDescent="0.25">
      <c r="A18" t="s">
        <v>44</v>
      </c>
      <c r="B18">
        <f>HEX2DEC("06DD")</f>
        <v>1757</v>
      </c>
      <c r="C18">
        <f t="shared" si="0"/>
        <v>1</v>
      </c>
    </row>
    <row r="19" spans="1:3" x14ac:dyDescent="0.25">
      <c r="A19" t="s">
        <v>45</v>
      </c>
      <c r="B19">
        <f>HEX2DEC("06DE")</f>
        <v>1758</v>
      </c>
      <c r="C19">
        <f t="shared" si="0"/>
        <v>1</v>
      </c>
    </row>
    <row r="20" spans="1:3" x14ac:dyDescent="0.25">
      <c r="A20" t="s">
        <v>46</v>
      </c>
      <c r="B20">
        <f>HEX2DEC("06DF")</f>
        <v>1759</v>
      </c>
      <c r="C20">
        <f t="shared" si="0"/>
        <v>1</v>
      </c>
    </row>
    <row r="21" spans="1:3" x14ac:dyDescent="0.25">
      <c r="A21" t="s">
        <v>47</v>
      </c>
      <c r="B21">
        <f>HEX2DEC("06E0")</f>
        <v>1760</v>
      </c>
      <c r="C21">
        <f t="shared" si="0"/>
        <v>1</v>
      </c>
    </row>
    <row r="22" spans="1:3" x14ac:dyDescent="0.25">
      <c r="A22" t="s">
        <v>48</v>
      </c>
      <c r="B22">
        <f>HEX2DEC("06E1")</f>
        <v>1761</v>
      </c>
      <c r="C22">
        <f t="shared" si="0"/>
        <v>1</v>
      </c>
    </row>
    <row r="23" spans="1:3" x14ac:dyDescent="0.25">
      <c r="A23" t="s">
        <v>49</v>
      </c>
      <c r="B23">
        <f>HEX2DEC("06E2")</f>
        <v>1762</v>
      </c>
      <c r="C23">
        <f t="shared" si="0"/>
        <v>1</v>
      </c>
    </row>
    <row r="24" spans="1:3" x14ac:dyDescent="0.25">
      <c r="A24" t="s">
        <v>50</v>
      </c>
      <c r="B24">
        <f>HEX2DEC("06E3")</f>
        <v>1763</v>
      </c>
      <c r="C24">
        <f t="shared" si="0"/>
        <v>1</v>
      </c>
    </row>
    <row r="25" spans="1:3" x14ac:dyDescent="0.25">
      <c r="A25" t="s">
        <v>51</v>
      </c>
      <c r="B25">
        <f>HEX2DEC("06E4")</f>
        <v>1764</v>
      </c>
      <c r="C25">
        <f t="shared" si="0"/>
        <v>1</v>
      </c>
    </row>
    <row r="26" spans="1:3" x14ac:dyDescent="0.25">
      <c r="A26" t="s">
        <v>52</v>
      </c>
      <c r="B26">
        <f>HEX2DEC("06E5")</f>
        <v>1765</v>
      </c>
      <c r="C26">
        <f t="shared" si="0"/>
        <v>1</v>
      </c>
    </row>
    <row r="27" spans="1:3" x14ac:dyDescent="0.25">
      <c r="A27" t="s">
        <v>53</v>
      </c>
      <c r="B27">
        <f>HEX2DEC("06E6")</f>
        <v>1766</v>
      </c>
      <c r="C27">
        <f t="shared" si="0"/>
        <v>1</v>
      </c>
    </row>
    <row r="28" spans="1:3" x14ac:dyDescent="0.25">
      <c r="A28" t="s">
        <v>54</v>
      </c>
      <c r="B28">
        <f>HEX2DEC("06E7")</f>
        <v>1767</v>
      </c>
      <c r="C28">
        <f t="shared" si="0"/>
        <v>1</v>
      </c>
    </row>
    <row r="29" spans="1:3" x14ac:dyDescent="0.25">
      <c r="A29" t="s">
        <v>55</v>
      </c>
      <c r="B29">
        <f>HEX2DEC("06E8")</f>
        <v>1768</v>
      </c>
      <c r="C29">
        <f t="shared" si="0"/>
        <v>1</v>
      </c>
    </row>
    <row r="30" spans="1:3" x14ac:dyDescent="0.25">
      <c r="A30" t="s">
        <v>56</v>
      </c>
      <c r="B30">
        <f>HEX2DEC("06E9")</f>
        <v>1769</v>
      </c>
      <c r="C30">
        <f t="shared" si="0"/>
        <v>1</v>
      </c>
    </row>
    <row r="31" spans="1:3" x14ac:dyDescent="0.25">
      <c r="A31" t="s">
        <v>57</v>
      </c>
      <c r="B31">
        <f>HEX2DEC("06EA")</f>
        <v>1770</v>
      </c>
      <c r="C31">
        <f t="shared" si="0"/>
        <v>1</v>
      </c>
    </row>
    <row r="32" spans="1:3" x14ac:dyDescent="0.25">
      <c r="A32" t="s">
        <v>58</v>
      </c>
      <c r="B32">
        <f>HEX2DEC("06EB")</f>
        <v>1771</v>
      </c>
      <c r="C32">
        <f t="shared" si="0"/>
        <v>1</v>
      </c>
    </row>
    <row r="33" spans="1:3" x14ac:dyDescent="0.25">
      <c r="A33" t="s">
        <v>59</v>
      </c>
      <c r="B33">
        <f>HEX2DEC("06EC")</f>
        <v>1772</v>
      </c>
      <c r="C33">
        <f t="shared" si="0"/>
        <v>1</v>
      </c>
    </row>
    <row r="34" spans="1:3" x14ac:dyDescent="0.25">
      <c r="A34" t="s">
        <v>60</v>
      </c>
      <c r="B34">
        <f>HEX2DEC("06ED")</f>
        <v>1773</v>
      </c>
      <c r="C34">
        <f t="shared" si="0"/>
        <v>1</v>
      </c>
    </row>
    <row r="35" spans="1:3" x14ac:dyDescent="0.25">
      <c r="A35" t="s">
        <v>61</v>
      </c>
      <c r="B35">
        <f>HEX2DEC("0640")</f>
        <v>1600</v>
      </c>
      <c r="C35">
        <f t="shared" si="0"/>
        <v>-173</v>
      </c>
    </row>
    <row r="36" spans="1:3" x14ac:dyDescent="0.25">
      <c r="A36" t="s">
        <v>62</v>
      </c>
      <c r="B36">
        <f>HEX2DEC("064B")</f>
        <v>1611</v>
      </c>
      <c r="C36">
        <f t="shared" si="0"/>
        <v>11</v>
      </c>
    </row>
    <row r="37" spans="1:3" x14ac:dyDescent="0.25">
      <c r="A37" t="s">
        <v>63</v>
      </c>
      <c r="B37">
        <f>HEX2DEC("064C")</f>
        <v>1612</v>
      </c>
      <c r="C37">
        <f t="shared" si="0"/>
        <v>1</v>
      </c>
    </row>
    <row r="38" spans="1:3" x14ac:dyDescent="0.25">
      <c r="A38" t="s">
        <v>64</v>
      </c>
      <c r="B38">
        <f>HEX2DEC("064D")</f>
        <v>1613</v>
      </c>
      <c r="C38">
        <f t="shared" si="0"/>
        <v>1</v>
      </c>
    </row>
    <row r="39" spans="1:3" x14ac:dyDescent="0.25">
      <c r="A39" t="s">
        <v>65</v>
      </c>
      <c r="B39">
        <f>HEX2DEC("064E")</f>
        <v>1614</v>
      </c>
      <c r="C39">
        <f t="shared" si="0"/>
        <v>1</v>
      </c>
    </row>
    <row r="40" spans="1:3" x14ac:dyDescent="0.25">
      <c r="A40" t="s">
        <v>66</v>
      </c>
      <c r="B40">
        <f>HEX2DEC("064F")</f>
        <v>1615</v>
      </c>
      <c r="C40">
        <f t="shared" si="0"/>
        <v>1</v>
      </c>
    </row>
    <row r="41" spans="1:3" x14ac:dyDescent="0.25">
      <c r="A41" t="s">
        <v>67</v>
      </c>
      <c r="B41">
        <f>HEX2DEC("0650")</f>
        <v>1616</v>
      </c>
      <c r="C41">
        <f t="shared" si="0"/>
        <v>1</v>
      </c>
    </row>
    <row r="42" spans="1:3" x14ac:dyDescent="0.25">
      <c r="A42" t="s">
        <v>68</v>
      </c>
      <c r="B42">
        <f>HEX2DEC("0651")</f>
        <v>1617</v>
      </c>
      <c r="C42">
        <f t="shared" si="0"/>
        <v>1</v>
      </c>
    </row>
    <row r="43" spans="1:3" x14ac:dyDescent="0.25">
      <c r="A43" t="s">
        <v>69</v>
      </c>
      <c r="B43">
        <f>HEX2DEC("0652")</f>
        <v>1618</v>
      </c>
      <c r="C43">
        <f t="shared" si="0"/>
        <v>1</v>
      </c>
    </row>
    <row r="44" spans="1:3" x14ac:dyDescent="0.25">
      <c r="A44" t="s">
        <v>70</v>
      </c>
      <c r="B44">
        <f>HEX2DEC("0653")</f>
        <v>1619</v>
      </c>
      <c r="C44">
        <f t="shared" si="0"/>
        <v>1</v>
      </c>
    </row>
    <row r="45" spans="1:3" x14ac:dyDescent="0.25">
      <c r="A45" t="s">
        <v>71</v>
      </c>
      <c r="B45">
        <f>HEX2DEC("0654")</f>
        <v>1620</v>
      </c>
      <c r="C45">
        <f t="shared" si="0"/>
        <v>1</v>
      </c>
    </row>
    <row r="46" spans="1:3" x14ac:dyDescent="0.25">
      <c r="A46" t="s">
        <v>72</v>
      </c>
      <c r="B46">
        <f>HEX2DEC("0655")</f>
        <v>1621</v>
      </c>
      <c r="C46">
        <f t="shared" si="0"/>
        <v>1</v>
      </c>
    </row>
    <row r="47" spans="1:3" x14ac:dyDescent="0.25">
      <c r="A47" t="s">
        <v>73</v>
      </c>
      <c r="B47">
        <f>HEX2DEC("0656")</f>
        <v>1622</v>
      </c>
      <c r="C47">
        <f t="shared" si="0"/>
        <v>1</v>
      </c>
    </row>
    <row r="48" spans="1:3" x14ac:dyDescent="0.25">
      <c r="A48" t="s">
        <v>74</v>
      </c>
      <c r="B48">
        <f>HEX2DEC("0657")</f>
        <v>1623</v>
      </c>
      <c r="C48">
        <f t="shared" si="0"/>
        <v>1</v>
      </c>
    </row>
    <row r="49" spans="1:3" x14ac:dyDescent="0.25">
      <c r="A49" t="s">
        <v>75</v>
      </c>
      <c r="B49">
        <f>HEX2DEC("0658")</f>
        <v>1624</v>
      </c>
      <c r="C49">
        <f t="shared" si="0"/>
        <v>1</v>
      </c>
    </row>
    <row r="50" spans="1:3" x14ac:dyDescent="0.25">
      <c r="A50" t="s">
        <v>76</v>
      </c>
      <c r="B50">
        <f>HEX2DEC("0659")</f>
        <v>1625</v>
      </c>
      <c r="C50">
        <f t="shared" si="0"/>
        <v>1</v>
      </c>
    </row>
    <row r="51" spans="1:3" x14ac:dyDescent="0.25">
      <c r="A51" t="s">
        <v>77</v>
      </c>
      <c r="B51">
        <f>HEX2DEC("065A")</f>
        <v>1626</v>
      </c>
      <c r="C51">
        <f t="shared" si="0"/>
        <v>1</v>
      </c>
    </row>
    <row r="52" spans="1:3" x14ac:dyDescent="0.25">
      <c r="A52" t="s">
        <v>78</v>
      </c>
      <c r="B52">
        <f>HEX2DEC("065B")</f>
        <v>1627</v>
      </c>
      <c r="C52">
        <f t="shared" si="0"/>
        <v>1</v>
      </c>
    </row>
    <row r="53" spans="1:3" x14ac:dyDescent="0.25">
      <c r="A53" t="s">
        <v>79</v>
      </c>
      <c r="B53">
        <f>HEX2DEC("065C")</f>
        <v>1628</v>
      </c>
      <c r="C53">
        <f t="shared" si="0"/>
        <v>1</v>
      </c>
    </row>
    <row r="54" spans="1:3" x14ac:dyDescent="0.25">
      <c r="A54" t="s">
        <v>80</v>
      </c>
      <c r="B54">
        <f>HEX2DEC("065D")</f>
        <v>1629</v>
      </c>
      <c r="C54">
        <f t="shared" si="0"/>
        <v>1</v>
      </c>
    </row>
    <row r="55" spans="1:3" x14ac:dyDescent="0.25">
      <c r="A55" t="s">
        <v>81</v>
      </c>
      <c r="B55">
        <f>HEX2DEC("065E")</f>
        <v>1630</v>
      </c>
      <c r="C55">
        <f t="shared" si="0"/>
        <v>1</v>
      </c>
    </row>
    <row r="56" spans="1:3" x14ac:dyDescent="0.25">
      <c r="A56" t="s">
        <v>82</v>
      </c>
      <c r="B56">
        <f>HEX2DEC("065F")</f>
        <v>1631</v>
      </c>
      <c r="C56">
        <f t="shared" si="0"/>
        <v>1</v>
      </c>
    </row>
    <row r="57" spans="1:3" x14ac:dyDescent="0.25">
      <c r="A57" t="s">
        <v>83</v>
      </c>
      <c r="B57">
        <f>HEX2DEC("0670")</f>
        <v>1648</v>
      </c>
      <c r="C57">
        <f t="shared" si="0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D566-443D-4141-A82E-4EA4E74E221A}">
  <dimension ref="A1:L30"/>
  <sheetViews>
    <sheetView tabSelected="1" workbookViewId="0">
      <selection activeCell="B4" sqref="B4"/>
    </sheetView>
  </sheetViews>
  <sheetFormatPr defaultRowHeight="15" x14ac:dyDescent="0.25"/>
  <cols>
    <col min="3" max="3" width="27.85546875" customWidth="1"/>
  </cols>
  <sheetData>
    <row r="1" spans="1:12" x14ac:dyDescent="0.25">
      <c r="A1" t="s">
        <v>85</v>
      </c>
      <c r="B1" t="s">
        <v>86</v>
      </c>
      <c r="C1" t="s">
        <v>120</v>
      </c>
      <c r="D1" t="s">
        <v>121</v>
      </c>
      <c r="I1" t="s">
        <v>185</v>
      </c>
      <c r="J1" t="s">
        <v>154</v>
      </c>
      <c r="K1" t="s">
        <v>86</v>
      </c>
      <c r="L1" t="s">
        <v>150</v>
      </c>
    </row>
    <row r="2" spans="1:12" x14ac:dyDescent="0.25">
      <c r="A2" t="s">
        <v>87</v>
      </c>
      <c r="B2" t="s">
        <v>88</v>
      </c>
      <c r="D2" t="s">
        <v>122</v>
      </c>
      <c r="I2" t="s">
        <v>186</v>
      </c>
      <c r="J2" t="s">
        <v>155</v>
      </c>
      <c r="K2" t="s">
        <v>88</v>
      </c>
    </row>
    <row r="3" spans="1:12" x14ac:dyDescent="0.25">
      <c r="A3" t="s">
        <v>87</v>
      </c>
      <c r="B3" t="s">
        <v>89</v>
      </c>
      <c r="D3" t="s">
        <v>122</v>
      </c>
      <c r="I3" t="s">
        <v>187</v>
      </c>
      <c r="J3" t="s">
        <v>156</v>
      </c>
      <c r="K3" t="s">
        <v>89</v>
      </c>
    </row>
    <row r="4" spans="1:12" x14ac:dyDescent="0.25">
      <c r="A4" t="s">
        <v>87</v>
      </c>
      <c r="B4" t="s">
        <v>90</v>
      </c>
      <c r="D4" t="s">
        <v>123</v>
      </c>
      <c r="E4" t="s">
        <v>91</v>
      </c>
      <c r="G4" t="s">
        <v>124</v>
      </c>
      <c r="I4" t="s">
        <v>188</v>
      </c>
      <c r="J4" t="s">
        <v>157</v>
      </c>
      <c r="K4" t="s">
        <v>90</v>
      </c>
      <c r="L4" t="s">
        <v>91</v>
      </c>
    </row>
    <row r="5" spans="1:12" x14ac:dyDescent="0.25">
      <c r="A5" t="s">
        <v>87</v>
      </c>
      <c r="B5" t="s">
        <v>92</v>
      </c>
      <c r="D5" t="s">
        <v>125</v>
      </c>
      <c r="I5" t="s">
        <v>189</v>
      </c>
      <c r="J5" t="s">
        <v>158</v>
      </c>
      <c r="K5" t="s">
        <v>92</v>
      </c>
    </row>
    <row r="6" spans="1:12" x14ac:dyDescent="0.25">
      <c r="A6" t="s">
        <v>87</v>
      </c>
      <c r="B6" t="s">
        <v>93</v>
      </c>
      <c r="D6" t="s">
        <v>125</v>
      </c>
      <c r="I6" t="s">
        <v>190</v>
      </c>
      <c r="J6" t="s">
        <v>159</v>
      </c>
      <c r="K6" t="s">
        <v>93</v>
      </c>
    </row>
    <row r="7" spans="1:12" x14ac:dyDescent="0.25">
      <c r="A7" t="s">
        <v>87</v>
      </c>
      <c r="B7" t="s">
        <v>94</v>
      </c>
      <c r="D7" t="s">
        <v>123</v>
      </c>
      <c r="E7" t="s">
        <v>95</v>
      </c>
      <c r="G7" t="s">
        <v>126</v>
      </c>
      <c r="I7" t="s">
        <v>191</v>
      </c>
      <c r="J7" t="s">
        <v>160</v>
      </c>
      <c r="K7" t="s">
        <v>94</v>
      </c>
      <c r="L7" t="s">
        <v>95</v>
      </c>
    </row>
    <row r="8" spans="1:12" x14ac:dyDescent="0.25">
      <c r="A8" t="s">
        <v>87</v>
      </c>
      <c r="B8" t="s">
        <v>96</v>
      </c>
      <c r="D8" t="s">
        <v>127</v>
      </c>
      <c r="I8" t="s">
        <v>192</v>
      </c>
      <c r="J8" t="s">
        <v>161</v>
      </c>
      <c r="K8" t="s">
        <v>96</v>
      </c>
    </row>
    <row r="9" spans="1:12" x14ac:dyDescent="0.25">
      <c r="A9" t="s">
        <v>87</v>
      </c>
      <c r="B9" t="s">
        <v>97</v>
      </c>
      <c r="D9" t="s">
        <v>128</v>
      </c>
      <c r="I9" t="s">
        <v>193</v>
      </c>
      <c r="J9" t="s">
        <v>162</v>
      </c>
      <c r="K9" t="s">
        <v>97</v>
      </c>
    </row>
    <row r="10" spans="1:12" x14ac:dyDescent="0.25">
      <c r="A10" t="s">
        <v>87</v>
      </c>
      <c r="B10" t="s">
        <v>98</v>
      </c>
      <c r="D10" t="s">
        <v>129</v>
      </c>
      <c r="I10" t="s">
        <v>194</v>
      </c>
      <c r="J10" t="s">
        <v>163</v>
      </c>
      <c r="K10" t="s">
        <v>98</v>
      </c>
    </row>
    <row r="11" spans="1:12" x14ac:dyDescent="0.25">
      <c r="A11" t="s">
        <v>87</v>
      </c>
      <c r="B11" t="s">
        <v>99</v>
      </c>
      <c r="C11" t="s">
        <v>123</v>
      </c>
      <c r="D11" t="s">
        <v>130</v>
      </c>
      <c r="I11" t="s">
        <v>195</v>
      </c>
      <c r="J11" t="s">
        <v>164</v>
      </c>
      <c r="K11" t="s">
        <v>99</v>
      </c>
    </row>
    <row r="12" spans="1:12" x14ac:dyDescent="0.25">
      <c r="A12" t="s">
        <v>87</v>
      </c>
      <c r="B12" t="s">
        <v>100</v>
      </c>
      <c r="D12" t="s">
        <v>131</v>
      </c>
      <c r="I12" t="s">
        <v>196</v>
      </c>
      <c r="J12" t="s">
        <v>165</v>
      </c>
      <c r="K12" t="s">
        <v>100</v>
      </c>
    </row>
    <row r="13" spans="1:12" x14ac:dyDescent="0.25">
      <c r="A13" t="s">
        <v>87</v>
      </c>
      <c r="B13" t="s">
        <v>101</v>
      </c>
      <c r="D13" t="s">
        <v>132</v>
      </c>
      <c r="I13" t="s">
        <v>207</v>
      </c>
      <c r="J13" t="s">
        <v>166</v>
      </c>
      <c r="K13" t="s">
        <v>101</v>
      </c>
    </row>
    <row r="14" spans="1:12" x14ac:dyDescent="0.25">
      <c r="A14" t="s">
        <v>87</v>
      </c>
      <c r="B14" t="s">
        <v>102</v>
      </c>
      <c r="D14" t="s">
        <v>133</v>
      </c>
      <c r="I14" t="s">
        <v>211</v>
      </c>
      <c r="J14" t="s">
        <v>167</v>
      </c>
      <c r="K14" t="s">
        <v>102</v>
      </c>
    </row>
    <row r="15" spans="1:12" x14ac:dyDescent="0.25">
      <c r="A15" t="s">
        <v>87</v>
      </c>
      <c r="B15" t="s">
        <v>103</v>
      </c>
      <c r="D15" t="s">
        <v>134</v>
      </c>
      <c r="I15" t="s">
        <v>208</v>
      </c>
      <c r="J15" t="s">
        <v>168</v>
      </c>
      <c r="K15" t="s">
        <v>103</v>
      </c>
    </row>
    <row r="16" spans="1:12" x14ac:dyDescent="0.25">
      <c r="A16" t="s">
        <v>87</v>
      </c>
      <c r="B16" t="s">
        <v>104</v>
      </c>
      <c r="D16" t="s">
        <v>123</v>
      </c>
      <c r="E16" t="s">
        <v>105</v>
      </c>
      <c r="F16" t="s">
        <v>123</v>
      </c>
      <c r="G16" t="s">
        <v>135</v>
      </c>
      <c r="I16" t="s">
        <v>209</v>
      </c>
      <c r="J16" t="s">
        <v>169</v>
      </c>
      <c r="K16" t="s">
        <v>104</v>
      </c>
      <c r="L16" t="s">
        <v>105</v>
      </c>
    </row>
    <row r="17" spans="1:12" x14ac:dyDescent="0.25">
      <c r="A17" t="s">
        <v>87</v>
      </c>
      <c r="B17" t="s">
        <v>106</v>
      </c>
      <c r="D17" t="s">
        <v>136</v>
      </c>
      <c r="I17" t="s">
        <v>212</v>
      </c>
      <c r="J17" t="s">
        <v>170</v>
      </c>
      <c r="K17" t="s">
        <v>106</v>
      </c>
    </row>
    <row r="18" spans="1:12" x14ac:dyDescent="0.25">
      <c r="A18" t="s">
        <v>87</v>
      </c>
      <c r="B18" t="s">
        <v>107</v>
      </c>
      <c r="D18" t="s">
        <v>137</v>
      </c>
      <c r="I18" t="s">
        <v>210</v>
      </c>
      <c r="J18" t="s">
        <v>171</v>
      </c>
      <c r="K18" t="s">
        <v>107</v>
      </c>
    </row>
    <row r="19" spans="1:12" x14ac:dyDescent="0.25">
      <c r="A19" t="s">
        <v>87</v>
      </c>
      <c r="B19" t="s">
        <v>108</v>
      </c>
      <c r="D19" t="s">
        <v>138</v>
      </c>
      <c r="I19" t="s">
        <v>213</v>
      </c>
      <c r="J19" t="s">
        <v>172</v>
      </c>
      <c r="K19" t="s">
        <v>108</v>
      </c>
    </row>
    <row r="20" spans="1:12" x14ac:dyDescent="0.25">
      <c r="A20" t="s">
        <v>87</v>
      </c>
      <c r="B20" t="s">
        <v>109</v>
      </c>
      <c r="D20" t="s">
        <v>139</v>
      </c>
      <c r="I20" t="s">
        <v>174</v>
      </c>
      <c r="J20" t="s">
        <v>173</v>
      </c>
      <c r="K20" t="s">
        <v>109</v>
      </c>
    </row>
    <row r="21" spans="1:12" x14ac:dyDescent="0.25">
      <c r="A21" t="s">
        <v>87</v>
      </c>
      <c r="B21" t="s">
        <v>110</v>
      </c>
      <c r="D21" t="s">
        <v>140</v>
      </c>
      <c r="I21" t="s">
        <v>197</v>
      </c>
      <c r="J21" t="s">
        <v>175</v>
      </c>
      <c r="K21" t="s">
        <v>110</v>
      </c>
    </row>
    <row r="22" spans="1:12" x14ac:dyDescent="0.25">
      <c r="A22" t="s">
        <v>87</v>
      </c>
      <c r="B22" t="s">
        <v>111</v>
      </c>
      <c r="D22" t="s">
        <v>141</v>
      </c>
      <c r="I22" t="s">
        <v>198</v>
      </c>
      <c r="J22" t="s">
        <v>176</v>
      </c>
      <c r="K22" t="s">
        <v>111</v>
      </c>
    </row>
    <row r="23" spans="1:12" x14ac:dyDescent="0.25">
      <c r="A23" t="s">
        <v>87</v>
      </c>
      <c r="B23" t="s">
        <v>112</v>
      </c>
      <c r="D23" t="s">
        <v>142</v>
      </c>
      <c r="I23" t="s">
        <v>199</v>
      </c>
      <c r="J23" t="s">
        <v>177</v>
      </c>
      <c r="K23" t="s">
        <v>112</v>
      </c>
      <c r="L23" t="s">
        <v>151</v>
      </c>
    </row>
    <row r="24" spans="1:12" x14ac:dyDescent="0.25">
      <c r="A24" t="s">
        <v>87</v>
      </c>
      <c r="B24" t="s">
        <v>113</v>
      </c>
      <c r="D24" t="s">
        <v>143</v>
      </c>
      <c r="I24" t="s">
        <v>200</v>
      </c>
      <c r="J24" t="s">
        <v>178</v>
      </c>
      <c r="K24" t="s">
        <v>113</v>
      </c>
    </row>
    <row r="25" spans="1:12" x14ac:dyDescent="0.25">
      <c r="A25" t="s">
        <v>87</v>
      </c>
      <c r="B25" t="s">
        <v>114</v>
      </c>
      <c r="D25" t="s">
        <v>144</v>
      </c>
      <c r="I25" t="s">
        <v>201</v>
      </c>
      <c r="J25" t="s">
        <v>179</v>
      </c>
      <c r="K25" t="s">
        <v>114</v>
      </c>
    </row>
    <row r="26" spans="1:12" x14ac:dyDescent="0.25">
      <c r="A26" t="s">
        <v>87</v>
      </c>
      <c r="B26" t="s">
        <v>115</v>
      </c>
      <c r="D26" t="s">
        <v>145</v>
      </c>
      <c r="I26" t="s">
        <v>202</v>
      </c>
      <c r="J26" t="s">
        <v>180</v>
      </c>
      <c r="K26" t="s">
        <v>115</v>
      </c>
      <c r="L26" t="s">
        <v>152</v>
      </c>
    </row>
    <row r="27" spans="1:12" x14ac:dyDescent="0.25">
      <c r="A27" t="s">
        <v>87</v>
      </c>
      <c r="B27" t="s">
        <v>116</v>
      </c>
      <c r="D27" t="s">
        <v>146</v>
      </c>
      <c r="I27" t="s">
        <v>203</v>
      </c>
      <c r="J27" t="s">
        <v>181</v>
      </c>
      <c r="K27" t="s">
        <v>116</v>
      </c>
      <c r="L27" t="s">
        <v>153</v>
      </c>
    </row>
    <row r="28" spans="1:12" x14ac:dyDescent="0.25">
      <c r="A28" t="s">
        <v>87</v>
      </c>
      <c r="B28" t="s">
        <v>117</v>
      </c>
      <c r="D28" t="s">
        <v>147</v>
      </c>
      <c r="I28" t="s">
        <v>204</v>
      </c>
      <c r="J28" t="s">
        <v>182</v>
      </c>
      <c r="K28" t="s">
        <v>117</v>
      </c>
    </row>
    <row r="29" spans="1:12" x14ac:dyDescent="0.25">
      <c r="A29" t="s">
        <v>87</v>
      </c>
      <c r="B29" t="s">
        <v>118</v>
      </c>
      <c r="D29" t="s">
        <v>148</v>
      </c>
      <c r="I29" t="s">
        <v>205</v>
      </c>
      <c r="J29" t="s">
        <v>183</v>
      </c>
      <c r="K29" t="s">
        <v>118</v>
      </c>
    </row>
    <row r="30" spans="1:12" x14ac:dyDescent="0.25">
      <c r="A30" t="s">
        <v>87</v>
      </c>
      <c r="B30" t="s">
        <v>119</v>
      </c>
      <c r="D30" t="s">
        <v>149</v>
      </c>
      <c r="I30" t="s">
        <v>206</v>
      </c>
      <c r="J30" t="s">
        <v>184</v>
      </c>
      <c r="K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2D07-7D04-4BF7-8607-E2F2FBDABE66}">
  <dimension ref="A1:B30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214</v>
      </c>
    </row>
    <row r="2" spans="1:2" x14ac:dyDescent="0.25">
      <c r="A2" t="s">
        <v>215</v>
      </c>
    </row>
    <row r="3" spans="1:2" x14ac:dyDescent="0.25">
      <c r="A3" t="s">
        <v>216</v>
      </c>
    </row>
    <row r="4" spans="1:2" x14ac:dyDescent="0.25">
      <c r="A4" t="s">
        <v>217</v>
      </c>
      <c r="B4" t="s">
        <v>244</v>
      </c>
    </row>
    <row r="5" spans="1:2" x14ac:dyDescent="0.25">
      <c r="A5" t="s">
        <v>218</v>
      </c>
    </row>
    <row r="6" spans="1:2" x14ac:dyDescent="0.25">
      <c r="A6" t="s">
        <v>219</v>
      </c>
    </row>
    <row r="7" spans="1:2" x14ac:dyDescent="0.25">
      <c r="A7" t="s">
        <v>220</v>
      </c>
    </row>
    <row r="8" spans="1:2" x14ac:dyDescent="0.25">
      <c r="A8" t="s">
        <v>221</v>
      </c>
    </row>
    <row r="9" spans="1:2" x14ac:dyDescent="0.25">
      <c r="A9" t="s">
        <v>222</v>
      </c>
    </row>
    <row r="10" spans="1:2" x14ac:dyDescent="0.25">
      <c r="A10" t="s">
        <v>223</v>
      </c>
    </row>
    <row r="11" spans="1:2" x14ac:dyDescent="0.25">
      <c r="A11" t="s">
        <v>224</v>
      </c>
    </row>
    <row r="12" spans="1:2" x14ac:dyDescent="0.25">
      <c r="A12" t="s">
        <v>225</v>
      </c>
    </row>
    <row r="13" spans="1:2" x14ac:dyDescent="0.25">
      <c r="A13" t="s">
        <v>226</v>
      </c>
    </row>
    <row r="14" spans="1:2" x14ac:dyDescent="0.25">
      <c r="A14" t="s">
        <v>227</v>
      </c>
    </row>
    <row r="15" spans="1:2" x14ac:dyDescent="0.25">
      <c r="A15" t="s">
        <v>228</v>
      </c>
    </row>
    <row r="16" spans="1:2" x14ac:dyDescent="0.25">
      <c r="A16" t="s">
        <v>229</v>
      </c>
    </row>
    <row r="17" spans="1:2" x14ac:dyDescent="0.25">
      <c r="A17" t="s">
        <v>230</v>
      </c>
    </row>
    <row r="18" spans="1:2" x14ac:dyDescent="0.25">
      <c r="A18" t="s">
        <v>231</v>
      </c>
    </row>
    <row r="19" spans="1:2" x14ac:dyDescent="0.25">
      <c r="A19" t="s">
        <v>232</v>
      </c>
    </row>
    <row r="20" spans="1:2" x14ac:dyDescent="0.25">
      <c r="A20" t="s">
        <v>233</v>
      </c>
    </row>
    <row r="21" spans="1:2" x14ac:dyDescent="0.25">
      <c r="A21" t="s">
        <v>234</v>
      </c>
    </row>
    <row r="22" spans="1:2" x14ac:dyDescent="0.25">
      <c r="A22" t="s">
        <v>235</v>
      </c>
    </row>
    <row r="23" spans="1:2" x14ac:dyDescent="0.25">
      <c r="A23" t="s">
        <v>236</v>
      </c>
    </row>
    <row r="24" spans="1:2" x14ac:dyDescent="0.25">
      <c r="A24" t="s">
        <v>237</v>
      </c>
    </row>
    <row r="25" spans="1:2" x14ac:dyDescent="0.25">
      <c r="A25" t="s">
        <v>238</v>
      </c>
    </row>
    <row r="26" spans="1:2" x14ac:dyDescent="0.25">
      <c r="A26" t="s">
        <v>239</v>
      </c>
    </row>
    <row r="27" spans="1:2" x14ac:dyDescent="0.25">
      <c r="A27" t="s">
        <v>240</v>
      </c>
      <c r="B27" t="s">
        <v>245</v>
      </c>
    </row>
    <row r="28" spans="1:2" x14ac:dyDescent="0.25">
      <c r="A28" t="s">
        <v>241</v>
      </c>
      <c r="B28" t="s">
        <v>246</v>
      </c>
    </row>
    <row r="29" spans="1:2" x14ac:dyDescent="0.25">
      <c r="A29" t="s">
        <v>242</v>
      </c>
      <c r="B29" t="s">
        <v>247</v>
      </c>
    </row>
    <row r="30" spans="1:2" x14ac:dyDescent="0.25">
      <c r="A30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203-62A8-493E-B4BD-50C0994B7018}">
  <dimension ref="A1:G30"/>
  <sheetViews>
    <sheetView workbookViewId="0">
      <selection activeCell="G30" sqref="A1:G30"/>
    </sheetView>
  </sheetViews>
  <sheetFormatPr defaultRowHeight="15" x14ac:dyDescent="0.25"/>
  <sheetData>
    <row r="1" spans="1:3" x14ac:dyDescent="0.25">
      <c r="A1" t="s">
        <v>309</v>
      </c>
      <c r="B1" t="s">
        <v>266</v>
      </c>
      <c r="C1" t="s">
        <v>267</v>
      </c>
    </row>
    <row r="2" spans="1:3" x14ac:dyDescent="0.25">
      <c r="A2" t="s">
        <v>310</v>
      </c>
      <c r="B2" t="s">
        <v>268</v>
      </c>
      <c r="C2" t="s">
        <v>269</v>
      </c>
    </row>
    <row r="3" spans="1:3" x14ac:dyDescent="0.25">
      <c r="A3" t="s">
        <v>311</v>
      </c>
      <c r="B3" t="s">
        <v>270</v>
      </c>
      <c r="C3" t="s">
        <v>271</v>
      </c>
    </row>
    <row r="4" spans="1:3" x14ac:dyDescent="0.25">
      <c r="A4" t="s">
        <v>312</v>
      </c>
      <c r="B4" t="s">
        <v>272</v>
      </c>
      <c r="C4" t="s">
        <v>273</v>
      </c>
    </row>
    <row r="5" spans="1:3" x14ac:dyDescent="0.25">
      <c r="A5" t="s">
        <v>313</v>
      </c>
      <c r="B5" t="s">
        <v>274</v>
      </c>
      <c r="C5" t="s">
        <v>248</v>
      </c>
    </row>
    <row r="6" spans="1:3" x14ac:dyDescent="0.25">
      <c r="A6" t="s">
        <v>314</v>
      </c>
      <c r="B6" t="s">
        <v>275</v>
      </c>
      <c r="C6" t="s">
        <v>249</v>
      </c>
    </row>
    <row r="7" spans="1:3" x14ac:dyDescent="0.25">
      <c r="A7" t="s">
        <v>315</v>
      </c>
      <c r="B7" t="s">
        <v>276</v>
      </c>
      <c r="C7" t="s">
        <v>250</v>
      </c>
    </row>
    <row r="8" spans="1:3" x14ac:dyDescent="0.25">
      <c r="A8" t="s">
        <v>316</v>
      </c>
      <c r="B8" t="s">
        <v>277</v>
      </c>
      <c r="C8" t="s">
        <v>251</v>
      </c>
    </row>
    <row r="9" spans="1:3" x14ac:dyDescent="0.25">
      <c r="A9" t="s">
        <v>317</v>
      </c>
      <c r="B9" t="s">
        <v>278</v>
      </c>
      <c r="C9" t="s">
        <v>252</v>
      </c>
    </row>
    <row r="10" spans="1:3" x14ac:dyDescent="0.25">
      <c r="A10" t="s">
        <v>308</v>
      </c>
      <c r="B10" t="s">
        <v>279</v>
      </c>
      <c r="C10" t="s">
        <v>253</v>
      </c>
    </row>
    <row r="11" spans="1:3" x14ac:dyDescent="0.25">
      <c r="A11" t="s">
        <v>318</v>
      </c>
      <c r="B11" t="s">
        <v>280</v>
      </c>
      <c r="C11" t="s">
        <v>254</v>
      </c>
    </row>
    <row r="12" spans="1:3" x14ac:dyDescent="0.25">
      <c r="A12" t="s">
        <v>319</v>
      </c>
      <c r="B12" t="s">
        <v>281</v>
      </c>
      <c r="C12" t="s">
        <v>255</v>
      </c>
    </row>
    <row r="13" spans="1:3" x14ac:dyDescent="0.25">
      <c r="A13" t="s">
        <v>320</v>
      </c>
      <c r="B13" t="s">
        <v>282</v>
      </c>
      <c r="C13" t="s">
        <v>256</v>
      </c>
    </row>
    <row r="14" spans="1:3" x14ac:dyDescent="0.25">
      <c r="A14" t="s">
        <v>321</v>
      </c>
      <c r="B14" t="s">
        <v>283</v>
      </c>
      <c r="C14" t="s">
        <v>257</v>
      </c>
    </row>
    <row r="15" spans="1:3" x14ac:dyDescent="0.25">
      <c r="A15" t="s">
        <v>322</v>
      </c>
      <c r="B15" t="s">
        <v>284</v>
      </c>
      <c r="C15" t="s">
        <v>258</v>
      </c>
    </row>
    <row r="16" spans="1:3" x14ac:dyDescent="0.25">
      <c r="A16" t="s">
        <v>323</v>
      </c>
      <c r="B16" t="s">
        <v>285</v>
      </c>
      <c r="C16" t="s">
        <v>259</v>
      </c>
    </row>
    <row r="17" spans="1:7" x14ac:dyDescent="0.25">
      <c r="A17" t="s">
        <v>324</v>
      </c>
      <c r="B17" t="s">
        <v>286</v>
      </c>
      <c r="C17" t="s">
        <v>260</v>
      </c>
    </row>
    <row r="18" spans="1:7" x14ac:dyDescent="0.25">
      <c r="A18" t="s">
        <v>325</v>
      </c>
      <c r="B18" t="s">
        <v>287</v>
      </c>
      <c r="C18" t="s">
        <v>261</v>
      </c>
    </row>
    <row r="19" spans="1:7" x14ac:dyDescent="0.25">
      <c r="A19" t="s">
        <v>326</v>
      </c>
      <c r="B19" t="s">
        <v>288</v>
      </c>
      <c r="C19" t="s">
        <v>262</v>
      </c>
    </row>
    <row r="20" spans="1:7" x14ac:dyDescent="0.25">
      <c r="A20" t="s">
        <v>327</v>
      </c>
      <c r="B20" t="s">
        <v>289</v>
      </c>
      <c r="C20" t="s">
        <v>263</v>
      </c>
    </row>
    <row r="21" spans="1:7" x14ac:dyDescent="0.25">
      <c r="A21" t="s">
        <v>328</v>
      </c>
      <c r="B21" t="s">
        <v>290</v>
      </c>
      <c r="C21" t="s">
        <v>291</v>
      </c>
      <c r="D21" t="s">
        <v>338</v>
      </c>
      <c r="E21" t="s">
        <v>339</v>
      </c>
      <c r="F21" t="s">
        <v>356</v>
      </c>
      <c r="G21" t="s">
        <v>357</v>
      </c>
    </row>
    <row r="22" spans="1:7" x14ac:dyDescent="0.25">
      <c r="A22" t="s">
        <v>329</v>
      </c>
      <c r="B22" t="s">
        <v>292</v>
      </c>
      <c r="C22" t="s">
        <v>293</v>
      </c>
      <c r="D22" t="s">
        <v>340</v>
      </c>
      <c r="E22" t="s">
        <v>341</v>
      </c>
      <c r="F22" t="s">
        <v>358</v>
      </c>
      <c r="G22" t="s">
        <v>359</v>
      </c>
    </row>
    <row r="23" spans="1:7" x14ac:dyDescent="0.25">
      <c r="A23" t="s">
        <v>330</v>
      </c>
      <c r="B23" t="s">
        <v>294</v>
      </c>
      <c r="C23" t="s">
        <v>295</v>
      </c>
      <c r="D23" t="s">
        <v>342</v>
      </c>
      <c r="E23" t="s">
        <v>343</v>
      </c>
      <c r="F23" t="s">
        <v>360</v>
      </c>
      <c r="G23" t="s">
        <v>361</v>
      </c>
    </row>
    <row r="24" spans="1:7" x14ac:dyDescent="0.25">
      <c r="A24" t="s">
        <v>331</v>
      </c>
      <c r="B24" t="s">
        <v>296</v>
      </c>
      <c r="C24" t="s">
        <v>264</v>
      </c>
      <c r="D24" t="s">
        <v>344</v>
      </c>
      <c r="E24" t="s">
        <v>345</v>
      </c>
      <c r="F24" t="s">
        <v>362</v>
      </c>
      <c r="G24" t="s">
        <v>363</v>
      </c>
    </row>
    <row r="25" spans="1:7" x14ac:dyDescent="0.25">
      <c r="A25" t="s">
        <v>332</v>
      </c>
      <c r="B25" t="s">
        <v>297</v>
      </c>
      <c r="C25" t="s">
        <v>298</v>
      </c>
      <c r="D25" t="s">
        <v>346</v>
      </c>
      <c r="E25" t="s">
        <v>347</v>
      </c>
      <c r="F25" t="s">
        <v>364</v>
      </c>
      <c r="G25" t="s">
        <v>365</v>
      </c>
    </row>
    <row r="26" spans="1:7" x14ac:dyDescent="0.25">
      <c r="A26" t="s">
        <v>333</v>
      </c>
      <c r="B26" t="s">
        <v>299</v>
      </c>
      <c r="C26" t="s">
        <v>300</v>
      </c>
      <c r="D26" t="s">
        <v>348</v>
      </c>
      <c r="E26" t="s">
        <v>349</v>
      </c>
      <c r="F26" t="s">
        <v>366</v>
      </c>
      <c r="G26" t="s">
        <v>367</v>
      </c>
    </row>
    <row r="27" spans="1:7" x14ac:dyDescent="0.25">
      <c r="A27" t="s">
        <v>334</v>
      </c>
      <c r="B27" t="s">
        <v>301</v>
      </c>
      <c r="C27" t="s">
        <v>302</v>
      </c>
      <c r="D27" t="s">
        <v>350</v>
      </c>
      <c r="E27" t="s">
        <v>351</v>
      </c>
      <c r="F27" t="s">
        <v>368</v>
      </c>
      <c r="G27" t="s">
        <v>369</v>
      </c>
    </row>
    <row r="28" spans="1:7" x14ac:dyDescent="0.25">
      <c r="A28" t="s">
        <v>335</v>
      </c>
      <c r="B28" t="s">
        <v>303</v>
      </c>
      <c r="C28" t="s">
        <v>304</v>
      </c>
      <c r="D28" t="s">
        <v>352</v>
      </c>
      <c r="E28" t="s">
        <v>353</v>
      </c>
      <c r="F28" t="s">
        <v>370</v>
      </c>
      <c r="G28" t="s">
        <v>371</v>
      </c>
    </row>
    <row r="29" spans="1:7" x14ac:dyDescent="0.25">
      <c r="A29" t="s">
        <v>336</v>
      </c>
      <c r="B29" t="s">
        <v>305</v>
      </c>
      <c r="C29" t="s">
        <v>306</v>
      </c>
      <c r="D29" t="s">
        <v>354</v>
      </c>
      <c r="E29" t="s">
        <v>355</v>
      </c>
      <c r="F29" t="s">
        <v>372</v>
      </c>
      <c r="G29" t="s">
        <v>373</v>
      </c>
    </row>
    <row r="30" spans="1:7" x14ac:dyDescent="0.25">
      <c r="A30" t="s">
        <v>337</v>
      </c>
      <c r="B30" t="s">
        <v>307</v>
      </c>
      <c r="C30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9D00-F342-47B5-9F4A-E23D34D98AAA}">
  <dimension ref="B1:E15"/>
  <sheetViews>
    <sheetView workbookViewId="0">
      <selection activeCell="E15" sqref="C1:E15"/>
    </sheetView>
  </sheetViews>
  <sheetFormatPr defaultRowHeight="15" x14ac:dyDescent="0.25"/>
  <sheetData>
    <row r="1" spans="2:5" x14ac:dyDescent="0.25">
      <c r="B1" t="s">
        <v>374</v>
      </c>
      <c r="C1" t="s">
        <v>390</v>
      </c>
      <c r="D1" t="s">
        <v>374</v>
      </c>
      <c r="E1" t="s">
        <v>389</v>
      </c>
    </row>
    <row r="2" spans="2:5" x14ac:dyDescent="0.25">
      <c r="B2" t="s">
        <v>375</v>
      </c>
      <c r="C2" t="s">
        <v>390</v>
      </c>
      <c r="D2" t="s">
        <v>375</v>
      </c>
      <c r="E2" t="s">
        <v>389</v>
      </c>
    </row>
    <row r="3" spans="2:5" x14ac:dyDescent="0.25">
      <c r="B3" t="s">
        <v>376</v>
      </c>
      <c r="C3" t="s">
        <v>390</v>
      </c>
      <c r="D3" t="s">
        <v>376</v>
      </c>
      <c r="E3" t="s">
        <v>389</v>
      </c>
    </row>
    <row r="4" spans="2:5" x14ac:dyDescent="0.25">
      <c r="B4" t="s">
        <v>377</v>
      </c>
      <c r="C4" t="s">
        <v>390</v>
      </c>
      <c r="D4" t="s">
        <v>377</v>
      </c>
      <c r="E4" t="s">
        <v>389</v>
      </c>
    </row>
    <row r="5" spans="2:5" x14ac:dyDescent="0.25">
      <c r="B5" t="s">
        <v>378</v>
      </c>
      <c r="C5" t="s">
        <v>390</v>
      </c>
      <c r="D5" t="s">
        <v>378</v>
      </c>
      <c r="E5" t="s">
        <v>389</v>
      </c>
    </row>
    <row r="6" spans="2:5" x14ac:dyDescent="0.25">
      <c r="B6" t="s">
        <v>379</v>
      </c>
      <c r="C6" t="s">
        <v>390</v>
      </c>
      <c r="D6" t="s">
        <v>379</v>
      </c>
      <c r="E6" t="s">
        <v>389</v>
      </c>
    </row>
    <row r="7" spans="2:5" x14ac:dyDescent="0.25">
      <c r="B7" t="s">
        <v>380</v>
      </c>
      <c r="C7" t="s">
        <v>390</v>
      </c>
      <c r="D7" t="s">
        <v>380</v>
      </c>
      <c r="E7" t="s">
        <v>389</v>
      </c>
    </row>
    <row r="8" spans="2:5" x14ac:dyDescent="0.25">
      <c r="B8" t="s">
        <v>381</v>
      </c>
      <c r="C8" t="s">
        <v>390</v>
      </c>
      <c r="D8" t="s">
        <v>381</v>
      </c>
      <c r="E8" t="s">
        <v>389</v>
      </c>
    </row>
    <row r="9" spans="2:5" x14ac:dyDescent="0.25">
      <c r="B9" t="s">
        <v>382</v>
      </c>
      <c r="C9" t="s">
        <v>390</v>
      </c>
      <c r="D9" t="s">
        <v>382</v>
      </c>
      <c r="E9" t="s">
        <v>389</v>
      </c>
    </row>
    <row r="10" spans="2:5" x14ac:dyDescent="0.25">
      <c r="B10" t="s">
        <v>383</v>
      </c>
      <c r="C10" t="s">
        <v>390</v>
      </c>
      <c r="D10" t="s">
        <v>383</v>
      </c>
      <c r="E10" t="s">
        <v>389</v>
      </c>
    </row>
    <row r="11" spans="2:5" x14ac:dyDescent="0.25">
      <c r="B11" t="s">
        <v>384</v>
      </c>
      <c r="C11" t="s">
        <v>390</v>
      </c>
      <c r="D11" t="s">
        <v>384</v>
      </c>
      <c r="E11" t="s">
        <v>389</v>
      </c>
    </row>
    <row r="12" spans="2:5" x14ac:dyDescent="0.25">
      <c r="B12" t="s">
        <v>385</v>
      </c>
      <c r="C12" t="s">
        <v>390</v>
      </c>
      <c r="D12" t="s">
        <v>385</v>
      </c>
      <c r="E12" t="s">
        <v>389</v>
      </c>
    </row>
    <row r="13" spans="2:5" x14ac:dyDescent="0.25">
      <c r="B13" t="s">
        <v>386</v>
      </c>
      <c r="C13" t="s">
        <v>390</v>
      </c>
      <c r="D13" t="s">
        <v>386</v>
      </c>
      <c r="E13" t="s">
        <v>389</v>
      </c>
    </row>
    <row r="14" spans="2:5" x14ac:dyDescent="0.25">
      <c r="B14" t="s">
        <v>387</v>
      </c>
      <c r="C14" t="s">
        <v>390</v>
      </c>
      <c r="D14" t="s">
        <v>387</v>
      </c>
      <c r="E14" t="s">
        <v>389</v>
      </c>
    </row>
    <row r="15" spans="2:5" x14ac:dyDescent="0.25">
      <c r="B15" t="s">
        <v>388</v>
      </c>
      <c r="C15" t="s">
        <v>390</v>
      </c>
      <c r="D15" t="s">
        <v>388</v>
      </c>
      <c r="E15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Tysseer Harak</dc:creator>
  <cp:lastModifiedBy>Tysseer Harak</cp:lastModifiedBy>
  <dcterms:created xsi:type="dcterms:W3CDTF">2022-05-26T16:29:41Z</dcterms:created>
  <dcterms:modified xsi:type="dcterms:W3CDTF">2022-06-12T08:38:42Z</dcterms:modified>
</cp:coreProperties>
</file>