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ujwal\Downloads\"/>
    </mc:Choice>
  </mc:AlternateContent>
  <bookViews>
    <workbookView xWindow="0" yWindow="0" windowWidth="19200" windowHeight="7050"/>
  </bookViews>
  <sheets>
    <sheet name="CapBudgWS" sheetId="1" r:id="rId1"/>
  </sheets>
  <calcPr calcId="162913"/>
</workbook>
</file>

<file path=xl/calcChain.xml><?xml version="1.0" encoding="utf-8"?>
<calcChain xmlns="http://schemas.openxmlformats.org/spreadsheetml/2006/main">
  <c r="C39" i="1" l="1"/>
  <c r="C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C38" i="1"/>
  <c r="C61" i="1"/>
  <c r="C43" i="1" s="1"/>
  <c r="C47" i="1" s="1"/>
  <c r="D38" i="1"/>
  <c r="D20" i="1"/>
  <c r="D61" i="1"/>
  <c r="D43" i="1" s="1"/>
  <c r="D47" i="1" s="1"/>
  <c r="E38" i="1"/>
  <c r="E61" i="1" s="1"/>
  <c r="E43" i="1" s="1"/>
  <c r="E47" i="1" s="1"/>
  <c r="E20" i="1"/>
  <c r="F38" i="1"/>
  <c r="F61" i="1" s="1"/>
  <c r="F43" i="1" s="1"/>
  <c r="F47" i="1" s="1"/>
  <c r="F20" i="1"/>
  <c r="G38" i="1"/>
  <c r="G61" i="1" s="1"/>
  <c r="G43" i="1" s="1"/>
  <c r="G47" i="1" s="1"/>
  <c r="G20" i="1"/>
  <c r="H38" i="1"/>
  <c r="H61" i="1" s="1"/>
  <c r="H43" i="1" s="1"/>
  <c r="H47" i="1" s="1"/>
  <c r="H20" i="1"/>
  <c r="I38" i="1"/>
  <c r="I61" i="1" s="1"/>
  <c r="I43" i="1" s="1"/>
  <c r="I47" i="1" s="1"/>
  <c r="I20" i="1"/>
  <c r="J38" i="1"/>
  <c r="J20" i="1"/>
  <c r="J61" i="1"/>
  <c r="J43" i="1"/>
  <c r="K38" i="1"/>
  <c r="K20" i="1"/>
  <c r="K61" i="1"/>
  <c r="K43" i="1" s="1"/>
  <c r="K47" i="1" s="1"/>
  <c r="L38" i="1"/>
  <c r="L20" i="1"/>
  <c r="L61" i="1"/>
  <c r="L43" i="1" s="1"/>
  <c r="L47" i="1" s="1"/>
  <c r="B62" i="1"/>
  <c r="C60" i="1"/>
  <c r="C62" i="1" s="1"/>
  <c r="B28" i="1"/>
  <c r="C48" i="1"/>
  <c r="C34" i="1"/>
  <c r="C35" i="1"/>
  <c r="K11" i="1"/>
  <c r="D34" i="1"/>
  <c r="D35" i="1"/>
  <c r="E34" i="1"/>
  <c r="E35" i="1"/>
  <c r="F34" i="1"/>
  <c r="F35" i="1"/>
  <c r="G34" i="1"/>
  <c r="G35" i="1"/>
  <c r="H34" i="1"/>
  <c r="H35" i="1"/>
  <c r="I34" i="1"/>
  <c r="I35" i="1"/>
  <c r="J47" i="1"/>
  <c r="J34" i="1"/>
  <c r="J35" i="1"/>
  <c r="K34" i="1"/>
  <c r="K35" i="1"/>
  <c r="L34" i="1"/>
  <c r="B25" i="1"/>
  <c r="B27" i="1" s="1"/>
  <c r="B31" i="1" s="1"/>
  <c r="B26" i="1"/>
  <c r="B29" i="1"/>
  <c r="B30" i="1"/>
  <c r="B50" i="1"/>
  <c r="C50" i="1"/>
  <c r="D50" i="1"/>
  <c r="E50" i="1"/>
  <c r="G50" i="1"/>
  <c r="H50" i="1"/>
  <c r="I50" i="1"/>
  <c r="J50" i="1"/>
  <c r="K50" i="1"/>
  <c r="L50" i="1"/>
  <c r="B51" i="1" l="1"/>
  <c r="B49" i="1"/>
  <c r="D60" i="1"/>
  <c r="F50" i="1"/>
  <c r="D39" i="1"/>
  <c r="C42" i="1"/>
  <c r="C44" i="1" s="1"/>
  <c r="D42" i="1" l="1"/>
  <c r="D44" i="1" s="1"/>
  <c r="D48" i="1"/>
  <c r="D40" i="1"/>
  <c r="E39" i="1"/>
  <c r="C45" i="1"/>
  <c r="C46" i="1" s="1"/>
  <c r="D62" i="1"/>
  <c r="E60" i="1"/>
  <c r="C49" i="1" l="1"/>
  <c r="E62" i="1"/>
  <c r="F60" i="1"/>
  <c r="D45" i="1"/>
  <c r="D46" i="1"/>
  <c r="D49" i="1" s="1"/>
  <c r="D51" i="1" s="1"/>
  <c r="E40" i="1"/>
  <c r="F39" i="1"/>
  <c r="E42" i="1"/>
  <c r="E44" i="1" s="1"/>
  <c r="E48" i="1"/>
  <c r="E46" i="1" l="1"/>
  <c r="E45" i="1"/>
  <c r="C51" i="1"/>
  <c r="F62" i="1"/>
  <c r="G60" i="1"/>
  <c r="F40" i="1"/>
  <c r="F42" i="1"/>
  <c r="F44" i="1" s="1"/>
  <c r="G39" i="1"/>
  <c r="F48" i="1"/>
  <c r="F45" i="1" l="1"/>
  <c r="F46" i="1"/>
  <c r="F49" i="1" s="1"/>
  <c r="F51" i="1" s="1"/>
  <c r="G62" i="1"/>
  <c r="H60" i="1"/>
  <c r="H39" i="1"/>
  <c r="G40" i="1"/>
  <c r="G42" i="1" s="1"/>
  <c r="G44" i="1" s="1"/>
  <c r="G48" i="1"/>
  <c r="E49" i="1"/>
  <c r="G45" i="1" l="1"/>
  <c r="G46" i="1" s="1"/>
  <c r="H62" i="1"/>
  <c r="I60" i="1"/>
  <c r="I39" i="1"/>
  <c r="H48" i="1"/>
  <c r="H40" i="1"/>
  <c r="H42" i="1" s="1"/>
  <c r="H44" i="1" s="1"/>
  <c r="E51" i="1"/>
  <c r="H45" i="1" l="1"/>
  <c r="H46" i="1" s="1"/>
  <c r="G49" i="1"/>
  <c r="J39" i="1"/>
  <c r="I40" i="1"/>
  <c r="I42" i="1"/>
  <c r="I44" i="1" s="1"/>
  <c r="I48" i="1"/>
  <c r="I62" i="1"/>
  <c r="J60" i="1"/>
  <c r="H49" i="1" l="1"/>
  <c r="H51" i="1" s="1"/>
  <c r="J40" i="1"/>
  <c r="J42" i="1" s="1"/>
  <c r="J44" i="1" s="1"/>
  <c r="J48" i="1"/>
  <c r="K39" i="1"/>
  <c r="G51" i="1"/>
  <c r="J62" i="1"/>
  <c r="K60" i="1"/>
  <c r="I45" i="1"/>
  <c r="I46" i="1"/>
  <c r="I49" i="1" s="1"/>
  <c r="I51" i="1" s="1"/>
  <c r="J45" i="1" l="1"/>
  <c r="J46" i="1"/>
  <c r="J49" i="1" s="1"/>
  <c r="J51" i="1" s="1"/>
  <c r="K40" i="1"/>
  <c r="L39" i="1"/>
  <c r="K42" i="1"/>
  <c r="K44" i="1" s="1"/>
  <c r="K48" i="1"/>
  <c r="K62" i="1"/>
  <c r="L60" i="1"/>
  <c r="L62" i="1" s="1"/>
  <c r="L48" i="1" l="1"/>
  <c r="L35" i="1" s="1"/>
  <c r="L40" i="1"/>
  <c r="L42" i="1" s="1"/>
  <c r="L44" i="1" s="1"/>
  <c r="K45" i="1"/>
  <c r="K46" i="1" s="1"/>
  <c r="K49" i="1" s="1"/>
  <c r="K51" i="1" s="1"/>
  <c r="L45" i="1" l="1"/>
  <c r="L46" i="1" s="1"/>
  <c r="L49" i="1" l="1"/>
  <c r="C56" i="1"/>
  <c r="L51" i="1" l="1"/>
  <c r="C54" i="1" s="1"/>
  <c r="C55" i="1"/>
</calcChain>
</file>

<file path=xl/sharedStrings.xml><?xml version="1.0" encoding="utf-8"?>
<sst xmlns="http://schemas.openxmlformats.org/spreadsheetml/2006/main" count="71" uniqueCount="68">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</sst>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5" fontId="5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5" fontId="5" fillId="0" borderId="6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5" fillId="0" borderId="0" xfId="0" applyNumberFormat="1" applyFont="1" applyBorder="1"/>
    <xf numFmtId="10" fontId="5" fillId="0" borderId="10" xfId="0" applyNumberFormat="1" applyFont="1" applyBorder="1"/>
    <xf numFmtId="0" fontId="4" fillId="0" borderId="11" xfId="0" applyFont="1" applyBorder="1"/>
    <xf numFmtId="5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5" fontId="4" fillId="0" borderId="0" xfId="0" applyNumberFormat="1" applyFont="1" applyBorder="1"/>
    <xf numFmtId="5" fontId="4" fillId="0" borderId="16" xfId="0" applyNumberFormat="1" applyFont="1" applyBorder="1"/>
    <xf numFmtId="0" fontId="4" fillId="0" borderId="17" xfId="0" applyFont="1" applyBorder="1"/>
    <xf numFmtId="5" fontId="4" fillId="0" borderId="18" xfId="0" applyNumberFormat="1" applyFont="1" applyBorder="1"/>
    <xf numFmtId="5" fontId="4" fillId="0" borderId="19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/>
    <xf numFmtId="5" fontId="5" fillId="0" borderId="10" xfId="0" applyNumberFormat="1" applyFont="1" applyBorder="1"/>
    <xf numFmtId="0" fontId="5" fillId="0" borderId="7" xfId="0" applyFont="1" applyBorder="1"/>
    <xf numFmtId="10" fontId="5" fillId="0" borderId="11" xfId="0" applyNumberFormat="1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5" xfId="0" applyFont="1" applyBorder="1"/>
    <xf numFmtId="5" fontId="4" fillId="0" borderId="5" xfId="0" applyNumberFormat="1" applyFont="1" applyBorder="1"/>
    <xf numFmtId="10" fontId="4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5" fillId="0" borderId="16" xfId="0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8" xfId="0" applyFont="1" applyBorder="1"/>
    <xf numFmtId="10" fontId="4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tabSelected="1" topLeftCell="A30" workbookViewId="0">
      <selection activeCell="C56" sqref="C56"/>
    </sheetView>
  </sheetViews>
  <sheetFormatPr defaultRowHeight="12.5"/>
  <cols>
    <col min="1" max="1" width="12.7265625" customWidth="1"/>
    <col min="2" max="256" width="10.90625" customWidth="1"/>
  </cols>
  <sheetData>
    <row r="1" spans="1:13" s="45" customFormat="1" ht="22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20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20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20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20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</v>
      </c>
      <c r="H5" s="3"/>
      <c r="I5" s="32" t="s">
        <v>10</v>
      </c>
      <c r="J5" s="10"/>
      <c r="K5" s="53">
        <v>0.1</v>
      </c>
      <c r="L5" s="3"/>
      <c r="M5" s="3"/>
    </row>
    <row r="6" spans="1:13" s="5" customFormat="1" ht="20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</v>
      </c>
      <c r="L6" s="3"/>
      <c r="M6" s="3"/>
    </row>
    <row r="7" spans="1:13" s="5" customFormat="1" ht="20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20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5.5E-2</v>
      </c>
      <c r="L8" s="3"/>
      <c r="M8" s="3"/>
    </row>
    <row r="9" spans="1:13" s="5" customFormat="1" ht="20" customHeight="1">
      <c r="A9" s="9" t="s">
        <v>20</v>
      </c>
      <c r="B9" s="10"/>
      <c r="C9" s="13">
        <v>0.1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</v>
      </c>
      <c r="L9" s="3"/>
      <c r="M9" s="3"/>
    </row>
    <row r="10" spans="1:13" s="5" customFormat="1" ht="20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20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20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20" customHeight="1">
      <c r="A19" s="9" t="s">
        <v>31</v>
      </c>
      <c r="B19" s="10"/>
      <c r="C19" s="10" t="s">
        <v>32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20" customHeight="1">
      <c r="A20" s="9" t="s">
        <v>33</v>
      </c>
      <c r="B20" s="10"/>
      <c r="C20" s="10" t="s">
        <v>32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20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5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 ht="13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 ht="13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 ht="13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 ht="13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 ht="13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 ht="13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 ht="13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 ht="13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 ht="13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 ht="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 ht="13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5" customFormat="1" ht="13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13" s="5" customFormat="1" ht="13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14641.000000000005</v>
      </c>
      <c r="M35" s="3"/>
    </row>
    <row r="36" spans="1:13" s="5" customFormat="1" ht="13.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 ht="13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"/>
    </row>
    <row r="38" spans="1:13" s="5" customFormat="1" ht="13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3"/>
    </row>
    <row r="39" spans="1:13" s="5" customFormat="1" ht="13">
      <c r="A39" s="32" t="s">
        <v>31</v>
      </c>
      <c r="B39" s="34"/>
      <c r="C39" s="34">
        <f>G4</f>
        <v>40000</v>
      </c>
      <c r="D39" s="34">
        <f t="shared" ref="D39:L39" si="1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"/>
    </row>
    <row r="40" spans="1:13" s="5" customFormat="1" ht="13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"/>
    </row>
    <row r="41" spans="1:13" s="5" customFormat="1" ht="13">
      <c r="A41" s="32" t="s">
        <v>49</v>
      </c>
      <c r="B41" s="34"/>
      <c r="C41" s="34">
        <f>G6</f>
        <v>0</v>
      </c>
      <c r="D41" s="34">
        <f t="shared" ref="D41:L41" si="2">C41*(1+D20)*D38</f>
        <v>0</v>
      </c>
      <c r="E41" s="34">
        <f t="shared" si="2"/>
        <v>0</v>
      </c>
      <c r="F41" s="34">
        <f t="shared" si="2"/>
        <v>0</v>
      </c>
      <c r="G41" s="34">
        <f t="shared" si="2"/>
        <v>0</v>
      </c>
      <c r="H41" s="34">
        <f t="shared" si="2"/>
        <v>0</v>
      </c>
      <c r="I41" s="34">
        <f t="shared" si="2"/>
        <v>0</v>
      </c>
      <c r="J41" s="34">
        <f t="shared" si="2"/>
        <v>0</v>
      </c>
      <c r="K41" s="34">
        <f t="shared" si="2"/>
        <v>0</v>
      </c>
      <c r="L41" s="35">
        <f t="shared" si="2"/>
        <v>0</v>
      </c>
      <c r="M41" s="3"/>
    </row>
    <row r="42" spans="1:13" s="5" customFormat="1" ht="13">
      <c r="A42" s="32" t="s">
        <v>50</v>
      </c>
      <c r="B42" s="34"/>
      <c r="C42" s="34">
        <f t="shared" ref="C42:L42" si="3">C39-C40-C41</f>
        <v>20000</v>
      </c>
      <c r="D42" s="34">
        <f t="shared" si="3"/>
        <v>22000</v>
      </c>
      <c r="E42" s="34">
        <f t="shared" si="3"/>
        <v>24200.000000000004</v>
      </c>
      <c r="F42" s="34">
        <f t="shared" si="3"/>
        <v>26620.000000000007</v>
      </c>
      <c r="G42" s="34">
        <f t="shared" si="3"/>
        <v>29282.000000000011</v>
      </c>
      <c r="H42" s="34">
        <f t="shared" si="3"/>
        <v>29282.000000000011</v>
      </c>
      <c r="I42" s="34">
        <f t="shared" si="3"/>
        <v>29282.000000000011</v>
      </c>
      <c r="J42" s="34">
        <f t="shared" si="3"/>
        <v>29282.000000000011</v>
      </c>
      <c r="K42" s="34">
        <f t="shared" si="3"/>
        <v>29282.000000000011</v>
      </c>
      <c r="L42" s="35">
        <f t="shared" si="3"/>
        <v>29282.000000000011</v>
      </c>
      <c r="M42" s="3"/>
    </row>
    <row r="43" spans="1:13" s="5" customFormat="1" ht="13">
      <c r="A43" s="32" t="s">
        <v>51</v>
      </c>
      <c r="B43" s="34"/>
      <c r="C43" s="34">
        <f t="shared" ref="C43:L43" si="4">C61</f>
        <v>10000</v>
      </c>
      <c r="D43" s="34">
        <f t="shared" si="4"/>
        <v>8000</v>
      </c>
      <c r="E43" s="34">
        <f t="shared" si="4"/>
        <v>6400.0000000000018</v>
      </c>
      <c r="F43" s="34">
        <f t="shared" si="4"/>
        <v>5120.0000000000018</v>
      </c>
      <c r="G43" s="34">
        <f t="shared" si="4"/>
        <v>4096.0000000000027</v>
      </c>
      <c r="H43" s="34">
        <f t="shared" si="4"/>
        <v>3276.8000000000025</v>
      </c>
      <c r="I43" s="34">
        <f t="shared" si="4"/>
        <v>2621.4400000000019</v>
      </c>
      <c r="J43" s="34">
        <f t="shared" si="4"/>
        <v>485.76000000000749</v>
      </c>
      <c r="K43" s="34">
        <f t="shared" si="4"/>
        <v>0</v>
      </c>
      <c r="L43" s="35">
        <f t="shared" si="4"/>
        <v>0</v>
      </c>
      <c r="M43" s="3"/>
    </row>
    <row r="44" spans="1:13" s="5" customFormat="1" ht="13">
      <c r="A44" s="32" t="s">
        <v>52</v>
      </c>
      <c r="B44" s="34"/>
      <c r="C44" s="34">
        <f>C42-C43</f>
        <v>10000</v>
      </c>
      <c r="D44" s="34">
        <f t="shared" ref="D44:L44" si="5">D42-D43</f>
        <v>14000</v>
      </c>
      <c r="E44" s="34">
        <f t="shared" si="5"/>
        <v>17800</v>
      </c>
      <c r="F44" s="34">
        <f t="shared" si="5"/>
        <v>21500.000000000007</v>
      </c>
      <c r="G44" s="34">
        <f t="shared" si="5"/>
        <v>25186.000000000007</v>
      </c>
      <c r="H44" s="34">
        <f t="shared" si="5"/>
        <v>26005.200000000008</v>
      </c>
      <c r="I44" s="34">
        <f t="shared" si="5"/>
        <v>26660.560000000009</v>
      </c>
      <c r="J44" s="34">
        <f t="shared" si="5"/>
        <v>28796.240000000005</v>
      </c>
      <c r="K44" s="34">
        <f t="shared" si="5"/>
        <v>29282.000000000011</v>
      </c>
      <c r="L44" s="34">
        <f t="shared" si="5"/>
        <v>29282.000000000011</v>
      </c>
      <c r="M44" s="3"/>
    </row>
    <row r="45" spans="1:13" s="5" customFormat="1" ht="13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"/>
    </row>
    <row r="46" spans="1:13" s="5" customFormat="1" ht="13">
      <c r="A46" s="32" t="s">
        <v>54</v>
      </c>
      <c r="B46" s="34"/>
      <c r="C46" s="34">
        <f t="shared" ref="C46:L46" si="6">C44-C45</f>
        <v>6000</v>
      </c>
      <c r="D46" s="34">
        <f t="shared" si="6"/>
        <v>8400</v>
      </c>
      <c r="E46" s="34">
        <f t="shared" si="6"/>
        <v>10680</v>
      </c>
      <c r="F46" s="34">
        <f t="shared" si="6"/>
        <v>12900.000000000004</v>
      </c>
      <c r="G46" s="34">
        <f t="shared" si="6"/>
        <v>15111.600000000004</v>
      </c>
      <c r="H46" s="34">
        <f t="shared" si="6"/>
        <v>15603.120000000004</v>
      </c>
      <c r="I46" s="34">
        <f t="shared" si="6"/>
        <v>15996.336000000005</v>
      </c>
      <c r="J46" s="34">
        <f t="shared" si="6"/>
        <v>17277.744000000002</v>
      </c>
      <c r="K46" s="34">
        <f t="shared" si="6"/>
        <v>17569.200000000004</v>
      </c>
      <c r="L46" s="35">
        <f t="shared" si="6"/>
        <v>17569.200000000004</v>
      </c>
      <c r="M46" s="3"/>
    </row>
    <row r="47" spans="1:13" s="5" customFormat="1" ht="13">
      <c r="A47" s="32" t="s">
        <v>55</v>
      </c>
      <c r="B47" s="34"/>
      <c r="C47" s="34">
        <f t="shared" ref="C47:L47" si="7">C43</f>
        <v>10000</v>
      </c>
      <c r="D47" s="34">
        <f t="shared" si="7"/>
        <v>8000</v>
      </c>
      <c r="E47" s="34">
        <f t="shared" si="7"/>
        <v>6400.0000000000018</v>
      </c>
      <c r="F47" s="34">
        <f t="shared" si="7"/>
        <v>5120.0000000000018</v>
      </c>
      <c r="G47" s="34">
        <f t="shared" si="7"/>
        <v>4096.0000000000027</v>
      </c>
      <c r="H47" s="34">
        <f t="shared" si="7"/>
        <v>3276.8000000000025</v>
      </c>
      <c r="I47" s="34">
        <f t="shared" si="7"/>
        <v>2621.4400000000019</v>
      </c>
      <c r="J47" s="34">
        <f t="shared" si="7"/>
        <v>485.76000000000749</v>
      </c>
      <c r="K47" s="34">
        <f t="shared" si="7"/>
        <v>0</v>
      </c>
      <c r="L47" s="35">
        <f t="shared" si="7"/>
        <v>0</v>
      </c>
      <c r="M47" s="3"/>
    </row>
    <row r="48" spans="1:13" s="5" customFormat="1" ht="13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"/>
    </row>
    <row r="49" spans="1:13" s="5" customFormat="1" ht="13">
      <c r="A49" s="32" t="s">
        <v>57</v>
      </c>
      <c r="B49" s="34">
        <f>0-B31</f>
        <v>-62484</v>
      </c>
      <c r="C49" s="34">
        <f>C46+C47-C48</f>
        <v>16000</v>
      </c>
      <c r="D49" s="34">
        <f t="shared" ref="D49:L49" si="8">D46+D47-D48</f>
        <v>15400</v>
      </c>
      <c r="E49" s="34">
        <f t="shared" si="8"/>
        <v>15979.999999999998</v>
      </c>
      <c r="F49" s="34">
        <f t="shared" si="8"/>
        <v>16810.000000000007</v>
      </c>
      <c r="G49" s="34">
        <f t="shared" si="8"/>
        <v>17876.600000000006</v>
      </c>
      <c r="H49" s="34">
        <f t="shared" si="8"/>
        <v>18879.920000000006</v>
      </c>
      <c r="I49" s="34">
        <f t="shared" si="8"/>
        <v>18617.776000000005</v>
      </c>
      <c r="J49" s="34">
        <f t="shared" si="8"/>
        <v>17763.504000000008</v>
      </c>
      <c r="K49" s="34">
        <f t="shared" si="8"/>
        <v>17569.200000000004</v>
      </c>
      <c r="L49" s="34">
        <f t="shared" si="8"/>
        <v>17569.200000000004</v>
      </c>
      <c r="M49" s="3"/>
    </row>
    <row r="50" spans="1:13" s="5" customFormat="1" ht="13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3"/>
    </row>
    <row r="51" spans="1:13" s="5" customFormat="1" ht="13.5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"/>
    </row>
    <row r="52" spans="1:13" s="5" customFormat="1" ht="13.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s="5" customFormat="1" ht="13.5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5" customFormat="1" ht="13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s="5" customFormat="1" ht="13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s="5" customFormat="1" ht="13.5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.5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 ht="13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13" s="5" customFormat="1" ht="13">
      <c r="A60" s="3" t="s">
        <v>65</v>
      </c>
      <c r="B60" s="3"/>
      <c r="C60" s="28">
        <f>C4</f>
        <v>50000</v>
      </c>
      <c r="D60" s="28">
        <f t="shared" ref="D60:L60" si="9">(C60-C61)*D38</f>
        <v>40000</v>
      </c>
      <c r="E60" s="28">
        <f t="shared" si="9"/>
        <v>32000</v>
      </c>
      <c r="F60" s="28">
        <f t="shared" si="9"/>
        <v>25600</v>
      </c>
      <c r="G60" s="28">
        <f t="shared" si="9"/>
        <v>20480</v>
      </c>
      <c r="H60" s="28">
        <f t="shared" si="9"/>
        <v>16383.999999999996</v>
      </c>
      <c r="I60" s="28">
        <f t="shared" si="9"/>
        <v>13107.199999999993</v>
      </c>
      <c r="J60" s="28">
        <f t="shared" si="9"/>
        <v>10485.759999999991</v>
      </c>
      <c r="K60" s="28">
        <f t="shared" si="9"/>
        <v>9999.9999999999836</v>
      </c>
      <c r="L60" s="28">
        <f t="shared" si="9"/>
        <v>9999.9999999999836</v>
      </c>
      <c r="M60" s="3"/>
    </row>
    <row r="61" spans="1:13" s="5" customFormat="1" ht="13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13" s="5" customFormat="1" ht="13">
      <c r="A62" s="3" t="s">
        <v>67</v>
      </c>
      <c r="B62" s="28">
        <f>C4</f>
        <v>50000</v>
      </c>
      <c r="C62" s="28">
        <f>C60-C61</f>
        <v>40000</v>
      </c>
      <c r="D62" s="28">
        <f t="shared" ref="D62:L62" si="10">D60-D61</f>
        <v>32000</v>
      </c>
      <c r="E62" s="28">
        <f t="shared" si="10"/>
        <v>25600</v>
      </c>
      <c r="F62" s="28">
        <f t="shared" si="10"/>
        <v>20480</v>
      </c>
      <c r="G62" s="28">
        <f t="shared" si="10"/>
        <v>16383.999999999996</v>
      </c>
      <c r="H62" s="28">
        <f t="shared" si="10"/>
        <v>13107.199999999993</v>
      </c>
      <c r="I62" s="28">
        <f t="shared" si="10"/>
        <v>10485.759999999991</v>
      </c>
      <c r="J62" s="28">
        <f t="shared" si="10"/>
        <v>9999.9999999999836</v>
      </c>
      <c r="K62" s="28">
        <f t="shared" si="10"/>
        <v>9999.9999999999836</v>
      </c>
      <c r="L62" s="28">
        <f t="shared" si="10"/>
        <v>9999.9999999999836</v>
      </c>
      <c r="M62" s="3"/>
    </row>
    <row r="63" spans="1:13" s="5" customFormat="1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s="5" customFormat="1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CapBudgWS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Ujwala Kusma</cp:lastModifiedBy>
  <dcterms:created xsi:type="dcterms:W3CDTF">2000-11-15T22:33:24Z</dcterms:created>
  <dcterms:modified xsi:type="dcterms:W3CDTF">2025-07-02T06:37:56Z</dcterms:modified>
</cp:coreProperties>
</file>