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11565"/>
  </bookViews>
  <sheets>
    <sheet name="dds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N44" i="1" l="1"/>
  <c r="O44" i="1" s="1"/>
  <c r="P44" i="1" s="1"/>
  <c r="N45" i="1"/>
  <c r="O45" i="1" s="1"/>
  <c r="P45" i="1" s="1"/>
  <c r="N46" i="1"/>
  <c r="O46" i="1" s="1"/>
  <c r="P46" i="1" s="1"/>
  <c r="N47" i="1"/>
  <c r="O47" i="1" s="1"/>
  <c r="P47" i="1" s="1"/>
  <c r="N48" i="1"/>
  <c r="O48" i="1" s="1"/>
  <c r="P48" i="1" s="1"/>
  <c r="N49" i="1"/>
  <c r="O49" i="1" s="1"/>
  <c r="P49" i="1" s="1"/>
  <c r="N50" i="1"/>
  <c r="O50" i="1" s="1"/>
  <c r="P50" i="1" s="1"/>
  <c r="N51" i="1"/>
  <c r="O51" i="1" s="1"/>
  <c r="P51" i="1" s="1"/>
  <c r="N52" i="1"/>
  <c r="O52" i="1" s="1"/>
  <c r="P52" i="1" s="1"/>
  <c r="N53" i="1"/>
  <c r="O53" i="1" s="1"/>
  <c r="P53" i="1" s="1"/>
  <c r="N54" i="1"/>
  <c r="O54" i="1" s="1"/>
  <c r="P54" i="1" s="1"/>
  <c r="N55" i="1"/>
  <c r="O55" i="1" s="1"/>
  <c r="P55" i="1" s="1"/>
  <c r="N56" i="1"/>
  <c r="O56" i="1" s="1"/>
  <c r="P56" i="1" s="1"/>
  <c r="N57" i="1"/>
  <c r="O57" i="1" s="1"/>
  <c r="P57" i="1" s="1"/>
  <c r="N58" i="1"/>
  <c r="O58" i="1" s="1"/>
  <c r="P58" i="1" s="1"/>
  <c r="N59" i="1"/>
  <c r="O59" i="1" s="1"/>
  <c r="P59" i="1" s="1"/>
  <c r="N60" i="1"/>
  <c r="O60" i="1" s="1"/>
  <c r="P60" i="1" s="1"/>
  <c r="N61" i="1"/>
  <c r="O61" i="1" s="1"/>
  <c r="P61" i="1" s="1"/>
  <c r="N62" i="1"/>
  <c r="O62" i="1" s="1"/>
  <c r="P62" i="1" s="1"/>
  <c r="N63" i="1"/>
  <c r="O63" i="1" s="1"/>
  <c r="P63" i="1" s="1"/>
  <c r="N64" i="1"/>
  <c r="O64" i="1" s="1"/>
  <c r="P64" i="1" s="1"/>
  <c r="N65" i="1"/>
  <c r="O65" i="1" s="1"/>
  <c r="P65" i="1" s="1"/>
  <c r="N66" i="1"/>
  <c r="O66" i="1" s="1"/>
  <c r="P66" i="1" s="1"/>
  <c r="N67" i="1"/>
  <c r="O67" i="1" s="1"/>
  <c r="P67" i="1" s="1"/>
  <c r="N68" i="1"/>
  <c r="O68" i="1" s="1"/>
  <c r="P68" i="1" s="1"/>
  <c r="N69" i="1"/>
  <c r="O69" i="1" s="1"/>
  <c r="P69" i="1" s="1"/>
  <c r="N70" i="1"/>
  <c r="O70" i="1" s="1"/>
  <c r="P70" i="1" s="1"/>
  <c r="N71" i="1"/>
  <c r="O71" i="1" s="1"/>
  <c r="P71" i="1" s="1"/>
  <c r="N72" i="1"/>
  <c r="O72" i="1" s="1"/>
  <c r="P72" i="1" s="1"/>
  <c r="N73" i="1"/>
  <c r="O73" i="1" s="1"/>
  <c r="P73" i="1" s="1"/>
  <c r="N74" i="1"/>
  <c r="O74" i="1" s="1"/>
  <c r="P74" i="1" s="1"/>
  <c r="N75" i="1"/>
  <c r="O75" i="1" s="1"/>
  <c r="P75" i="1" s="1"/>
  <c r="N76" i="1"/>
  <c r="O76" i="1" s="1"/>
  <c r="P76" i="1" s="1"/>
  <c r="N77" i="1"/>
  <c r="O77" i="1" s="1"/>
  <c r="P77" i="1" s="1"/>
  <c r="N78" i="1"/>
  <c r="O78" i="1" s="1"/>
  <c r="P78" i="1" s="1"/>
  <c r="N79" i="1"/>
  <c r="O79" i="1" s="1"/>
  <c r="P79" i="1" s="1"/>
  <c r="N80" i="1"/>
  <c r="O80" i="1" s="1"/>
  <c r="P80" i="1" s="1"/>
  <c r="N81" i="1"/>
  <c r="O81" i="1" s="1"/>
  <c r="P81" i="1" s="1"/>
  <c r="N82" i="1"/>
  <c r="O82" i="1" s="1"/>
  <c r="P82" i="1" s="1"/>
  <c r="N83" i="1"/>
  <c r="O83" i="1" s="1"/>
  <c r="P83" i="1" s="1"/>
  <c r="N84" i="1"/>
  <c r="O84" i="1" s="1"/>
  <c r="P84" i="1" s="1"/>
  <c r="N85" i="1"/>
  <c r="O85" i="1" s="1"/>
  <c r="P85" i="1" s="1"/>
  <c r="N86" i="1"/>
  <c r="O86" i="1" s="1"/>
  <c r="P86" i="1" s="1"/>
  <c r="N87" i="1"/>
  <c r="O87" i="1" s="1"/>
  <c r="P87" i="1" s="1"/>
  <c r="N88" i="1"/>
  <c r="O88" i="1" s="1"/>
  <c r="P88" i="1" s="1"/>
  <c r="N89" i="1"/>
  <c r="O89" i="1" s="1"/>
  <c r="P89" i="1" s="1"/>
  <c r="N90" i="1"/>
  <c r="O90" i="1" s="1"/>
  <c r="P90" i="1" s="1"/>
  <c r="N91" i="1"/>
  <c r="O91" i="1" s="1"/>
  <c r="P91" i="1" s="1"/>
  <c r="N92" i="1"/>
  <c r="O92" i="1" s="1"/>
  <c r="P92" i="1" s="1"/>
  <c r="N93" i="1"/>
  <c r="O93" i="1" s="1"/>
  <c r="P93" i="1" s="1"/>
  <c r="N94" i="1"/>
  <c r="O94" i="1" s="1"/>
  <c r="P94" i="1" s="1"/>
  <c r="N95" i="1"/>
  <c r="O95" i="1" s="1"/>
  <c r="P95" i="1" s="1"/>
  <c r="N96" i="1"/>
  <c r="O96" i="1" s="1"/>
  <c r="P96" i="1" s="1"/>
  <c r="N97" i="1"/>
  <c r="O97" i="1" s="1"/>
  <c r="P97" i="1" s="1"/>
  <c r="N98" i="1"/>
  <c r="O98" i="1" s="1"/>
  <c r="P98" i="1" s="1"/>
  <c r="N99" i="1"/>
  <c r="O99" i="1" s="1"/>
  <c r="P99" i="1" s="1"/>
  <c r="N100" i="1"/>
  <c r="O100" i="1" s="1"/>
  <c r="P100" i="1" s="1"/>
  <c r="N101" i="1"/>
  <c r="O101" i="1" s="1"/>
  <c r="P101" i="1" s="1"/>
  <c r="N102" i="1"/>
  <c r="O102" i="1" s="1"/>
  <c r="P102" i="1" s="1"/>
  <c r="N103" i="1"/>
  <c r="O103" i="1" s="1"/>
  <c r="P103" i="1" s="1"/>
  <c r="N104" i="1"/>
  <c r="O104" i="1" s="1"/>
  <c r="P104" i="1" s="1"/>
  <c r="N105" i="1"/>
  <c r="O105" i="1" s="1"/>
  <c r="P105" i="1" s="1"/>
  <c r="N106" i="1"/>
  <c r="O106" i="1" s="1"/>
  <c r="P106" i="1" s="1"/>
  <c r="N107" i="1"/>
  <c r="O107" i="1" s="1"/>
  <c r="P107" i="1" s="1"/>
  <c r="N108" i="1"/>
  <c r="O108" i="1" s="1"/>
  <c r="P108" i="1" s="1"/>
  <c r="N109" i="1"/>
  <c r="O109" i="1" s="1"/>
  <c r="P109" i="1" s="1"/>
  <c r="N110" i="1"/>
  <c r="O110" i="1" s="1"/>
  <c r="P110" i="1" s="1"/>
  <c r="N111" i="1"/>
  <c r="O111" i="1" s="1"/>
  <c r="P111" i="1" s="1"/>
  <c r="N112" i="1"/>
  <c r="O112" i="1" s="1"/>
  <c r="P112" i="1" s="1"/>
  <c r="N113" i="1"/>
  <c r="O113" i="1" s="1"/>
  <c r="P113" i="1" s="1"/>
  <c r="N114" i="1"/>
  <c r="O114" i="1" s="1"/>
  <c r="P114" i="1" s="1"/>
  <c r="N43" i="1"/>
  <c r="O43" i="1" s="1"/>
  <c r="P43" i="1" s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43" i="1"/>
  <c r="B4" i="2" l="1"/>
  <c r="B6" i="2"/>
  <c r="C6" i="2" s="1"/>
  <c r="D6" i="2" s="1"/>
  <c r="E4" i="1" l="1"/>
  <c r="E3" i="1"/>
  <c r="C8" i="1"/>
  <c r="D8" i="1" s="1"/>
  <c r="E8" i="1" s="1"/>
  <c r="F8" i="1" s="1"/>
  <c r="C9" i="1"/>
  <c r="D9" i="1" s="1"/>
  <c r="E9" i="1" s="1"/>
  <c r="F9" i="1" s="1"/>
  <c r="C10" i="1"/>
  <c r="D10" i="1" s="1"/>
  <c r="E10" i="1" s="1"/>
  <c r="F10" i="1" s="1"/>
  <c r="C11" i="1"/>
  <c r="D11" i="1" s="1"/>
  <c r="E11" i="1" s="1"/>
  <c r="F11" i="1" s="1"/>
  <c r="C12" i="1"/>
  <c r="D12" i="1" s="1"/>
  <c r="E12" i="1" s="1"/>
  <c r="F12" i="1" s="1"/>
  <c r="C13" i="1"/>
  <c r="D13" i="1" s="1"/>
  <c r="E13" i="1" s="1"/>
  <c r="F13" i="1" s="1"/>
  <c r="C14" i="1"/>
  <c r="D14" i="1" s="1"/>
  <c r="E14" i="1" s="1"/>
  <c r="F14" i="1" s="1"/>
  <c r="C15" i="1"/>
  <c r="D15" i="1" s="1"/>
  <c r="E15" i="1" s="1"/>
  <c r="F15" i="1" s="1"/>
  <c r="C16" i="1"/>
  <c r="D16" i="1" s="1"/>
  <c r="E16" i="1" s="1"/>
  <c r="F16" i="1" s="1"/>
  <c r="C17" i="1"/>
  <c r="D17" i="1" s="1"/>
  <c r="E17" i="1" s="1"/>
  <c r="F17" i="1" s="1"/>
  <c r="C18" i="1"/>
  <c r="D18" i="1" s="1"/>
  <c r="E18" i="1" s="1"/>
  <c r="F18" i="1" s="1"/>
  <c r="C19" i="1"/>
  <c r="D19" i="1" s="1"/>
  <c r="E19" i="1" s="1"/>
  <c r="F19" i="1" s="1"/>
  <c r="C20" i="1"/>
  <c r="D20" i="1" s="1"/>
  <c r="E20" i="1" s="1"/>
  <c r="F20" i="1" s="1"/>
  <c r="C21" i="1"/>
  <c r="D21" i="1" s="1"/>
  <c r="E21" i="1" s="1"/>
  <c r="F21" i="1" s="1"/>
  <c r="C22" i="1"/>
  <c r="D22" i="1" s="1"/>
  <c r="E22" i="1" s="1"/>
  <c r="F22" i="1" s="1"/>
  <c r="C23" i="1"/>
  <c r="D23" i="1" s="1"/>
  <c r="E23" i="1" s="1"/>
  <c r="F23" i="1" s="1"/>
  <c r="C24" i="1"/>
  <c r="D24" i="1" s="1"/>
  <c r="E24" i="1" s="1"/>
  <c r="F24" i="1" s="1"/>
  <c r="C25" i="1"/>
  <c r="D25" i="1" s="1"/>
  <c r="E25" i="1" s="1"/>
  <c r="F25" i="1" s="1"/>
  <c r="C26" i="1"/>
  <c r="D26" i="1" s="1"/>
  <c r="E26" i="1" s="1"/>
  <c r="F26" i="1" s="1"/>
  <c r="C27" i="1"/>
  <c r="D27" i="1" s="1"/>
  <c r="E27" i="1" s="1"/>
  <c r="F27" i="1" s="1"/>
  <c r="C28" i="1"/>
  <c r="D28" i="1" s="1"/>
  <c r="E28" i="1" s="1"/>
  <c r="F28" i="1" s="1"/>
  <c r="C29" i="1"/>
  <c r="D29" i="1" s="1"/>
  <c r="E29" i="1" s="1"/>
  <c r="F29" i="1" s="1"/>
  <c r="C30" i="1"/>
  <c r="D30" i="1" s="1"/>
  <c r="E30" i="1" s="1"/>
  <c r="F30" i="1" s="1"/>
  <c r="C31" i="1"/>
  <c r="D31" i="1" s="1"/>
  <c r="E31" i="1" s="1"/>
  <c r="F31" i="1" s="1"/>
  <c r="C32" i="1"/>
  <c r="D32" i="1" s="1"/>
  <c r="E32" i="1" s="1"/>
  <c r="F32" i="1" s="1"/>
  <c r="C33" i="1"/>
  <c r="D33" i="1" s="1"/>
  <c r="E33" i="1" s="1"/>
  <c r="F33" i="1" s="1"/>
  <c r="C34" i="1"/>
  <c r="D34" i="1" s="1"/>
  <c r="E34" i="1" s="1"/>
  <c r="F34" i="1" s="1"/>
  <c r="C35" i="1"/>
  <c r="D35" i="1" s="1"/>
  <c r="E35" i="1" s="1"/>
  <c r="F35" i="1" s="1"/>
  <c r="C36" i="1"/>
  <c r="D36" i="1" s="1"/>
  <c r="E36" i="1" s="1"/>
  <c r="F36" i="1" s="1"/>
  <c r="C37" i="1"/>
  <c r="D37" i="1" s="1"/>
  <c r="E37" i="1" s="1"/>
  <c r="F37" i="1" s="1"/>
  <c r="C38" i="1"/>
  <c r="D38" i="1" s="1"/>
  <c r="E38" i="1" s="1"/>
  <c r="F38" i="1" s="1"/>
  <c r="C39" i="1"/>
  <c r="D39" i="1" s="1"/>
  <c r="E39" i="1" s="1"/>
  <c r="F39" i="1" s="1"/>
  <c r="C40" i="1"/>
  <c r="D40" i="1" s="1"/>
  <c r="E40" i="1" s="1"/>
  <c r="F40" i="1" s="1"/>
  <c r="C41" i="1"/>
  <c r="D41" i="1" s="1"/>
  <c r="E41" i="1" s="1"/>
  <c r="F41" i="1" s="1"/>
  <c r="C42" i="1"/>
  <c r="D42" i="1" s="1"/>
  <c r="E42" i="1" s="1"/>
  <c r="F42" i="1" s="1"/>
  <c r="C43" i="1"/>
  <c r="D43" i="1" s="1"/>
  <c r="E43" i="1" s="1"/>
  <c r="F43" i="1" s="1"/>
  <c r="C44" i="1"/>
  <c r="D44" i="1" s="1"/>
  <c r="E44" i="1" s="1"/>
  <c r="F44" i="1" s="1"/>
  <c r="C45" i="1"/>
  <c r="D45" i="1" s="1"/>
  <c r="E45" i="1" s="1"/>
  <c r="F45" i="1" s="1"/>
  <c r="C46" i="1"/>
  <c r="D46" i="1" s="1"/>
  <c r="E46" i="1" s="1"/>
  <c r="F46" i="1" s="1"/>
  <c r="C47" i="1"/>
  <c r="D47" i="1" s="1"/>
  <c r="E47" i="1" s="1"/>
  <c r="F47" i="1" s="1"/>
  <c r="C48" i="1"/>
  <c r="D48" i="1" s="1"/>
  <c r="E48" i="1" s="1"/>
  <c r="F48" i="1" s="1"/>
  <c r="C49" i="1"/>
  <c r="D49" i="1" s="1"/>
  <c r="E49" i="1" s="1"/>
  <c r="F49" i="1" s="1"/>
  <c r="C50" i="1"/>
  <c r="D50" i="1" s="1"/>
  <c r="E50" i="1" s="1"/>
  <c r="F50" i="1" s="1"/>
  <c r="C51" i="1"/>
  <c r="D51" i="1" s="1"/>
  <c r="E51" i="1" s="1"/>
  <c r="F51" i="1" s="1"/>
  <c r="C52" i="1"/>
  <c r="D52" i="1" s="1"/>
  <c r="E52" i="1" s="1"/>
  <c r="F52" i="1" s="1"/>
  <c r="C53" i="1"/>
  <c r="D53" i="1" s="1"/>
  <c r="E53" i="1" s="1"/>
  <c r="F53" i="1" s="1"/>
  <c r="C54" i="1"/>
  <c r="D54" i="1" s="1"/>
  <c r="E54" i="1" s="1"/>
  <c r="F54" i="1" s="1"/>
  <c r="C55" i="1"/>
  <c r="D55" i="1" s="1"/>
  <c r="E55" i="1" s="1"/>
  <c r="F55" i="1" s="1"/>
  <c r="C56" i="1"/>
  <c r="D56" i="1" s="1"/>
  <c r="E56" i="1" s="1"/>
  <c r="F56" i="1" s="1"/>
  <c r="C57" i="1"/>
  <c r="D57" i="1" s="1"/>
  <c r="E57" i="1" s="1"/>
  <c r="F57" i="1" s="1"/>
  <c r="C58" i="1"/>
  <c r="D58" i="1" s="1"/>
  <c r="E58" i="1" s="1"/>
  <c r="F58" i="1" s="1"/>
  <c r="C59" i="1"/>
  <c r="D59" i="1" s="1"/>
  <c r="E59" i="1" s="1"/>
  <c r="F59" i="1" s="1"/>
  <c r="C60" i="1"/>
  <c r="D60" i="1" s="1"/>
  <c r="E60" i="1" s="1"/>
  <c r="F60" i="1" s="1"/>
  <c r="C61" i="1"/>
  <c r="D61" i="1" s="1"/>
  <c r="E61" i="1" s="1"/>
  <c r="F61" i="1" s="1"/>
  <c r="C62" i="1"/>
  <c r="D62" i="1" s="1"/>
  <c r="E62" i="1" s="1"/>
  <c r="F62" i="1" s="1"/>
  <c r="C63" i="1"/>
  <c r="D63" i="1" s="1"/>
  <c r="E63" i="1" s="1"/>
  <c r="F63" i="1" s="1"/>
  <c r="C64" i="1"/>
  <c r="D64" i="1" s="1"/>
  <c r="E64" i="1" s="1"/>
  <c r="F64" i="1" s="1"/>
  <c r="C65" i="1"/>
  <c r="D65" i="1" s="1"/>
  <c r="E65" i="1" s="1"/>
  <c r="F65" i="1" s="1"/>
  <c r="C66" i="1"/>
  <c r="D66" i="1" s="1"/>
  <c r="E66" i="1" s="1"/>
  <c r="F66" i="1" s="1"/>
  <c r="C67" i="1"/>
  <c r="D67" i="1" s="1"/>
  <c r="E67" i="1" s="1"/>
  <c r="F67" i="1" s="1"/>
  <c r="C68" i="1"/>
  <c r="D68" i="1" s="1"/>
  <c r="E68" i="1" s="1"/>
  <c r="F68" i="1" s="1"/>
  <c r="C69" i="1"/>
  <c r="D69" i="1" s="1"/>
  <c r="E69" i="1" s="1"/>
  <c r="F69" i="1" s="1"/>
  <c r="C70" i="1"/>
  <c r="D70" i="1" s="1"/>
  <c r="E70" i="1" s="1"/>
  <c r="F70" i="1" s="1"/>
  <c r="C71" i="1"/>
  <c r="D71" i="1" s="1"/>
  <c r="E71" i="1" s="1"/>
  <c r="F71" i="1" s="1"/>
  <c r="C72" i="1"/>
  <c r="D72" i="1" s="1"/>
  <c r="E72" i="1" s="1"/>
  <c r="F72" i="1" s="1"/>
  <c r="C73" i="1"/>
  <c r="D73" i="1" s="1"/>
  <c r="E73" i="1" s="1"/>
  <c r="F73" i="1" s="1"/>
  <c r="C74" i="1"/>
  <c r="D74" i="1" s="1"/>
  <c r="E74" i="1" s="1"/>
  <c r="F74" i="1" s="1"/>
  <c r="C75" i="1"/>
  <c r="D75" i="1" s="1"/>
  <c r="E75" i="1" s="1"/>
  <c r="F75" i="1" s="1"/>
  <c r="C76" i="1"/>
  <c r="D76" i="1" s="1"/>
  <c r="E76" i="1" s="1"/>
  <c r="F76" i="1" s="1"/>
  <c r="C77" i="1"/>
  <c r="D77" i="1" s="1"/>
  <c r="E77" i="1" s="1"/>
  <c r="F77" i="1" s="1"/>
  <c r="C78" i="1"/>
  <c r="D78" i="1" s="1"/>
  <c r="E78" i="1" s="1"/>
  <c r="F78" i="1" s="1"/>
  <c r="C79" i="1"/>
  <c r="D79" i="1" s="1"/>
  <c r="E79" i="1" s="1"/>
  <c r="F79" i="1" s="1"/>
  <c r="C80" i="1"/>
  <c r="D80" i="1" s="1"/>
  <c r="E80" i="1" s="1"/>
  <c r="F80" i="1" s="1"/>
  <c r="C81" i="1"/>
  <c r="D81" i="1" s="1"/>
  <c r="E81" i="1" s="1"/>
  <c r="F81" i="1" s="1"/>
  <c r="C82" i="1"/>
  <c r="D82" i="1" s="1"/>
  <c r="E82" i="1" s="1"/>
  <c r="F82" i="1" s="1"/>
  <c r="C83" i="1"/>
  <c r="D83" i="1" s="1"/>
  <c r="E83" i="1" s="1"/>
  <c r="F83" i="1" s="1"/>
  <c r="C84" i="1"/>
  <c r="D84" i="1" s="1"/>
  <c r="E84" i="1" s="1"/>
  <c r="F84" i="1" s="1"/>
  <c r="C85" i="1"/>
  <c r="D85" i="1" s="1"/>
  <c r="E85" i="1" s="1"/>
  <c r="F85" i="1" s="1"/>
  <c r="C86" i="1"/>
  <c r="D86" i="1" s="1"/>
  <c r="E86" i="1" s="1"/>
  <c r="F86" i="1" s="1"/>
  <c r="C87" i="1"/>
  <c r="D87" i="1" s="1"/>
  <c r="E87" i="1" s="1"/>
  <c r="F87" i="1" s="1"/>
  <c r="C88" i="1"/>
  <c r="D88" i="1" s="1"/>
  <c r="E88" i="1" s="1"/>
  <c r="F88" i="1" s="1"/>
  <c r="C89" i="1"/>
  <c r="D89" i="1" s="1"/>
  <c r="E89" i="1" s="1"/>
  <c r="F89" i="1" s="1"/>
  <c r="C90" i="1"/>
  <c r="D90" i="1" s="1"/>
  <c r="E90" i="1" s="1"/>
  <c r="F90" i="1" s="1"/>
  <c r="C91" i="1"/>
  <c r="D91" i="1" s="1"/>
  <c r="E91" i="1" s="1"/>
  <c r="F91" i="1" s="1"/>
  <c r="C92" i="1"/>
  <c r="D92" i="1" s="1"/>
  <c r="E92" i="1" s="1"/>
  <c r="F92" i="1" s="1"/>
  <c r="C93" i="1"/>
  <c r="D93" i="1" s="1"/>
  <c r="E93" i="1" s="1"/>
  <c r="F93" i="1" s="1"/>
  <c r="C94" i="1"/>
  <c r="D94" i="1" s="1"/>
  <c r="E94" i="1" s="1"/>
  <c r="F94" i="1" s="1"/>
  <c r="C95" i="1"/>
  <c r="D95" i="1" s="1"/>
  <c r="E95" i="1" s="1"/>
  <c r="F95" i="1" s="1"/>
  <c r="C96" i="1"/>
  <c r="D96" i="1" s="1"/>
  <c r="E96" i="1" s="1"/>
  <c r="F96" i="1" s="1"/>
  <c r="C97" i="1"/>
  <c r="D97" i="1" s="1"/>
  <c r="E97" i="1" s="1"/>
  <c r="F97" i="1" s="1"/>
  <c r="C98" i="1"/>
  <c r="D98" i="1" s="1"/>
  <c r="E98" i="1" s="1"/>
  <c r="F98" i="1" s="1"/>
  <c r="C99" i="1"/>
  <c r="D99" i="1" s="1"/>
  <c r="E99" i="1" s="1"/>
  <c r="F99" i="1" s="1"/>
  <c r="C100" i="1"/>
  <c r="D100" i="1" s="1"/>
  <c r="E100" i="1" s="1"/>
  <c r="F100" i="1" s="1"/>
  <c r="C101" i="1"/>
  <c r="D101" i="1" s="1"/>
  <c r="E101" i="1" s="1"/>
  <c r="F101" i="1" s="1"/>
  <c r="C102" i="1"/>
  <c r="D102" i="1" s="1"/>
  <c r="E102" i="1" s="1"/>
  <c r="F102" i="1" s="1"/>
  <c r="C103" i="1"/>
  <c r="D103" i="1" s="1"/>
  <c r="E103" i="1" s="1"/>
  <c r="F103" i="1" s="1"/>
  <c r="C104" i="1"/>
  <c r="D104" i="1" s="1"/>
  <c r="E104" i="1" s="1"/>
  <c r="F104" i="1" s="1"/>
  <c r="C105" i="1"/>
  <c r="D105" i="1" s="1"/>
  <c r="E105" i="1" s="1"/>
  <c r="F105" i="1" s="1"/>
  <c r="C106" i="1"/>
  <c r="D106" i="1" s="1"/>
  <c r="E106" i="1" s="1"/>
  <c r="F106" i="1" s="1"/>
  <c r="C107" i="1"/>
  <c r="D107" i="1" s="1"/>
  <c r="E107" i="1" s="1"/>
  <c r="F107" i="1" s="1"/>
  <c r="C108" i="1"/>
  <c r="D108" i="1" s="1"/>
  <c r="E108" i="1" s="1"/>
  <c r="F108" i="1" s="1"/>
  <c r="C109" i="1"/>
  <c r="D109" i="1" s="1"/>
  <c r="E109" i="1" s="1"/>
  <c r="F109" i="1" s="1"/>
  <c r="C110" i="1"/>
  <c r="D110" i="1" s="1"/>
  <c r="E110" i="1" s="1"/>
  <c r="F110" i="1" s="1"/>
  <c r="C111" i="1"/>
  <c r="D111" i="1" s="1"/>
  <c r="E111" i="1" s="1"/>
  <c r="F111" i="1" s="1"/>
  <c r="C112" i="1"/>
  <c r="D112" i="1" s="1"/>
  <c r="E112" i="1" s="1"/>
  <c r="F112" i="1" s="1"/>
  <c r="C113" i="1"/>
  <c r="D113" i="1" s="1"/>
  <c r="E113" i="1" s="1"/>
  <c r="F113" i="1" s="1"/>
  <c r="C114" i="1"/>
  <c r="D114" i="1" s="1"/>
  <c r="E114" i="1" s="1"/>
  <c r="F114" i="1" s="1"/>
  <c r="C115" i="1"/>
  <c r="D115" i="1" s="1"/>
  <c r="E115" i="1" s="1"/>
  <c r="F115" i="1" s="1"/>
  <c r="C116" i="1"/>
  <c r="D116" i="1" s="1"/>
  <c r="E116" i="1" s="1"/>
  <c r="F116" i="1" s="1"/>
  <c r="C117" i="1"/>
  <c r="D117" i="1" s="1"/>
  <c r="E117" i="1" s="1"/>
  <c r="F117" i="1" s="1"/>
  <c r="C118" i="1"/>
  <c r="D118" i="1" s="1"/>
  <c r="E118" i="1" s="1"/>
  <c r="F118" i="1" s="1"/>
  <c r="C119" i="1"/>
  <c r="D119" i="1" s="1"/>
  <c r="E119" i="1" s="1"/>
  <c r="F119" i="1" s="1"/>
  <c r="C120" i="1"/>
  <c r="D120" i="1" s="1"/>
  <c r="E120" i="1" s="1"/>
  <c r="F120" i="1" s="1"/>
  <c r="C121" i="1"/>
  <c r="D121" i="1" s="1"/>
  <c r="E121" i="1" s="1"/>
  <c r="F121" i="1" s="1"/>
  <c r="C122" i="1"/>
  <c r="D122" i="1" s="1"/>
  <c r="E122" i="1" s="1"/>
  <c r="F122" i="1" s="1"/>
  <c r="C123" i="1"/>
  <c r="D123" i="1" s="1"/>
  <c r="E123" i="1" s="1"/>
  <c r="F123" i="1" s="1"/>
  <c r="C124" i="1"/>
  <c r="D124" i="1" s="1"/>
  <c r="E124" i="1" s="1"/>
  <c r="F124" i="1" s="1"/>
  <c r="C125" i="1"/>
  <c r="D125" i="1" s="1"/>
  <c r="E125" i="1" s="1"/>
  <c r="F125" i="1" s="1"/>
  <c r="C126" i="1"/>
  <c r="D126" i="1" s="1"/>
  <c r="E126" i="1" s="1"/>
  <c r="F126" i="1" s="1"/>
  <c r="C127" i="1"/>
  <c r="D127" i="1" s="1"/>
  <c r="E127" i="1" s="1"/>
  <c r="F127" i="1" s="1"/>
  <c r="C128" i="1"/>
  <c r="D128" i="1" s="1"/>
  <c r="E128" i="1" s="1"/>
  <c r="F128" i="1" s="1"/>
  <c r="C129" i="1"/>
  <c r="D129" i="1" s="1"/>
  <c r="E129" i="1" s="1"/>
  <c r="F129" i="1" s="1"/>
  <c r="C130" i="1"/>
  <c r="D130" i="1" s="1"/>
  <c r="E130" i="1" s="1"/>
  <c r="F130" i="1" s="1"/>
  <c r="C131" i="1"/>
  <c r="D131" i="1" s="1"/>
  <c r="E131" i="1" s="1"/>
  <c r="F131" i="1" s="1"/>
  <c r="C132" i="1"/>
  <c r="D132" i="1" s="1"/>
  <c r="E132" i="1" s="1"/>
  <c r="F132" i="1" s="1"/>
  <c r="C133" i="1"/>
  <c r="D133" i="1" s="1"/>
  <c r="E133" i="1" s="1"/>
  <c r="F133" i="1" s="1"/>
  <c r="C134" i="1"/>
  <c r="D134" i="1" s="1"/>
  <c r="E134" i="1" s="1"/>
  <c r="F134" i="1" s="1"/>
  <c r="C7" i="1"/>
  <c r="D7" i="1" s="1"/>
  <c r="E7" i="1" s="1"/>
  <c r="F7" i="1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7" i="1"/>
  <c r="G3" i="1" l="1"/>
</calcChain>
</file>

<file path=xl/sharedStrings.xml><?xml version="1.0" encoding="utf-8"?>
<sst xmlns="http://schemas.openxmlformats.org/spreadsheetml/2006/main" count="96" uniqueCount="25">
  <si>
    <t>DDS</t>
  </si>
  <si>
    <t>clock</t>
  </si>
  <si>
    <t>Hz</t>
  </si>
  <si>
    <t>note</t>
  </si>
  <si>
    <t>freq</t>
  </si>
  <si>
    <t>DDS  adder</t>
  </si>
  <si>
    <t>Рассчеты для DDS. Входные параметры - тактова частота DDS. Результаты - значения приращения и точность в %</t>
  </si>
  <si>
    <t>bit</t>
  </si>
  <si>
    <t>With</t>
  </si>
  <si>
    <t>Округленное значение</t>
  </si>
  <si>
    <t>Получаемая Частота</t>
  </si>
  <si>
    <t>Шаг на 1 бит</t>
  </si>
  <si>
    <t>(Гц)</t>
  </si>
  <si>
    <t>Отклонение(%)</t>
  </si>
  <si>
    <t>Ю70</t>
  </si>
  <si>
    <t>16'</t>
  </si>
  <si>
    <t>8'</t>
  </si>
  <si>
    <t>4'</t>
  </si>
  <si>
    <t>2'</t>
  </si>
  <si>
    <t>Верняя частота клока</t>
  </si>
  <si>
    <t>Опорная частота</t>
  </si>
  <si>
    <t>гц</t>
  </si>
  <si>
    <t>Делитель</t>
  </si>
  <si>
    <t>Реальная частота</t>
  </si>
  <si>
    <t>Отклонение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</si>
</sst>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dds!$B$6</c:f>
              <c:strCache>
                <c:ptCount val="1"/>
                <c:pt idx="0">
                  <c:v>freq</c:v>
                </c:pt>
              </c:strCache>
            </c:strRef>
          </c:tx>
          <c:marker>
            <c:symbol val="none"/>
          </c:marker>
          <c:val>
            <c:numRef>
              <c:f>dds!$B$7:$B$134</c:f>
              <c:numCache>
                <c:formatCode>General</c:formatCode>
                <c:ptCount val="128"/>
                <c:pt idx="0">
                  <c:v>8.175798915643707</c:v>
                </c:pt>
                <c:pt idx="1">
                  <c:v>8.6619572180272524</c:v>
                </c:pt>
                <c:pt idx="2">
                  <c:v>9.1770239974189884</c:v>
                </c:pt>
                <c:pt idx="3">
                  <c:v>9.722718241315027</c:v>
                </c:pt>
                <c:pt idx="4">
                  <c:v>10.300861153527187</c:v>
                </c:pt>
                <c:pt idx="5">
                  <c:v>10.913382232281375</c:v>
                </c:pt>
                <c:pt idx="6">
                  <c:v>11.562325709738577</c:v>
                </c:pt>
                <c:pt idx="7">
                  <c:v>12.249857374429663</c:v>
                </c:pt>
                <c:pt idx="8">
                  <c:v>12.978271799373291</c:v>
                </c:pt>
                <c:pt idx="9">
                  <c:v>13.75</c:v>
                </c:pt>
                <c:pt idx="10">
                  <c:v>14.567617547440307</c:v>
                </c:pt>
                <c:pt idx="11">
                  <c:v>15.433853164253883</c:v>
                </c:pt>
                <c:pt idx="12">
                  <c:v>16.351597831287414</c:v>
                </c:pt>
                <c:pt idx="13">
                  <c:v>17.323914436054505</c:v>
                </c:pt>
                <c:pt idx="14">
                  <c:v>18.354047994837977</c:v>
                </c:pt>
                <c:pt idx="15">
                  <c:v>19.445436482630058</c:v>
                </c:pt>
                <c:pt idx="16">
                  <c:v>20.601722307054366</c:v>
                </c:pt>
                <c:pt idx="17">
                  <c:v>21.82676446456275</c:v>
                </c:pt>
                <c:pt idx="18">
                  <c:v>23.124651419477154</c:v>
                </c:pt>
                <c:pt idx="19">
                  <c:v>24.499714748859326</c:v>
                </c:pt>
                <c:pt idx="20">
                  <c:v>25.956543598746581</c:v>
                </c:pt>
                <c:pt idx="21">
                  <c:v>27.5</c:v>
                </c:pt>
                <c:pt idx="22">
                  <c:v>29.135235094880628</c:v>
                </c:pt>
                <c:pt idx="23">
                  <c:v>30.867706328507751</c:v>
                </c:pt>
                <c:pt idx="24">
                  <c:v>32.703195662574828</c:v>
                </c:pt>
                <c:pt idx="25">
                  <c:v>34.647828872109017</c:v>
                </c:pt>
                <c:pt idx="26">
                  <c:v>36.708095989675947</c:v>
                </c:pt>
                <c:pt idx="27">
                  <c:v>38.890872965260115</c:v>
                </c:pt>
                <c:pt idx="28">
                  <c:v>41.203444614108754</c:v>
                </c:pt>
                <c:pt idx="29">
                  <c:v>43.653528929125486</c:v>
                </c:pt>
                <c:pt idx="30">
                  <c:v>46.249302838954307</c:v>
                </c:pt>
                <c:pt idx="31">
                  <c:v>48.99942949771868</c:v>
                </c:pt>
                <c:pt idx="32">
                  <c:v>51.913087197493141</c:v>
                </c:pt>
                <c:pt idx="33">
                  <c:v>55</c:v>
                </c:pt>
                <c:pt idx="34">
                  <c:v>58.270470189761255</c:v>
                </c:pt>
                <c:pt idx="35">
                  <c:v>61.735412657015516</c:v>
                </c:pt>
                <c:pt idx="36">
                  <c:v>65.406391325149656</c:v>
                </c:pt>
                <c:pt idx="37">
                  <c:v>69.295657744218019</c:v>
                </c:pt>
                <c:pt idx="38">
                  <c:v>73.416191979351879</c:v>
                </c:pt>
                <c:pt idx="39">
                  <c:v>77.781745930520216</c:v>
                </c:pt>
                <c:pt idx="40">
                  <c:v>82.406889228217494</c:v>
                </c:pt>
                <c:pt idx="41">
                  <c:v>87.307057858250957</c:v>
                </c:pt>
                <c:pt idx="42">
                  <c:v>92.498605677908614</c:v>
                </c:pt>
                <c:pt idx="43">
                  <c:v>97.998858995437345</c:v>
                </c:pt>
                <c:pt idx="44">
                  <c:v>103.82617439498628</c:v>
                </c:pt>
                <c:pt idx="45">
                  <c:v>110</c:v>
                </c:pt>
                <c:pt idx="46">
                  <c:v>116.54094037952248</c:v>
                </c:pt>
                <c:pt idx="47">
                  <c:v>123.47082531403106</c:v>
                </c:pt>
                <c:pt idx="48">
                  <c:v>130.81278265029931</c:v>
                </c:pt>
                <c:pt idx="49">
                  <c:v>138.59131548843604</c:v>
                </c:pt>
                <c:pt idx="50">
                  <c:v>146.83238395870382</c:v>
                </c:pt>
                <c:pt idx="51">
                  <c:v>155.56349186104046</c:v>
                </c:pt>
                <c:pt idx="52">
                  <c:v>164.81377845643496</c:v>
                </c:pt>
                <c:pt idx="53">
                  <c:v>174.61411571650197</c:v>
                </c:pt>
                <c:pt idx="54">
                  <c:v>184.99721135581723</c:v>
                </c:pt>
                <c:pt idx="55">
                  <c:v>195.99771799087463</c:v>
                </c:pt>
                <c:pt idx="56">
                  <c:v>207.65234878997259</c:v>
                </c:pt>
                <c:pt idx="57">
                  <c:v>220</c:v>
                </c:pt>
                <c:pt idx="58">
                  <c:v>233.08188075904496</c:v>
                </c:pt>
                <c:pt idx="59">
                  <c:v>246.94165062806206</c:v>
                </c:pt>
                <c:pt idx="60">
                  <c:v>261.62556530059862</c:v>
                </c:pt>
                <c:pt idx="61">
                  <c:v>277.18263097687208</c:v>
                </c:pt>
                <c:pt idx="62">
                  <c:v>293.66476791740757</c:v>
                </c:pt>
                <c:pt idx="63">
                  <c:v>311.12698372208087</c:v>
                </c:pt>
                <c:pt idx="64">
                  <c:v>329.62755691286992</c:v>
                </c:pt>
                <c:pt idx="65">
                  <c:v>349.22823143300388</c:v>
                </c:pt>
                <c:pt idx="66">
                  <c:v>369.99442271163446</c:v>
                </c:pt>
                <c:pt idx="67">
                  <c:v>391.99543598174927</c:v>
                </c:pt>
                <c:pt idx="68">
                  <c:v>415.30469757994513</c:v>
                </c:pt>
                <c:pt idx="69">
                  <c:v>440</c:v>
                </c:pt>
                <c:pt idx="70">
                  <c:v>466.16376151808993</c:v>
                </c:pt>
                <c:pt idx="71">
                  <c:v>493.88330125612413</c:v>
                </c:pt>
                <c:pt idx="72">
                  <c:v>523.25113060119725</c:v>
                </c:pt>
                <c:pt idx="73">
                  <c:v>554.36526195374415</c:v>
                </c:pt>
                <c:pt idx="74">
                  <c:v>587.32953583481515</c:v>
                </c:pt>
                <c:pt idx="75">
                  <c:v>622.25396744416184</c:v>
                </c:pt>
                <c:pt idx="76">
                  <c:v>659.25511382573984</c:v>
                </c:pt>
                <c:pt idx="77">
                  <c:v>698.45646286600777</c:v>
                </c:pt>
                <c:pt idx="78">
                  <c:v>739.9888454232688</c:v>
                </c:pt>
                <c:pt idx="79">
                  <c:v>783.99087196349853</c:v>
                </c:pt>
                <c:pt idx="80">
                  <c:v>830.60939515989025</c:v>
                </c:pt>
                <c:pt idx="81">
                  <c:v>880</c:v>
                </c:pt>
                <c:pt idx="82">
                  <c:v>932.32752303617963</c:v>
                </c:pt>
                <c:pt idx="83">
                  <c:v>987.76660251224826</c:v>
                </c:pt>
                <c:pt idx="84">
                  <c:v>1046.5022612023945</c:v>
                </c:pt>
                <c:pt idx="85">
                  <c:v>1108.7305239074883</c:v>
                </c:pt>
                <c:pt idx="86">
                  <c:v>1174.6590716696303</c:v>
                </c:pt>
                <c:pt idx="87">
                  <c:v>1244.5079348883235</c:v>
                </c:pt>
                <c:pt idx="88">
                  <c:v>1318.5102276514795</c:v>
                </c:pt>
                <c:pt idx="89">
                  <c:v>1396.9129257320155</c:v>
                </c:pt>
                <c:pt idx="90">
                  <c:v>1479.9776908465376</c:v>
                </c:pt>
                <c:pt idx="91">
                  <c:v>1567.9817439269968</c:v>
                </c:pt>
                <c:pt idx="92">
                  <c:v>1661.2187903197805</c:v>
                </c:pt>
                <c:pt idx="93">
                  <c:v>1760</c:v>
                </c:pt>
                <c:pt idx="94">
                  <c:v>1864.6550460723597</c:v>
                </c:pt>
                <c:pt idx="95">
                  <c:v>1975.5332050244961</c:v>
                </c:pt>
                <c:pt idx="96">
                  <c:v>2093.004522404789</c:v>
                </c:pt>
                <c:pt idx="97">
                  <c:v>2217.4610478149771</c:v>
                </c:pt>
                <c:pt idx="98">
                  <c:v>2349.3181433392601</c:v>
                </c:pt>
                <c:pt idx="99">
                  <c:v>2489.0158697766474</c:v>
                </c:pt>
                <c:pt idx="100">
                  <c:v>2637.0204553029598</c:v>
                </c:pt>
                <c:pt idx="101">
                  <c:v>2793.8258514640311</c:v>
                </c:pt>
                <c:pt idx="102">
                  <c:v>2959.9553816930757</c:v>
                </c:pt>
                <c:pt idx="103">
                  <c:v>3135.9634878539941</c:v>
                </c:pt>
                <c:pt idx="104">
                  <c:v>3322.4375806395601</c:v>
                </c:pt>
                <c:pt idx="105">
                  <c:v>3520</c:v>
                </c:pt>
                <c:pt idx="106">
                  <c:v>3729.3100921447194</c:v>
                </c:pt>
                <c:pt idx="107">
                  <c:v>3951.0664100489917</c:v>
                </c:pt>
                <c:pt idx="108">
                  <c:v>4186.0090448095771</c:v>
                </c:pt>
                <c:pt idx="109">
                  <c:v>4434.9220956299532</c:v>
                </c:pt>
                <c:pt idx="110">
                  <c:v>4698.6362866785194</c:v>
                </c:pt>
                <c:pt idx="111">
                  <c:v>4978.0317395532938</c:v>
                </c:pt>
                <c:pt idx="112">
                  <c:v>5274.0409106059187</c:v>
                </c:pt>
                <c:pt idx="113">
                  <c:v>5587.6517029280612</c:v>
                </c:pt>
                <c:pt idx="114">
                  <c:v>5919.9107633861504</c:v>
                </c:pt>
                <c:pt idx="115">
                  <c:v>6271.9269757079892</c:v>
                </c:pt>
                <c:pt idx="116">
                  <c:v>6644.8751612791211</c:v>
                </c:pt>
                <c:pt idx="117">
                  <c:v>7040</c:v>
                </c:pt>
                <c:pt idx="118">
                  <c:v>7458.6201842894361</c:v>
                </c:pt>
                <c:pt idx="119">
                  <c:v>7902.1328200979879</c:v>
                </c:pt>
                <c:pt idx="120">
                  <c:v>8372.0180896191559</c:v>
                </c:pt>
                <c:pt idx="121">
                  <c:v>8869.8441912599046</c:v>
                </c:pt>
                <c:pt idx="122">
                  <c:v>9397.2725733570442</c:v>
                </c:pt>
                <c:pt idx="123">
                  <c:v>9956.0634791065877</c:v>
                </c:pt>
                <c:pt idx="124">
                  <c:v>10548.081821211836</c:v>
                </c:pt>
                <c:pt idx="125">
                  <c:v>11175.303405856126</c:v>
                </c:pt>
                <c:pt idx="126">
                  <c:v>11839.821526772301</c:v>
                </c:pt>
                <c:pt idx="127">
                  <c:v>12543.853951415975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43616"/>
        <c:axId val="192481920"/>
      </c:lineChart>
      <c:catAx>
        <c:axId val="19134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481920"/>
        <c:crosses val="autoZero"/>
        <c:auto val="1"/>
        <c:lblAlgn val="ctr"/>
        <c:lblOffset val="100"/>
        <c:noMultiLvlLbl val="0"/>
      </c:catAx>
      <c:valAx>
        <c:axId val="19248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4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dds!$F$6</c:f>
              <c:strCache>
                <c:ptCount val="1"/>
                <c:pt idx="0">
                  <c:v>Отклонение(%)</c:v>
                </c:pt>
              </c:strCache>
            </c:strRef>
          </c:tx>
          <c:marker>
            <c:symbol val="none"/>
          </c:marker>
          <c:val>
            <c:numRef>
              <c:f>dds!$F$7:$F$134</c:f>
              <c:numCache>
                <c:formatCode>General</c:formatCode>
                <c:ptCount val="128"/>
                <c:pt idx="0">
                  <c:v>27.096244183131603</c:v>
                </c:pt>
                <c:pt idx="1">
                  <c:v>31.188017586439315</c:v>
                </c:pt>
                <c:pt idx="2">
                  <c:v>-29.899725209728672</c:v>
                </c:pt>
                <c:pt idx="3">
                  <c:v>-22.609013849873577</c:v>
                </c:pt>
                <c:pt idx="4">
                  <c:v>-15.727498676129613</c:v>
                </c:pt>
                <c:pt idx="5">
                  <c:v>-9.232213271303408</c:v>
                </c:pt>
                <c:pt idx="6">
                  <c:v>-3.1014802241516861</c:v>
                </c:pt>
                <c:pt idx="7">
                  <c:v>2.6851612169635786</c:v>
                </c:pt>
                <c:pt idx="8">
                  <c:v>8.1470234299317497</c:v>
                </c:pt>
                <c:pt idx="9">
                  <c:v>13.302334872159093</c:v>
                </c:pt>
                <c:pt idx="10">
                  <c:v>18.168300916351527</c:v>
                </c:pt>
                <c:pt idx="11">
                  <c:v>-15.858258092230756</c:v>
                </c:pt>
                <c:pt idx="12">
                  <c:v>-9.3556337253025958</c:v>
                </c:pt>
                <c:pt idx="13">
                  <c:v>-3.217973620341013</c:v>
                </c:pt>
                <c:pt idx="14">
                  <c:v>2.5752060927034819</c:v>
                </c:pt>
                <c:pt idx="15">
                  <c:v>8.0432396125948458</c:v>
                </c:pt>
                <c:pt idx="16">
                  <c:v>13.204375992902754</c:v>
                </c:pt>
                <c:pt idx="17">
                  <c:v>-9.232213271303408</c:v>
                </c:pt>
                <c:pt idx="18">
                  <c:v>-3.1014802241516861</c:v>
                </c:pt>
                <c:pt idx="19">
                  <c:v>2.6851612169635786</c:v>
                </c:pt>
                <c:pt idx="20">
                  <c:v>8.1470234299317497</c:v>
                </c:pt>
                <c:pt idx="21">
                  <c:v>-8.3720814098011402</c:v>
                </c:pt>
                <c:pt idx="22">
                  <c:v>-2.2896238545605456</c:v>
                </c:pt>
                <c:pt idx="23">
                  <c:v>3.4514515898076468</c:v>
                </c:pt>
                <c:pt idx="24">
                  <c:v>8.8703052289145035</c:v>
                </c:pt>
                <c:pt idx="25">
                  <c:v>-3.2179736203409988</c:v>
                </c:pt>
                <c:pt idx="26">
                  <c:v>2.5752060927034677</c:v>
                </c:pt>
                <c:pt idx="27">
                  <c:v>-7.2828871186393656</c:v>
                </c:pt>
                <c:pt idx="28">
                  <c:v>-1.2615613416133868</c:v>
                </c:pt>
                <c:pt idx="29">
                  <c:v>4.4218133876094896</c:v>
                </c:pt>
                <c:pt idx="30">
                  <c:v>-3.1014802241516861</c:v>
                </c:pt>
                <c:pt idx="31">
                  <c:v>2.6851612169636212</c:v>
                </c:pt>
                <c:pt idx="32">
                  <c:v>-3.3345986413268349</c:v>
                </c:pt>
                <c:pt idx="33">
                  <c:v>2.4651267311789837</c:v>
                </c:pt>
                <c:pt idx="34">
                  <c:v>-2.2896238545605456</c:v>
                </c:pt>
                <c:pt idx="35">
                  <c:v>3.4514515898076752</c:v>
                </c:pt>
                <c:pt idx="36">
                  <c:v>-0.24266424819406041</c:v>
                </c:pt>
                <c:pt idx="37">
                  <c:v>-3.217973620341013</c:v>
                </c:pt>
                <c:pt idx="38">
                  <c:v>2.5752060927034535</c:v>
                </c:pt>
                <c:pt idx="39">
                  <c:v>0.3801762469777259</c:v>
                </c:pt>
                <c:pt idx="40">
                  <c:v>-1.2615613416134153</c:v>
                </c:pt>
                <c:pt idx="41">
                  <c:v>-2.4051999418470018</c:v>
                </c:pt>
                <c:pt idx="42">
                  <c:v>-3.1014802241516861</c:v>
                </c:pt>
                <c:pt idx="43">
                  <c:v>2.6851612169636212</c:v>
                </c:pt>
                <c:pt idx="44">
                  <c:v>2.4062123943024289</c:v>
                </c:pt>
                <c:pt idx="45">
                  <c:v>2.4651267311789837</c:v>
                </c:pt>
                <c:pt idx="46">
                  <c:v>-2.289623854560574</c:v>
                </c:pt>
                <c:pt idx="47">
                  <c:v>-1.3759758307019183</c:v>
                </c:pt>
                <c:pt idx="48">
                  <c:v>-0.24266424819406041</c:v>
                </c:pt>
                <c:pt idx="49">
                  <c:v>1.0827752805065245</c:v>
                </c:pt>
                <c:pt idx="50">
                  <c:v>-1.4841603201005427</c:v>
                </c:pt>
                <c:pt idx="51">
                  <c:v>0.38017624697775432</c:v>
                </c:pt>
                <c:pt idx="52">
                  <c:v>-1.2615613416134437</c:v>
                </c:pt>
                <c:pt idx="53">
                  <c:v>1.0083067228812581</c:v>
                </c:pt>
                <c:pt idx="54">
                  <c:v>0.12044103285305141</c:v>
                </c:pt>
                <c:pt idx="55">
                  <c:v>-0.3559274950062985</c:v>
                </c:pt>
                <c:pt idx="56">
                  <c:v>-0.46419312351217457</c:v>
                </c:pt>
                <c:pt idx="57">
                  <c:v>-0.24417530406604726</c:v>
                </c:pt>
                <c:pt idx="58">
                  <c:v>0.26761674180343675</c:v>
                </c:pt>
                <c:pt idx="59">
                  <c:v>1.0377378795528642</c:v>
                </c:pt>
                <c:pt idx="60">
                  <c:v>-0.24266424819406041</c:v>
                </c:pt>
                <c:pt idx="61">
                  <c:v>-1.06759916991723</c:v>
                </c:pt>
                <c:pt idx="62">
                  <c:v>0.5455228863014554</c:v>
                </c:pt>
                <c:pt idx="63">
                  <c:v>0.3801762469777259</c:v>
                </c:pt>
                <c:pt idx="64">
                  <c:v>0.54668082520109351</c:v>
                </c:pt>
                <c:pt idx="65">
                  <c:v>-0.69844660948285764</c:v>
                </c:pt>
                <c:pt idx="66">
                  <c:v>0.12044103285305141</c:v>
                </c:pt>
                <c:pt idx="67">
                  <c:v>-0.3559274950062985</c:v>
                </c:pt>
                <c:pt idx="68">
                  <c:v>-0.46419312351220299</c:v>
                </c:pt>
                <c:pt idx="69">
                  <c:v>-0.24417530406604726</c:v>
                </c:pt>
                <c:pt idx="70">
                  <c:v>0.26761674180343675</c:v>
                </c:pt>
                <c:pt idx="71">
                  <c:v>-0.16911897557454836</c:v>
                </c:pt>
                <c:pt idx="72">
                  <c:v>-0.24266424819406041</c:v>
                </c:pt>
                <c:pt idx="73">
                  <c:v>7.5880552946330226E-3</c:v>
                </c:pt>
                <c:pt idx="74">
                  <c:v>-0.46931871689955074</c:v>
                </c:pt>
                <c:pt idx="75">
                  <c:v>0.38017624697775432</c:v>
                </c:pt>
                <c:pt idx="76">
                  <c:v>-0.35744025820616798</c:v>
                </c:pt>
                <c:pt idx="77">
                  <c:v>0.15493005669918603</c:v>
                </c:pt>
                <c:pt idx="78">
                  <c:v>0.1204410328530372</c:v>
                </c:pt>
                <c:pt idx="79">
                  <c:v>-0.3559274950062985</c:v>
                </c:pt>
                <c:pt idx="80">
                  <c:v>0.25340825594145144</c:v>
                </c:pt>
                <c:pt idx="81">
                  <c:v>-0.24417530406604726</c:v>
                </c:pt>
                <c:pt idx="82">
                  <c:v>0.26761674180340833</c:v>
                </c:pt>
                <c:pt idx="83">
                  <c:v>-0.16911897557454836</c:v>
                </c:pt>
                <c:pt idx="84">
                  <c:v>-0.24266424819406041</c:v>
                </c:pt>
                <c:pt idx="85">
                  <c:v>7.5880552946330226E-3</c:v>
                </c:pt>
                <c:pt idx="86">
                  <c:v>3.8102084700952332E-2</c:v>
                </c:pt>
                <c:pt idx="87">
                  <c:v>-9.8765213373326333E-2</c:v>
                </c:pt>
                <c:pt idx="88">
                  <c:v>9.4620283497448554E-2</c:v>
                </c:pt>
                <c:pt idx="89">
                  <c:v>0.15493005669918603</c:v>
                </c:pt>
                <c:pt idx="90">
                  <c:v>0.1204410328530372</c:v>
                </c:pt>
                <c:pt idx="91">
                  <c:v>2.4208593989925475E-2</c:v>
                </c:pt>
                <c:pt idx="92">
                  <c:v>-0.10539243378538288</c:v>
                </c:pt>
                <c:pt idx="93">
                  <c:v>9.4487450339570955E-2</c:v>
                </c:pt>
                <c:pt idx="94">
                  <c:v>-5.2038332742057491E-2</c:v>
                </c:pt>
                <c:pt idx="95">
                  <c:v>0.13259523820728703</c:v>
                </c:pt>
                <c:pt idx="96">
                  <c:v>4.2116047965592429E-2</c:v>
                </c:pt>
                <c:pt idx="97">
                  <c:v>7.5880552946614443E-3</c:v>
                </c:pt>
                <c:pt idx="98">
                  <c:v>3.8102084700923911E-2</c:v>
                </c:pt>
                <c:pt idx="99">
                  <c:v>-9.8765213373326333E-2</c:v>
                </c:pt>
                <c:pt idx="100">
                  <c:v>9.4620283497476976E-2</c:v>
                </c:pt>
                <c:pt idx="101">
                  <c:v>-5.8414109846324891E-2</c:v>
                </c:pt>
                <c:pt idx="102">
                  <c:v>-8.092904570975179E-2</c:v>
                </c:pt>
                <c:pt idx="103">
                  <c:v>2.4208593989939686E-2</c:v>
                </c:pt>
                <c:pt idx="104">
                  <c:v>7.4007911078012967E-2</c:v>
                </c:pt>
                <c:pt idx="105">
                  <c:v>-7.4843926863238153E-2</c:v>
                </c:pt>
                <c:pt idx="106">
                  <c:v>-5.2038332742057491E-2</c:v>
                </c:pt>
                <c:pt idx="107">
                  <c:v>-1.8261868683651983E-2</c:v>
                </c:pt>
                <c:pt idx="108">
                  <c:v>4.2116047965564007E-2</c:v>
                </c:pt>
                <c:pt idx="109">
                  <c:v>7.5880552946330226E-3</c:v>
                </c:pt>
                <c:pt idx="110">
                  <c:v>3.81020847009097E-2</c:v>
                </c:pt>
                <c:pt idx="111">
                  <c:v>2.0970151714422514E-2</c:v>
                </c:pt>
                <c:pt idx="112">
                  <c:v>-1.8394851928448475E-2</c:v>
                </c:pt>
                <c:pt idx="113">
                  <c:v>4.8257973426416356E-2</c:v>
                </c:pt>
                <c:pt idx="114">
                  <c:v>1.9755993571635599E-2</c:v>
                </c:pt>
                <c:pt idx="115">
                  <c:v>2.4208593989953897E-2</c:v>
                </c:pt>
                <c:pt idx="116">
                  <c:v>-1.569226135367785E-2</c:v>
                </c:pt>
                <c:pt idx="117">
                  <c:v>9.8217617381664013E-3</c:v>
                </c:pt>
                <c:pt idx="118">
                  <c:v>2.7875435894273437E-2</c:v>
                </c:pt>
                <c:pt idx="119">
                  <c:v>-1.8261868683595139E-2</c:v>
                </c:pt>
                <c:pt idx="120">
                  <c:v>-2.9079026074313674E-2</c:v>
                </c:pt>
                <c:pt idx="121">
                  <c:v>7.5880552946330226E-3</c:v>
                </c:pt>
                <c:pt idx="122">
                  <c:v>-2.5325515499091011E-2</c:v>
                </c:pt>
                <c:pt idx="123">
                  <c:v>2.0970151714422514E-2</c:v>
                </c:pt>
                <c:pt idx="124">
                  <c:v>-1.8394851928476896E-2</c:v>
                </c:pt>
                <c:pt idx="125">
                  <c:v>-5.0780682099258456E-3</c:v>
                </c:pt>
                <c:pt idx="126">
                  <c:v>1.9755993571635599E-2</c:v>
                </c:pt>
                <c:pt idx="127">
                  <c:v>-2.3308417134600745E-2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71072"/>
        <c:axId val="189572608"/>
      </c:lineChart>
      <c:catAx>
        <c:axId val="18957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72608"/>
        <c:crosses val="autoZero"/>
        <c:auto val="1"/>
        <c:lblAlgn val="ctr"/>
        <c:lblOffset val="100"/>
        <c:noMultiLvlLbl val="0"/>
      </c:catAx>
      <c:valAx>
        <c:axId val="18957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7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36740</xdr:colOff>
      <xdr:row>18</xdr:row>
      <xdr:rowOff>127226</xdr:rowOff>
    </xdr:from>
    <xdr:to>
      <xdr:col>15</xdr:col>
      <xdr:colOff>341540</xdr:colOff>
      <xdr:row>33</xdr:row>
      <xdr:rowOff>12926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533399</xdr:colOff>
      <xdr:row>5</xdr:row>
      <xdr:rowOff>176211</xdr:rowOff>
    </xdr:from>
    <xdr:to>
      <xdr:col>19</xdr:col>
      <xdr:colOff>523874</xdr:colOff>
      <xdr:row>32</xdr:row>
      <xdr:rowOff>142874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"/>
  <sheetViews>
    <sheetView tabSelected="1" topLeftCell="A30" zoomScale="70" zoomScaleNormal="70" workbookViewId="0">
      <selection activeCell="N41" sqref="N41"/>
    </sheetView>
  </sheetViews>
  <sheetFormatPr defaultRowHeight="15" x14ac:dyDescent="0.25"/>
  <cols>
    <col min="1" max="1" width="11.28515625" customWidth="1"/>
    <col min="3" max="3" width="16.28515625" customWidth="1"/>
    <col min="4" max="4" width="22.140625" customWidth="1"/>
    <col min="5" max="5" width="31.7109375" customWidth="1"/>
    <col min="6" max="6" width="15.42578125" customWidth="1"/>
    <col min="13" max="13" width="23.28515625" customWidth="1"/>
    <col min="14" max="14" width="12.140625" customWidth="1"/>
    <col min="15" max="15" width="16.7109375" customWidth="1"/>
    <col min="16" max="16" width="14.42578125" customWidth="1"/>
  </cols>
  <sheetData>
    <row r="1" spans="1:8" x14ac:dyDescent="0.25">
      <c r="B1" t="s">
        <v>6</v>
      </c>
    </row>
    <row r="2" spans="1:8" x14ac:dyDescent="0.25">
      <c r="A2" t="s">
        <v>0</v>
      </c>
    </row>
    <row r="3" spans="1:8" x14ac:dyDescent="0.25">
      <c r="A3" t="s">
        <v>1</v>
      </c>
      <c r="B3">
        <v>3125000</v>
      </c>
      <c r="C3" t="s">
        <v>2</v>
      </c>
      <c r="D3">
        <v>351</v>
      </c>
      <c r="E3">
        <f>D3*$B$3*2/POWER(2,$B$4)</f>
        <v>2092.1230316162109</v>
      </c>
      <c r="F3" t="s">
        <v>11</v>
      </c>
      <c r="G3">
        <f>E4-E3</f>
        <v>5.9604644775390625</v>
      </c>
      <c r="H3" t="s">
        <v>12</v>
      </c>
    </row>
    <row r="4" spans="1:8" x14ac:dyDescent="0.25">
      <c r="A4" t="s">
        <v>8</v>
      </c>
      <c r="B4">
        <v>20</v>
      </c>
      <c r="C4" t="s">
        <v>7</v>
      </c>
      <c r="D4">
        <v>352</v>
      </c>
      <c r="E4">
        <f>D4*$B$3*2/POWER(2,$B$4)</f>
        <v>2098.08349609375</v>
      </c>
    </row>
    <row r="6" spans="1:8" x14ac:dyDescent="0.25">
      <c r="A6" t="s">
        <v>3</v>
      </c>
      <c r="B6" t="s">
        <v>4</v>
      </c>
      <c r="C6" t="s">
        <v>5</v>
      </c>
      <c r="D6" t="s">
        <v>9</v>
      </c>
      <c r="E6" t="s">
        <v>10</v>
      </c>
      <c r="F6" t="s">
        <v>13</v>
      </c>
    </row>
    <row r="7" spans="1:8" x14ac:dyDescent="0.25">
      <c r="A7">
        <v>0</v>
      </c>
      <c r="B7">
        <f>440*POWER(2,(A7-69)/12)</f>
        <v>8.175798915643707</v>
      </c>
      <c r="C7">
        <f>B7/$B$3/2*POWER(2,$B$4)</f>
        <v>1.3716714438032025</v>
      </c>
      <c r="D7">
        <f>ROUND(C7,0)</f>
        <v>1</v>
      </c>
      <c r="E7">
        <f>D7*$B$3*2/POWER(2,$B$4)</f>
        <v>5.9604644775390625</v>
      </c>
      <c r="F7">
        <f>100-E7/B7*100</f>
        <v>27.096244183131603</v>
      </c>
    </row>
    <row r="8" spans="1:8" x14ac:dyDescent="0.25">
      <c r="A8">
        <v>1</v>
      </c>
      <c r="B8">
        <f t="shared" ref="B8:B71" si="0">440*POWER(2,(A8-69)/12)</f>
        <v>8.6619572180272524</v>
      </c>
      <c r="C8">
        <f t="shared" ref="C8:C71" si="1">B8/$B$3/2*POWER(2,$B$4)</f>
        <v>1.4532352722960231</v>
      </c>
      <c r="D8">
        <f t="shared" ref="D8:D71" si="2">ROUND(C8,0)</f>
        <v>1</v>
      </c>
      <c r="E8">
        <f t="shared" ref="E8:E71" si="3">D8*$B$3*2/POWER(2,$B$4)</f>
        <v>5.9604644775390625</v>
      </c>
      <c r="F8">
        <f t="shared" ref="F8:F71" si="4">100-E8/B8*100</f>
        <v>31.188017586439315</v>
      </c>
    </row>
    <row r="9" spans="1:8" x14ac:dyDescent="0.25">
      <c r="A9">
        <v>2</v>
      </c>
      <c r="B9">
        <f t="shared" si="0"/>
        <v>9.1770239974189884</v>
      </c>
      <c r="C9">
        <f t="shared" si="1"/>
        <v>1.539649138418818</v>
      </c>
      <c r="D9">
        <f t="shared" si="2"/>
        <v>2</v>
      </c>
      <c r="E9">
        <f t="shared" si="3"/>
        <v>11.920928955078125</v>
      </c>
      <c r="F9">
        <f t="shared" si="4"/>
        <v>-29.899725209728672</v>
      </c>
    </row>
    <row r="10" spans="1:8" x14ac:dyDescent="0.25">
      <c r="A10">
        <v>3</v>
      </c>
      <c r="B10">
        <f t="shared" si="0"/>
        <v>9.722718241315027</v>
      </c>
      <c r="C10">
        <f t="shared" si="1"/>
        <v>1.6312014404168234</v>
      </c>
      <c r="D10">
        <f t="shared" si="2"/>
        <v>2</v>
      </c>
      <c r="E10">
        <f t="shared" si="3"/>
        <v>11.920928955078125</v>
      </c>
      <c r="F10">
        <f t="shared" si="4"/>
        <v>-22.609013849873577</v>
      </c>
    </row>
    <row r="11" spans="1:8" x14ac:dyDescent="0.25">
      <c r="A11">
        <v>4</v>
      </c>
      <c r="B11">
        <f t="shared" si="0"/>
        <v>10.300861153527187</v>
      </c>
      <c r="C11">
        <f t="shared" si="1"/>
        <v>1.7281977255873477</v>
      </c>
      <c r="D11">
        <f t="shared" si="2"/>
        <v>2</v>
      </c>
      <c r="E11">
        <f t="shared" si="3"/>
        <v>11.920928955078125</v>
      </c>
      <c r="F11">
        <f t="shared" si="4"/>
        <v>-15.727498676129613</v>
      </c>
    </row>
    <row r="12" spans="1:8" x14ac:dyDescent="0.25">
      <c r="A12">
        <v>5</v>
      </c>
      <c r="B12">
        <f t="shared" si="0"/>
        <v>10.913382232281375</v>
      </c>
      <c r="C12">
        <f t="shared" si="1"/>
        <v>1.830961710015468</v>
      </c>
      <c r="D12">
        <f t="shared" si="2"/>
        <v>2</v>
      </c>
      <c r="E12">
        <f t="shared" si="3"/>
        <v>11.920928955078125</v>
      </c>
      <c r="F12">
        <f t="shared" si="4"/>
        <v>-9.232213271303408</v>
      </c>
    </row>
    <row r="13" spans="1:8" x14ac:dyDescent="0.25">
      <c r="A13">
        <v>6</v>
      </c>
      <c r="B13">
        <f t="shared" si="0"/>
        <v>11.562325709738577</v>
      </c>
      <c r="C13">
        <f t="shared" si="1"/>
        <v>1.9398363589463741</v>
      </c>
      <c r="D13">
        <f t="shared" si="2"/>
        <v>2</v>
      </c>
      <c r="E13">
        <f t="shared" si="3"/>
        <v>11.920928955078125</v>
      </c>
      <c r="F13">
        <f t="shared" si="4"/>
        <v>-3.1014802241516861</v>
      </c>
    </row>
    <row r="14" spans="1:8" x14ac:dyDescent="0.25">
      <c r="A14">
        <v>7</v>
      </c>
      <c r="B14">
        <f t="shared" si="0"/>
        <v>12.249857374429663</v>
      </c>
      <c r="C14">
        <f t="shared" si="1"/>
        <v>2.0551850313999931</v>
      </c>
      <c r="D14">
        <f t="shared" si="2"/>
        <v>2</v>
      </c>
      <c r="E14">
        <f t="shared" si="3"/>
        <v>11.920928955078125</v>
      </c>
      <c r="F14">
        <f t="shared" si="4"/>
        <v>2.6851612169635786</v>
      </c>
    </row>
    <row r="15" spans="1:8" x14ac:dyDescent="0.25">
      <c r="A15">
        <v>8</v>
      </c>
      <c r="B15">
        <f t="shared" si="0"/>
        <v>12.978271799373291</v>
      </c>
      <c r="C15">
        <f t="shared" si="1"/>
        <v>2.1773926928479437</v>
      </c>
      <c r="D15">
        <f t="shared" si="2"/>
        <v>2</v>
      </c>
      <c r="E15">
        <f t="shared" si="3"/>
        <v>11.920928955078125</v>
      </c>
      <c r="F15">
        <f t="shared" si="4"/>
        <v>8.1470234299317497</v>
      </c>
    </row>
    <row r="16" spans="1:8" x14ac:dyDescent="0.25">
      <c r="A16">
        <v>9</v>
      </c>
      <c r="B16">
        <f t="shared" si="0"/>
        <v>13.75</v>
      </c>
      <c r="C16">
        <f t="shared" si="1"/>
        <v>2.3068672000000001</v>
      </c>
      <c r="D16">
        <f t="shared" si="2"/>
        <v>2</v>
      </c>
      <c r="E16">
        <f t="shared" si="3"/>
        <v>11.920928955078125</v>
      </c>
      <c r="F16">
        <f t="shared" si="4"/>
        <v>13.302334872159093</v>
      </c>
    </row>
    <row r="17" spans="1:6" x14ac:dyDescent="0.25">
      <c r="A17">
        <v>10</v>
      </c>
      <c r="B17">
        <f t="shared" si="0"/>
        <v>14.567617547440307</v>
      </c>
      <c r="C17">
        <f t="shared" si="1"/>
        <v>2.4440406619879629</v>
      </c>
      <c r="D17">
        <f t="shared" si="2"/>
        <v>2</v>
      </c>
      <c r="E17">
        <f t="shared" si="3"/>
        <v>11.920928955078125</v>
      </c>
      <c r="F17">
        <f t="shared" si="4"/>
        <v>18.168300916351527</v>
      </c>
    </row>
    <row r="18" spans="1:6" x14ac:dyDescent="0.25">
      <c r="A18">
        <v>11</v>
      </c>
      <c r="B18">
        <f t="shared" si="0"/>
        <v>15.433853164253883</v>
      </c>
      <c r="C18">
        <f t="shared" si="1"/>
        <v>2.5893708824897086</v>
      </c>
      <c r="D18">
        <f t="shared" si="2"/>
        <v>3</v>
      </c>
      <c r="E18">
        <f t="shared" si="3"/>
        <v>17.881393432617188</v>
      </c>
      <c r="F18">
        <f t="shared" si="4"/>
        <v>-15.858258092230756</v>
      </c>
    </row>
    <row r="19" spans="1:6" x14ac:dyDescent="0.25">
      <c r="A19">
        <v>12</v>
      </c>
      <c r="B19">
        <f t="shared" si="0"/>
        <v>16.351597831287414</v>
      </c>
      <c r="C19">
        <f t="shared" si="1"/>
        <v>2.743342887606405</v>
      </c>
      <c r="D19">
        <f t="shared" si="2"/>
        <v>3</v>
      </c>
      <c r="E19">
        <f t="shared" si="3"/>
        <v>17.881393432617188</v>
      </c>
      <c r="F19">
        <f t="shared" si="4"/>
        <v>-9.3556337253025958</v>
      </c>
    </row>
    <row r="20" spans="1:6" x14ac:dyDescent="0.25">
      <c r="A20">
        <v>13</v>
      </c>
      <c r="B20">
        <f t="shared" si="0"/>
        <v>17.323914436054505</v>
      </c>
      <c r="C20">
        <f t="shared" si="1"/>
        <v>2.9064705445920462</v>
      </c>
      <c r="D20">
        <f t="shared" si="2"/>
        <v>3</v>
      </c>
      <c r="E20">
        <f t="shared" si="3"/>
        <v>17.881393432617188</v>
      </c>
      <c r="F20">
        <f t="shared" si="4"/>
        <v>-3.217973620341013</v>
      </c>
    </row>
    <row r="21" spans="1:6" x14ac:dyDescent="0.25">
      <c r="A21">
        <v>14</v>
      </c>
      <c r="B21">
        <f t="shared" si="0"/>
        <v>18.354047994837977</v>
      </c>
      <c r="C21">
        <f t="shared" si="1"/>
        <v>3.079298276837636</v>
      </c>
      <c r="D21">
        <f t="shared" si="2"/>
        <v>3</v>
      </c>
      <c r="E21">
        <f t="shared" si="3"/>
        <v>17.881393432617188</v>
      </c>
      <c r="F21">
        <f t="shared" si="4"/>
        <v>2.5752060927034819</v>
      </c>
    </row>
    <row r="22" spans="1:6" x14ac:dyDescent="0.25">
      <c r="A22">
        <v>15</v>
      </c>
      <c r="B22">
        <f t="shared" si="0"/>
        <v>19.445436482630058</v>
      </c>
      <c r="C22">
        <f t="shared" si="1"/>
        <v>3.2624028808336472</v>
      </c>
      <c r="D22">
        <f t="shared" si="2"/>
        <v>3</v>
      </c>
      <c r="E22">
        <f t="shared" si="3"/>
        <v>17.881393432617188</v>
      </c>
      <c r="F22">
        <f t="shared" si="4"/>
        <v>8.0432396125948458</v>
      </c>
    </row>
    <row r="23" spans="1:6" x14ac:dyDescent="0.25">
      <c r="A23">
        <v>16</v>
      </c>
      <c r="B23">
        <f t="shared" si="0"/>
        <v>20.601722307054366</v>
      </c>
      <c r="C23">
        <f t="shared" si="1"/>
        <v>3.4563954511746942</v>
      </c>
      <c r="D23">
        <f t="shared" si="2"/>
        <v>3</v>
      </c>
      <c r="E23">
        <f t="shared" si="3"/>
        <v>17.881393432617188</v>
      </c>
      <c r="F23">
        <f t="shared" si="4"/>
        <v>13.204375992902754</v>
      </c>
    </row>
    <row r="24" spans="1:6" x14ac:dyDescent="0.25">
      <c r="A24">
        <v>17</v>
      </c>
      <c r="B24">
        <f t="shared" si="0"/>
        <v>21.82676446456275</v>
      </c>
      <c r="C24">
        <f t="shared" si="1"/>
        <v>3.6619234200309361</v>
      </c>
      <c r="D24">
        <f t="shared" si="2"/>
        <v>4</v>
      </c>
      <c r="E24">
        <f t="shared" si="3"/>
        <v>23.84185791015625</v>
      </c>
      <c r="F24">
        <f t="shared" si="4"/>
        <v>-9.232213271303408</v>
      </c>
    </row>
    <row r="25" spans="1:6" x14ac:dyDescent="0.25">
      <c r="A25">
        <v>18</v>
      </c>
      <c r="B25">
        <f t="shared" si="0"/>
        <v>23.124651419477154</v>
      </c>
      <c r="C25">
        <f t="shared" si="1"/>
        <v>3.8796727178927481</v>
      </c>
      <c r="D25">
        <f t="shared" si="2"/>
        <v>4</v>
      </c>
      <c r="E25">
        <f t="shared" si="3"/>
        <v>23.84185791015625</v>
      </c>
      <c r="F25">
        <f t="shared" si="4"/>
        <v>-3.1014802241516861</v>
      </c>
    </row>
    <row r="26" spans="1:6" x14ac:dyDescent="0.25">
      <c r="A26">
        <v>19</v>
      </c>
      <c r="B26">
        <f t="shared" si="0"/>
        <v>24.499714748859326</v>
      </c>
      <c r="C26">
        <f t="shared" si="1"/>
        <v>4.1103700627999862</v>
      </c>
      <c r="D26">
        <f t="shared" si="2"/>
        <v>4</v>
      </c>
      <c r="E26">
        <f t="shared" si="3"/>
        <v>23.84185791015625</v>
      </c>
      <c r="F26">
        <f t="shared" si="4"/>
        <v>2.6851612169635786</v>
      </c>
    </row>
    <row r="27" spans="1:6" x14ac:dyDescent="0.25">
      <c r="A27">
        <v>20</v>
      </c>
      <c r="B27">
        <f t="shared" si="0"/>
        <v>25.956543598746581</v>
      </c>
      <c r="C27">
        <f t="shared" si="1"/>
        <v>4.3547853856958874</v>
      </c>
      <c r="D27">
        <f t="shared" si="2"/>
        <v>4</v>
      </c>
      <c r="E27">
        <f t="shared" si="3"/>
        <v>23.84185791015625</v>
      </c>
      <c r="F27">
        <f t="shared" si="4"/>
        <v>8.1470234299317497</v>
      </c>
    </row>
    <row r="28" spans="1:6" x14ac:dyDescent="0.25">
      <c r="A28">
        <v>21</v>
      </c>
      <c r="B28">
        <f t="shared" si="0"/>
        <v>27.5</v>
      </c>
      <c r="C28">
        <f t="shared" si="1"/>
        <v>4.6137344000000002</v>
      </c>
      <c r="D28">
        <f t="shared" si="2"/>
        <v>5</v>
      </c>
      <c r="E28">
        <f t="shared" si="3"/>
        <v>29.802322387695313</v>
      </c>
      <c r="F28">
        <f t="shared" si="4"/>
        <v>-8.3720814098011402</v>
      </c>
    </row>
    <row r="29" spans="1:6" x14ac:dyDescent="0.25">
      <c r="A29">
        <v>22</v>
      </c>
      <c r="B29">
        <f t="shared" si="0"/>
        <v>29.135235094880628</v>
      </c>
      <c r="C29">
        <f t="shared" si="1"/>
        <v>4.8880813239759275</v>
      </c>
      <c r="D29">
        <f t="shared" si="2"/>
        <v>5</v>
      </c>
      <c r="E29">
        <f t="shared" si="3"/>
        <v>29.802322387695313</v>
      </c>
      <c r="F29">
        <f t="shared" si="4"/>
        <v>-2.2896238545605456</v>
      </c>
    </row>
    <row r="30" spans="1:6" x14ac:dyDescent="0.25">
      <c r="A30">
        <v>23</v>
      </c>
      <c r="B30">
        <f t="shared" si="0"/>
        <v>30.867706328507751</v>
      </c>
      <c r="C30">
        <f t="shared" si="1"/>
        <v>5.1787417649794145</v>
      </c>
      <c r="D30">
        <f t="shared" si="2"/>
        <v>5</v>
      </c>
      <c r="E30">
        <f t="shared" si="3"/>
        <v>29.802322387695313</v>
      </c>
      <c r="F30">
        <f t="shared" si="4"/>
        <v>3.4514515898076468</v>
      </c>
    </row>
    <row r="31" spans="1:6" x14ac:dyDescent="0.25">
      <c r="A31">
        <v>24</v>
      </c>
      <c r="B31">
        <f t="shared" si="0"/>
        <v>32.703195662574828</v>
      </c>
      <c r="C31">
        <f t="shared" si="1"/>
        <v>5.48668577521281</v>
      </c>
      <c r="D31">
        <f t="shared" si="2"/>
        <v>5</v>
      </c>
      <c r="E31">
        <f t="shared" si="3"/>
        <v>29.802322387695313</v>
      </c>
      <c r="F31">
        <f t="shared" si="4"/>
        <v>8.8703052289145035</v>
      </c>
    </row>
    <row r="32" spans="1:6" x14ac:dyDescent="0.25">
      <c r="A32">
        <v>25</v>
      </c>
      <c r="B32">
        <f t="shared" si="0"/>
        <v>34.647828872109017</v>
      </c>
      <c r="C32">
        <f t="shared" si="1"/>
        <v>5.8129410891840934</v>
      </c>
      <c r="D32">
        <f t="shared" si="2"/>
        <v>6</v>
      </c>
      <c r="E32">
        <f t="shared" si="3"/>
        <v>35.762786865234375</v>
      </c>
      <c r="F32">
        <f t="shared" si="4"/>
        <v>-3.2179736203409988</v>
      </c>
    </row>
    <row r="33" spans="1:16" x14ac:dyDescent="0.25">
      <c r="A33">
        <v>26</v>
      </c>
      <c r="B33">
        <f t="shared" si="0"/>
        <v>36.708095989675947</v>
      </c>
      <c r="C33">
        <f t="shared" si="1"/>
        <v>6.1585965536752711</v>
      </c>
      <c r="D33">
        <f t="shared" si="2"/>
        <v>6</v>
      </c>
      <c r="E33">
        <f t="shared" si="3"/>
        <v>35.762786865234375</v>
      </c>
      <c r="F33">
        <f t="shared" si="4"/>
        <v>2.5752060927034677</v>
      </c>
    </row>
    <row r="34" spans="1:16" x14ac:dyDescent="0.25">
      <c r="A34">
        <v>27</v>
      </c>
      <c r="B34">
        <f t="shared" si="0"/>
        <v>38.890872965260115</v>
      </c>
      <c r="C34">
        <f t="shared" si="1"/>
        <v>6.5248057616672943</v>
      </c>
      <c r="D34">
        <f t="shared" si="2"/>
        <v>7</v>
      </c>
      <c r="E34">
        <f t="shared" si="3"/>
        <v>41.723251342773438</v>
      </c>
      <c r="F34">
        <f t="shared" si="4"/>
        <v>-7.2828871186393656</v>
      </c>
    </row>
    <row r="35" spans="1:16" x14ac:dyDescent="0.25">
      <c r="A35">
        <v>28</v>
      </c>
      <c r="B35">
        <f t="shared" si="0"/>
        <v>41.203444614108754</v>
      </c>
      <c r="C35">
        <f t="shared" si="1"/>
        <v>6.9127909023493919</v>
      </c>
      <c r="D35">
        <f t="shared" si="2"/>
        <v>7</v>
      </c>
      <c r="E35">
        <f t="shared" si="3"/>
        <v>41.723251342773438</v>
      </c>
      <c r="F35">
        <f t="shared" si="4"/>
        <v>-1.2615613416133868</v>
      </c>
    </row>
    <row r="36" spans="1:16" x14ac:dyDescent="0.25">
      <c r="A36">
        <v>29</v>
      </c>
      <c r="B36">
        <f t="shared" si="0"/>
        <v>43.653528929125486</v>
      </c>
      <c r="C36">
        <f t="shared" si="1"/>
        <v>7.3238468400618695</v>
      </c>
      <c r="D36">
        <f t="shared" si="2"/>
        <v>7</v>
      </c>
      <c r="E36">
        <f t="shared" si="3"/>
        <v>41.723251342773438</v>
      </c>
      <c r="F36">
        <f t="shared" si="4"/>
        <v>4.4218133876094896</v>
      </c>
    </row>
    <row r="37" spans="1:16" x14ac:dyDescent="0.25">
      <c r="A37">
        <v>30</v>
      </c>
      <c r="B37">
        <f t="shared" si="0"/>
        <v>46.249302838954307</v>
      </c>
      <c r="C37">
        <f t="shared" si="1"/>
        <v>7.7593454357854963</v>
      </c>
      <c r="D37">
        <f t="shared" si="2"/>
        <v>8</v>
      </c>
      <c r="E37">
        <f t="shared" si="3"/>
        <v>47.6837158203125</v>
      </c>
      <c r="F37">
        <f t="shared" si="4"/>
        <v>-3.1014802241516861</v>
      </c>
    </row>
    <row r="38" spans="1:16" x14ac:dyDescent="0.25">
      <c r="A38">
        <v>31</v>
      </c>
      <c r="B38">
        <f t="shared" si="0"/>
        <v>48.99942949771868</v>
      </c>
      <c r="C38">
        <f t="shared" si="1"/>
        <v>8.2207401255999777</v>
      </c>
      <c r="D38">
        <f t="shared" si="2"/>
        <v>8</v>
      </c>
      <c r="E38">
        <f t="shared" si="3"/>
        <v>47.6837158203125</v>
      </c>
      <c r="F38">
        <f t="shared" si="4"/>
        <v>2.6851612169636212</v>
      </c>
    </row>
    <row r="39" spans="1:16" x14ac:dyDescent="0.25">
      <c r="A39">
        <v>32</v>
      </c>
      <c r="B39">
        <f t="shared" si="0"/>
        <v>51.913087197493141</v>
      </c>
      <c r="C39">
        <f t="shared" si="1"/>
        <v>8.7095707713917712</v>
      </c>
      <c r="D39">
        <f t="shared" si="2"/>
        <v>9</v>
      </c>
      <c r="E39">
        <f t="shared" si="3"/>
        <v>53.644180297851563</v>
      </c>
      <c r="F39">
        <f t="shared" si="4"/>
        <v>-3.3345986413268349</v>
      </c>
    </row>
    <row r="40" spans="1:16" x14ac:dyDescent="0.25">
      <c r="A40">
        <v>33</v>
      </c>
      <c r="B40">
        <f t="shared" si="0"/>
        <v>55</v>
      </c>
      <c r="C40">
        <f t="shared" si="1"/>
        <v>9.2274688000000005</v>
      </c>
      <c r="D40">
        <f t="shared" si="2"/>
        <v>9</v>
      </c>
      <c r="E40">
        <f t="shared" si="3"/>
        <v>53.644180297851563</v>
      </c>
      <c r="F40">
        <f t="shared" si="4"/>
        <v>2.4651267311789837</v>
      </c>
      <c r="M40" t="s">
        <v>20</v>
      </c>
      <c r="N40">
        <v>1000000</v>
      </c>
      <c r="O40" t="s">
        <v>21</v>
      </c>
    </row>
    <row r="41" spans="1:16" x14ac:dyDescent="0.25">
      <c r="A41">
        <v>34</v>
      </c>
      <c r="B41">
        <f t="shared" si="0"/>
        <v>58.270470189761255</v>
      </c>
      <c r="C41">
        <f t="shared" si="1"/>
        <v>9.7761626479518551</v>
      </c>
      <c r="D41">
        <f t="shared" si="2"/>
        <v>10</v>
      </c>
      <c r="E41">
        <f t="shared" si="3"/>
        <v>59.604644775390625</v>
      </c>
      <c r="F41">
        <f t="shared" si="4"/>
        <v>-2.2896238545605456</v>
      </c>
    </row>
    <row r="42" spans="1:16" x14ac:dyDescent="0.25">
      <c r="A42">
        <v>35</v>
      </c>
      <c r="B42">
        <f t="shared" si="0"/>
        <v>61.735412657015516</v>
      </c>
      <c r="C42">
        <f t="shared" si="1"/>
        <v>10.357483529958833</v>
      </c>
      <c r="D42">
        <f t="shared" si="2"/>
        <v>10</v>
      </c>
      <c r="E42">
        <f t="shared" si="3"/>
        <v>59.604644775390625</v>
      </c>
      <c r="F42">
        <f t="shared" si="4"/>
        <v>3.4514515898076752</v>
      </c>
      <c r="H42" t="s">
        <v>15</v>
      </c>
      <c r="I42" t="s">
        <v>16</v>
      </c>
      <c r="J42" t="s">
        <v>17</v>
      </c>
      <c r="K42" t="s">
        <v>18</v>
      </c>
      <c r="M42" t="s">
        <v>19</v>
      </c>
      <c r="N42" t="s">
        <v>22</v>
      </c>
      <c r="O42" t="s">
        <v>23</v>
      </c>
      <c r="P42" t="s">
        <v>24</v>
      </c>
    </row>
    <row r="43" spans="1:16" x14ac:dyDescent="0.25">
      <c r="A43">
        <v>36</v>
      </c>
      <c r="B43">
        <f t="shared" si="0"/>
        <v>65.406391325149656</v>
      </c>
      <c r="C43">
        <f t="shared" si="1"/>
        <v>10.97337155042562</v>
      </c>
      <c r="D43">
        <f t="shared" si="2"/>
        <v>11</v>
      </c>
      <c r="E43">
        <f t="shared" si="3"/>
        <v>65.565109252929688</v>
      </c>
      <c r="F43">
        <f t="shared" si="4"/>
        <v>-0.24266424819406041</v>
      </c>
      <c r="G43" t="s">
        <v>14</v>
      </c>
      <c r="H43">
        <f>B43</f>
        <v>65.406391325149656</v>
      </c>
      <c r="I43">
        <f>H43*2</f>
        <v>130.81278265029931</v>
      </c>
      <c r="J43">
        <f>I43*2</f>
        <v>261.62556530059862</v>
      </c>
      <c r="K43">
        <f>J43*2</f>
        <v>523.25113060119725</v>
      </c>
      <c r="M43">
        <f>K43*2</f>
        <v>1046.5022612023945</v>
      </c>
      <c r="N43">
        <f>ROUND($N$40/M43,0)</f>
        <v>956</v>
      </c>
      <c r="O43">
        <f>$N$40/N43</f>
        <v>1046.0251046025105</v>
      </c>
      <c r="P43">
        <f>100-M43/O43*100</f>
        <v>-4.5616170948918011E-2</v>
      </c>
    </row>
    <row r="44" spans="1:16" x14ac:dyDescent="0.25">
      <c r="A44">
        <v>37</v>
      </c>
      <c r="B44">
        <f t="shared" si="0"/>
        <v>69.295657744218019</v>
      </c>
      <c r="C44">
        <f t="shared" si="1"/>
        <v>11.625882178368185</v>
      </c>
      <c r="D44">
        <f t="shared" si="2"/>
        <v>12</v>
      </c>
      <c r="E44">
        <f t="shared" si="3"/>
        <v>71.52557373046875</v>
      </c>
      <c r="F44">
        <f t="shared" si="4"/>
        <v>-3.217973620341013</v>
      </c>
      <c r="G44" t="s">
        <v>14</v>
      </c>
      <c r="H44">
        <f t="shared" ref="H44:H107" si="5">B44</f>
        <v>69.295657744218019</v>
      </c>
      <c r="I44">
        <f t="shared" ref="I44:K107" si="6">H44*2</f>
        <v>138.59131548843604</v>
      </c>
      <c r="J44">
        <f t="shared" si="6"/>
        <v>277.18263097687208</v>
      </c>
      <c r="K44">
        <f t="shared" si="6"/>
        <v>554.36526195374415</v>
      </c>
      <c r="M44">
        <f t="shared" ref="M44:M107" si="7">K44*2</f>
        <v>1108.7305239074883</v>
      </c>
      <c r="N44">
        <f t="shared" ref="N44:N107" si="8">ROUND($N$40/M44,0)</f>
        <v>902</v>
      </c>
      <c r="O44">
        <f t="shared" ref="O44:O107" si="9">$N$40/N44</f>
        <v>1108.6474501108648</v>
      </c>
      <c r="P44">
        <f t="shared" ref="P44:P107" si="10">100-M44/O44*100</f>
        <v>-7.4932564554330838E-3</v>
      </c>
    </row>
    <row r="45" spans="1:16" x14ac:dyDescent="0.25">
      <c r="A45">
        <v>38</v>
      </c>
      <c r="B45">
        <f t="shared" si="0"/>
        <v>73.416191979351879</v>
      </c>
      <c r="C45">
        <f t="shared" si="1"/>
        <v>12.317193107350541</v>
      </c>
      <c r="D45">
        <f t="shared" si="2"/>
        <v>12</v>
      </c>
      <c r="E45">
        <f t="shared" si="3"/>
        <v>71.52557373046875</v>
      </c>
      <c r="F45">
        <f t="shared" si="4"/>
        <v>2.5752060927034535</v>
      </c>
      <c r="G45" t="s">
        <v>14</v>
      </c>
      <c r="H45">
        <f t="shared" si="5"/>
        <v>73.416191979351879</v>
      </c>
      <c r="I45">
        <f t="shared" si="6"/>
        <v>146.83238395870376</v>
      </c>
      <c r="J45">
        <f t="shared" si="6"/>
        <v>293.66476791740752</v>
      </c>
      <c r="K45">
        <f t="shared" si="6"/>
        <v>587.32953583481503</v>
      </c>
      <c r="M45">
        <f t="shared" si="7"/>
        <v>1174.6590716696301</v>
      </c>
      <c r="N45">
        <f t="shared" si="8"/>
        <v>851</v>
      </c>
      <c r="O45">
        <f t="shared" si="9"/>
        <v>1175.0881316098707</v>
      </c>
      <c r="P45">
        <f t="shared" si="10"/>
        <v>3.6513000914482063E-2</v>
      </c>
    </row>
    <row r="46" spans="1:16" x14ac:dyDescent="0.25">
      <c r="A46">
        <v>39</v>
      </c>
      <c r="B46">
        <f t="shared" si="0"/>
        <v>77.781745930520216</v>
      </c>
      <c r="C46">
        <f t="shared" si="1"/>
        <v>13.049611523334587</v>
      </c>
      <c r="D46">
        <f t="shared" si="2"/>
        <v>13</v>
      </c>
      <c r="E46">
        <f t="shared" si="3"/>
        <v>77.486038208007813</v>
      </c>
      <c r="F46">
        <f t="shared" si="4"/>
        <v>0.3801762469777259</v>
      </c>
      <c r="G46" t="s">
        <v>14</v>
      </c>
      <c r="H46">
        <f t="shared" si="5"/>
        <v>77.781745930520216</v>
      </c>
      <c r="I46">
        <f t="shared" si="6"/>
        <v>155.56349186104043</v>
      </c>
      <c r="J46">
        <f t="shared" si="6"/>
        <v>311.12698372208087</v>
      </c>
      <c r="K46">
        <f t="shared" si="6"/>
        <v>622.25396744416173</v>
      </c>
      <c r="M46">
        <f t="shared" si="7"/>
        <v>1244.5079348883235</v>
      </c>
      <c r="N46">
        <f t="shared" si="8"/>
        <v>804</v>
      </c>
      <c r="O46">
        <f t="shared" si="9"/>
        <v>1243.7810945273632</v>
      </c>
      <c r="P46">
        <f t="shared" si="10"/>
        <v>-5.843796502121279E-2</v>
      </c>
    </row>
    <row r="47" spans="1:16" x14ac:dyDescent="0.25">
      <c r="A47">
        <v>40</v>
      </c>
      <c r="B47">
        <f t="shared" si="0"/>
        <v>82.406889228217494</v>
      </c>
      <c r="C47">
        <f t="shared" si="1"/>
        <v>13.825581804698782</v>
      </c>
      <c r="D47">
        <f t="shared" si="2"/>
        <v>14</v>
      </c>
      <c r="E47">
        <f t="shared" si="3"/>
        <v>83.446502685546875</v>
      </c>
      <c r="F47">
        <f t="shared" si="4"/>
        <v>-1.2615613416134153</v>
      </c>
      <c r="G47" t="s">
        <v>14</v>
      </c>
      <c r="H47">
        <f t="shared" si="5"/>
        <v>82.406889228217494</v>
      </c>
      <c r="I47">
        <f t="shared" si="6"/>
        <v>164.81377845643499</v>
      </c>
      <c r="J47">
        <f t="shared" si="6"/>
        <v>329.62755691286998</v>
      </c>
      <c r="K47">
        <f t="shared" si="6"/>
        <v>659.25511382573995</v>
      </c>
      <c r="M47">
        <f t="shared" si="7"/>
        <v>1318.5102276514799</v>
      </c>
      <c r="N47">
        <f t="shared" si="8"/>
        <v>758</v>
      </c>
      <c r="O47">
        <f t="shared" si="9"/>
        <v>1319.2612137203166</v>
      </c>
      <c r="P47">
        <f t="shared" si="10"/>
        <v>5.6924744017834428E-2</v>
      </c>
    </row>
    <row r="48" spans="1:16" x14ac:dyDescent="0.25">
      <c r="A48">
        <v>41</v>
      </c>
      <c r="B48">
        <f t="shared" si="0"/>
        <v>87.307057858250957</v>
      </c>
      <c r="C48">
        <f t="shared" si="1"/>
        <v>14.647693680123737</v>
      </c>
      <c r="D48">
        <f t="shared" si="2"/>
        <v>15</v>
      </c>
      <c r="E48">
        <f t="shared" si="3"/>
        <v>89.406967163085938</v>
      </c>
      <c r="F48">
        <f t="shared" si="4"/>
        <v>-2.4051999418470018</v>
      </c>
      <c r="G48" t="s">
        <v>14</v>
      </c>
      <c r="H48">
        <f t="shared" si="5"/>
        <v>87.307057858250957</v>
      </c>
      <c r="I48">
        <f t="shared" si="6"/>
        <v>174.61411571650191</v>
      </c>
      <c r="J48">
        <f t="shared" si="6"/>
        <v>349.22823143300383</v>
      </c>
      <c r="K48">
        <f t="shared" si="6"/>
        <v>698.45646286600766</v>
      </c>
      <c r="M48">
        <f t="shared" si="7"/>
        <v>1396.9129257320153</v>
      </c>
      <c r="N48">
        <f t="shared" si="8"/>
        <v>716</v>
      </c>
      <c r="O48">
        <f t="shared" si="9"/>
        <v>1396.6480446927374</v>
      </c>
      <c r="P48">
        <f t="shared" si="10"/>
        <v>-1.8965482412298229E-2</v>
      </c>
    </row>
    <row r="49" spans="1:16" x14ac:dyDescent="0.25">
      <c r="A49">
        <v>42</v>
      </c>
      <c r="B49">
        <f t="shared" si="0"/>
        <v>92.498605677908614</v>
      </c>
      <c r="C49">
        <f t="shared" si="1"/>
        <v>15.518690871570993</v>
      </c>
      <c r="D49">
        <f t="shared" si="2"/>
        <v>16</v>
      </c>
      <c r="E49">
        <f t="shared" si="3"/>
        <v>95.367431640625</v>
      </c>
      <c r="F49">
        <f t="shared" si="4"/>
        <v>-3.1014802241516861</v>
      </c>
      <c r="G49" t="s">
        <v>14</v>
      </c>
      <c r="H49">
        <f t="shared" si="5"/>
        <v>92.498605677908614</v>
      </c>
      <c r="I49">
        <f t="shared" si="6"/>
        <v>184.99721135581723</v>
      </c>
      <c r="J49">
        <f t="shared" si="6"/>
        <v>369.99442271163446</v>
      </c>
      <c r="K49">
        <f t="shared" si="6"/>
        <v>739.98884542326891</v>
      </c>
      <c r="M49">
        <f t="shared" si="7"/>
        <v>1479.9776908465378</v>
      </c>
      <c r="N49">
        <f t="shared" si="8"/>
        <v>676</v>
      </c>
      <c r="O49">
        <f t="shared" si="9"/>
        <v>1479.2899408284025</v>
      </c>
      <c r="P49">
        <f t="shared" si="10"/>
        <v>-4.6491901225948595E-2</v>
      </c>
    </row>
    <row r="50" spans="1:16" x14ac:dyDescent="0.25">
      <c r="A50">
        <v>43</v>
      </c>
      <c r="B50">
        <f t="shared" si="0"/>
        <v>97.998858995437345</v>
      </c>
      <c r="C50">
        <f t="shared" si="1"/>
        <v>16.441480251199952</v>
      </c>
      <c r="D50">
        <f t="shared" si="2"/>
        <v>16</v>
      </c>
      <c r="E50">
        <f t="shared" si="3"/>
        <v>95.367431640625</v>
      </c>
      <c r="F50">
        <f t="shared" si="4"/>
        <v>2.6851612169636212</v>
      </c>
      <c r="G50" t="s">
        <v>14</v>
      </c>
      <c r="H50">
        <f t="shared" si="5"/>
        <v>97.998858995437345</v>
      </c>
      <c r="I50">
        <f t="shared" si="6"/>
        <v>195.99771799087469</v>
      </c>
      <c r="J50">
        <f t="shared" si="6"/>
        <v>391.99543598174938</v>
      </c>
      <c r="K50">
        <f t="shared" si="6"/>
        <v>783.99087196349876</v>
      </c>
      <c r="M50">
        <f t="shared" si="7"/>
        <v>1567.9817439269975</v>
      </c>
      <c r="N50">
        <f t="shared" si="8"/>
        <v>638</v>
      </c>
      <c r="O50">
        <f t="shared" si="9"/>
        <v>1567.398119122257</v>
      </c>
      <c r="P50">
        <f t="shared" si="10"/>
        <v>-3.7235262542452574E-2</v>
      </c>
    </row>
    <row r="51" spans="1:16" x14ac:dyDescent="0.25">
      <c r="A51">
        <v>44</v>
      </c>
      <c r="B51">
        <f t="shared" si="0"/>
        <v>103.82617439498628</v>
      </c>
      <c r="C51">
        <f t="shared" si="1"/>
        <v>17.419141542783542</v>
      </c>
      <c r="D51">
        <f t="shared" si="2"/>
        <v>17</v>
      </c>
      <c r="E51">
        <f t="shared" si="3"/>
        <v>101.32789611816406</v>
      </c>
      <c r="F51">
        <f t="shared" si="4"/>
        <v>2.4062123943024289</v>
      </c>
      <c r="G51" t="s">
        <v>14</v>
      </c>
      <c r="H51">
        <f t="shared" si="5"/>
        <v>103.82617439498628</v>
      </c>
      <c r="I51">
        <f t="shared" si="6"/>
        <v>207.65234878997256</v>
      </c>
      <c r="J51">
        <f t="shared" si="6"/>
        <v>415.30469757994513</v>
      </c>
      <c r="K51">
        <f t="shared" si="6"/>
        <v>830.60939515989025</v>
      </c>
      <c r="M51">
        <f t="shared" si="7"/>
        <v>1661.2187903197805</v>
      </c>
      <c r="N51">
        <f t="shared" si="8"/>
        <v>602</v>
      </c>
      <c r="O51">
        <f t="shared" si="9"/>
        <v>1661.1295681063123</v>
      </c>
      <c r="P51">
        <f t="shared" si="10"/>
        <v>-5.3711772507938349E-3</v>
      </c>
    </row>
    <row r="52" spans="1:16" x14ac:dyDescent="0.25">
      <c r="A52">
        <v>45</v>
      </c>
      <c r="B52">
        <f t="shared" si="0"/>
        <v>110</v>
      </c>
      <c r="C52">
        <f t="shared" si="1"/>
        <v>18.454937600000001</v>
      </c>
      <c r="D52">
        <f t="shared" si="2"/>
        <v>18</v>
      </c>
      <c r="E52">
        <f t="shared" si="3"/>
        <v>107.28836059570312</v>
      </c>
      <c r="F52">
        <f t="shared" si="4"/>
        <v>2.4651267311789837</v>
      </c>
      <c r="G52" t="s">
        <v>14</v>
      </c>
      <c r="H52">
        <f t="shared" si="5"/>
        <v>110</v>
      </c>
      <c r="I52">
        <f t="shared" si="6"/>
        <v>220</v>
      </c>
      <c r="J52">
        <f t="shared" si="6"/>
        <v>440</v>
      </c>
      <c r="K52">
        <f t="shared" si="6"/>
        <v>880</v>
      </c>
      <c r="M52">
        <f t="shared" si="7"/>
        <v>1760</v>
      </c>
      <c r="N52">
        <f t="shared" si="8"/>
        <v>568</v>
      </c>
      <c r="O52">
        <f t="shared" si="9"/>
        <v>1760.5633802816901</v>
      </c>
      <c r="P52">
        <f t="shared" si="10"/>
        <v>3.1999999999996476E-2</v>
      </c>
    </row>
    <row r="53" spans="1:16" x14ac:dyDescent="0.25">
      <c r="A53">
        <v>46</v>
      </c>
      <c r="B53">
        <f t="shared" si="0"/>
        <v>116.54094037952248</v>
      </c>
      <c r="C53">
        <f t="shared" si="1"/>
        <v>19.552325295903707</v>
      </c>
      <c r="D53">
        <f t="shared" si="2"/>
        <v>20</v>
      </c>
      <c r="E53">
        <f t="shared" si="3"/>
        <v>119.20928955078125</v>
      </c>
      <c r="F53">
        <f t="shared" si="4"/>
        <v>-2.289623854560574</v>
      </c>
      <c r="G53" t="s">
        <v>14</v>
      </c>
      <c r="H53">
        <f t="shared" si="5"/>
        <v>116.54094037952248</v>
      </c>
      <c r="I53">
        <f t="shared" si="6"/>
        <v>233.08188075904496</v>
      </c>
      <c r="J53">
        <f t="shared" si="6"/>
        <v>466.16376151808993</v>
      </c>
      <c r="K53">
        <f t="shared" si="6"/>
        <v>932.32752303617985</v>
      </c>
      <c r="M53">
        <f t="shared" si="7"/>
        <v>1864.6550460723597</v>
      </c>
      <c r="N53">
        <f t="shared" si="8"/>
        <v>536</v>
      </c>
      <c r="O53">
        <f t="shared" si="9"/>
        <v>1865.6716417910447</v>
      </c>
      <c r="P53">
        <f t="shared" si="10"/>
        <v>5.4489530521522056E-2</v>
      </c>
    </row>
    <row r="54" spans="1:16" x14ac:dyDescent="0.25">
      <c r="A54">
        <v>47</v>
      </c>
      <c r="B54">
        <f t="shared" si="0"/>
        <v>123.47082531403106</v>
      </c>
      <c r="C54">
        <f t="shared" si="1"/>
        <v>20.714967059917669</v>
      </c>
      <c r="D54">
        <f t="shared" si="2"/>
        <v>21</v>
      </c>
      <c r="E54">
        <f t="shared" si="3"/>
        <v>125.16975402832031</v>
      </c>
      <c r="F54">
        <f t="shared" si="4"/>
        <v>-1.3759758307019183</v>
      </c>
      <c r="G54" t="s">
        <v>14</v>
      </c>
      <c r="H54">
        <f t="shared" si="5"/>
        <v>123.47082531403106</v>
      </c>
      <c r="I54">
        <f t="shared" si="6"/>
        <v>246.94165062806212</v>
      </c>
      <c r="J54">
        <f t="shared" si="6"/>
        <v>493.88330125612424</v>
      </c>
      <c r="K54">
        <f t="shared" si="6"/>
        <v>987.76660251224848</v>
      </c>
      <c r="M54">
        <f t="shared" si="7"/>
        <v>1975.533205024497</v>
      </c>
      <c r="N54">
        <f t="shared" si="8"/>
        <v>506</v>
      </c>
      <c r="O54">
        <f t="shared" si="9"/>
        <v>1976.2845849802372</v>
      </c>
      <c r="P54">
        <f t="shared" si="10"/>
        <v>3.8019825760457593E-2</v>
      </c>
    </row>
    <row r="55" spans="1:16" x14ac:dyDescent="0.25">
      <c r="A55">
        <v>48</v>
      </c>
      <c r="B55">
        <f t="shared" si="0"/>
        <v>130.81278265029931</v>
      </c>
      <c r="C55">
        <f t="shared" si="1"/>
        <v>21.94674310085124</v>
      </c>
      <c r="D55">
        <f t="shared" si="2"/>
        <v>22</v>
      </c>
      <c r="E55">
        <f t="shared" si="3"/>
        <v>131.13021850585938</v>
      </c>
      <c r="F55">
        <f t="shared" si="4"/>
        <v>-0.24266424819406041</v>
      </c>
      <c r="G55" t="s">
        <v>14</v>
      </c>
      <c r="H55">
        <f t="shared" si="5"/>
        <v>130.81278265029931</v>
      </c>
      <c r="I55">
        <f t="shared" si="6"/>
        <v>261.62556530059862</v>
      </c>
      <c r="J55">
        <f t="shared" si="6"/>
        <v>523.25113060119725</v>
      </c>
      <c r="K55">
        <f t="shared" si="6"/>
        <v>1046.5022612023945</v>
      </c>
      <c r="M55">
        <f t="shared" si="7"/>
        <v>2093.004522404789</v>
      </c>
      <c r="N55">
        <f t="shared" si="8"/>
        <v>478</v>
      </c>
      <c r="O55">
        <f t="shared" si="9"/>
        <v>2092.050209205021</v>
      </c>
      <c r="P55">
        <f t="shared" si="10"/>
        <v>-4.5616170948918011E-2</v>
      </c>
    </row>
    <row r="56" spans="1:16" x14ac:dyDescent="0.25">
      <c r="A56">
        <v>49</v>
      </c>
      <c r="B56">
        <f t="shared" si="0"/>
        <v>138.59131548843604</v>
      </c>
      <c r="C56">
        <f t="shared" si="1"/>
        <v>23.25176435673637</v>
      </c>
      <c r="D56">
        <f t="shared" si="2"/>
        <v>23</v>
      </c>
      <c r="E56">
        <f t="shared" si="3"/>
        <v>137.09068298339844</v>
      </c>
      <c r="F56">
        <f t="shared" si="4"/>
        <v>1.0827752805065245</v>
      </c>
      <c r="G56" t="s">
        <v>14</v>
      </c>
      <c r="H56">
        <f t="shared" si="5"/>
        <v>138.59131548843604</v>
      </c>
      <c r="I56">
        <f t="shared" si="6"/>
        <v>277.18263097687208</v>
      </c>
      <c r="J56">
        <f t="shared" si="6"/>
        <v>554.36526195374415</v>
      </c>
      <c r="K56">
        <f t="shared" si="6"/>
        <v>1108.7305239074883</v>
      </c>
      <c r="M56">
        <f t="shared" si="7"/>
        <v>2217.4610478149766</v>
      </c>
      <c r="N56">
        <f t="shared" si="8"/>
        <v>451</v>
      </c>
      <c r="O56">
        <f t="shared" si="9"/>
        <v>2217.2949002217297</v>
      </c>
      <c r="P56">
        <f t="shared" si="10"/>
        <v>-7.4932564554330838E-3</v>
      </c>
    </row>
    <row r="57" spans="1:16" x14ac:dyDescent="0.25">
      <c r="A57">
        <v>50</v>
      </c>
      <c r="B57">
        <f t="shared" si="0"/>
        <v>146.83238395870382</v>
      </c>
      <c r="C57">
        <f t="shared" si="1"/>
        <v>24.634386214701088</v>
      </c>
      <c r="D57">
        <f t="shared" si="2"/>
        <v>25</v>
      </c>
      <c r="E57">
        <f t="shared" si="3"/>
        <v>149.01161193847656</v>
      </c>
      <c r="F57">
        <f t="shared" si="4"/>
        <v>-1.4841603201005427</v>
      </c>
      <c r="G57" t="s">
        <v>14</v>
      </c>
      <c r="H57">
        <f t="shared" si="5"/>
        <v>146.83238395870382</v>
      </c>
      <c r="I57">
        <f t="shared" si="6"/>
        <v>293.66476791740763</v>
      </c>
      <c r="J57">
        <f t="shared" si="6"/>
        <v>587.32953583481526</v>
      </c>
      <c r="K57">
        <f t="shared" si="6"/>
        <v>1174.6590716696305</v>
      </c>
      <c r="M57">
        <f t="shared" si="7"/>
        <v>2349.318143339261</v>
      </c>
      <c r="N57">
        <f t="shared" si="8"/>
        <v>426</v>
      </c>
      <c r="O57">
        <f t="shared" si="9"/>
        <v>2347.4178403755868</v>
      </c>
      <c r="P57">
        <f t="shared" si="10"/>
        <v>-8.0952906252520052E-2</v>
      </c>
    </row>
    <row r="58" spans="1:16" x14ac:dyDescent="0.25">
      <c r="A58">
        <v>51</v>
      </c>
      <c r="B58">
        <f t="shared" si="0"/>
        <v>155.56349186104046</v>
      </c>
      <c r="C58">
        <f t="shared" si="1"/>
        <v>26.099223046669177</v>
      </c>
      <c r="D58">
        <f t="shared" si="2"/>
        <v>26</v>
      </c>
      <c r="E58">
        <f t="shared" si="3"/>
        <v>154.97207641601562</v>
      </c>
      <c r="F58">
        <f t="shared" si="4"/>
        <v>0.38017624697775432</v>
      </c>
      <c r="G58" t="s">
        <v>14</v>
      </c>
      <c r="H58">
        <f t="shared" si="5"/>
        <v>155.56349186104046</v>
      </c>
      <c r="I58">
        <f t="shared" si="6"/>
        <v>311.12698372208092</v>
      </c>
      <c r="J58">
        <f t="shared" si="6"/>
        <v>622.25396744416184</v>
      </c>
      <c r="K58">
        <f t="shared" si="6"/>
        <v>1244.5079348883237</v>
      </c>
      <c r="M58">
        <f t="shared" si="7"/>
        <v>2489.0158697766474</v>
      </c>
      <c r="N58">
        <f t="shared" si="8"/>
        <v>402</v>
      </c>
      <c r="O58">
        <f t="shared" si="9"/>
        <v>2487.5621890547263</v>
      </c>
      <c r="P58">
        <f t="shared" si="10"/>
        <v>-5.8437965021227001E-2</v>
      </c>
    </row>
    <row r="59" spans="1:16" x14ac:dyDescent="0.25">
      <c r="A59">
        <v>52</v>
      </c>
      <c r="B59">
        <f t="shared" si="0"/>
        <v>164.81377845643496</v>
      </c>
      <c r="C59">
        <f t="shared" si="1"/>
        <v>27.65116360939756</v>
      </c>
      <c r="D59">
        <f t="shared" si="2"/>
        <v>28</v>
      </c>
      <c r="E59">
        <f t="shared" si="3"/>
        <v>166.89300537109375</v>
      </c>
      <c r="F59">
        <f t="shared" si="4"/>
        <v>-1.2615613416134437</v>
      </c>
      <c r="G59" t="s">
        <v>14</v>
      </c>
      <c r="H59">
        <f t="shared" si="5"/>
        <v>164.81377845643496</v>
      </c>
      <c r="I59">
        <f t="shared" si="6"/>
        <v>329.62755691286992</v>
      </c>
      <c r="J59">
        <f t="shared" si="6"/>
        <v>659.25511382573984</v>
      </c>
      <c r="K59">
        <f t="shared" si="6"/>
        <v>1318.5102276514797</v>
      </c>
      <c r="M59">
        <f t="shared" si="7"/>
        <v>2637.0204553029594</v>
      </c>
      <c r="N59">
        <f t="shared" si="8"/>
        <v>379</v>
      </c>
      <c r="O59">
        <f t="shared" si="9"/>
        <v>2638.5224274406332</v>
      </c>
      <c r="P59">
        <f t="shared" si="10"/>
        <v>5.6924744017834428E-2</v>
      </c>
    </row>
    <row r="60" spans="1:16" x14ac:dyDescent="0.25">
      <c r="A60">
        <v>53</v>
      </c>
      <c r="B60">
        <f t="shared" si="0"/>
        <v>174.61411571650197</v>
      </c>
      <c r="C60">
        <f t="shared" si="1"/>
        <v>29.295387360247485</v>
      </c>
      <c r="D60">
        <f t="shared" si="2"/>
        <v>29</v>
      </c>
      <c r="E60">
        <f t="shared" si="3"/>
        <v>172.85346984863281</v>
      </c>
      <c r="F60">
        <f t="shared" si="4"/>
        <v>1.0083067228812581</v>
      </c>
      <c r="G60" t="s">
        <v>14</v>
      </c>
      <c r="H60">
        <f t="shared" si="5"/>
        <v>174.61411571650197</v>
      </c>
      <c r="I60">
        <f t="shared" si="6"/>
        <v>349.22823143300394</v>
      </c>
      <c r="J60">
        <f t="shared" si="6"/>
        <v>698.45646286600788</v>
      </c>
      <c r="K60">
        <f t="shared" si="6"/>
        <v>1396.9129257320158</v>
      </c>
      <c r="M60">
        <f t="shared" si="7"/>
        <v>2793.8258514640315</v>
      </c>
      <c r="N60">
        <f t="shared" si="8"/>
        <v>358</v>
      </c>
      <c r="O60">
        <f t="shared" si="9"/>
        <v>2793.2960893854747</v>
      </c>
      <c r="P60">
        <f t="shared" si="10"/>
        <v>-1.8965482412340862E-2</v>
      </c>
    </row>
    <row r="61" spans="1:16" x14ac:dyDescent="0.25">
      <c r="A61">
        <v>54</v>
      </c>
      <c r="B61">
        <f t="shared" si="0"/>
        <v>184.99721135581723</v>
      </c>
      <c r="C61">
        <f t="shared" si="1"/>
        <v>31.037381743141985</v>
      </c>
      <c r="D61">
        <f t="shared" si="2"/>
        <v>31</v>
      </c>
      <c r="E61">
        <f t="shared" si="3"/>
        <v>184.77439880371094</v>
      </c>
      <c r="F61">
        <f t="shared" si="4"/>
        <v>0.12044103285305141</v>
      </c>
      <c r="G61" t="s">
        <v>14</v>
      </c>
      <c r="H61">
        <f t="shared" si="5"/>
        <v>184.99721135581723</v>
      </c>
      <c r="I61">
        <f t="shared" si="6"/>
        <v>369.99442271163446</v>
      </c>
      <c r="J61">
        <f t="shared" si="6"/>
        <v>739.98884542326891</v>
      </c>
      <c r="K61">
        <f t="shared" si="6"/>
        <v>1479.9776908465378</v>
      </c>
      <c r="M61">
        <f t="shared" si="7"/>
        <v>2959.9553816930757</v>
      </c>
      <c r="N61">
        <f t="shared" si="8"/>
        <v>338</v>
      </c>
      <c r="O61">
        <f t="shared" si="9"/>
        <v>2958.5798816568049</v>
      </c>
      <c r="P61">
        <f t="shared" si="10"/>
        <v>-4.6491901225948595E-2</v>
      </c>
    </row>
    <row r="62" spans="1:16" x14ac:dyDescent="0.25">
      <c r="A62">
        <v>55</v>
      </c>
      <c r="B62">
        <f t="shared" si="0"/>
        <v>195.99771799087463</v>
      </c>
      <c r="C62">
        <f t="shared" si="1"/>
        <v>32.882960502399897</v>
      </c>
      <c r="D62">
        <f t="shared" si="2"/>
        <v>33</v>
      </c>
      <c r="E62">
        <f t="shared" si="3"/>
        <v>196.69532775878906</v>
      </c>
      <c r="F62">
        <f t="shared" si="4"/>
        <v>-0.3559274950062985</v>
      </c>
      <c r="G62" t="s">
        <v>14</v>
      </c>
      <c r="H62">
        <f t="shared" si="5"/>
        <v>195.99771799087463</v>
      </c>
      <c r="I62">
        <f t="shared" si="6"/>
        <v>391.99543598174927</v>
      </c>
      <c r="J62">
        <f t="shared" si="6"/>
        <v>783.99087196349853</v>
      </c>
      <c r="K62">
        <f t="shared" si="6"/>
        <v>1567.9817439269971</v>
      </c>
      <c r="M62">
        <f t="shared" si="7"/>
        <v>3135.9634878539941</v>
      </c>
      <c r="N62">
        <f t="shared" si="8"/>
        <v>319</v>
      </c>
      <c r="O62">
        <f t="shared" si="9"/>
        <v>3134.7962382445139</v>
      </c>
      <c r="P62">
        <f t="shared" si="10"/>
        <v>-3.7235262542424152E-2</v>
      </c>
    </row>
    <row r="63" spans="1:16" x14ac:dyDescent="0.25">
      <c r="A63">
        <v>56</v>
      </c>
      <c r="B63">
        <f t="shared" si="0"/>
        <v>207.65234878997259</v>
      </c>
      <c r="C63">
        <f t="shared" si="1"/>
        <v>34.838283085567085</v>
      </c>
      <c r="D63">
        <f t="shared" si="2"/>
        <v>35</v>
      </c>
      <c r="E63">
        <f t="shared" si="3"/>
        <v>208.61625671386719</v>
      </c>
      <c r="F63">
        <f t="shared" si="4"/>
        <v>-0.46419312351217457</v>
      </c>
      <c r="G63" t="s">
        <v>14</v>
      </c>
      <c r="H63">
        <f t="shared" si="5"/>
        <v>207.65234878997259</v>
      </c>
      <c r="I63">
        <f t="shared" si="6"/>
        <v>415.30469757994518</v>
      </c>
      <c r="J63">
        <f t="shared" si="6"/>
        <v>830.60939515989037</v>
      </c>
      <c r="K63">
        <f t="shared" si="6"/>
        <v>1661.2187903197807</v>
      </c>
      <c r="M63">
        <f t="shared" si="7"/>
        <v>3322.4375806395615</v>
      </c>
      <c r="N63">
        <f t="shared" si="8"/>
        <v>301</v>
      </c>
      <c r="O63">
        <f t="shared" si="9"/>
        <v>3322.2591362126245</v>
      </c>
      <c r="P63">
        <f t="shared" si="10"/>
        <v>-5.3711772508080458E-3</v>
      </c>
    </row>
    <row r="64" spans="1:16" x14ac:dyDescent="0.25">
      <c r="A64">
        <v>57</v>
      </c>
      <c r="B64">
        <f t="shared" si="0"/>
        <v>220</v>
      </c>
      <c r="C64">
        <f t="shared" si="1"/>
        <v>36.909875200000002</v>
      </c>
      <c r="D64">
        <f t="shared" si="2"/>
        <v>37</v>
      </c>
      <c r="E64">
        <f t="shared" si="3"/>
        <v>220.53718566894531</v>
      </c>
      <c r="F64">
        <f t="shared" si="4"/>
        <v>-0.24417530406604726</v>
      </c>
      <c r="G64" t="s">
        <v>14</v>
      </c>
      <c r="H64">
        <f t="shared" si="5"/>
        <v>220</v>
      </c>
      <c r="I64">
        <f t="shared" si="6"/>
        <v>440</v>
      </c>
      <c r="J64">
        <f t="shared" si="6"/>
        <v>880</v>
      </c>
      <c r="K64">
        <f t="shared" si="6"/>
        <v>1760</v>
      </c>
      <c r="M64">
        <f t="shared" si="7"/>
        <v>3520</v>
      </c>
      <c r="N64">
        <f t="shared" si="8"/>
        <v>284</v>
      </c>
      <c r="O64">
        <f t="shared" si="9"/>
        <v>3521.1267605633802</v>
      </c>
      <c r="P64">
        <f t="shared" si="10"/>
        <v>3.1999999999996476E-2</v>
      </c>
    </row>
    <row r="65" spans="1:16" x14ac:dyDescent="0.25">
      <c r="A65">
        <v>58</v>
      </c>
      <c r="B65">
        <f t="shared" si="0"/>
        <v>233.08188075904496</v>
      </c>
      <c r="C65">
        <f t="shared" si="1"/>
        <v>39.104650591807413</v>
      </c>
      <c r="D65">
        <f t="shared" si="2"/>
        <v>39</v>
      </c>
      <c r="E65">
        <f t="shared" si="3"/>
        <v>232.45811462402344</v>
      </c>
      <c r="F65">
        <f t="shared" si="4"/>
        <v>0.26761674180343675</v>
      </c>
      <c r="G65" t="s">
        <v>14</v>
      </c>
      <c r="H65">
        <f t="shared" si="5"/>
        <v>233.08188075904496</v>
      </c>
      <c r="I65">
        <f t="shared" si="6"/>
        <v>466.16376151808993</v>
      </c>
      <c r="J65">
        <f t="shared" si="6"/>
        <v>932.32752303617985</v>
      </c>
      <c r="K65">
        <f t="shared" si="6"/>
        <v>1864.6550460723597</v>
      </c>
      <c r="M65">
        <f t="shared" si="7"/>
        <v>3729.3100921447194</v>
      </c>
      <c r="N65">
        <f t="shared" si="8"/>
        <v>268</v>
      </c>
      <c r="O65">
        <f t="shared" si="9"/>
        <v>3731.3432835820895</v>
      </c>
      <c r="P65">
        <f t="shared" si="10"/>
        <v>5.4489530521522056E-2</v>
      </c>
    </row>
    <row r="66" spans="1:16" x14ac:dyDescent="0.25">
      <c r="A66">
        <v>59</v>
      </c>
      <c r="B66">
        <f t="shared" si="0"/>
        <v>246.94165062806206</v>
      </c>
      <c r="C66">
        <f t="shared" si="1"/>
        <v>41.42993411983533</v>
      </c>
      <c r="D66">
        <f t="shared" si="2"/>
        <v>41</v>
      </c>
      <c r="E66">
        <f t="shared" si="3"/>
        <v>244.37904357910156</v>
      </c>
      <c r="F66">
        <f t="shared" si="4"/>
        <v>1.0377378795528642</v>
      </c>
      <c r="G66" t="s">
        <v>14</v>
      </c>
      <c r="H66">
        <f t="shared" si="5"/>
        <v>246.94165062806206</v>
      </c>
      <c r="I66">
        <f t="shared" si="6"/>
        <v>493.88330125612413</v>
      </c>
      <c r="J66">
        <f t="shared" si="6"/>
        <v>987.76660251224826</v>
      </c>
      <c r="K66">
        <f t="shared" si="6"/>
        <v>1975.5332050244965</v>
      </c>
      <c r="M66">
        <f t="shared" si="7"/>
        <v>3951.066410048993</v>
      </c>
      <c r="N66">
        <f t="shared" si="8"/>
        <v>253</v>
      </c>
      <c r="O66">
        <f t="shared" si="9"/>
        <v>3952.5691699604745</v>
      </c>
      <c r="P66">
        <f t="shared" si="10"/>
        <v>3.8019825760486015E-2</v>
      </c>
    </row>
    <row r="67" spans="1:16" x14ac:dyDescent="0.25">
      <c r="A67">
        <v>60</v>
      </c>
      <c r="B67">
        <f t="shared" si="0"/>
        <v>261.62556530059862</v>
      </c>
      <c r="C67">
        <f t="shared" si="1"/>
        <v>43.89348620170248</v>
      </c>
      <c r="D67">
        <f t="shared" si="2"/>
        <v>44</v>
      </c>
      <c r="E67">
        <f t="shared" si="3"/>
        <v>262.26043701171875</v>
      </c>
      <c r="F67">
        <f t="shared" si="4"/>
        <v>-0.24266424819406041</v>
      </c>
      <c r="G67" t="s">
        <v>14</v>
      </c>
      <c r="H67">
        <f t="shared" si="5"/>
        <v>261.62556530059862</v>
      </c>
      <c r="I67">
        <f t="shared" si="6"/>
        <v>523.25113060119725</v>
      </c>
      <c r="J67">
        <f t="shared" si="6"/>
        <v>1046.5022612023945</v>
      </c>
      <c r="K67">
        <f t="shared" si="6"/>
        <v>2093.004522404789</v>
      </c>
      <c r="M67">
        <f t="shared" si="7"/>
        <v>4186.009044809578</v>
      </c>
      <c r="N67">
        <f t="shared" si="8"/>
        <v>239</v>
      </c>
      <c r="O67">
        <f t="shared" si="9"/>
        <v>4184.100418410042</v>
      </c>
      <c r="P67">
        <f t="shared" si="10"/>
        <v>-4.5616170948918011E-2</v>
      </c>
    </row>
    <row r="68" spans="1:16" x14ac:dyDescent="0.25">
      <c r="A68">
        <v>61</v>
      </c>
      <c r="B68">
        <f t="shared" si="0"/>
        <v>277.18263097687208</v>
      </c>
      <c r="C68">
        <f t="shared" si="1"/>
        <v>46.50352871347274</v>
      </c>
      <c r="D68">
        <f t="shared" si="2"/>
        <v>47</v>
      </c>
      <c r="E68">
        <f t="shared" si="3"/>
        <v>280.14183044433594</v>
      </c>
      <c r="F68">
        <f t="shared" si="4"/>
        <v>-1.06759916991723</v>
      </c>
      <c r="G68" t="s">
        <v>14</v>
      </c>
      <c r="H68">
        <f t="shared" si="5"/>
        <v>277.18263097687208</v>
      </c>
      <c r="I68">
        <f t="shared" si="6"/>
        <v>554.36526195374415</v>
      </c>
      <c r="J68">
        <f t="shared" si="6"/>
        <v>1108.7305239074883</v>
      </c>
      <c r="K68">
        <f t="shared" si="6"/>
        <v>2217.4610478149766</v>
      </c>
      <c r="M68">
        <f t="shared" si="7"/>
        <v>4434.9220956299532</v>
      </c>
      <c r="N68">
        <f t="shared" si="8"/>
        <v>225</v>
      </c>
      <c r="O68">
        <f t="shared" si="9"/>
        <v>4444.4444444444443</v>
      </c>
      <c r="P68">
        <f t="shared" si="10"/>
        <v>0.21425284832604063</v>
      </c>
    </row>
    <row r="69" spans="1:16" x14ac:dyDescent="0.25">
      <c r="A69">
        <v>62</v>
      </c>
      <c r="B69">
        <f t="shared" si="0"/>
        <v>293.66476791740757</v>
      </c>
      <c r="C69">
        <f t="shared" si="1"/>
        <v>49.268772429402169</v>
      </c>
      <c r="D69">
        <f t="shared" si="2"/>
        <v>49</v>
      </c>
      <c r="E69">
        <f t="shared" si="3"/>
        <v>292.06275939941406</v>
      </c>
      <c r="F69">
        <f t="shared" si="4"/>
        <v>0.5455228863014554</v>
      </c>
      <c r="G69" t="s">
        <v>14</v>
      </c>
      <c r="H69">
        <f t="shared" si="5"/>
        <v>293.66476791740757</v>
      </c>
      <c r="I69">
        <f t="shared" si="6"/>
        <v>587.32953583481515</v>
      </c>
      <c r="J69">
        <f t="shared" si="6"/>
        <v>1174.6590716696303</v>
      </c>
      <c r="K69">
        <f t="shared" si="6"/>
        <v>2349.3181433392606</v>
      </c>
      <c r="M69">
        <f t="shared" si="7"/>
        <v>4698.6362866785212</v>
      </c>
      <c r="N69">
        <f t="shared" si="8"/>
        <v>213</v>
      </c>
      <c r="O69">
        <f t="shared" si="9"/>
        <v>4694.8356807511736</v>
      </c>
      <c r="P69">
        <f t="shared" si="10"/>
        <v>-8.095290625249163E-2</v>
      </c>
    </row>
    <row r="70" spans="1:16" x14ac:dyDescent="0.25">
      <c r="A70">
        <v>63</v>
      </c>
      <c r="B70">
        <f t="shared" si="0"/>
        <v>311.12698372208087</v>
      </c>
      <c r="C70">
        <f t="shared" si="1"/>
        <v>52.198446093338347</v>
      </c>
      <c r="D70">
        <f t="shared" si="2"/>
        <v>52</v>
      </c>
      <c r="E70">
        <f t="shared" si="3"/>
        <v>309.94415283203125</v>
      </c>
      <c r="F70">
        <f t="shared" si="4"/>
        <v>0.3801762469777259</v>
      </c>
      <c r="G70" t="s">
        <v>14</v>
      </c>
      <c r="H70">
        <f t="shared" si="5"/>
        <v>311.12698372208087</v>
      </c>
      <c r="I70">
        <f t="shared" si="6"/>
        <v>622.25396744416173</v>
      </c>
      <c r="J70">
        <f t="shared" si="6"/>
        <v>1244.5079348883235</v>
      </c>
      <c r="K70">
        <f t="shared" si="6"/>
        <v>2489.0158697766469</v>
      </c>
      <c r="M70">
        <f t="shared" si="7"/>
        <v>4978.0317395532938</v>
      </c>
      <c r="N70">
        <f t="shared" si="8"/>
        <v>201</v>
      </c>
      <c r="O70">
        <f t="shared" si="9"/>
        <v>4975.1243781094527</v>
      </c>
      <c r="P70">
        <f t="shared" si="10"/>
        <v>-5.843796502121279E-2</v>
      </c>
    </row>
    <row r="71" spans="1:16" x14ac:dyDescent="0.25">
      <c r="A71">
        <v>64</v>
      </c>
      <c r="B71">
        <f t="shared" si="0"/>
        <v>329.62755691286992</v>
      </c>
      <c r="C71">
        <f t="shared" si="1"/>
        <v>55.302327218795121</v>
      </c>
      <c r="D71">
        <f t="shared" si="2"/>
        <v>55</v>
      </c>
      <c r="E71">
        <f t="shared" si="3"/>
        <v>327.82554626464844</v>
      </c>
      <c r="F71">
        <f t="shared" si="4"/>
        <v>0.54668082520109351</v>
      </c>
      <c r="G71" t="s">
        <v>14</v>
      </c>
      <c r="H71">
        <f t="shared" si="5"/>
        <v>329.62755691286992</v>
      </c>
      <c r="I71">
        <f t="shared" si="6"/>
        <v>659.25511382573984</v>
      </c>
      <c r="J71">
        <f t="shared" si="6"/>
        <v>1318.5102276514797</v>
      </c>
      <c r="K71">
        <f t="shared" si="6"/>
        <v>2637.0204553029594</v>
      </c>
      <c r="M71">
        <f t="shared" si="7"/>
        <v>5274.0409106059187</v>
      </c>
      <c r="N71">
        <f t="shared" si="8"/>
        <v>190</v>
      </c>
      <c r="O71">
        <f t="shared" si="9"/>
        <v>5263.1578947368425</v>
      </c>
      <c r="P71">
        <f t="shared" si="10"/>
        <v>-0.20677730151244589</v>
      </c>
    </row>
    <row r="72" spans="1:16" x14ac:dyDescent="0.25">
      <c r="A72">
        <v>65</v>
      </c>
      <c r="B72">
        <f t="shared" ref="B72:B134" si="11">440*POWER(2,(A72-69)/12)</f>
        <v>349.22823143300388</v>
      </c>
      <c r="C72">
        <f t="shared" ref="C72:C134" si="12">B72/$B$3/2*POWER(2,$B$4)</f>
        <v>58.590774720494956</v>
      </c>
      <c r="D72">
        <f t="shared" ref="D72:D134" si="13">ROUND(C72,0)</f>
        <v>59</v>
      </c>
      <c r="E72">
        <f t="shared" ref="E72:E134" si="14">D72*$B$3*2/POWER(2,$B$4)</f>
        <v>351.66740417480469</v>
      </c>
      <c r="F72">
        <f t="shared" ref="F72:F134" si="15">100-E72/B72*100</f>
        <v>-0.69844660948285764</v>
      </c>
      <c r="G72" t="s">
        <v>14</v>
      </c>
      <c r="H72">
        <f t="shared" si="5"/>
        <v>349.22823143300388</v>
      </c>
      <c r="I72">
        <f t="shared" si="6"/>
        <v>698.45646286600777</v>
      </c>
      <c r="J72">
        <f t="shared" si="6"/>
        <v>1396.9129257320155</v>
      </c>
      <c r="K72">
        <f t="shared" si="6"/>
        <v>2793.8258514640311</v>
      </c>
      <c r="M72">
        <f t="shared" si="7"/>
        <v>5587.6517029280622</v>
      </c>
      <c r="N72">
        <f t="shared" si="8"/>
        <v>179</v>
      </c>
      <c r="O72">
        <f t="shared" si="9"/>
        <v>5586.5921787709494</v>
      </c>
      <c r="P72">
        <f t="shared" si="10"/>
        <v>-1.896548241231244E-2</v>
      </c>
    </row>
    <row r="73" spans="1:16" x14ac:dyDescent="0.25">
      <c r="A73">
        <v>66</v>
      </c>
      <c r="B73">
        <f t="shared" si="11"/>
        <v>369.99442271163446</v>
      </c>
      <c r="C73">
        <f t="shared" si="12"/>
        <v>62.07476348628397</v>
      </c>
      <c r="D73">
        <f t="shared" si="13"/>
        <v>62</v>
      </c>
      <c r="E73">
        <f t="shared" si="14"/>
        <v>369.54879760742188</v>
      </c>
      <c r="F73">
        <f t="shared" si="15"/>
        <v>0.12044103285305141</v>
      </c>
      <c r="G73" t="s">
        <v>14</v>
      </c>
      <c r="H73">
        <f t="shared" si="5"/>
        <v>369.99442271163446</v>
      </c>
      <c r="I73">
        <f t="shared" si="6"/>
        <v>739.98884542326891</v>
      </c>
      <c r="J73">
        <f t="shared" si="6"/>
        <v>1479.9776908465378</v>
      </c>
      <c r="K73">
        <f t="shared" si="6"/>
        <v>2959.9553816930757</v>
      </c>
      <c r="M73">
        <f t="shared" si="7"/>
        <v>5919.9107633861513</v>
      </c>
      <c r="N73">
        <f t="shared" si="8"/>
        <v>169</v>
      </c>
      <c r="O73">
        <f t="shared" si="9"/>
        <v>5917.1597633136098</v>
      </c>
      <c r="P73">
        <f t="shared" si="10"/>
        <v>-4.6491901225948595E-2</v>
      </c>
    </row>
    <row r="74" spans="1:16" x14ac:dyDescent="0.25">
      <c r="A74">
        <v>67</v>
      </c>
      <c r="B74">
        <f t="shared" si="11"/>
        <v>391.99543598174927</v>
      </c>
      <c r="C74">
        <f t="shared" si="12"/>
        <v>65.765921004799793</v>
      </c>
      <c r="D74">
        <f t="shared" si="13"/>
        <v>66</v>
      </c>
      <c r="E74">
        <f t="shared" si="14"/>
        <v>393.39065551757813</v>
      </c>
      <c r="F74">
        <f t="shared" si="15"/>
        <v>-0.3559274950062985</v>
      </c>
      <c r="G74" t="s">
        <v>14</v>
      </c>
      <c r="H74">
        <f t="shared" si="5"/>
        <v>391.99543598174927</v>
      </c>
      <c r="I74">
        <f t="shared" si="6"/>
        <v>783.99087196349853</v>
      </c>
      <c r="J74">
        <f t="shared" si="6"/>
        <v>1567.9817439269971</v>
      </c>
      <c r="K74">
        <f t="shared" si="6"/>
        <v>3135.9634878539941</v>
      </c>
      <c r="M74">
        <f t="shared" si="7"/>
        <v>6271.9269757079883</v>
      </c>
      <c r="N74">
        <f t="shared" si="8"/>
        <v>159</v>
      </c>
      <c r="O74">
        <f t="shared" si="9"/>
        <v>6289.3081761006288</v>
      </c>
      <c r="P74">
        <f t="shared" si="10"/>
        <v>0.27636108624298572</v>
      </c>
    </row>
    <row r="75" spans="1:16" x14ac:dyDescent="0.25">
      <c r="A75">
        <v>68</v>
      </c>
      <c r="B75">
        <f t="shared" si="11"/>
        <v>415.30469757994513</v>
      </c>
      <c r="C75">
        <f t="shared" si="12"/>
        <v>69.676566171134169</v>
      </c>
      <c r="D75">
        <f t="shared" si="13"/>
        <v>70</v>
      </c>
      <c r="E75">
        <f t="shared" si="14"/>
        <v>417.23251342773437</v>
      </c>
      <c r="F75">
        <f t="shared" si="15"/>
        <v>-0.46419312351220299</v>
      </c>
      <c r="G75" t="s">
        <v>14</v>
      </c>
      <c r="H75">
        <f t="shared" si="5"/>
        <v>415.30469757994513</v>
      </c>
      <c r="I75">
        <f t="shared" si="6"/>
        <v>830.60939515989025</v>
      </c>
      <c r="J75">
        <f t="shared" si="6"/>
        <v>1661.2187903197805</v>
      </c>
      <c r="K75">
        <f t="shared" si="6"/>
        <v>3322.437580639561</v>
      </c>
      <c r="M75">
        <f t="shared" si="7"/>
        <v>6644.875161279122</v>
      </c>
      <c r="N75">
        <f t="shared" si="8"/>
        <v>150</v>
      </c>
      <c r="O75">
        <f t="shared" si="9"/>
        <v>6666.666666666667</v>
      </c>
      <c r="P75">
        <f t="shared" si="10"/>
        <v>0.32687258081317339</v>
      </c>
    </row>
    <row r="76" spans="1:16" x14ac:dyDescent="0.25">
      <c r="A76">
        <v>69</v>
      </c>
      <c r="B76">
        <f t="shared" si="11"/>
        <v>440</v>
      </c>
      <c r="C76">
        <f t="shared" si="12"/>
        <v>73.819750400000004</v>
      </c>
      <c r="D76">
        <f t="shared" si="13"/>
        <v>74</v>
      </c>
      <c r="E76">
        <f t="shared" si="14"/>
        <v>441.07437133789062</v>
      </c>
      <c r="F76">
        <f t="shared" si="15"/>
        <v>-0.24417530406604726</v>
      </c>
      <c r="G76" t="s">
        <v>14</v>
      </c>
      <c r="H76">
        <f t="shared" si="5"/>
        <v>440</v>
      </c>
      <c r="I76">
        <f t="shared" si="6"/>
        <v>880</v>
      </c>
      <c r="J76">
        <f t="shared" si="6"/>
        <v>1760</v>
      </c>
      <c r="K76">
        <f t="shared" si="6"/>
        <v>3520</v>
      </c>
      <c r="M76">
        <f t="shared" si="7"/>
        <v>7040</v>
      </c>
      <c r="N76">
        <f t="shared" si="8"/>
        <v>142</v>
      </c>
      <c r="O76">
        <f t="shared" si="9"/>
        <v>7042.2535211267605</v>
      </c>
      <c r="P76">
        <f t="shared" si="10"/>
        <v>3.1999999999996476E-2</v>
      </c>
    </row>
    <row r="77" spans="1:16" x14ac:dyDescent="0.25">
      <c r="A77">
        <v>70</v>
      </c>
      <c r="B77">
        <f t="shared" si="11"/>
        <v>466.16376151808993</v>
      </c>
      <c r="C77">
        <f t="shared" si="12"/>
        <v>78.209301183614826</v>
      </c>
      <c r="D77">
        <f t="shared" si="13"/>
        <v>78</v>
      </c>
      <c r="E77">
        <f t="shared" si="14"/>
        <v>464.91622924804688</v>
      </c>
      <c r="F77">
        <f t="shared" si="15"/>
        <v>0.26761674180343675</v>
      </c>
      <c r="G77" t="s">
        <v>14</v>
      </c>
      <c r="H77">
        <f t="shared" si="5"/>
        <v>466.16376151808993</v>
      </c>
      <c r="I77">
        <f t="shared" si="6"/>
        <v>932.32752303617985</v>
      </c>
      <c r="J77">
        <f t="shared" si="6"/>
        <v>1864.6550460723597</v>
      </c>
      <c r="K77">
        <f t="shared" si="6"/>
        <v>3729.3100921447194</v>
      </c>
      <c r="M77">
        <f t="shared" si="7"/>
        <v>7458.6201842894388</v>
      </c>
      <c r="N77">
        <f t="shared" si="8"/>
        <v>134</v>
      </c>
      <c r="O77">
        <f t="shared" si="9"/>
        <v>7462.686567164179</v>
      </c>
      <c r="P77">
        <f t="shared" si="10"/>
        <v>5.4489530521522056E-2</v>
      </c>
    </row>
    <row r="78" spans="1:16" x14ac:dyDescent="0.25">
      <c r="A78">
        <v>71</v>
      </c>
      <c r="B78">
        <f t="shared" si="11"/>
        <v>493.88330125612413</v>
      </c>
      <c r="C78">
        <f t="shared" si="12"/>
        <v>82.859868239670661</v>
      </c>
      <c r="D78">
        <f t="shared" si="13"/>
        <v>83</v>
      </c>
      <c r="E78">
        <f t="shared" si="14"/>
        <v>494.71855163574219</v>
      </c>
      <c r="F78">
        <f t="shared" si="15"/>
        <v>-0.16911897557454836</v>
      </c>
      <c r="G78" t="s">
        <v>14</v>
      </c>
      <c r="H78">
        <f t="shared" si="5"/>
        <v>493.88330125612413</v>
      </c>
      <c r="I78">
        <f t="shared" si="6"/>
        <v>987.76660251224826</v>
      </c>
      <c r="J78">
        <f t="shared" si="6"/>
        <v>1975.5332050244965</v>
      </c>
      <c r="K78">
        <f t="shared" si="6"/>
        <v>3951.066410048993</v>
      </c>
      <c r="M78">
        <f t="shared" si="7"/>
        <v>7902.132820097986</v>
      </c>
      <c r="N78">
        <f t="shared" si="8"/>
        <v>127</v>
      </c>
      <c r="O78">
        <f t="shared" si="9"/>
        <v>7874.0157480314965</v>
      </c>
      <c r="P78">
        <f t="shared" si="10"/>
        <v>-0.35708681524442909</v>
      </c>
    </row>
    <row r="79" spans="1:16" x14ac:dyDescent="0.25">
      <c r="A79">
        <v>72</v>
      </c>
      <c r="B79">
        <f t="shared" si="11"/>
        <v>523.25113060119725</v>
      </c>
      <c r="C79">
        <f t="shared" si="12"/>
        <v>87.78697240340496</v>
      </c>
      <c r="D79">
        <f t="shared" si="13"/>
        <v>88</v>
      </c>
      <c r="E79">
        <f t="shared" si="14"/>
        <v>524.5208740234375</v>
      </c>
      <c r="F79">
        <f t="shared" si="15"/>
        <v>-0.24266424819406041</v>
      </c>
      <c r="G79" t="s">
        <v>14</v>
      </c>
      <c r="H79">
        <f t="shared" si="5"/>
        <v>523.25113060119725</v>
      </c>
      <c r="I79">
        <f t="shared" si="6"/>
        <v>1046.5022612023945</v>
      </c>
      <c r="J79">
        <f t="shared" si="6"/>
        <v>2093.004522404789</v>
      </c>
      <c r="K79">
        <f t="shared" si="6"/>
        <v>4186.009044809578</v>
      </c>
      <c r="M79">
        <f t="shared" si="7"/>
        <v>8372.0180896191559</v>
      </c>
      <c r="N79">
        <f t="shared" si="8"/>
        <v>119</v>
      </c>
      <c r="O79">
        <f t="shared" si="9"/>
        <v>8403.361344537816</v>
      </c>
      <c r="P79">
        <f t="shared" si="10"/>
        <v>0.37298473353204997</v>
      </c>
    </row>
    <row r="80" spans="1:16" x14ac:dyDescent="0.25">
      <c r="A80">
        <v>73</v>
      </c>
      <c r="B80">
        <f t="shared" si="11"/>
        <v>554.36526195374415</v>
      </c>
      <c r="C80">
        <f t="shared" si="12"/>
        <v>93.00705742694548</v>
      </c>
      <c r="D80">
        <f t="shared" si="13"/>
        <v>93</v>
      </c>
      <c r="E80">
        <f t="shared" si="14"/>
        <v>554.32319641113281</v>
      </c>
      <c r="F80">
        <f t="shared" si="15"/>
        <v>7.5880552946330226E-3</v>
      </c>
      <c r="G80" t="s">
        <v>14</v>
      </c>
      <c r="H80">
        <f t="shared" si="5"/>
        <v>554.36526195374415</v>
      </c>
      <c r="I80">
        <f t="shared" si="6"/>
        <v>1108.7305239074883</v>
      </c>
      <c r="J80">
        <f t="shared" si="6"/>
        <v>2217.4610478149766</v>
      </c>
      <c r="K80">
        <f t="shared" si="6"/>
        <v>4434.9220956299532</v>
      </c>
      <c r="M80">
        <f t="shared" si="7"/>
        <v>8869.8441912599064</v>
      </c>
      <c r="N80">
        <f t="shared" si="8"/>
        <v>113</v>
      </c>
      <c r="O80">
        <f t="shared" si="9"/>
        <v>8849.5575221238942</v>
      </c>
      <c r="P80">
        <f t="shared" si="10"/>
        <v>-0.22923936123693522</v>
      </c>
    </row>
    <row r="81" spans="1:16" x14ac:dyDescent="0.25">
      <c r="A81">
        <v>74</v>
      </c>
      <c r="B81">
        <f t="shared" si="11"/>
        <v>587.32953583481515</v>
      </c>
      <c r="C81">
        <f t="shared" si="12"/>
        <v>98.537544858804338</v>
      </c>
      <c r="D81">
        <f t="shared" si="13"/>
        <v>99</v>
      </c>
      <c r="E81">
        <f t="shared" si="14"/>
        <v>590.08598327636719</v>
      </c>
      <c r="F81">
        <f t="shared" si="15"/>
        <v>-0.46931871689955074</v>
      </c>
      <c r="G81" t="s">
        <v>14</v>
      </c>
      <c r="H81">
        <f t="shared" si="5"/>
        <v>587.32953583481515</v>
      </c>
      <c r="I81">
        <f t="shared" si="6"/>
        <v>1174.6590716696303</v>
      </c>
      <c r="J81">
        <f t="shared" si="6"/>
        <v>2349.3181433392606</v>
      </c>
      <c r="K81">
        <f t="shared" si="6"/>
        <v>4698.6362866785212</v>
      </c>
      <c r="M81">
        <f t="shared" si="7"/>
        <v>9397.2725733570423</v>
      </c>
      <c r="N81">
        <f t="shared" si="8"/>
        <v>106</v>
      </c>
      <c r="O81">
        <f t="shared" si="9"/>
        <v>9433.9622641509432</v>
      </c>
      <c r="P81">
        <f t="shared" si="10"/>
        <v>0.3889107224153463</v>
      </c>
    </row>
    <row r="82" spans="1:16" x14ac:dyDescent="0.25">
      <c r="A82">
        <v>75</v>
      </c>
      <c r="B82">
        <f t="shared" si="11"/>
        <v>622.25396744416184</v>
      </c>
      <c r="C82">
        <f t="shared" si="12"/>
        <v>104.39689218667671</v>
      </c>
      <c r="D82">
        <f t="shared" si="13"/>
        <v>104</v>
      </c>
      <c r="E82">
        <f t="shared" si="14"/>
        <v>619.8883056640625</v>
      </c>
      <c r="F82">
        <f t="shared" si="15"/>
        <v>0.38017624697775432</v>
      </c>
      <c r="G82" t="s">
        <v>14</v>
      </c>
      <c r="H82">
        <f t="shared" si="5"/>
        <v>622.25396744416184</v>
      </c>
      <c r="I82">
        <f t="shared" si="6"/>
        <v>1244.5079348883237</v>
      </c>
      <c r="J82">
        <f t="shared" si="6"/>
        <v>2489.0158697766474</v>
      </c>
      <c r="K82">
        <f t="shared" si="6"/>
        <v>4978.0317395532948</v>
      </c>
      <c r="M82">
        <f t="shared" si="7"/>
        <v>9956.0634791065895</v>
      </c>
      <c r="N82">
        <f t="shared" si="8"/>
        <v>100</v>
      </c>
      <c r="O82">
        <f t="shared" si="9"/>
        <v>10000</v>
      </c>
      <c r="P82">
        <f t="shared" si="10"/>
        <v>0.43936520893410602</v>
      </c>
    </row>
    <row r="83" spans="1:16" x14ac:dyDescent="0.25">
      <c r="A83">
        <v>76</v>
      </c>
      <c r="B83">
        <f t="shared" si="11"/>
        <v>659.25511382573984</v>
      </c>
      <c r="C83">
        <f t="shared" si="12"/>
        <v>110.60465443759024</v>
      </c>
      <c r="D83">
        <f t="shared" si="13"/>
        <v>111</v>
      </c>
      <c r="E83">
        <f t="shared" si="14"/>
        <v>661.61155700683594</v>
      </c>
      <c r="F83">
        <f t="shared" si="15"/>
        <v>-0.35744025820616798</v>
      </c>
      <c r="G83" t="s">
        <v>14</v>
      </c>
      <c r="H83">
        <f t="shared" si="5"/>
        <v>659.25511382573984</v>
      </c>
      <c r="I83">
        <f t="shared" si="6"/>
        <v>1318.5102276514797</v>
      </c>
      <c r="J83">
        <f t="shared" si="6"/>
        <v>2637.0204553029594</v>
      </c>
      <c r="K83">
        <f t="shared" si="6"/>
        <v>5274.0409106059187</v>
      </c>
      <c r="M83">
        <f t="shared" si="7"/>
        <v>10548.081821211837</v>
      </c>
      <c r="N83">
        <f t="shared" si="8"/>
        <v>95</v>
      </c>
      <c r="O83">
        <f t="shared" si="9"/>
        <v>10526.315789473685</v>
      </c>
      <c r="P83">
        <f t="shared" si="10"/>
        <v>-0.20677730151244589</v>
      </c>
    </row>
    <row r="84" spans="1:16" x14ac:dyDescent="0.25">
      <c r="A84">
        <v>77</v>
      </c>
      <c r="B84">
        <f t="shared" si="11"/>
        <v>698.45646286600777</v>
      </c>
      <c r="C84">
        <f t="shared" si="12"/>
        <v>117.18154944098991</v>
      </c>
      <c r="D84">
        <f t="shared" si="13"/>
        <v>117</v>
      </c>
      <c r="E84">
        <f t="shared" si="14"/>
        <v>697.37434387207031</v>
      </c>
      <c r="F84">
        <f t="shared" si="15"/>
        <v>0.15493005669918603</v>
      </c>
      <c r="G84" t="s">
        <v>14</v>
      </c>
      <c r="H84">
        <f t="shared" si="5"/>
        <v>698.45646286600777</v>
      </c>
      <c r="I84">
        <f t="shared" si="6"/>
        <v>1396.9129257320155</v>
      </c>
      <c r="J84">
        <f t="shared" si="6"/>
        <v>2793.8258514640311</v>
      </c>
      <c r="K84">
        <f t="shared" si="6"/>
        <v>5587.6517029280622</v>
      </c>
      <c r="M84">
        <f t="shared" si="7"/>
        <v>11175.303405856124</v>
      </c>
      <c r="N84">
        <f t="shared" si="8"/>
        <v>89</v>
      </c>
      <c r="O84">
        <f t="shared" si="9"/>
        <v>11235.955056179775</v>
      </c>
      <c r="P84">
        <f t="shared" si="10"/>
        <v>0.53979968788048893</v>
      </c>
    </row>
    <row r="85" spans="1:16" x14ac:dyDescent="0.25">
      <c r="A85">
        <v>78</v>
      </c>
      <c r="B85">
        <f t="shared" si="11"/>
        <v>739.9888454232688</v>
      </c>
      <c r="C85">
        <f t="shared" si="12"/>
        <v>124.14952697256793</v>
      </c>
      <c r="D85">
        <f t="shared" si="13"/>
        <v>124</v>
      </c>
      <c r="E85">
        <f t="shared" si="14"/>
        <v>739.09759521484375</v>
      </c>
      <c r="F85">
        <f t="shared" si="15"/>
        <v>0.1204410328530372</v>
      </c>
      <c r="G85" t="s">
        <v>14</v>
      </c>
      <c r="H85">
        <f t="shared" si="5"/>
        <v>739.9888454232688</v>
      </c>
      <c r="I85">
        <f t="shared" si="6"/>
        <v>1479.9776908465376</v>
      </c>
      <c r="J85">
        <f t="shared" si="6"/>
        <v>2959.9553816930752</v>
      </c>
      <c r="K85">
        <f t="shared" si="6"/>
        <v>5919.9107633861504</v>
      </c>
      <c r="M85">
        <f t="shared" si="7"/>
        <v>11839.821526772301</v>
      </c>
      <c r="N85">
        <f t="shared" si="8"/>
        <v>84</v>
      </c>
      <c r="O85">
        <f t="shared" si="9"/>
        <v>11904.761904761905</v>
      </c>
      <c r="P85">
        <f t="shared" si="10"/>
        <v>0.54549917511266699</v>
      </c>
    </row>
    <row r="86" spans="1:16" x14ac:dyDescent="0.25">
      <c r="A86">
        <v>79</v>
      </c>
      <c r="B86">
        <f t="shared" si="11"/>
        <v>783.99087196349853</v>
      </c>
      <c r="C86">
        <f t="shared" si="12"/>
        <v>131.53184200959959</v>
      </c>
      <c r="D86">
        <f t="shared" si="13"/>
        <v>132</v>
      </c>
      <c r="E86">
        <f t="shared" si="14"/>
        <v>786.78131103515625</v>
      </c>
      <c r="F86">
        <f t="shared" si="15"/>
        <v>-0.3559274950062985</v>
      </c>
      <c r="G86" t="s">
        <v>14</v>
      </c>
      <c r="H86">
        <f t="shared" si="5"/>
        <v>783.99087196349853</v>
      </c>
      <c r="I86">
        <f t="shared" si="6"/>
        <v>1567.9817439269971</v>
      </c>
      <c r="J86">
        <f t="shared" si="6"/>
        <v>3135.9634878539941</v>
      </c>
      <c r="K86">
        <f t="shared" si="6"/>
        <v>6271.9269757079883</v>
      </c>
      <c r="M86">
        <f t="shared" si="7"/>
        <v>12543.853951415977</v>
      </c>
      <c r="N86">
        <f t="shared" si="8"/>
        <v>80</v>
      </c>
      <c r="O86">
        <f t="shared" si="9"/>
        <v>12500</v>
      </c>
      <c r="P86">
        <f t="shared" si="10"/>
        <v>-0.3508316113278056</v>
      </c>
    </row>
    <row r="87" spans="1:16" x14ac:dyDescent="0.25">
      <c r="A87">
        <v>80</v>
      </c>
      <c r="B87">
        <f t="shared" si="11"/>
        <v>830.60939515989025</v>
      </c>
      <c r="C87">
        <f t="shared" si="12"/>
        <v>139.35313234226834</v>
      </c>
      <c r="D87">
        <f t="shared" si="13"/>
        <v>139</v>
      </c>
      <c r="E87">
        <f t="shared" si="14"/>
        <v>828.50456237792969</v>
      </c>
      <c r="F87">
        <f t="shared" si="15"/>
        <v>0.25340825594145144</v>
      </c>
      <c r="G87" t="s">
        <v>14</v>
      </c>
      <c r="H87">
        <f t="shared" si="5"/>
        <v>830.60939515989025</v>
      </c>
      <c r="I87">
        <f t="shared" si="6"/>
        <v>1661.2187903197805</v>
      </c>
      <c r="J87">
        <f t="shared" si="6"/>
        <v>3322.437580639561</v>
      </c>
      <c r="K87">
        <f t="shared" si="6"/>
        <v>6644.875161279122</v>
      </c>
      <c r="M87">
        <f t="shared" si="7"/>
        <v>13289.750322558244</v>
      </c>
      <c r="N87">
        <f t="shared" si="8"/>
        <v>75</v>
      </c>
      <c r="O87">
        <f t="shared" si="9"/>
        <v>13333.333333333334</v>
      </c>
      <c r="P87">
        <f t="shared" si="10"/>
        <v>0.32687258081317339</v>
      </c>
    </row>
    <row r="88" spans="1:16" x14ac:dyDescent="0.25">
      <c r="A88">
        <v>81</v>
      </c>
      <c r="B88">
        <f t="shared" si="11"/>
        <v>880</v>
      </c>
      <c r="C88">
        <f t="shared" si="12"/>
        <v>147.63950080000001</v>
      </c>
      <c r="D88">
        <f t="shared" si="13"/>
        <v>148</v>
      </c>
      <c r="E88">
        <f t="shared" si="14"/>
        <v>882.14874267578125</v>
      </c>
      <c r="F88">
        <f t="shared" si="15"/>
        <v>-0.24417530406604726</v>
      </c>
      <c r="G88" t="s">
        <v>14</v>
      </c>
      <c r="H88">
        <f t="shared" si="5"/>
        <v>880</v>
      </c>
      <c r="I88">
        <f t="shared" si="6"/>
        <v>1760</v>
      </c>
      <c r="J88">
        <f t="shared" si="6"/>
        <v>3520</v>
      </c>
      <c r="K88">
        <f t="shared" si="6"/>
        <v>7040</v>
      </c>
      <c r="M88">
        <f t="shared" si="7"/>
        <v>14080</v>
      </c>
      <c r="N88">
        <f t="shared" si="8"/>
        <v>71</v>
      </c>
      <c r="O88">
        <f t="shared" si="9"/>
        <v>14084.507042253521</v>
      </c>
      <c r="P88">
        <f t="shared" si="10"/>
        <v>3.1999999999996476E-2</v>
      </c>
    </row>
    <row r="89" spans="1:16" x14ac:dyDescent="0.25">
      <c r="A89">
        <v>82</v>
      </c>
      <c r="B89">
        <f t="shared" si="11"/>
        <v>932.32752303617963</v>
      </c>
      <c r="C89">
        <f t="shared" si="12"/>
        <v>156.41860236722962</v>
      </c>
      <c r="D89">
        <f t="shared" si="13"/>
        <v>156</v>
      </c>
      <c r="E89">
        <f t="shared" si="14"/>
        <v>929.83245849609375</v>
      </c>
      <c r="F89">
        <f t="shared" si="15"/>
        <v>0.26761674180340833</v>
      </c>
      <c r="G89" t="s">
        <v>14</v>
      </c>
      <c r="H89">
        <f t="shared" si="5"/>
        <v>932.32752303617963</v>
      </c>
      <c r="I89">
        <f t="shared" si="6"/>
        <v>1864.6550460723593</v>
      </c>
      <c r="J89">
        <f t="shared" si="6"/>
        <v>3729.3100921447185</v>
      </c>
      <c r="K89">
        <f t="shared" si="6"/>
        <v>7458.620184289437</v>
      </c>
      <c r="M89">
        <f t="shared" si="7"/>
        <v>14917.240368578874</v>
      </c>
      <c r="N89">
        <f t="shared" si="8"/>
        <v>67</v>
      </c>
      <c r="O89">
        <f t="shared" si="9"/>
        <v>14925.373134328358</v>
      </c>
      <c r="P89">
        <f t="shared" si="10"/>
        <v>5.4489530521536267E-2</v>
      </c>
    </row>
    <row r="90" spans="1:16" x14ac:dyDescent="0.25">
      <c r="A90">
        <v>83</v>
      </c>
      <c r="B90">
        <f t="shared" si="11"/>
        <v>987.76660251224826</v>
      </c>
      <c r="C90">
        <f t="shared" si="12"/>
        <v>165.71973647934132</v>
      </c>
      <c r="D90">
        <f t="shared" si="13"/>
        <v>166</v>
      </c>
      <c r="E90">
        <f t="shared" si="14"/>
        <v>989.43710327148437</v>
      </c>
      <c r="F90">
        <f t="shared" si="15"/>
        <v>-0.16911897557454836</v>
      </c>
      <c r="G90" t="s">
        <v>14</v>
      </c>
      <c r="H90">
        <f t="shared" si="5"/>
        <v>987.76660251224826</v>
      </c>
      <c r="I90">
        <f t="shared" si="6"/>
        <v>1975.5332050244965</v>
      </c>
      <c r="J90">
        <f t="shared" si="6"/>
        <v>3951.066410048993</v>
      </c>
      <c r="K90">
        <f t="shared" si="6"/>
        <v>7902.132820097986</v>
      </c>
      <c r="M90">
        <f t="shared" si="7"/>
        <v>15804.265640195972</v>
      </c>
      <c r="N90">
        <f t="shared" si="8"/>
        <v>63</v>
      </c>
      <c r="O90">
        <f t="shared" si="9"/>
        <v>15873.015873015873</v>
      </c>
      <c r="P90">
        <f t="shared" si="10"/>
        <v>0.4331264667653727</v>
      </c>
    </row>
    <row r="91" spans="1:16" x14ac:dyDescent="0.25">
      <c r="A91">
        <v>84</v>
      </c>
      <c r="B91">
        <f t="shared" si="11"/>
        <v>1046.5022612023945</v>
      </c>
      <c r="C91">
        <f t="shared" si="12"/>
        <v>175.57394480680992</v>
      </c>
      <c r="D91">
        <f t="shared" si="13"/>
        <v>176</v>
      </c>
      <c r="E91">
        <f t="shared" si="14"/>
        <v>1049.041748046875</v>
      </c>
      <c r="F91">
        <f t="shared" si="15"/>
        <v>-0.24266424819406041</v>
      </c>
      <c r="G91" t="s">
        <v>14</v>
      </c>
      <c r="H91">
        <f t="shared" si="5"/>
        <v>1046.5022612023945</v>
      </c>
      <c r="I91">
        <f t="shared" si="6"/>
        <v>2093.004522404789</v>
      </c>
      <c r="J91">
        <f t="shared" si="6"/>
        <v>4186.009044809578</v>
      </c>
      <c r="K91">
        <f t="shared" si="6"/>
        <v>8372.0180896191559</v>
      </c>
      <c r="M91">
        <f t="shared" si="7"/>
        <v>16744.036179238312</v>
      </c>
      <c r="N91">
        <f t="shared" si="8"/>
        <v>60</v>
      </c>
      <c r="O91">
        <f t="shared" si="9"/>
        <v>16666.666666666668</v>
      </c>
      <c r="P91">
        <f t="shared" si="10"/>
        <v>-0.46421707542987178</v>
      </c>
    </row>
    <row r="92" spans="1:16" x14ac:dyDescent="0.25">
      <c r="A92">
        <v>85</v>
      </c>
      <c r="B92">
        <f t="shared" si="11"/>
        <v>1108.7305239074883</v>
      </c>
      <c r="C92">
        <f t="shared" si="12"/>
        <v>186.01411485389096</v>
      </c>
      <c r="D92">
        <f t="shared" si="13"/>
        <v>186</v>
      </c>
      <c r="E92">
        <f t="shared" si="14"/>
        <v>1108.6463928222656</v>
      </c>
      <c r="F92">
        <f t="shared" si="15"/>
        <v>7.5880552946330226E-3</v>
      </c>
      <c r="G92" t="s">
        <v>14</v>
      </c>
      <c r="H92">
        <f t="shared" si="5"/>
        <v>1108.7305239074883</v>
      </c>
      <c r="I92">
        <f t="shared" si="6"/>
        <v>2217.4610478149766</v>
      </c>
      <c r="J92">
        <f t="shared" si="6"/>
        <v>4434.9220956299532</v>
      </c>
      <c r="K92">
        <f t="shared" si="6"/>
        <v>8869.8441912599064</v>
      </c>
      <c r="M92">
        <f t="shared" si="7"/>
        <v>17739.688382519813</v>
      </c>
      <c r="N92">
        <f t="shared" si="8"/>
        <v>56</v>
      </c>
      <c r="O92">
        <f t="shared" si="9"/>
        <v>17857.142857142859</v>
      </c>
      <c r="P92">
        <f t="shared" si="10"/>
        <v>0.65774505788905913</v>
      </c>
    </row>
    <row r="93" spans="1:16" x14ac:dyDescent="0.25">
      <c r="A93">
        <v>86</v>
      </c>
      <c r="B93">
        <f t="shared" si="11"/>
        <v>1174.6590716696303</v>
      </c>
      <c r="C93">
        <f t="shared" si="12"/>
        <v>197.07508971760868</v>
      </c>
      <c r="D93">
        <f t="shared" si="13"/>
        <v>197</v>
      </c>
      <c r="E93">
        <f t="shared" si="14"/>
        <v>1174.2115020751953</v>
      </c>
      <c r="F93">
        <f t="shared" si="15"/>
        <v>3.8102084700952332E-2</v>
      </c>
      <c r="G93" t="s">
        <v>14</v>
      </c>
      <c r="H93">
        <f t="shared" si="5"/>
        <v>1174.6590716696303</v>
      </c>
      <c r="I93">
        <f t="shared" si="6"/>
        <v>2349.3181433392606</v>
      </c>
      <c r="J93">
        <f t="shared" si="6"/>
        <v>4698.6362866785212</v>
      </c>
      <c r="K93">
        <f t="shared" si="6"/>
        <v>9397.2725733570423</v>
      </c>
      <c r="M93">
        <f t="shared" si="7"/>
        <v>18794.545146714085</v>
      </c>
      <c r="N93">
        <f t="shared" si="8"/>
        <v>53</v>
      </c>
      <c r="O93">
        <f t="shared" si="9"/>
        <v>18867.924528301886</v>
      </c>
      <c r="P93">
        <f t="shared" si="10"/>
        <v>0.3889107224153463</v>
      </c>
    </row>
    <row r="94" spans="1:16" x14ac:dyDescent="0.25">
      <c r="A94">
        <v>87</v>
      </c>
      <c r="B94">
        <f t="shared" si="11"/>
        <v>1244.5079348883235</v>
      </c>
      <c r="C94">
        <f t="shared" si="12"/>
        <v>208.79378437335339</v>
      </c>
      <c r="D94">
        <f t="shared" si="13"/>
        <v>209</v>
      </c>
      <c r="E94">
        <f t="shared" si="14"/>
        <v>1245.7370758056641</v>
      </c>
      <c r="F94">
        <f t="shared" si="15"/>
        <v>-9.8765213373326333E-2</v>
      </c>
      <c r="G94" t="s">
        <v>14</v>
      </c>
      <c r="H94">
        <f t="shared" si="5"/>
        <v>1244.5079348883235</v>
      </c>
      <c r="I94">
        <f t="shared" si="6"/>
        <v>2489.0158697766469</v>
      </c>
      <c r="J94">
        <f t="shared" si="6"/>
        <v>4978.0317395532938</v>
      </c>
      <c r="K94">
        <f t="shared" si="6"/>
        <v>9956.0634791065877</v>
      </c>
      <c r="M94">
        <f t="shared" si="7"/>
        <v>19912.126958213175</v>
      </c>
      <c r="N94">
        <f t="shared" si="8"/>
        <v>50</v>
      </c>
      <c r="O94">
        <f t="shared" si="9"/>
        <v>20000</v>
      </c>
      <c r="P94">
        <f t="shared" si="10"/>
        <v>0.43936520893413444</v>
      </c>
    </row>
    <row r="95" spans="1:16" x14ac:dyDescent="0.25">
      <c r="A95">
        <v>88</v>
      </c>
      <c r="B95">
        <f t="shared" si="11"/>
        <v>1318.5102276514795</v>
      </c>
      <c r="C95">
        <f t="shared" si="12"/>
        <v>221.20930887518043</v>
      </c>
      <c r="D95">
        <f t="shared" si="13"/>
        <v>221</v>
      </c>
      <c r="E95">
        <f t="shared" si="14"/>
        <v>1317.2626495361328</v>
      </c>
      <c r="F95">
        <f t="shared" si="15"/>
        <v>9.4620283497448554E-2</v>
      </c>
      <c r="G95" t="s">
        <v>14</v>
      </c>
      <c r="H95">
        <f t="shared" si="5"/>
        <v>1318.5102276514795</v>
      </c>
      <c r="I95">
        <f t="shared" si="6"/>
        <v>2637.0204553029589</v>
      </c>
      <c r="J95">
        <f t="shared" si="6"/>
        <v>5274.0409106059178</v>
      </c>
      <c r="K95">
        <f t="shared" si="6"/>
        <v>10548.081821211836</v>
      </c>
      <c r="M95">
        <f t="shared" si="7"/>
        <v>21096.163642423671</v>
      </c>
      <c r="N95">
        <f t="shared" si="8"/>
        <v>47</v>
      </c>
      <c r="O95">
        <f t="shared" si="9"/>
        <v>21276.59574468085</v>
      </c>
      <c r="P95">
        <f t="shared" si="10"/>
        <v>0.84803088060874643</v>
      </c>
    </row>
    <row r="96" spans="1:16" x14ac:dyDescent="0.25">
      <c r="A96">
        <v>89</v>
      </c>
      <c r="B96">
        <f t="shared" si="11"/>
        <v>1396.9129257320155</v>
      </c>
      <c r="C96">
        <f t="shared" si="12"/>
        <v>234.36309888197982</v>
      </c>
      <c r="D96">
        <f t="shared" si="13"/>
        <v>234</v>
      </c>
      <c r="E96">
        <f t="shared" si="14"/>
        <v>1394.7486877441406</v>
      </c>
      <c r="F96">
        <f t="shared" si="15"/>
        <v>0.15493005669918603</v>
      </c>
      <c r="G96" t="s">
        <v>14</v>
      </c>
      <c r="H96">
        <f t="shared" si="5"/>
        <v>1396.9129257320155</v>
      </c>
      <c r="I96">
        <f t="shared" si="6"/>
        <v>2793.8258514640311</v>
      </c>
      <c r="J96">
        <f t="shared" si="6"/>
        <v>5587.6517029280622</v>
      </c>
      <c r="K96">
        <f t="shared" si="6"/>
        <v>11175.303405856124</v>
      </c>
      <c r="M96">
        <f t="shared" si="7"/>
        <v>22350.606811712249</v>
      </c>
      <c r="N96">
        <f t="shared" si="8"/>
        <v>45</v>
      </c>
      <c r="O96">
        <f t="shared" si="9"/>
        <v>22222.222222222223</v>
      </c>
      <c r="P96">
        <f t="shared" si="10"/>
        <v>-0.57773065270512802</v>
      </c>
    </row>
    <row r="97" spans="1:16" x14ac:dyDescent="0.25">
      <c r="A97">
        <v>90</v>
      </c>
      <c r="B97">
        <f t="shared" si="11"/>
        <v>1479.9776908465376</v>
      </c>
      <c r="C97">
        <f t="shared" si="12"/>
        <v>248.29905394513585</v>
      </c>
      <c r="D97">
        <f t="shared" si="13"/>
        <v>248</v>
      </c>
      <c r="E97">
        <f t="shared" si="14"/>
        <v>1478.1951904296875</v>
      </c>
      <c r="F97">
        <f t="shared" si="15"/>
        <v>0.1204410328530372</v>
      </c>
      <c r="G97" t="s">
        <v>14</v>
      </c>
      <c r="H97">
        <f t="shared" si="5"/>
        <v>1479.9776908465376</v>
      </c>
      <c r="I97">
        <f t="shared" si="6"/>
        <v>2959.9553816930752</v>
      </c>
      <c r="J97">
        <f t="shared" si="6"/>
        <v>5919.9107633861504</v>
      </c>
      <c r="K97">
        <f t="shared" si="6"/>
        <v>11839.821526772301</v>
      </c>
      <c r="M97">
        <f t="shared" si="7"/>
        <v>23679.643053544602</v>
      </c>
      <c r="N97">
        <f t="shared" si="8"/>
        <v>42</v>
      </c>
      <c r="O97">
        <f t="shared" si="9"/>
        <v>23809.523809523809</v>
      </c>
      <c r="P97">
        <f t="shared" si="10"/>
        <v>0.54549917511266699</v>
      </c>
    </row>
    <row r="98" spans="1:16" x14ac:dyDescent="0.25">
      <c r="A98">
        <v>91</v>
      </c>
      <c r="B98">
        <f t="shared" si="11"/>
        <v>1567.9817439269968</v>
      </c>
      <c r="C98">
        <f t="shared" si="12"/>
        <v>263.06368401919912</v>
      </c>
      <c r="D98">
        <f t="shared" si="13"/>
        <v>263</v>
      </c>
      <c r="E98">
        <f t="shared" si="14"/>
        <v>1567.6021575927734</v>
      </c>
      <c r="F98">
        <f t="shared" si="15"/>
        <v>2.4208593989925475E-2</v>
      </c>
      <c r="G98" t="s">
        <v>14</v>
      </c>
      <c r="H98">
        <f t="shared" si="5"/>
        <v>1567.9817439269968</v>
      </c>
      <c r="I98">
        <f t="shared" si="6"/>
        <v>3135.9634878539937</v>
      </c>
      <c r="J98">
        <f t="shared" si="6"/>
        <v>6271.9269757079874</v>
      </c>
      <c r="K98">
        <f t="shared" si="6"/>
        <v>12543.853951415975</v>
      </c>
      <c r="M98">
        <f t="shared" si="7"/>
        <v>25087.707902831949</v>
      </c>
      <c r="N98">
        <f t="shared" si="8"/>
        <v>40</v>
      </c>
      <c r="O98">
        <f t="shared" si="9"/>
        <v>25000</v>
      </c>
      <c r="P98">
        <f t="shared" si="10"/>
        <v>-0.3508316113278056</v>
      </c>
    </row>
    <row r="99" spans="1:16" x14ac:dyDescent="0.25">
      <c r="A99">
        <v>92</v>
      </c>
      <c r="B99">
        <f t="shared" si="11"/>
        <v>1661.2187903197805</v>
      </c>
      <c r="C99">
        <f t="shared" si="12"/>
        <v>278.70626468453668</v>
      </c>
      <c r="D99">
        <f t="shared" si="13"/>
        <v>279</v>
      </c>
      <c r="E99">
        <f t="shared" si="14"/>
        <v>1662.9695892333984</v>
      </c>
      <c r="F99">
        <f t="shared" si="15"/>
        <v>-0.10539243378538288</v>
      </c>
      <c r="G99" t="s">
        <v>14</v>
      </c>
      <c r="H99">
        <f t="shared" si="5"/>
        <v>1661.2187903197805</v>
      </c>
      <c r="I99">
        <f t="shared" si="6"/>
        <v>3322.437580639561</v>
      </c>
      <c r="J99">
        <f t="shared" si="6"/>
        <v>6644.875161279122</v>
      </c>
      <c r="K99">
        <f t="shared" si="6"/>
        <v>13289.750322558244</v>
      </c>
      <c r="M99">
        <f t="shared" si="7"/>
        <v>26579.500645116488</v>
      </c>
      <c r="N99">
        <f t="shared" si="8"/>
        <v>38</v>
      </c>
      <c r="O99">
        <f t="shared" si="9"/>
        <v>26315.78947368421</v>
      </c>
      <c r="P99">
        <f t="shared" si="10"/>
        <v>-1.0021024514426529</v>
      </c>
    </row>
    <row r="100" spans="1:16" x14ac:dyDescent="0.25">
      <c r="A100">
        <v>93</v>
      </c>
      <c r="B100">
        <f t="shared" si="11"/>
        <v>1760</v>
      </c>
      <c r="C100">
        <f t="shared" si="12"/>
        <v>295.27900160000002</v>
      </c>
      <c r="D100">
        <f t="shared" si="13"/>
        <v>295</v>
      </c>
      <c r="E100">
        <f t="shared" si="14"/>
        <v>1758.3370208740234</v>
      </c>
      <c r="F100">
        <f t="shared" si="15"/>
        <v>9.4487450339570955E-2</v>
      </c>
      <c r="G100" t="s">
        <v>14</v>
      </c>
      <c r="H100">
        <f t="shared" si="5"/>
        <v>1760</v>
      </c>
      <c r="I100">
        <f t="shared" si="6"/>
        <v>3520</v>
      </c>
      <c r="J100">
        <f t="shared" si="6"/>
        <v>7040</v>
      </c>
      <c r="K100">
        <f t="shared" si="6"/>
        <v>14080</v>
      </c>
      <c r="M100">
        <f t="shared" si="7"/>
        <v>28160</v>
      </c>
      <c r="N100">
        <f t="shared" si="8"/>
        <v>36</v>
      </c>
      <c r="O100">
        <f t="shared" si="9"/>
        <v>27777.777777777777</v>
      </c>
      <c r="P100">
        <f t="shared" si="10"/>
        <v>-1.3760000000000048</v>
      </c>
    </row>
    <row r="101" spans="1:16" x14ac:dyDescent="0.25">
      <c r="A101">
        <v>94</v>
      </c>
      <c r="B101">
        <f t="shared" si="11"/>
        <v>1864.6550460723597</v>
      </c>
      <c r="C101">
        <f t="shared" si="12"/>
        <v>312.83720473445931</v>
      </c>
      <c r="D101">
        <f t="shared" si="13"/>
        <v>313</v>
      </c>
      <c r="E101">
        <f t="shared" si="14"/>
        <v>1865.6253814697266</v>
      </c>
      <c r="F101">
        <f t="shared" si="15"/>
        <v>-5.2038332742057491E-2</v>
      </c>
      <c r="G101" t="s">
        <v>14</v>
      </c>
      <c r="H101">
        <f t="shared" si="5"/>
        <v>1864.6550460723597</v>
      </c>
      <c r="I101">
        <f t="shared" si="6"/>
        <v>3729.3100921447194</v>
      </c>
      <c r="J101">
        <f t="shared" si="6"/>
        <v>7458.6201842894388</v>
      </c>
      <c r="K101">
        <f t="shared" si="6"/>
        <v>14917.240368578878</v>
      </c>
      <c r="M101">
        <f t="shared" si="7"/>
        <v>29834.480737157755</v>
      </c>
      <c r="N101">
        <f t="shared" si="8"/>
        <v>34</v>
      </c>
      <c r="O101">
        <f t="shared" si="9"/>
        <v>29411.764705882353</v>
      </c>
      <c r="P101">
        <f t="shared" si="10"/>
        <v>-1.4372345063363667</v>
      </c>
    </row>
    <row r="102" spans="1:16" x14ac:dyDescent="0.25">
      <c r="A102">
        <v>95</v>
      </c>
      <c r="B102">
        <f t="shared" si="11"/>
        <v>1975.5332050244961</v>
      </c>
      <c r="C102">
        <f t="shared" si="12"/>
        <v>331.43947295868253</v>
      </c>
      <c r="D102">
        <f t="shared" si="13"/>
        <v>331</v>
      </c>
      <c r="E102">
        <f t="shared" si="14"/>
        <v>1972.9137420654297</v>
      </c>
      <c r="F102">
        <f t="shared" si="15"/>
        <v>0.13259523820728703</v>
      </c>
      <c r="G102" t="s">
        <v>14</v>
      </c>
      <c r="H102">
        <f t="shared" si="5"/>
        <v>1975.5332050244961</v>
      </c>
      <c r="I102">
        <f t="shared" si="6"/>
        <v>3951.0664100489921</v>
      </c>
      <c r="J102">
        <f t="shared" si="6"/>
        <v>7902.1328200979842</v>
      </c>
      <c r="K102">
        <f t="shared" si="6"/>
        <v>15804.265640195968</v>
      </c>
      <c r="M102">
        <f t="shared" si="7"/>
        <v>31608.531280391937</v>
      </c>
      <c r="N102">
        <f t="shared" si="8"/>
        <v>32</v>
      </c>
      <c r="O102">
        <f t="shared" si="9"/>
        <v>31250</v>
      </c>
      <c r="P102">
        <f t="shared" si="10"/>
        <v>-1.1473000972541882</v>
      </c>
    </row>
    <row r="103" spans="1:16" x14ac:dyDescent="0.25">
      <c r="A103">
        <v>96</v>
      </c>
      <c r="B103">
        <f t="shared" si="11"/>
        <v>2093.004522404789</v>
      </c>
      <c r="C103">
        <f t="shared" si="12"/>
        <v>351.14788961361984</v>
      </c>
      <c r="D103">
        <f t="shared" si="13"/>
        <v>351</v>
      </c>
      <c r="E103">
        <f t="shared" si="14"/>
        <v>2092.1230316162109</v>
      </c>
      <c r="F103">
        <f t="shared" si="15"/>
        <v>4.2116047965592429E-2</v>
      </c>
      <c r="G103" t="s">
        <v>14</v>
      </c>
      <c r="H103">
        <f t="shared" si="5"/>
        <v>2093.004522404789</v>
      </c>
      <c r="I103">
        <f t="shared" si="6"/>
        <v>4186.009044809578</v>
      </c>
      <c r="J103">
        <f t="shared" si="6"/>
        <v>8372.0180896191559</v>
      </c>
      <c r="K103">
        <f t="shared" si="6"/>
        <v>16744.036179238312</v>
      </c>
      <c r="M103">
        <f t="shared" si="7"/>
        <v>33488.072358476624</v>
      </c>
      <c r="N103">
        <f t="shared" si="8"/>
        <v>30</v>
      </c>
      <c r="O103">
        <f t="shared" si="9"/>
        <v>33333.333333333336</v>
      </c>
      <c r="P103">
        <f t="shared" si="10"/>
        <v>-0.46421707542987178</v>
      </c>
    </row>
    <row r="104" spans="1:16" x14ac:dyDescent="0.25">
      <c r="A104">
        <v>97</v>
      </c>
      <c r="B104">
        <f t="shared" si="11"/>
        <v>2217.4610478149771</v>
      </c>
      <c r="C104">
        <f t="shared" si="12"/>
        <v>372.02822970778197</v>
      </c>
      <c r="D104">
        <f t="shared" si="13"/>
        <v>372</v>
      </c>
      <c r="E104">
        <f t="shared" si="14"/>
        <v>2217.2927856445312</v>
      </c>
      <c r="F104">
        <f t="shared" si="15"/>
        <v>7.5880552946614443E-3</v>
      </c>
      <c r="G104" t="s">
        <v>14</v>
      </c>
      <c r="H104">
        <f t="shared" si="5"/>
        <v>2217.4610478149771</v>
      </c>
      <c r="I104">
        <f t="shared" si="6"/>
        <v>4434.9220956299541</v>
      </c>
      <c r="J104">
        <f t="shared" si="6"/>
        <v>8869.8441912599083</v>
      </c>
      <c r="K104">
        <f t="shared" si="6"/>
        <v>17739.688382519817</v>
      </c>
      <c r="M104">
        <f t="shared" si="7"/>
        <v>35479.376765039633</v>
      </c>
      <c r="N104">
        <f t="shared" si="8"/>
        <v>28</v>
      </c>
      <c r="O104">
        <f t="shared" si="9"/>
        <v>35714.285714285717</v>
      </c>
      <c r="P104">
        <f t="shared" si="10"/>
        <v>0.6577450578890307</v>
      </c>
    </row>
    <row r="105" spans="1:16" x14ac:dyDescent="0.25">
      <c r="A105">
        <v>98</v>
      </c>
      <c r="B105">
        <f t="shared" si="11"/>
        <v>2349.3181433392601</v>
      </c>
      <c r="C105">
        <f t="shared" si="12"/>
        <v>394.1501794352173</v>
      </c>
      <c r="D105">
        <f t="shared" si="13"/>
        <v>394</v>
      </c>
      <c r="E105">
        <f t="shared" si="14"/>
        <v>2348.4230041503906</v>
      </c>
      <c r="F105">
        <f t="shared" si="15"/>
        <v>3.8102084700923911E-2</v>
      </c>
      <c r="G105" t="s">
        <v>14</v>
      </c>
      <c r="H105">
        <f t="shared" si="5"/>
        <v>2349.3181433392601</v>
      </c>
      <c r="I105">
        <f t="shared" si="6"/>
        <v>4698.6362866785203</v>
      </c>
      <c r="J105">
        <f t="shared" si="6"/>
        <v>9397.2725733570405</v>
      </c>
      <c r="K105">
        <f t="shared" si="6"/>
        <v>18794.545146714081</v>
      </c>
      <c r="M105">
        <f t="shared" si="7"/>
        <v>37589.090293428162</v>
      </c>
      <c r="N105">
        <f t="shared" si="8"/>
        <v>27</v>
      </c>
      <c r="O105">
        <f t="shared" si="9"/>
        <v>37037.037037037036</v>
      </c>
      <c r="P105">
        <f t="shared" si="10"/>
        <v>-1.4905437922560338</v>
      </c>
    </row>
    <row r="106" spans="1:16" x14ac:dyDescent="0.25">
      <c r="A106">
        <v>99</v>
      </c>
      <c r="B106">
        <f t="shared" si="11"/>
        <v>2489.0158697766474</v>
      </c>
      <c r="C106">
        <f t="shared" si="12"/>
        <v>417.58756874670684</v>
      </c>
      <c r="D106">
        <f t="shared" si="13"/>
        <v>418</v>
      </c>
      <c r="E106">
        <f t="shared" si="14"/>
        <v>2491.4741516113281</v>
      </c>
      <c r="F106">
        <f t="shared" si="15"/>
        <v>-9.8765213373326333E-2</v>
      </c>
      <c r="G106" t="s">
        <v>14</v>
      </c>
      <c r="H106">
        <f t="shared" si="5"/>
        <v>2489.0158697766474</v>
      </c>
      <c r="I106">
        <f t="shared" si="6"/>
        <v>4978.0317395532948</v>
      </c>
      <c r="J106">
        <f t="shared" si="6"/>
        <v>9956.0634791065895</v>
      </c>
      <c r="K106">
        <f t="shared" si="6"/>
        <v>19912.126958213179</v>
      </c>
      <c r="M106">
        <f t="shared" si="7"/>
        <v>39824.253916426358</v>
      </c>
      <c r="N106">
        <f t="shared" si="8"/>
        <v>25</v>
      </c>
      <c r="O106">
        <f t="shared" si="9"/>
        <v>40000</v>
      </c>
      <c r="P106">
        <f t="shared" si="10"/>
        <v>0.43936520893410602</v>
      </c>
    </row>
    <row r="107" spans="1:16" x14ac:dyDescent="0.25">
      <c r="A107">
        <v>100</v>
      </c>
      <c r="B107">
        <f t="shared" si="11"/>
        <v>2637.0204553029598</v>
      </c>
      <c r="C107">
        <f t="shared" si="12"/>
        <v>442.41861775036102</v>
      </c>
      <c r="D107">
        <f t="shared" si="13"/>
        <v>442</v>
      </c>
      <c r="E107">
        <f t="shared" si="14"/>
        <v>2634.5252990722656</v>
      </c>
      <c r="F107">
        <f t="shared" si="15"/>
        <v>9.4620283497476976E-2</v>
      </c>
      <c r="G107" t="s">
        <v>14</v>
      </c>
      <c r="H107">
        <f t="shared" si="5"/>
        <v>2637.0204553029598</v>
      </c>
      <c r="I107">
        <f t="shared" si="6"/>
        <v>5274.0409106059196</v>
      </c>
      <c r="J107">
        <f t="shared" si="6"/>
        <v>10548.081821211839</v>
      </c>
      <c r="K107">
        <f t="shared" si="6"/>
        <v>21096.163642423679</v>
      </c>
      <c r="M107">
        <f t="shared" si="7"/>
        <v>42192.327284847357</v>
      </c>
      <c r="N107">
        <f t="shared" si="8"/>
        <v>24</v>
      </c>
      <c r="O107">
        <f t="shared" si="9"/>
        <v>41666.666666666664</v>
      </c>
      <c r="P107">
        <f t="shared" si="10"/>
        <v>-1.2615854836336666</v>
      </c>
    </row>
    <row r="108" spans="1:16" x14ac:dyDescent="0.25">
      <c r="A108">
        <v>101</v>
      </c>
      <c r="B108">
        <f t="shared" si="11"/>
        <v>2793.8258514640311</v>
      </c>
      <c r="C108">
        <f t="shared" si="12"/>
        <v>468.72619776395965</v>
      </c>
      <c r="D108">
        <f t="shared" si="13"/>
        <v>469</v>
      </c>
      <c r="E108">
        <f t="shared" si="14"/>
        <v>2795.4578399658203</v>
      </c>
      <c r="F108">
        <f t="shared" si="15"/>
        <v>-5.8414109846324891E-2</v>
      </c>
      <c r="G108" t="s">
        <v>14</v>
      </c>
      <c r="H108">
        <f t="shared" ref="H108:H114" si="16">B108</f>
        <v>2793.8258514640311</v>
      </c>
      <c r="I108">
        <f t="shared" ref="I108:K114" si="17">H108*2</f>
        <v>5587.6517029280622</v>
      </c>
      <c r="J108">
        <f t="shared" si="17"/>
        <v>11175.303405856124</v>
      </c>
      <c r="K108">
        <f t="shared" si="17"/>
        <v>22350.606811712249</v>
      </c>
      <c r="M108">
        <f t="shared" ref="M108:M114" si="18">K108*2</f>
        <v>44701.213623424497</v>
      </c>
      <c r="N108">
        <f t="shared" ref="N108:N114" si="19">ROUND($N$40/M108,0)</f>
        <v>22</v>
      </c>
      <c r="O108">
        <f t="shared" ref="O108:O114" si="20">$N$40/N108</f>
        <v>45454.545454545456</v>
      </c>
      <c r="P108">
        <f t="shared" ref="P108:P114" si="21">100-M108/O108*100</f>
        <v>1.6573300284661059</v>
      </c>
    </row>
    <row r="109" spans="1:16" x14ac:dyDescent="0.25">
      <c r="A109">
        <v>102</v>
      </c>
      <c r="B109">
        <f t="shared" si="11"/>
        <v>2959.9553816930757</v>
      </c>
      <c r="C109">
        <f t="shared" si="12"/>
        <v>496.59810789027176</v>
      </c>
      <c r="D109">
        <f t="shared" si="13"/>
        <v>497</v>
      </c>
      <c r="E109">
        <f t="shared" si="14"/>
        <v>2962.3508453369141</v>
      </c>
      <c r="F109">
        <f t="shared" si="15"/>
        <v>-8.092904570975179E-2</v>
      </c>
      <c r="G109" t="s">
        <v>14</v>
      </c>
      <c r="H109">
        <f t="shared" si="16"/>
        <v>2959.9553816930757</v>
      </c>
      <c r="I109">
        <f t="shared" si="17"/>
        <v>5919.9107633861513</v>
      </c>
      <c r="J109">
        <f t="shared" si="17"/>
        <v>11839.821526772303</v>
      </c>
      <c r="K109">
        <f t="shared" si="17"/>
        <v>23679.643053544605</v>
      </c>
      <c r="M109">
        <f t="shared" si="18"/>
        <v>47359.28610708921</v>
      </c>
      <c r="N109">
        <f t="shared" si="19"/>
        <v>21</v>
      </c>
      <c r="O109">
        <f t="shared" si="20"/>
        <v>47619.047619047618</v>
      </c>
      <c r="P109">
        <f t="shared" si="21"/>
        <v>0.54549917511265278</v>
      </c>
    </row>
    <row r="110" spans="1:16" x14ac:dyDescent="0.25">
      <c r="A110">
        <v>103</v>
      </c>
      <c r="B110">
        <f t="shared" si="11"/>
        <v>3135.9634878539941</v>
      </c>
      <c r="C110">
        <f t="shared" si="12"/>
        <v>526.12736803839834</v>
      </c>
      <c r="D110">
        <f t="shared" si="13"/>
        <v>526</v>
      </c>
      <c r="E110">
        <f t="shared" si="14"/>
        <v>3135.2043151855469</v>
      </c>
      <c r="F110">
        <f t="shared" si="15"/>
        <v>2.4208593989939686E-2</v>
      </c>
      <c r="G110" t="s">
        <v>14</v>
      </c>
      <c r="H110">
        <f t="shared" si="16"/>
        <v>3135.9634878539941</v>
      </c>
      <c r="I110">
        <f t="shared" si="17"/>
        <v>6271.9269757079883</v>
      </c>
      <c r="J110">
        <f t="shared" si="17"/>
        <v>12543.853951415977</v>
      </c>
      <c r="K110">
        <f t="shared" si="17"/>
        <v>25087.707902831953</v>
      </c>
      <c r="M110">
        <f t="shared" si="18"/>
        <v>50175.415805663906</v>
      </c>
      <c r="N110">
        <f t="shared" si="19"/>
        <v>20</v>
      </c>
      <c r="O110">
        <f t="shared" si="20"/>
        <v>50000</v>
      </c>
      <c r="P110">
        <f t="shared" si="21"/>
        <v>-0.3508316113278056</v>
      </c>
    </row>
    <row r="111" spans="1:16" x14ac:dyDescent="0.25">
      <c r="A111">
        <v>104</v>
      </c>
      <c r="B111">
        <f t="shared" si="11"/>
        <v>3322.4375806395601</v>
      </c>
      <c r="C111">
        <f t="shared" si="12"/>
        <v>557.41252936907313</v>
      </c>
      <c r="D111">
        <f t="shared" si="13"/>
        <v>557</v>
      </c>
      <c r="E111">
        <f t="shared" si="14"/>
        <v>3319.9787139892578</v>
      </c>
      <c r="F111">
        <f t="shared" si="15"/>
        <v>7.4007911078012967E-2</v>
      </c>
      <c r="G111" t="s">
        <v>14</v>
      </c>
      <c r="H111">
        <f t="shared" si="16"/>
        <v>3322.4375806395601</v>
      </c>
      <c r="I111">
        <f t="shared" si="17"/>
        <v>6644.8751612791202</v>
      </c>
      <c r="J111">
        <f t="shared" si="17"/>
        <v>13289.75032255824</v>
      </c>
      <c r="K111">
        <f t="shared" si="17"/>
        <v>26579.500645116481</v>
      </c>
      <c r="M111">
        <f t="shared" si="18"/>
        <v>53159.001290232962</v>
      </c>
      <c r="N111">
        <f t="shared" si="19"/>
        <v>19</v>
      </c>
      <c r="O111">
        <f t="shared" si="20"/>
        <v>52631.57894736842</v>
      </c>
      <c r="P111">
        <f t="shared" si="21"/>
        <v>-1.0021024514426387</v>
      </c>
    </row>
    <row r="112" spans="1:16" x14ac:dyDescent="0.25">
      <c r="A112">
        <v>105</v>
      </c>
      <c r="B112">
        <f t="shared" si="11"/>
        <v>3520</v>
      </c>
      <c r="C112">
        <f t="shared" si="12"/>
        <v>590.55800320000003</v>
      </c>
      <c r="D112">
        <f t="shared" si="13"/>
        <v>591</v>
      </c>
      <c r="E112">
        <f t="shared" si="14"/>
        <v>3522.6345062255859</v>
      </c>
      <c r="F112">
        <f t="shared" si="15"/>
        <v>-7.4843926863238153E-2</v>
      </c>
      <c r="G112" t="s">
        <v>14</v>
      </c>
      <c r="H112">
        <f t="shared" si="16"/>
        <v>3520</v>
      </c>
      <c r="I112">
        <f t="shared" si="17"/>
        <v>7040</v>
      </c>
      <c r="J112">
        <f t="shared" si="17"/>
        <v>14080</v>
      </c>
      <c r="K112">
        <f t="shared" si="17"/>
        <v>28160</v>
      </c>
      <c r="M112">
        <f t="shared" si="18"/>
        <v>56320</v>
      </c>
      <c r="N112">
        <f t="shared" si="19"/>
        <v>18</v>
      </c>
      <c r="O112">
        <f t="shared" si="20"/>
        <v>55555.555555555555</v>
      </c>
      <c r="P112">
        <f t="shared" si="21"/>
        <v>-1.3760000000000048</v>
      </c>
    </row>
    <row r="113" spans="1:16" x14ac:dyDescent="0.25">
      <c r="A113">
        <v>106</v>
      </c>
      <c r="B113">
        <f t="shared" si="11"/>
        <v>3729.3100921447194</v>
      </c>
      <c r="C113">
        <f t="shared" si="12"/>
        <v>625.67440946891861</v>
      </c>
      <c r="D113">
        <f t="shared" si="13"/>
        <v>626</v>
      </c>
      <c r="E113">
        <f t="shared" si="14"/>
        <v>3731.2507629394531</v>
      </c>
      <c r="F113">
        <f t="shared" si="15"/>
        <v>-5.2038332742057491E-2</v>
      </c>
      <c r="G113" t="s">
        <v>14</v>
      </c>
      <c r="H113">
        <f t="shared" si="16"/>
        <v>3729.3100921447194</v>
      </c>
      <c r="I113">
        <f t="shared" si="17"/>
        <v>7458.6201842894388</v>
      </c>
      <c r="J113">
        <f t="shared" si="17"/>
        <v>14917.240368578878</v>
      </c>
      <c r="K113">
        <f t="shared" si="17"/>
        <v>29834.480737157755</v>
      </c>
      <c r="M113">
        <f t="shared" si="18"/>
        <v>59668.961474315511</v>
      </c>
      <c r="N113">
        <f t="shared" si="19"/>
        <v>17</v>
      </c>
      <c r="O113">
        <f t="shared" si="20"/>
        <v>58823.529411764706</v>
      </c>
      <c r="P113">
        <f t="shared" si="21"/>
        <v>-1.4372345063363667</v>
      </c>
    </row>
    <row r="114" spans="1:16" x14ac:dyDescent="0.25">
      <c r="A114">
        <v>107</v>
      </c>
      <c r="B114">
        <f t="shared" si="11"/>
        <v>3951.0664100489917</v>
      </c>
      <c r="C114">
        <f t="shared" si="12"/>
        <v>662.87894591736506</v>
      </c>
      <c r="D114">
        <f t="shared" si="13"/>
        <v>663</v>
      </c>
      <c r="E114">
        <f t="shared" si="14"/>
        <v>3951.7879486083984</v>
      </c>
      <c r="F114">
        <f t="shared" si="15"/>
        <v>-1.8261868683651983E-2</v>
      </c>
      <c r="G114" t="s">
        <v>14</v>
      </c>
      <c r="H114">
        <f t="shared" si="16"/>
        <v>3951.0664100489917</v>
      </c>
      <c r="I114">
        <f t="shared" si="17"/>
        <v>7902.1328200979833</v>
      </c>
      <c r="J114">
        <f t="shared" si="17"/>
        <v>15804.265640195967</v>
      </c>
      <c r="K114">
        <f t="shared" si="17"/>
        <v>31608.531280391933</v>
      </c>
      <c r="M114">
        <f t="shared" si="18"/>
        <v>63217.062560783867</v>
      </c>
      <c r="N114">
        <f t="shared" si="19"/>
        <v>16</v>
      </c>
      <c r="O114">
        <f t="shared" si="20"/>
        <v>62500</v>
      </c>
      <c r="P114">
        <f t="shared" si="21"/>
        <v>-1.1473000972541882</v>
      </c>
    </row>
    <row r="115" spans="1:16" x14ac:dyDescent="0.25">
      <c r="A115">
        <v>108</v>
      </c>
      <c r="B115">
        <f t="shared" si="11"/>
        <v>4186.0090448095771</v>
      </c>
      <c r="C115">
        <f t="shared" si="12"/>
        <v>702.29577922723956</v>
      </c>
      <c r="D115">
        <f t="shared" si="13"/>
        <v>702</v>
      </c>
      <c r="E115">
        <f t="shared" si="14"/>
        <v>4184.2460632324219</v>
      </c>
      <c r="F115">
        <f t="shared" si="15"/>
        <v>4.2116047965564007E-2</v>
      </c>
    </row>
    <row r="116" spans="1:16" x14ac:dyDescent="0.25">
      <c r="A116">
        <v>109</v>
      </c>
      <c r="B116">
        <f t="shared" si="11"/>
        <v>4434.9220956299532</v>
      </c>
      <c r="C116">
        <f t="shared" si="12"/>
        <v>744.05645941556384</v>
      </c>
      <c r="D116">
        <f t="shared" si="13"/>
        <v>744</v>
      </c>
      <c r="E116">
        <f t="shared" si="14"/>
        <v>4434.5855712890625</v>
      </c>
      <c r="F116">
        <f t="shared" si="15"/>
        <v>7.5880552946330226E-3</v>
      </c>
    </row>
    <row r="117" spans="1:16" x14ac:dyDescent="0.25">
      <c r="A117">
        <v>110</v>
      </c>
      <c r="B117">
        <f t="shared" si="11"/>
        <v>4698.6362866785194</v>
      </c>
      <c r="C117">
        <f t="shared" si="12"/>
        <v>788.30035887043437</v>
      </c>
      <c r="D117">
        <f t="shared" si="13"/>
        <v>788</v>
      </c>
      <c r="E117">
        <f t="shared" si="14"/>
        <v>4696.8460083007812</v>
      </c>
      <c r="F117">
        <f t="shared" si="15"/>
        <v>3.81020847009097E-2</v>
      </c>
    </row>
    <row r="118" spans="1:16" x14ac:dyDescent="0.25">
      <c r="A118">
        <v>111</v>
      </c>
      <c r="B118">
        <f t="shared" si="11"/>
        <v>4978.0317395532938</v>
      </c>
      <c r="C118">
        <f t="shared" si="12"/>
        <v>835.17513749341356</v>
      </c>
      <c r="D118">
        <f t="shared" si="13"/>
        <v>835</v>
      </c>
      <c r="E118">
        <f t="shared" si="14"/>
        <v>4976.9878387451172</v>
      </c>
      <c r="F118">
        <f t="shared" si="15"/>
        <v>2.0970151714422514E-2</v>
      </c>
    </row>
    <row r="119" spans="1:16" x14ac:dyDescent="0.25">
      <c r="A119">
        <v>112</v>
      </c>
      <c r="B119">
        <f t="shared" si="11"/>
        <v>5274.0409106059187</v>
      </c>
      <c r="C119">
        <f t="shared" si="12"/>
        <v>884.83723550072193</v>
      </c>
      <c r="D119">
        <f t="shared" si="13"/>
        <v>885</v>
      </c>
      <c r="E119">
        <f t="shared" si="14"/>
        <v>5275.0110626220703</v>
      </c>
      <c r="F119">
        <f t="shared" si="15"/>
        <v>-1.8394851928448475E-2</v>
      </c>
    </row>
    <row r="120" spans="1:16" x14ac:dyDescent="0.25">
      <c r="A120">
        <v>113</v>
      </c>
      <c r="B120">
        <f t="shared" si="11"/>
        <v>5587.6517029280612</v>
      </c>
      <c r="C120">
        <f t="shared" si="12"/>
        <v>937.45239552791918</v>
      </c>
      <c r="D120">
        <f t="shared" si="13"/>
        <v>937</v>
      </c>
      <c r="E120">
        <f t="shared" si="14"/>
        <v>5584.9552154541016</v>
      </c>
      <c r="F120">
        <f t="shared" si="15"/>
        <v>4.8257973426416356E-2</v>
      </c>
    </row>
    <row r="121" spans="1:16" x14ac:dyDescent="0.25">
      <c r="A121">
        <v>114</v>
      </c>
      <c r="B121">
        <f t="shared" si="11"/>
        <v>5919.9107633861504</v>
      </c>
      <c r="C121">
        <f t="shared" si="12"/>
        <v>993.19621578054341</v>
      </c>
      <c r="D121">
        <f t="shared" si="13"/>
        <v>993</v>
      </c>
      <c r="E121">
        <f t="shared" si="14"/>
        <v>5918.7412261962891</v>
      </c>
      <c r="F121">
        <f t="shared" si="15"/>
        <v>1.9755993571635599E-2</v>
      </c>
    </row>
    <row r="122" spans="1:16" x14ac:dyDescent="0.25">
      <c r="A122">
        <v>115</v>
      </c>
      <c r="B122">
        <f t="shared" si="11"/>
        <v>6271.9269757079892</v>
      </c>
      <c r="C122">
        <f t="shared" si="12"/>
        <v>1052.2547360767969</v>
      </c>
      <c r="D122">
        <f t="shared" si="13"/>
        <v>1052</v>
      </c>
      <c r="E122">
        <f t="shared" si="14"/>
        <v>6270.4086303710937</v>
      </c>
      <c r="F122">
        <f t="shared" si="15"/>
        <v>2.4208593989953897E-2</v>
      </c>
    </row>
    <row r="123" spans="1:16" x14ac:dyDescent="0.25">
      <c r="A123">
        <v>116</v>
      </c>
      <c r="B123">
        <f t="shared" si="11"/>
        <v>6644.8751612791211</v>
      </c>
      <c r="C123">
        <f t="shared" si="12"/>
        <v>1114.8250587381465</v>
      </c>
      <c r="D123">
        <f t="shared" si="13"/>
        <v>1115</v>
      </c>
      <c r="E123">
        <f t="shared" si="14"/>
        <v>6645.9178924560547</v>
      </c>
      <c r="F123">
        <f t="shared" si="15"/>
        <v>-1.569226135367785E-2</v>
      </c>
    </row>
    <row r="124" spans="1:16" x14ac:dyDescent="0.25">
      <c r="A124">
        <v>117</v>
      </c>
      <c r="B124">
        <f t="shared" si="11"/>
        <v>7040</v>
      </c>
      <c r="C124">
        <f t="shared" si="12"/>
        <v>1181.1160064000001</v>
      </c>
      <c r="D124">
        <f t="shared" si="13"/>
        <v>1181</v>
      </c>
      <c r="E124">
        <f t="shared" si="14"/>
        <v>7039.3085479736328</v>
      </c>
      <c r="F124">
        <f t="shared" si="15"/>
        <v>9.8217617381664013E-3</v>
      </c>
    </row>
    <row r="125" spans="1:16" x14ac:dyDescent="0.25">
      <c r="A125">
        <v>118</v>
      </c>
      <c r="B125">
        <f t="shared" si="11"/>
        <v>7458.6201842894361</v>
      </c>
      <c r="C125">
        <f t="shared" si="12"/>
        <v>1251.3488189378368</v>
      </c>
      <c r="D125">
        <f t="shared" si="13"/>
        <v>1251</v>
      </c>
      <c r="E125">
        <f t="shared" si="14"/>
        <v>7456.5410614013672</v>
      </c>
      <c r="F125">
        <f t="shared" si="15"/>
        <v>2.7875435894273437E-2</v>
      </c>
    </row>
    <row r="126" spans="1:16" x14ac:dyDescent="0.25">
      <c r="A126">
        <v>119</v>
      </c>
      <c r="B126">
        <f t="shared" si="11"/>
        <v>7902.1328200979879</v>
      </c>
      <c r="C126">
        <f t="shared" si="12"/>
        <v>1325.7578918347308</v>
      </c>
      <c r="D126">
        <f t="shared" si="13"/>
        <v>1326</v>
      </c>
      <c r="E126">
        <f t="shared" si="14"/>
        <v>7903.5758972167969</v>
      </c>
      <c r="F126">
        <f t="shared" si="15"/>
        <v>-1.8261868683595139E-2</v>
      </c>
    </row>
    <row r="127" spans="1:16" x14ac:dyDescent="0.25">
      <c r="A127">
        <v>120</v>
      </c>
      <c r="B127">
        <f t="shared" si="11"/>
        <v>8372.0180896191559</v>
      </c>
      <c r="C127">
        <f t="shared" si="12"/>
        <v>1404.5915584544794</v>
      </c>
      <c r="D127">
        <f t="shared" si="13"/>
        <v>1405</v>
      </c>
      <c r="E127">
        <f t="shared" si="14"/>
        <v>8374.4525909423828</v>
      </c>
      <c r="F127">
        <f t="shared" si="15"/>
        <v>-2.9079026074313674E-2</v>
      </c>
    </row>
    <row r="128" spans="1:16" x14ac:dyDescent="0.25">
      <c r="A128">
        <v>121</v>
      </c>
      <c r="B128">
        <f t="shared" si="11"/>
        <v>8869.8441912599046</v>
      </c>
      <c r="C128">
        <f t="shared" si="12"/>
        <v>1488.1129188311272</v>
      </c>
      <c r="D128">
        <f t="shared" si="13"/>
        <v>1488</v>
      </c>
      <c r="E128">
        <f t="shared" si="14"/>
        <v>8869.171142578125</v>
      </c>
      <c r="F128">
        <f t="shared" si="15"/>
        <v>7.5880552946330226E-3</v>
      </c>
    </row>
    <row r="129" spans="1:6" x14ac:dyDescent="0.25">
      <c r="A129">
        <v>122</v>
      </c>
      <c r="B129">
        <f t="shared" si="11"/>
        <v>9397.2725733570442</v>
      </c>
      <c r="C129">
        <f t="shared" si="12"/>
        <v>1576.6007177408696</v>
      </c>
      <c r="D129">
        <f t="shared" si="13"/>
        <v>1577</v>
      </c>
      <c r="E129">
        <f t="shared" si="14"/>
        <v>9399.6524810791016</v>
      </c>
      <c r="F129">
        <f t="shared" si="15"/>
        <v>-2.5325515499091011E-2</v>
      </c>
    </row>
    <row r="130" spans="1:6" x14ac:dyDescent="0.25">
      <c r="A130">
        <v>123</v>
      </c>
      <c r="B130">
        <f t="shared" si="11"/>
        <v>9956.0634791065877</v>
      </c>
      <c r="C130">
        <f t="shared" si="12"/>
        <v>1670.3502749868271</v>
      </c>
      <c r="D130">
        <f t="shared" si="13"/>
        <v>1670</v>
      </c>
      <c r="E130">
        <f t="shared" si="14"/>
        <v>9953.9756774902344</v>
      </c>
      <c r="F130">
        <f t="shared" si="15"/>
        <v>2.0970151714422514E-2</v>
      </c>
    </row>
    <row r="131" spans="1:6" x14ac:dyDescent="0.25">
      <c r="A131">
        <v>124</v>
      </c>
      <c r="B131">
        <f t="shared" si="11"/>
        <v>10548.081821211836</v>
      </c>
      <c r="C131">
        <f t="shared" si="12"/>
        <v>1769.6744710014434</v>
      </c>
      <c r="D131">
        <f t="shared" si="13"/>
        <v>1770</v>
      </c>
      <c r="E131">
        <f t="shared" si="14"/>
        <v>10550.022125244141</v>
      </c>
      <c r="F131">
        <f t="shared" si="15"/>
        <v>-1.8394851928476896E-2</v>
      </c>
    </row>
    <row r="132" spans="1:6" x14ac:dyDescent="0.25">
      <c r="A132">
        <v>125</v>
      </c>
      <c r="B132">
        <f t="shared" si="11"/>
        <v>11175.303405856126</v>
      </c>
      <c r="C132">
        <f t="shared" si="12"/>
        <v>1874.904791055839</v>
      </c>
      <c r="D132">
        <f t="shared" si="13"/>
        <v>1875</v>
      </c>
      <c r="E132">
        <f t="shared" si="14"/>
        <v>11175.870895385742</v>
      </c>
      <c r="F132">
        <f t="shared" si="15"/>
        <v>-5.0780682099258456E-3</v>
      </c>
    </row>
    <row r="133" spans="1:6" x14ac:dyDescent="0.25">
      <c r="A133">
        <v>126</v>
      </c>
      <c r="B133">
        <f t="shared" si="11"/>
        <v>11839.821526772301</v>
      </c>
      <c r="C133">
        <f t="shared" si="12"/>
        <v>1986.3924315610868</v>
      </c>
      <c r="D133">
        <f t="shared" si="13"/>
        <v>1986</v>
      </c>
      <c r="E133">
        <f t="shared" si="14"/>
        <v>11837.482452392578</v>
      </c>
      <c r="F133">
        <f t="shared" si="15"/>
        <v>1.9755993571635599E-2</v>
      </c>
    </row>
    <row r="134" spans="1:6" x14ac:dyDescent="0.25">
      <c r="A134">
        <v>127</v>
      </c>
      <c r="B134">
        <f t="shared" si="11"/>
        <v>12543.853951415975</v>
      </c>
      <c r="C134">
        <f t="shared" si="12"/>
        <v>2104.5094721535929</v>
      </c>
      <c r="D134">
        <f t="shared" si="13"/>
        <v>2105</v>
      </c>
      <c r="E134">
        <f t="shared" si="14"/>
        <v>12546.777725219727</v>
      </c>
      <c r="F134">
        <f t="shared" si="15"/>
        <v>-2.3308417134600745E-2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"/>
  <sheetViews>
    <sheetView workbookViewId="0">
      <selection activeCell="H12" sqref="H12"/>
    </sheetView>
  </sheetViews>
  <sheetFormatPr defaultRowHeight="15" x14ac:dyDescent="0.25"/>
  <sheetData>
    <row r="4" spans="1:4" x14ac:dyDescent="0.25">
      <c r="A4">
        <v>13000</v>
      </c>
      <c r="B4">
        <f>A4/116</f>
        <v>112.06896551724138</v>
      </c>
    </row>
    <row r="5" spans="1:4" x14ac:dyDescent="0.25">
      <c r="B5">
        <v>5</v>
      </c>
      <c r="C5">
        <v>13</v>
      </c>
      <c r="D5">
        <v>2</v>
      </c>
    </row>
    <row r="6" spans="1:4" x14ac:dyDescent="0.25">
      <c r="B6">
        <f>A4/B5</f>
        <v>2600</v>
      </c>
      <c r="C6">
        <f>B6/C5</f>
        <v>200</v>
      </c>
      <c r="D6">
        <f>C6/D5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dds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</dc:creator>
  <cp:lastModifiedBy>sea</cp:lastModifiedBy>
  <dcterms:created xsi:type="dcterms:W3CDTF">2016-10-10T21:03:37Z</dcterms:created>
  <dcterms:modified xsi:type="dcterms:W3CDTF">2016-10-12T23:25:04Z</dcterms:modified>
</cp:coreProperties>
</file>