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 activeTab="2"/>
  </bookViews>
  <sheets>
    <sheet name="Simulation Conditions" sheetId="2" r:id="rId1"/>
    <sheet name="Rocket Parameters" sheetId="1" r:id="rId2"/>
    <sheet name="Engine Parameters" sheetId="4" r:id="rId3"/>
    <sheet name="Propellant Parameters" sheetId="5" r:id="rId4"/>
    <sheet name="Validation" sheetId="3" state="hidden" r:id="rId5"/>
    <sheet name="Results 27-Aug-2017 14-21-21" sheetId="9" r:id="rId6"/>
    <sheet name="Results 27-Aug-2017 14-26-37" sheetId="10" r:id="rId7"/>
    <sheet name="Results 27-Aug-2017 14-31-00" sheetId="11" r:id="rId8"/>
    <sheet name="Results 27-Aug-2017 14-32-33" sheetId="12" r:id="rId9"/>
    <sheet name="Results 27-Aug-2017 14-33-36" sheetId="13" r:id="rId10"/>
    <sheet name="Results 27-Aug-2017 14-34-48" sheetId="14" r:id="rId11"/>
    <sheet name="Results 27-Aug-2017 14-35-18" sheetId="15" r:id="rId12"/>
    <sheet name="Results 27-Aug-2017 14-35-43" sheetId="16" r:id="rId13"/>
    <sheet name="Results 24-Sep-2017 12-20-16" sheetId="17" r:id="rId14"/>
    <sheet name="Results 24-Sep-2017 12-37-10" sheetId="18" r:id="rId15"/>
  </sheets>
  <calcPr calcId="145621"/>
</workbook>
</file>

<file path=xl/calcChain.xml><?xml version="1.0" encoding="utf-8"?>
<calcChain xmlns="http://schemas.openxmlformats.org/spreadsheetml/2006/main">
  <c r="D11" i="5" l="1"/>
  <c r="C11" i="5"/>
  <c r="D8" i="5"/>
  <c r="C8" i="5"/>
  <c r="E44" i="4"/>
  <c r="E41" i="4"/>
  <c r="E38" i="4"/>
  <c r="D38" i="4"/>
  <c r="C38" i="4"/>
  <c r="E35" i="4"/>
  <c r="D35" i="4"/>
  <c r="C35" i="4"/>
  <c r="E32" i="4"/>
  <c r="D32" i="4"/>
  <c r="C32" i="4"/>
  <c r="E29" i="4"/>
  <c r="D29" i="4"/>
  <c r="C29" i="4"/>
  <c r="C15" i="1" l="1"/>
  <c r="B9" i="1"/>
  <c r="E26" i="4" l="1"/>
  <c r="D26" i="4"/>
  <c r="C26" i="4"/>
  <c r="E5" i="5"/>
  <c r="D5" i="5"/>
  <c r="C5" i="5"/>
  <c r="E6" i="2"/>
  <c r="D6" i="2"/>
  <c r="C6" i="2"/>
  <c r="E3" i="2"/>
  <c r="D3" i="2"/>
  <c r="C3" i="2"/>
  <c r="E23" i="4"/>
  <c r="D23" i="4"/>
  <c r="C23" i="4"/>
  <c r="E20" i="4"/>
  <c r="D20" i="4"/>
  <c r="C20" i="4"/>
  <c r="E17" i="4"/>
  <c r="D17" i="4"/>
  <c r="C17" i="4"/>
  <c r="E14" i="4"/>
  <c r="D14" i="4"/>
  <c r="C14" i="4"/>
  <c r="E11" i="4"/>
  <c r="D11" i="4"/>
  <c r="C11" i="4"/>
  <c r="E8" i="4"/>
  <c r="D8" i="4"/>
  <c r="C8" i="4"/>
  <c r="E5" i="4"/>
  <c r="D5" i="4"/>
  <c r="C5" i="4"/>
  <c r="E2" i="4"/>
  <c r="D2" i="4"/>
  <c r="C2" i="4"/>
  <c r="E20" i="1"/>
  <c r="D20" i="1"/>
  <c r="C20" i="1"/>
  <c r="E17" i="1"/>
  <c r="D17" i="1"/>
  <c r="C17" i="1"/>
  <c r="E14" i="1"/>
  <c r="C14" i="1"/>
  <c r="D14" i="1"/>
  <c r="B12" i="1"/>
</calcChain>
</file>

<file path=xl/sharedStrings.xml><?xml version="1.0" encoding="utf-8"?>
<sst xmlns="http://schemas.openxmlformats.org/spreadsheetml/2006/main" count="1135" uniqueCount="146">
  <si>
    <t>Total inert mass</t>
  </si>
  <si>
    <t>Nose cone</t>
  </si>
  <si>
    <t>Body tube</t>
  </si>
  <si>
    <t>CF linear density</t>
  </si>
  <si>
    <t>kg/ft</t>
  </si>
  <si>
    <t>kg</t>
  </si>
  <si>
    <t>Fins</t>
  </si>
  <si>
    <t>in</t>
  </si>
  <si>
    <t>Largest circular diameter</t>
  </si>
  <si>
    <t>Thrust-to-weight ratio</t>
  </si>
  <si>
    <t>Parameter options</t>
  </si>
  <si>
    <t>Single value</t>
  </si>
  <si>
    <t>Range of values</t>
  </si>
  <si>
    <t>Monte Carlo</t>
  </si>
  <si>
    <t>Chamber pressure</t>
  </si>
  <si>
    <t>psia</t>
  </si>
  <si>
    <t>Expansion ratio</t>
  </si>
  <si>
    <t>C*</t>
  </si>
  <si>
    <t>Engine mass</t>
  </si>
  <si>
    <t>Contraction ratio</t>
  </si>
  <si>
    <t>Characteristic length</t>
  </si>
  <si>
    <t>Chamber-to-throat contraction angle</t>
  </si>
  <si>
    <t>degrees</t>
  </si>
  <si>
    <t>Nozzle cone half angle</t>
  </si>
  <si>
    <t>Ambient temperature</t>
  </si>
  <si>
    <t>Ambient pressure</t>
  </si>
  <si>
    <t>K</t>
  </si>
  <si>
    <t>Pa</t>
  </si>
  <si>
    <t>Oxidizer</t>
  </si>
  <si>
    <t>Fuel</t>
  </si>
  <si>
    <t>NITROUSOXIDE</t>
  </si>
  <si>
    <t>N2O</t>
  </si>
  <si>
    <t>ETHANE</t>
  </si>
  <si>
    <t>C2H4</t>
  </si>
  <si>
    <t>Oxidizer volume</t>
  </si>
  <si>
    <t>Propellant options</t>
  </si>
  <si>
    <t>Mixture ratio</t>
  </si>
  <si>
    <t>m^3</t>
  </si>
  <si>
    <t>Time (s)</t>
  </si>
  <si>
    <t>Acceleration (m/s)</t>
  </si>
  <si>
    <t>Velocity (m/s)</t>
  </si>
  <si>
    <t>Altitude (m)</t>
  </si>
  <si>
    <t>Mach Number</t>
  </si>
  <si>
    <t>Maximums</t>
  </si>
  <si>
    <t>alt</t>
  </si>
  <si>
    <t>mach</t>
  </si>
  <si>
    <t>accel</t>
  </si>
  <si>
    <t>Q</t>
  </si>
  <si>
    <t>load</t>
  </si>
  <si>
    <t>Propellants</t>
  </si>
  <si>
    <t>ox</t>
  </si>
  <si>
    <t>name</t>
  </si>
  <si>
    <t>V</t>
  </si>
  <si>
    <t>p</t>
  </si>
  <si>
    <t>p_psi</t>
  </si>
  <si>
    <t>rho</t>
  </si>
  <si>
    <t>m</t>
  </si>
  <si>
    <t>f</t>
  </si>
  <si>
    <t>Engine</t>
  </si>
  <si>
    <t>garbage</t>
  </si>
  <si>
    <t>pct_psi</t>
  </si>
  <si>
    <t>eps</t>
  </si>
  <si>
    <t>cstar_eta</t>
  </si>
  <si>
    <t>epsc</t>
  </si>
  <si>
    <t>Lstar</t>
  </si>
  <si>
    <t>MR</t>
  </si>
  <si>
    <t>thetac</t>
  </si>
  <si>
    <t>alpn</t>
  </si>
  <si>
    <t>pct</t>
  </si>
  <si>
    <t>Tc</t>
  </si>
  <si>
    <t>Cfvac</t>
  </si>
  <si>
    <t>Isp_vac</t>
  </si>
  <si>
    <t>cstar_th</t>
  </si>
  <si>
    <t>cstar</t>
  </si>
  <si>
    <t>pe</t>
  </si>
  <si>
    <t>Cfp</t>
  </si>
  <si>
    <t>Cf</t>
  </si>
  <si>
    <t>thrustGL</t>
  </si>
  <si>
    <t>thrustGL_lb</t>
  </si>
  <si>
    <t>At</t>
  </si>
  <si>
    <t>At_in2</t>
  </si>
  <si>
    <t>dt</t>
  </si>
  <si>
    <t>dt_in</t>
  </si>
  <si>
    <t>mdot</t>
  </si>
  <si>
    <t>mdot_f</t>
  </si>
  <si>
    <t>Qf</t>
  </si>
  <si>
    <t>mdot_ox</t>
  </si>
  <si>
    <t>Qox</t>
  </si>
  <si>
    <t>Ae</t>
  </si>
  <si>
    <t>Ae_in2</t>
  </si>
  <si>
    <t>de</t>
  </si>
  <si>
    <t>de_in</t>
  </si>
  <si>
    <t>tburn</t>
  </si>
  <si>
    <t>Imp_lb</t>
  </si>
  <si>
    <t>Isp</t>
  </si>
  <si>
    <t>Vc</t>
  </si>
  <si>
    <t>Vc_in3</t>
  </si>
  <si>
    <t>Ac</t>
  </si>
  <si>
    <t>Ac_in2</t>
  </si>
  <si>
    <t>dc_in</t>
  </si>
  <si>
    <t>Lc_in</t>
  </si>
  <si>
    <t>Ln_in</t>
  </si>
  <si>
    <t>Rocket</t>
  </si>
  <si>
    <t>minert</t>
  </si>
  <si>
    <t>d</t>
  </si>
  <si>
    <t>TW</t>
  </si>
  <si>
    <t>Cd</t>
  </si>
  <si>
    <t>A</t>
  </si>
  <si>
    <t>tank</t>
  </si>
  <si>
    <t>Vox</t>
  </si>
  <si>
    <t>Vf</t>
  </si>
  <si>
    <t>Vox_in3</t>
  </si>
  <si>
    <t>Vf_in3</t>
  </si>
  <si>
    <t>lox</t>
  </si>
  <si>
    <t>tox</t>
  </si>
  <si>
    <t>Wox</t>
  </si>
  <si>
    <t>Fox</t>
  </si>
  <si>
    <t>lf</t>
  </si>
  <si>
    <t>tf</t>
  </si>
  <si>
    <t>Wf</t>
  </si>
  <si>
    <t>Ff</t>
  </si>
  <si>
    <t>mox</t>
  </si>
  <si>
    <t>mf</t>
  </si>
  <si>
    <t>mwet</t>
  </si>
  <si>
    <t>Mprop</t>
  </si>
  <si>
    <t>Payload</t>
  </si>
  <si>
    <t>Recovery</t>
  </si>
  <si>
    <t>Couplers</t>
  </si>
  <si>
    <t>Bulkheads</t>
  </si>
  <si>
    <t>Valves</t>
  </si>
  <si>
    <t>Engine controller</t>
  </si>
  <si>
    <t>Lines</t>
  </si>
  <si>
    <t>Mass (kg)</t>
  </si>
  <si>
    <t>Drag (N)</t>
  </si>
  <si>
    <t>Thrust (N)</t>
  </si>
  <si>
    <t>Cv_valves</t>
  </si>
  <si>
    <t>U_initial</t>
  </si>
  <si>
    <t>injector</t>
  </si>
  <si>
    <t>Atotal</t>
  </si>
  <si>
    <t>Oxidizer injector Cd</t>
  </si>
  <si>
    <t>Fuel Injector Area</t>
  </si>
  <si>
    <t>Oxidizer Injector Area</t>
  </si>
  <si>
    <t>Fuel injector Cd</t>
  </si>
  <si>
    <t>Oxidizer Valve Cv</t>
  </si>
  <si>
    <t>Fuel Valve Cv</t>
  </si>
  <si>
    <t>m^2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</si>
</sst>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2" fontId="0" fillId="0" borderId="0" xfId="0" applyNumberFormat="1"/>
    <xf numFmtId="2" fontId="0" fillId="2" borderId="0" xfId="0" applyNumberFormat="1" applyFill="1"/>
    <xf numFmtId="11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7"/>
  <sheetViews>
    <sheetView workbookViewId="0">
      <selection activeCell="E41" sqref="E41"/>
    </sheetView>
  </sheetViews>
  <sheetFormatPr defaultRowHeight="15" x14ac:dyDescent="0.25"/>
  <cols>
    <col min="1" max="1" width="20.7109375" bestFit="1" customWidth="1"/>
    <col min="2" max="2" width="11.7109375" bestFit="1" customWidth="1"/>
  </cols>
  <sheetData>
    <row r="3" spans="1:6" x14ac:dyDescent="0.25">
      <c r="C3" t="str">
        <f>IF(B4="Single value","Value",IF(B4="Range of values","Start",IF(B4="Monte Carlo","Mean","ERROR")))</f>
        <v>Value</v>
      </c>
      <c r="D3" t="str">
        <f>IF(B4="Single value","",IF(B4="Range of values","Step",IF(B4="Monte Carlo","Standard deviation","ERROR")))</f>
        <v/>
      </c>
      <c r="E3" t="str">
        <f>IF(B4="Single value","",IF(B4="Range of values","End",IF(B4="Monte Carlo","","ERROR")))</f>
        <v/>
      </c>
    </row>
    <row r="4" spans="1:6" x14ac:dyDescent="0.25">
      <c r="A4" s="1" t="s">
        <v>24</v>
      </c>
      <c r="B4" s="1" t="s">
        <v>11</v>
      </c>
      <c r="C4" s="1">
        <v>300</v>
      </c>
      <c r="D4" s="1"/>
      <c r="E4" s="1"/>
      <c r="F4" t="s">
        <v>26</v>
      </c>
    </row>
    <row r="6" spans="1:6" x14ac:dyDescent="0.25">
      <c r="C6" t="str">
        <f>IF(B7="Single value","Value",IF(B7="Range of values","Start",IF(B7="Monte Carlo","Mean","ERROR")))</f>
        <v>Value</v>
      </c>
      <c r="D6" t="str">
        <f>IF(B7="Single value","",IF(B7="Range of values","Step",IF(B7="Monte Carlo","Standard deviation","ERROR")))</f>
        <v/>
      </c>
      <c r="E6" t="str">
        <f>IF(B7="Single value","",IF(B7="Range of values","End",IF(B7="Monte Carlo","","ERROR")))</f>
        <v/>
      </c>
    </row>
    <row r="7" spans="1:6" x14ac:dyDescent="0.25">
      <c r="A7" s="1" t="s">
        <v>25</v>
      </c>
      <c r="B7" s="1" t="s">
        <v>11</v>
      </c>
      <c r="C7" s="1">
        <v>86000</v>
      </c>
      <c r="D7" s="1"/>
      <c r="E7" s="1"/>
      <c r="F7" t="s">
        <v>27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Validation!$A$2:$A$4</xm:f>
          </x14:formula1>
          <xm:sqref>B4 B7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7"/>
  <sheetViews>
    <sheetView workbookViewId="0">
      <selection activeCell="Y2" sqref="Y2:AA25"/>
    </sheetView>
  </sheetViews>
  <sheetFormatPr defaultRowHeight="15" x14ac:dyDescent="0.25"/>
  <sheetData>
    <row r="1" spans="1:27" x14ac:dyDescent="0.25">
      <c r="A1" t="s">
        <v>38</v>
      </c>
      <c r="B1" t="s">
        <v>39</v>
      </c>
      <c r="C1" t="s">
        <v>40</v>
      </c>
      <c r="D1" t="s">
        <v>41</v>
      </c>
      <c r="E1" t="s">
        <v>42</v>
      </c>
      <c r="F1" t="s">
        <v>132</v>
      </c>
      <c r="G1" t="s">
        <v>133</v>
      </c>
      <c r="H1" t="s">
        <v>134</v>
      </c>
      <c r="K1" t="s">
        <v>43</v>
      </c>
      <c r="O1" t="s">
        <v>49</v>
      </c>
      <c r="U1" t="s">
        <v>58</v>
      </c>
      <c r="Y1" t="s">
        <v>102</v>
      </c>
    </row>
    <row r="2" spans="1:27" x14ac:dyDescent="0.25">
      <c r="A2">
        <v>0</v>
      </c>
      <c r="B2">
        <v>-9.8078148276918551</v>
      </c>
      <c r="C2">
        <v>0</v>
      </c>
      <c r="D2">
        <v>0</v>
      </c>
      <c r="E2">
        <v>0</v>
      </c>
      <c r="F2">
        <v>43.226230387139722</v>
      </c>
      <c r="G2">
        <v>0</v>
      </c>
      <c r="H2">
        <v>9.4456761627456157E-2</v>
      </c>
      <c r="K2" t="s">
        <v>44</v>
      </c>
      <c r="L2">
        <v>37646.565860379706</v>
      </c>
      <c r="O2" t="s">
        <v>50</v>
      </c>
      <c r="U2" t="s">
        <v>59</v>
      </c>
      <c r="V2">
        <v>0</v>
      </c>
      <c r="Y2" t="s">
        <v>59</v>
      </c>
      <c r="Z2">
        <v>0</v>
      </c>
    </row>
    <row r="3" spans="1:27" x14ac:dyDescent="0.25">
      <c r="A3">
        <v>1.2927594741990843E-4</v>
      </c>
      <c r="B3">
        <v>-9.8077863898712874</v>
      </c>
      <c r="C3">
        <v>-1.2679127197705925E-3</v>
      </c>
      <c r="D3">
        <v>-8.1955348651983785E-8</v>
      </c>
      <c r="E3">
        <v>3.7259000597370077E-6</v>
      </c>
      <c r="F3">
        <v>43.226102580177006</v>
      </c>
      <c r="G3">
        <v>-7.5977498955129382E-9</v>
      </c>
      <c r="H3">
        <v>9.568573089854128E-2</v>
      </c>
      <c r="K3" t="s">
        <v>45</v>
      </c>
      <c r="L3">
        <v>1.6800323660823695</v>
      </c>
      <c r="P3" t="s">
        <v>51</v>
      </c>
      <c r="Q3" t="s">
        <v>30</v>
      </c>
      <c r="R3" t="s">
        <v>31</v>
      </c>
      <c r="U3" t="s">
        <v>60</v>
      </c>
      <c r="V3">
        <v>300</v>
      </c>
      <c r="Y3" t="s">
        <v>103</v>
      </c>
      <c r="Z3">
        <v>26.920451471379376</v>
      </c>
    </row>
    <row r="4" spans="1:27" x14ac:dyDescent="0.25">
      <c r="A4">
        <v>7.7565568451945055E-4</v>
      </c>
      <c r="B4">
        <v>-9.8076385472259027</v>
      </c>
      <c r="C4">
        <v>-7.607419841971043E-3</v>
      </c>
      <c r="D4">
        <v>-2.9503780597296328E-6</v>
      </c>
      <c r="E4">
        <v>2.2355234394884733E-5</v>
      </c>
      <c r="F4">
        <v>43.225463545363411</v>
      </c>
      <c r="G4">
        <v>-2.735149352088081E-7</v>
      </c>
      <c r="H4">
        <v>0.10207461728593563</v>
      </c>
      <c r="K4" t="s">
        <v>46</v>
      </c>
      <c r="L4">
        <v>4.1138906343816108</v>
      </c>
      <c r="P4" t="s">
        <v>52</v>
      </c>
      <c r="Q4">
        <v>0.02</v>
      </c>
      <c r="U4" t="s">
        <v>61</v>
      </c>
      <c r="V4">
        <v>4</v>
      </c>
      <c r="Y4" t="s">
        <v>104</v>
      </c>
      <c r="Z4">
        <v>6</v>
      </c>
    </row>
    <row r="5" spans="1:27" x14ac:dyDescent="0.25">
      <c r="A5">
        <v>4.007554370017161E-3</v>
      </c>
      <c r="B5">
        <v>-9.8067372474620278</v>
      </c>
      <c r="C5">
        <v>-3.9303335885377759E-2</v>
      </c>
      <c r="D5">
        <v>-7.875656610006826E-5</v>
      </c>
      <c r="E5">
        <v>1.1549714669614129E-4</v>
      </c>
      <c r="F5">
        <v>43.222268371295449</v>
      </c>
      <c r="G5">
        <v>-7.3007101192795948E-6</v>
      </c>
      <c r="H5">
        <v>0.14101626511528828</v>
      </c>
      <c r="K5" t="s">
        <v>47</v>
      </c>
      <c r="L5">
        <v>248.67912128515661</v>
      </c>
      <c r="P5" t="s">
        <v>53</v>
      </c>
      <c r="Q5">
        <v>5887436.804562035</v>
      </c>
      <c r="U5" t="s">
        <v>62</v>
      </c>
      <c r="V5">
        <v>0.9</v>
      </c>
      <c r="Y5" t="s">
        <v>105</v>
      </c>
      <c r="Z5">
        <v>5</v>
      </c>
    </row>
    <row r="6" spans="1:27" x14ac:dyDescent="0.25">
      <c r="A6">
        <v>2.0167047797505708E-2</v>
      </c>
      <c r="B6">
        <v>-9.7935746565476283</v>
      </c>
      <c r="C6">
        <v>-0.19769635638679831</v>
      </c>
      <c r="D6">
        <v>-1.9939287641258766E-3</v>
      </c>
      <c r="E6">
        <v>5.8095233056722434E-4</v>
      </c>
      <c r="F6">
        <v>43.206292500955627</v>
      </c>
      <c r="G6">
        <v>-1.8471564862741196E-4</v>
      </c>
      <c r="H6">
        <v>0.70949347798321794</v>
      </c>
      <c r="K6" t="s">
        <v>48</v>
      </c>
      <c r="L6">
        <v>714.53705895880944</v>
      </c>
      <c r="P6" t="s">
        <v>54</v>
      </c>
      <c r="Q6">
        <v>853.90017992824039</v>
      </c>
      <c r="U6" t="s">
        <v>56</v>
      </c>
      <c r="V6">
        <v>3</v>
      </c>
      <c r="Y6" t="s">
        <v>106</v>
      </c>
    </row>
    <row r="7" spans="1:27" x14ac:dyDescent="0.25">
      <c r="A7">
        <v>5.0238315352134195E-2</v>
      </c>
      <c r="B7">
        <v>-9.4797255518906631</v>
      </c>
      <c r="C7">
        <v>-0.48954561714891409</v>
      </c>
      <c r="D7">
        <v>-1.234784283309822E-2</v>
      </c>
      <c r="E7">
        <v>1.4385830836082343E-3</v>
      </c>
      <c r="F7">
        <v>43.176562938357485</v>
      </c>
      <c r="G7">
        <v>-1.1326432054268882E-3</v>
      </c>
      <c r="H7">
        <v>14.258982852518654</v>
      </c>
      <c r="P7" t="s">
        <v>55</v>
      </c>
      <c r="Q7">
        <v>724.70128514490443</v>
      </c>
      <c r="U7" t="s">
        <v>63</v>
      </c>
      <c r="V7">
        <v>300</v>
      </c>
      <c r="Y7" t="s">
        <v>107</v>
      </c>
      <c r="Z7">
        <v>1.8241469247509919E-2</v>
      </c>
    </row>
    <row r="8" spans="1:27" x14ac:dyDescent="0.25">
      <c r="A8">
        <v>7.4268408775453931E-2</v>
      </c>
      <c r="B8">
        <v>-6.3921307128798635</v>
      </c>
      <c r="C8">
        <v>-0.6931535956122199</v>
      </c>
      <c r="D8">
        <v>-2.6695920833107581E-2</v>
      </c>
      <c r="E8">
        <v>2.036906961658461E-3</v>
      </c>
      <c r="F8">
        <v>43.152805902995745</v>
      </c>
      <c r="G8">
        <v>-2.2707344542293386E-3</v>
      </c>
      <c r="H8">
        <v>147.48837921445147</v>
      </c>
      <c r="P8" t="s">
        <v>56</v>
      </c>
      <c r="Q8">
        <v>14.494025702898089</v>
      </c>
      <c r="U8" t="s">
        <v>64</v>
      </c>
      <c r="V8">
        <v>45</v>
      </c>
      <c r="Y8" t="s">
        <v>108</v>
      </c>
    </row>
    <row r="9" spans="1:27" x14ac:dyDescent="0.25">
      <c r="A9">
        <v>9.8298502198773674E-2</v>
      </c>
      <c r="B9">
        <v>12.26401630875421</v>
      </c>
      <c r="C9">
        <v>-0.66928167830224972</v>
      </c>
      <c r="D9">
        <v>-4.396563343155873E-2</v>
      </c>
      <c r="E9">
        <v>1.9667563624198555E-3</v>
      </c>
      <c r="F9">
        <v>43.129048867633998</v>
      </c>
      <c r="G9">
        <v>-2.1170249744632951E-3</v>
      </c>
      <c r="H9">
        <v>952.02921106023564</v>
      </c>
      <c r="O9" t="s">
        <v>57</v>
      </c>
      <c r="U9" t="s">
        <v>65</v>
      </c>
      <c r="V9">
        <v>8</v>
      </c>
      <c r="Z9" t="s">
        <v>109</v>
      </c>
      <c r="AA9">
        <v>2.3E-2</v>
      </c>
    </row>
    <row r="10" spans="1:27" x14ac:dyDescent="0.25">
      <c r="A10">
        <v>0.1194502639794824</v>
      </c>
      <c r="B10">
        <v>32.417796398134932</v>
      </c>
      <c r="C10">
        <v>-0.16890819827009707</v>
      </c>
      <c r="D10">
        <v>-5.3595349334220561E-2</v>
      </c>
      <c r="E10">
        <v>4.9635489555643908E-4</v>
      </c>
      <c r="F10">
        <v>43.108137456940113</v>
      </c>
      <c r="G10">
        <v>-1.348372756259181E-4</v>
      </c>
      <c r="H10">
        <v>1820.3615167972057</v>
      </c>
      <c r="P10" t="s">
        <v>51</v>
      </c>
      <c r="Q10" t="s">
        <v>32</v>
      </c>
      <c r="R10" t="s">
        <v>33</v>
      </c>
      <c r="U10" t="s">
        <v>66</v>
      </c>
      <c r="V10">
        <v>45</v>
      </c>
      <c r="Z10" t="s">
        <v>110</v>
      </c>
      <c r="AA10">
        <v>6.8647640279612546E-3</v>
      </c>
    </row>
    <row r="11" spans="1:27" x14ac:dyDescent="0.25">
      <c r="A11">
        <v>0.14048078128952429</v>
      </c>
      <c r="B11">
        <v>37.650456523627838</v>
      </c>
      <c r="C11">
        <v>0.5839226658624167</v>
      </c>
      <c r="D11">
        <v>-4.9415314466687746E-2</v>
      </c>
      <c r="E11">
        <v>1.7159195969170839E-3</v>
      </c>
      <c r="F11">
        <v>43.087345912995239</v>
      </c>
      <c r="G11">
        <v>1.6114580445673041E-3</v>
      </c>
      <c r="H11">
        <v>2044.9467188802689</v>
      </c>
      <c r="P11" t="s">
        <v>53</v>
      </c>
      <c r="Q11">
        <v>4357255.0535812248</v>
      </c>
      <c r="U11" t="s">
        <v>67</v>
      </c>
      <c r="V11">
        <v>15</v>
      </c>
      <c r="Z11" t="s">
        <v>111</v>
      </c>
      <c r="AA11">
        <v>1403.543030798616</v>
      </c>
    </row>
    <row r="12" spans="1:27" x14ac:dyDescent="0.25">
      <c r="A12">
        <v>0.16613514591999126</v>
      </c>
      <c r="B12">
        <v>38.442372005979323</v>
      </c>
      <c r="C12">
        <v>1.5637250127928188</v>
      </c>
      <c r="D12">
        <v>-2.1906768075944431E-2</v>
      </c>
      <c r="E12">
        <v>4.5951756679757823E-3</v>
      </c>
      <c r="F12">
        <v>43.06198306329788</v>
      </c>
      <c r="G12">
        <v>1.1556543416532139E-2</v>
      </c>
      <c r="H12">
        <v>2077.8543826288469</v>
      </c>
      <c r="P12" t="s">
        <v>54</v>
      </c>
      <c r="Q12">
        <v>631.96616757961476</v>
      </c>
      <c r="U12" t="s">
        <v>68</v>
      </c>
      <c r="V12">
        <v>2068428</v>
      </c>
      <c r="Z12" t="s">
        <v>112</v>
      </c>
      <c r="AA12">
        <v>418.91268302269799</v>
      </c>
    </row>
    <row r="13" spans="1:27" x14ac:dyDescent="0.25">
      <c r="A13">
        <v>0.20349784426979389</v>
      </c>
      <c r="B13">
        <v>38.54789207290915</v>
      </c>
      <c r="C13">
        <v>3.0025915098062597</v>
      </c>
      <c r="D13">
        <v>6.3387153207959984E-2</v>
      </c>
      <c r="E13">
        <v>8.8234495242052371E-3</v>
      </c>
      <c r="F13">
        <v>43.025044923679793</v>
      </c>
      <c r="G13">
        <v>4.2608489405486678E-2</v>
      </c>
      <c r="H13">
        <v>2080.6430873407808</v>
      </c>
      <c r="P13" t="s">
        <v>55</v>
      </c>
      <c r="Q13">
        <v>303.5087857798336</v>
      </c>
      <c r="U13" t="s">
        <v>69</v>
      </c>
      <c r="V13">
        <v>3382</v>
      </c>
      <c r="Z13" t="s">
        <v>113</v>
      </c>
      <c r="AA13">
        <v>51.640180265284449</v>
      </c>
    </row>
    <row r="14" spans="1:27" x14ac:dyDescent="0.25">
      <c r="A14">
        <v>0.27298350861501691</v>
      </c>
      <c r="B14">
        <v>38.622517903527985</v>
      </c>
      <c r="C14">
        <v>5.6837197065581648</v>
      </c>
      <c r="D14">
        <v>0.36514417958060363</v>
      </c>
      <c r="E14">
        <v>1.6702300150394114E-2</v>
      </c>
      <c r="F14">
        <v>42.956348836823061</v>
      </c>
      <c r="G14">
        <v>0.15896038982647984</v>
      </c>
      <c r="H14">
        <v>2080.6430944994531</v>
      </c>
      <c r="P14" t="s">
        <v>56</v>
      </c>
      <c r="Q14">
        <v>1.8117532128622611</v>
      </c>
      <c r="U14" t="s">
        <v>70</v>
      </c>
      <c r="V14">
        <v>1.4316</v>
      </c>
      <c r="Z14" t="s">
        <v>114</v>
      </c>
      <c r="AA14">
        <v>0.14231669665470673</v>
      </c>
    </row>
    <row r="15" spans="1:27" x14ac:dyDescent="0.25">
      <c r="A15">
        <v>0.6204118303411319</v>
      </c>
      <c r="B15">
        <v>38.97335180598121</v>
      </c>
      <c r="C15">
        <v>19.164266319567588</v>
      </c>
      <c r="D15">
        <v>4.6780621278834058</v>
      </c>
      <c r="E15">
        <v>5.6319262136235379E-2</v>
      </c>
      <c r="F15">
        <v>42.612868402539412</v>
      </c>
      <c r="G15">
        <v>1.8446460503749984</v>
      </c>
      <c r="H15">
        <v>2080.6431967934359</v>
      </c>
      <c r="P15" t="s">
        <v>52</v>
      </c>
      <c r="Q15">
        <v>5.9693600243141349E-3</v>
      </c>
      <c r="U15" t="s">
        <v>71</v>
      </c>
      <c r="V15">
        <v>238.36901121304791</v>
      </c>
      <c r="Z15" t="s">
        <v>115</v>
      </c>
      <c r="AA15">
        <v>12.358079530822401</v>
      </c>
    </row>
    <row r="16" spans="1:27" x14ac:dyDescent="0.25">
      <c r="A16">
        <v>2.3575534389717068</v>
      </c>
      <c r="B16">
        <v>40.17336827554324</v>
      </c>
      <c r="C16">
        <v>88.044837859137061</v>
      </c>
      <c r="D16">
        <v>97.494861070151003</v>
      </c>
      <c r="E16">
        <v>0.25901435251207</v>
      </c>
      <c r="F16">
        <v>40.895466231121176</v>
      </c>
      <c r="G16">
        <v>36.552238555802646</v>
      </c>
      <c r="H16">
        <v>2080.6453879859746</v>
      </c>
      <c r="O16" t="s">
        <v>56</v>
      </c>
      <c r="P16">
        <v>16.305778915760349</v>
      </c>
      <c r="U16" t="s">
        <v>72</v>
      </c>
      <c r="V16">
        <v>1633.4171556300644</v>
      </c>
      <c r="Z16" t="s">
        <v>116</v>
      </c>
      <c r="AA16">
        <v>12071.729394727032</v>
      </c>
    </row>
    <row r="17" spans="1:27" x14ac:dyDescent="0.25">
      <c r="A17">
        <v>4.157553438971707</v>
      </c>
      <c r="B17">
        <v>40.357267123283606</v>
      </c>
      <c r="C17">
        <v>160.68795288210657</v>
      </c>
      <c r="D17">
        <v>321.30410417289772</v>
      </c>
      <c r="E17">
        <v>0.47391968624150538</v>
      </c>
      <c r="F17">
        <v>39.115919938985691</v>
      </c>
      <c r="G17">
        <v>118.31178739476383</v>
      </c>
      <c r="H17">
        <v>2080.6505917468344</v>
      </c>
      <c r="U17" t="s">
        <v>73</v>
      </c>
      <c r="V17">
        <v>1470.075440067058</v>
      </c>
      <c r="Z17" t="s">
        <v>117</v>
      </c>
      <c r="AA17">
        <v>16.816005383766822</v>
      </c>
    </row>
    <row r="18" spans="1:27" x14ac:dyDescent="0.25">
      <c r="A18">
        <v>5.9575534389717069</v>
      </c>
      <c r="B18">
        <v>39.394310324111231</v>
      </c>
      <c r="C18">
        <v>232.6586987250713</v>
      </c>
      <c r="D18">
        <v>675.57334171799312</v>
      </c>
      <c r="E18">
        <v>0.68896284347322823</v>
      </c>
      <c r="F18">
        <v>37.336373646850198</v>
      </c>
      <c r="G18">
        <v>243.54808649159023</v>
      </c>
      <c r="H18">
        <v>2080.6586017881759</v>
      </c>
      <c r="U18" t="s">
        <v>74</v>
      </c>
      <c r="V18">
        <v>100089.99999999999</v>
      </c>
      <c r="Z18" t="s">
        <v>118</v>
      </c>
      <c r="AA18">
        <v>0.14231669665470673</v>
      </c>
    </row>
    <row r="19" spans="1:27" x14ac:dyDescent="0.25">
      <c r="A19">
        <v>7.7575534389717067</v>
      </c>
      <c r="B19">
        <v>37.326375996810008</v>
      </c>
      <c r="C19">
        <v>301.84121996768727</v>
      </c>
      <c r="D19">
        <v>1157.1896585746777</v>
      </c>
      <c r="E19">
        <v>0.89880192727196473</v>
      </c>
      <c r="F19">
        <v>35.556827354714706</v>
      </c>
      <c r="G19">
        <v>404.64907298094721</v>
      </c>
      <c r="H19">
        <v>2080.6690564264391</v>
      </c>
      <c r="U19" t="s">
        <v>75</v>
      </c>
      <c r="V19">
        <v>2.7247745630981566E-2</v>
      </c>
      <c r="Z19" t="s">
        <v>119</v>
      </c>
      <c r="AA19">
        <v>3.2496725269285611</v>
      </c>
    </row>
    <row r="20" spans="1:27" x14ac:dyDescent="0.25">
      <c r="A20">
        <v>9.5575534389717074</v>
      </c>
      <c r="B20">
        <v>28.604826314080057</v>
      </c>
      <c r="C20">
        <v>360.3952208526029</v>
      </c>
      <c r="D20">
        <v>1755.9558750652266</v>
      </c>
      <c r="E20">
        <v>1.0806800230051394</v>
      </c>
      <c r="F20">
        <v>33.777281062579213</v>
      </c>
      <c r="G20">
        <v>783.13299475139229</v>
      </c>
      <c r="H20">
        <v>2080.6813801322382</v>
      </c>
      <c r="U20" t="s">
        <v>76</v>
      </c>
      <c r="V20">
        <v>1.4588477456309816</v>
      </c>
      <c r="Z20" t="s">
        <v>120</v>
      </c>
      <c r="AA20">
        <v>12071.729394727032</v>
      </c>
    </row>
    <row r="21" spans="1:27" x14ac:dyDescent="0.25">
      <c r="A21">
        <v>11.357553438971708</v>
      </c>
      <c r="B21">
        <v>26.651747217733295</v>
      </c>
      <c r="C21">
        <v>409.89849489343754</v>
      </c>
      <c r="D21">
        <v>2449.7341374336929</v>
      </c>
      <c r="E21">
        <v>1.2392590431784405</v>
      </c>
      <c r="F21">
        <v>31.997734770443721</v>
      </c>
      <c r="G21">
        <v>914.00144939725681</v>
      </c>
      <c r="H21">
        <v>2080.694766137251</v>
      </c>
      <c r="U21" t="s">
        <v>77</v>
      </c>
      <c r="V21">
        <v>2120.2466004892035</v>
      </c>
      <c r="Z21" t="s">
        <v>121</v>
      </c>
      <c r="AA21">
        <v>5.6055260105447946</v>
      </c>
    </row>
    <row r="22" spans="1:27" x14ac:dyDescent="0.25">
      <c r="A22">
        <v>13.157553438971709</v>
      </c>
      <c r="B22">
        <v>25.875692146013577</v>
      </c>
      <c r="C22">
        <v>457.08952718224265</v>
      </c>
      <c r="D22">
        <v>3230.2392022367949</v>
      </c>
      <c r="E22">
        <v>1.3949930248658184</v>
      </c>
      <c r="F22">
        <v>30.218188478308228</v>
      </c>
      <c r="G22">
        <v>1002.3517675175486</v>
      </c>
      <c r="H22">
        <v>2080.7087387646707</v>
      </c>
      <c r="U22" t="s">
        <v>78</v>
      </c>
      <c r="V22">
        <v>476.67414579343597</v>
      </c>
      <c r="Z22" t="s">
        <v>122</v>
      </c>
      <c r="AA22">
        <v>1.47402546083458</v>
      </c>
    </row>
    <row r="23" spans="1:27" x14ac:dyDescent="0.25">
      <c r="A23">
        <v>14.95755343897171</v>
      </c>
      <c r="B23">
        <v>25.793078556338784</v>
      </c>
      <c r="C23">
        <v>503.48847776136256</v>
      </c>
      <c r="D23">
        <v>4094.761521866456</v>
      </c>
      <c r="E23">
        <v>1.5530182933330374</v>
      </c>
      <c r="F23">
        <v>28.438642186172736</v>
      </c>
      <c r="G23">
        <v>1068.2197402693992</v>
      </c>
      <c r="H23">
        <v>2080.7229520593173</v>
      </c>
      <c r="U23" t="s">
        <v>79</v>
      </c>
      <c r="V23">
        <v>7.0264506253347515E-4</v>
      </c>
      <c r="Z23" t="s">
        <v>56</v>
      </c>
      <c r="AA23">
        <v>7.079551471379375</v>
      </c>
    </row>
    <row r="24" spans="1:27" x14ac:dyDescent="0.25">
      <c r="A24">
        <v>15.685811146218198</v>
      </c>
      <c r="B24">
        <v>25.925114497837413</v>
      </c>
      <c r="C24">
        <v>522.31444796396886</v>
      </c>
      <c r="D24">
        <v>4468.2790779476782</v>
      </c>
      <c r="E24">
        <v>1.6186177671329043</v>
      </c>
      <c r="F24">
        <v>27.71865979581186</v>
      </c>
      <c r="G24">
        <v>1090.1992221300952</v>
      </c>
      <c r="H24">
        <v>2080.7287036600346</v>
      </c>
      <c r="U24" t="s">
        <v>80</v>
      </c>
      <c r="V24">
        <v>1.0891020251309367</v>
      </c>
      <c r="Y24" t="s">
        <v>123</v>
      </c>
      <c r="Z24">
        <v>43.226230387139722</v>
      </c>
    </row>
    <row r="25" spans="1:27" x14ac:dyDescent="0.25">
      <c r="A25">
        <v>16.020685095732933</v>
      </c>
      <c r="B25">
        <v>26.079138372344403</v>
      </c>
      <c r="C25">
        <v>531.02817819502764</v>
      </c>
      <c r="D25">
        <v>4644.6462812945692</v>
      </c>
      <c r="E25">
        <v>1.6492735974856638</v>
      </c>
      <c r="F25">
        <v>27.387591076260904</v>
      </c>
      <c r="G25">
        <v>1097.814295058326</v>
      </c>
      <c r="H25">
        <v>2080.7313408794384</v>
      </c>
      <c r="U25" t="s">
        <v>81</v>
      </c>
      <c r="V25">
        <v>2.9910457695102758E-2</v>
      </c>
      <c r="Y25" t="s">
        <v>124</v>
      </c>
      <c r="Z25">
        <v>0.37721954400658303</v>
      </c>
    </row>
    <row r="26" spans="1:27" x14ac:dyDescent="0.25">
      <c r="A26">
        <v>16.35555904524767</v>
      </c>
      <c r="B26">
        <v>24.463666015774074</v>
      </c>
      <c r="C26">
        <v>539.7085138566905</v>
      </c>
      <c r="D26">
        <v>4823.9382821310528</v>
      </c>
      <c r="E26">
        <v>1.6800323660823695</v>
      </c>
      <c r="F26">
        <v>27.056522356709952</v>
      </c>
      <c r="G26">
        <v>1106.2238491332589</v>
      </c>
      <c r="H26">
        <v>2033.5500599354602</v>
      </c>
      <c r="U26" t="s">
        <v>82</v>
      </c>
      <c r="V26">
        <v>1.1775770746103449</v>
      </c>
    </row>
    <row r="27" spans="1:27" x14ac:dyDescent="0.25">
      <c r="A27">
        <v>16.737008619559692</v>
      </c>
      <c r="B27">
        <v>-47.936303612420765</v>
      </c>
      <c r="C27">
        <v>523.4136131816681</v>
      </c>
      <c r="D27">
        <v>5027.1660055786533</v>
      </c>
      <c r="E27">
        <v>1.6335156771179784</v>
      </c>
      <c r="F27">
        <v>26.920451471379373</v>
      </c>
      <c r="G27">
        <v>1026.3773061812492</v>
      </c>
      <c r="H27">
        <v>0</v>
      </c>
      <c r="U27" t="s">
        <v>83</v>
      </c>
      <c r="V27">
        <v>0.98863682896416183</v>
      </c>
    </row>
    <row r="28" spans="1:27" x14ac:dyDescent="0.25">
      <c r="A28">
        <v>17.081731681746653</v>
      </c>
      <c r="B28">
        <v>-45.301937857729421</v>
      </c>
      <c r="C28">
        <v>507.34072678594288</v>
      </c>
      <c r="D28">
        <v>5204.8020111109381</v>
      </c>
      <c r="E28">
        <v>1.58694421257909</v>
      </c>
      <c r="F28">
        <v>26.920451471379373</v>
      </c>
      <c r="G28">
        <v>955.45899072421719</v>
      </c>
      <c r="H28">
        <v>0</v>
      </c>
      <c r="U28" t="s">
        <v>84</v>
      </c>
      <c r="V28">
        <v>0.10984853655157353</v>
      </c>
    </row>
    <row r="29" spans="1:27" x14ac:dyDescent="0.25">
      <c r="A29">
        <v>18.34796867233559</v>
      </c>
      <c r="B29">
        <v>-37.534614131334031</v>
      </c>
      <c r="C29">
        <v>455.14780419040062</v>
      </c>
      <c r="D29">
        <v>5813.1346343209671</v>
      </c>
      <c r="E29">
        <v>1.4348850936598747</v>
      </c>
      <c r="F29">
        <v>26.920451471379373</v>
      </c>
      <c r="G29">
        <v>746.3591292852966</v>
      </c>
      <c r="H29">
        <v>0</v>
      </c>
      <c r="U29" t="s">
        <v>85</v>
      </c>
      <c r="V29">
        <v>3.6192868772918509E-4</v>
      </c>
    </row>
    <row r="30" spans="1:27" x14ac:dyDescent="0.25">
      <c r="A30">
        <v>20.14796867233559</v>
      </c>
      <c r="B30">
        <v>-29.957091104146329</v>
      </c>
      <c r="C30">
        <v>394.89786968282033</v>
      </c>
      <c r="D30">
        <v>6576.1301663380764</v>
      </c>
      <c r="E30">
        <v>1.2574597887474728</v>
      </c>
      <c r="F30">
        <v>26.920451471379373</v>
      </c>
      <c r="G30">
        <v>542.36878835863024</v>
      </c>
      <c r="H30">
        <v>0</v>
      </c>
      <c r="U30" t="s">
        <v>86</v>
      </c>
      <c r="V30">
        <v>0.87878829241258827</v>
      </c>
    </row>
    <row r="31" spans="1:27" x14ac:dyDescent="0.25">
      <c r="A31">
        <v>21.947968672335591</v>
      </c>
      <c r="B31">
        <v>-24.664040022107212</v>
      </c>
      <c r="C31">
        <v>345.93816411057611</v>
      </c>
      <c r="D31">
        <v>7241.4744053864215</v>
      </c>
      <c r="E31">
        <v>1.1113955784743004</v>
      </c>
      <c r="F31">
        <v>26.920451471379373</v>
      </c>
      <c r="G31">
        <v>399.87746356906416</v>
      </c>
      <c r="H31">
        <v>0</v>
      </c>
      <c r="U31" t="s">
        <v>87</v>
      </c>
      <c r="V31">
        <v>1.2126214075042988E-3</v>
      </c>
    </row>
    <row r="32" spans="1:27" x14ac:dyDescent="0.25">
      <c r="A32">
        <v>23.747968672335592</v>
      </c>
      <c r="B32">
        <v>-19.309675327903236</v>
      </c>
      <c r="C32">
        <v>306.05476511547403</v>
      </c>
      <c r="D32">
        <v>7826.7808325180195</v>
      </c>
      <c r="E32">
        <v>0.99111366324375727</v>
      </c>
      <c r="F32">
        <v>26.920451471379373</v>
      </c>
      <c r="G32">
        <v>255.73554865867899</v>
      </c>
      <c r="H32">
        <v>0</v>
      </c>
      <c r="U32" t="s">
        <v>88</v>
      </c>
      <c r="V32">
        <v>2.8105802501339006E-3</v>
      </c>
    </row>
    <row r="33" spans="1:22" x14ac:dyDescent="0.25">
      <c r="A33">
        <v>25.547968672335593</v>
      </c>
      <c r="B33">
        <v>-15.562892306290991</v>
      </c>
      <c r="C33">
        <v>275.21283477458411</v>
      </c>
      <c r="D33">
        <v>8348.8792164644292</v>
      </c>
      <c r="E33">
        <v>0.89767922485008989</v>
      </c>
      <c r="F33">
        <v>26.920451471379373</v>
      </c>
      <c r="G33">
        <v>154.87045815157833</v>
      </c>
      <c r="H33">
        <v>0</v>
      </c>
      <c r="U33" t="s">
        <v>89</v>
      </c>
      <c r="V33">
        <v>4.3564081005237467</v>
      </c>
    </row>
    <row r="34" spans="1:22" x14ac:dyDescent="0.25">
      <c r="A34">
        <v>27.347968672335593</v>
      </c>
      <c r="B34">
        <v>-14.183452189910344</v>
      </c>
      <c r="C34">
        <v>248.51294439454048</v>
      </c>
      <c r="D34">
        <v>8819.8597033214282</v>
      </c>
      <c r="E34">
        <v>0.81594820901111431</v>
      </c>
      <c r="F34">
        <v>26.920451471379373</v>
      </c>
      <c r="G34">
        <v>117.73530744087927</v>
      </c>
      <c r="H34">
        <v>0</v>
      </c>
      <c r="U34" t="s">
        <v>90</v>
      </c>
      <c r="V34">
        <v>5.9820915390205516E-2</v>
      </c>
    </row>
    <row r="35" spans="1:22" x14ac:dyDescent="0.25">
      <c r="A35">
        <v>29.147968672335594</v>
      </c>
      <c r="B35">
        <v>-13.141441763409773</v>
      </c>
      <c r="C35">
        <v>223.96344093303463</v>
      </c>
      <c r="D35">
        <v>9244.8061796525799</v>
      </c>
      <c r="E35">
        <v>0.73978395358931703</v>
      </c>
      <c r="F35">
        <v>26.920451471379373</v>
      </c>
      <c r="G35">
        <v>89.683916321599327</v>
      </c>
      <c r="H35">
        <v>0</v>
      </c>
      <c r="U35" t="s">
        <v>91</v>
      </c>
      <c r="V35">
        <v>2.3551541492206898</v>
      </c>
    </row>
    <row r="36" spans="1:22" x14ac:dyDescent="0.25">
      <c r="A36">
        <v>30.947968672335595</v>
      </c>
      <c r="B36">
        <v>-12.342996656910652</v>
      </c>
      <c r="C36">
        <v>201.05476392241161</v>
      </c>
      <c r="D36">
        <v>9627.1074063784799</v>
      </c>
      <c r="E36">
        <v>0.6677612188320764</v>
      </c>
      <c r="F36">
        <v>26.920451471379373</v>
      </c>
      <c r="G36">
        <v>68.189413579529372</v>
      </c>
      <c r="H36">
        <v>0</v>
      </c>
      <c r="U36" t="s">
        <v>92</v>
      </c>
      <c r="V36">
        <v>16.49319389896149</v>
      </c>
    </row>
    <row r="37" spans="1:22" x14ac:dyDescent="0.25">
      <c r="A37">
        <v>32.747968672335595</v>
      </c>
      <c r="B37">
        <v>-11.725757670206779</v>
      </c>
      <c r="C37">
        <v>179.4178711591955</v>
      </c>
      <c r="D37">
        <v>9969.3656611945316</v>
      </c>
      <c r="E37">
        <v>0.59885920330801223</v>
      </c>
      <c r="F37">
        <v>26.920451471379373</v>
      </c>
      <c r="G37">
        <v>51.573061391724359</v>
      </c>
      <c r="H37">
        <v>0</v>
      </c>
      <c r="U37" t="s">
        <v>93</v>
      </c>
      <c r="V37">
        <v>7861.8791131929775</v>
      </c>
    </row>
    <row r="38" spans="1:22" x14ac:dyDescent="0.25">
      <c r="A38">
        <v>34.547968672335593</v>
      </c>
      <c r="B38">
        <v>-11.250800281374456</v>
      </c>
      <c r="C38">
        <v>158.75543187792886</v>
      </c>
      <c r="D38">
        <v>10273.593014146229</v>
      </c>
      <c r="E38">
        <v>0.53225377707021859</v>
      </c>
      <c r="F38">
        <v>26.920451471379373</v>
      </c>
      <c r="G38">
        <v>38.786994054690766</v>
      </c>
      <c r="H38">
        <v>0</v>
      </c>
      <c r="U38" t="s">
        <v>94</v>
      </c>
      <c r="V38">
        <v>218.61531515283394</v>
      </c>
    </row>
    <row r="39" spans="1:22" x14ac:dyDescent="0.25">
      <c r="A39">
        <v>36.34796867233559</v>
      </c>
      <c r="B39">
        <v>-10.875802424364883</v>
      </c>
      <c r="C39">
        <v>138.85421933715477</v>
      </c>
      <c r="D39">
        <v>10541.340534806186</v>
      </c>
      <c r="E39">
        <v>0.46737247638562252</v>
      </c>
      <c r="F39">
        <v>26.920451471379373</v>
      </c>
      <c r="G39">
        <v>28.691882443193293</v>
      </c>
      <c r="H39">
        <v>0</v>
      </c>
      <c r="U39" t="s">
        <v>95</v>
      </c>
      <c r="V39">
        <v>3.1619027814006384E-2</v>
      </c>
    </row>
    <row r="40" spans="1:22" x14ac:dyDescent="0.25">
      <c r="A40">
        <v>38.147968672335587</v>
      </c>
      <c r="B40">
        <v>-10.578385070953768</v>
      </c>
      <c r="C40">
        <v>119.55649744473595</v>
      </c>
      <c r="D40">
        <v>10773.829876146652</v>
      </c>
      <c r="E40">
        <v>0.40380945947621782</v>
      </c>
      <c r="F40">
        <v>26.920451471379373</v>
      </c>
      <c r="G40">
        <v>20.685273013943302</v>
      </c>
      <c r="H40">
        <v>0</v>
      </c>
      <c r="U40" t="s">
        <v>96</v>
      </c>
      <c r="V40">
        <v>1929.511461846148</v>
      </c>
    </row>
    <row r="41" spans="1:22" x14ac:dyDescent="0.25">
      <c r="A41">
        <v>39.947968672335584</v>
      </c>
      <c r="B41">
        <v>-10.342404411816471</v>
      </c>
      <c r="C41">
        <v>100.7358018596137</v>
      </c>
      <c r="D41">
        <v>10972.029192431304</v>
      </c>
      <c r="E41">
        <v>0.34125066376904584</v>
      </c>
      <c r="F41">
        <v>26.920451471379373</v>
      </c>
      <c r="G41">
        <v>14.332567131453557</v>
      </c>
      <c r="H41">
        <v>0</v>
      </c>
      <c r="U41" t="s">
        <v>97</v>
      </c>
      <c r="V41">
        <v>0.21079351876004254</v>
      </c>
    </row>
    <row r="42" spans="1:22" x14ac:dyDescent="0.25">
      <c r="A42">
        <v>41.747968672335581</v>
      </c>
      <c r="B42">
        <v>-10.157378763968001</v>
      </c>
      <c r="C42">
        <v>82.292574665295319</v>
      </c>
      <c r="D42">
        <v>11136.704685733199</v>
      </c>
      <c r="E42">
        <v>0.27888968920508489</v>
      </c>
      <c r="F42">
        <v>26.920451471379373</v>
      </c>
      <c r="G42">
        <v>9.351593157588308</v>
      </c>
      <c r="H42">
        <v>0</v>
      </c>
      <c r="U42" t="s">
        <v>98</v>
      </c>
      <c r="V42">
        <v>326.73060753928104</v>
      </c>
    </row>
    <row r="43" spans="1:22" x14ac:dyDescent="0.25">
      <c r="A43">
        <v>43.547968672335578</v>
      </c>
      <c r="B43">
        <v>-10.018582959463028</v>
      </c>
      <c r="C43">
        <v>64.140499161305158</v>
      </c>
      <c r="D43">
        <v>11268.456992326748</v>
      </c>
      <c r="E43">
        <v>0.2173722714268076</v>
      </c>
      <c r="F43">
        <v>26.920451471379373</v>
      </c>
      <c r="G43">
        <v>5.6151474379811406</v>
      </c>
      <c r="H43">
        <v>0</v>
      </c>
      <c r="U43" t="s">
        <v>99</v>
      </c>
      <c r="V43">
        <v>20.396233230534438</v>
      </c>
    </row>
    <row r="44" spans="1:22" x14ac:dyDescent="0.25">
      <c r="A44">
        <v>45.347968672335575</v>
      </c>
      <c r="B44">
        <v>-9.9178778554885749</v>
      </c>
      <c r="C44">
        <v>46.203138668019875</v>
      </c>
      <c r="D44">
        <v>11367.73913303024</v>
      </c>
      <c r="E44">
        <v>0.15658252322074509</v>
      </c>
      <c r="F44">
        <v>26.920451471379373</v>
      </c>
      <c r="G44">
        <v>2.9041205735166433</v>
      </c>
      <c r="H44">
        <v>0</v>
      </c>
      <c r="U44" t="s">
        <v>100</v>
      </c>
      <c r="V44">
        <v>5.840745071920054</v>
      </c>
    </row>
    <row r="45" spans="1:22" x14ac:dyDescent="0.25">
      <c r="A45">
        <v>47.147968672335573</v>
      </c>
      <c r="B45">
        <v>-9.8511216225633991</v>
      </c>
      <c r="C45">
        <v>28.415965575959376</v>
      </c>
      <c r="D45">
        <v>11434.878312180615</v>
      </c>
      <c r="E45">
        <v>9.6301760397877356E-2</v>
      </c>
      <c r="F45">
        <v>26.920451471379373</v>
      </c>
      <c r="G45">
        <v>1.1070126446423598</v>
      </c>
      <c r="H45">
        <v>0</v>
      </c>
      <c r="U45" t="s">
        <v>101</v>
      </c>
      <c r="V45">
        <v>2.197388736137067</v>
      </c>
    </row>
    <row r="46" spans="1:22" x14ac:dyDescent="0.25">
      <c r="A46">
        <v>48.94796867233557</v>
      </c>
      <c r="B46">
        <v>-9.8159518248368407</v>
      </c>
      <c r="C46">
        <v>10.720263133227103</v>
      </c>
      <c r="D46">
        <v>11470.091428108446</v>
      </c>
      <c r="E46">
        <v>3.6330991776385532E-2</v>
      </c>
      <c r="F46">
        <v>26.920451471379373</v>
      </c>
      <c r="G46">
        <v>0.16022581168631994</v>
      </c>
      <c r="H46">
        <v>0</v>
      </c>
    </row>
    <row r="47" spans="1:22" x14ac:dyDescent="0.25">
      <c r="A47">
        <v>50.550236495498318</v>
      </c>
      <c r="B47">
        <v>-9.8087385517735708</v>
      </c>
      <c r="C47">
        <v>-4.9999999999999627</v>
      </c>
      <c r="D47">
        <v>11474.672907054202</v>
      </c>
      <c r="E47">
        <v>1.6945009336467937E-2</v>
      </c>
      <c r="F47">
        <v>26.920451471379373</v>
      </c>
      <c r="G47">
        <v>-3.3958755763272695E-2</v>
      </c>
      <c r="H47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7"/>
  <sheetViews>
    <sheetView workbookViewId="0">
      <selection activeCell="Y2" sqref="Y2:AA25"/>
    </sheetView>
  </sheetViews>
  <sheetFormatPr defaultRowHeight="15" x14ac:dyDescent="0.25"/>
  <sheetData>
    <row r="1" spans="1:27" x14ac:dyDescent="0.25">
      <c r="A1" t="s">
        <v>38</v>
      </c>
      <c r="B1" t="s">
        <v>39</v>
      </c>
      <c r="C1" t="s">
        <v>40</v>
      </c>
      <c r="D1" t="s">
        <v>41</v>
      </c>
      <c r="E1" t="s">
        <v>42</v>
      </c>
      <c r="F1" t="s">
        <v>132</v>
      </c>
      <c r="G1" t="s">
        <v>133</v>
      </c>
      <c r="H1" t="s">
        <v>134</v>
      </c>
      <c r="K1" t="s">
        <v>43</v>
      </c>
      <c r="O1" t="s">
        <v>49</v>
      </c>
      <c r="U1" t="s">
        <v>58</v>
      </c>
      <c r="Y1" t="s">
        <v>102</v>
      </c>
    </row>
    <row r="2" spans="1:27" x14ac:dyDescent="0.25">
      <c r="A2">
        <v>0</v>
      </c>
      <c r="B2">
        <v>-9.8078148276918551</v>
      </c>
      <c r="C2">
        <v>0</v>
      </c>
      <c r="D2">
        <v>0</v>
      </c>
      <c r="E2">
        <v>0</v>
      </c>
      <c r="F2">
        <v>43.226230387139722</v>
      </c>
      <c r="G2">
        <v>0</v>
      </c>
      <c r="H2">
        <v>9.4456761627456157E-2</v>
      </c>
      <c r="K2" t="s">
        <v>44</v>
      </c>
      <c r="L2">
        <v>37646.565860379706</v>
      </c>
      <c r="O2" t="s">
        <v>50</v>
      </c>
      <c r="U2" t="s">
        <v>59</v>
      </c>
      <c r="V2">
        <v>0</v>
      </c>
      <c r="Y2" t="s">
        <v>59</v>
      </c>
      <c r="Z2">
        <v>0</v>
      </c>
    </row>
    <row r="3" spans="1:27" x14ac:dyDescent="0.25">
      <c r="A3">
        <v>1.2927594741990843E-4</v>
      </c>
      <c r="B3">
        <v>-9.8077863898712874</v>
      </c>
      <c r="C3">
        <v>-1.2679127197705925E-3</v>
      </c>
      <c r="D3">
        <v>-8.1955348651983785E-8</v>
      </c>
      <c r="E3">
        <v>3.7259000597370077E-6</v>
      </c>
      <c r="F3">
        <v>43.226102580177006</v>
      </c>
      <c r="G3">
        <v>-7.5977498955129382E-9</v>
      </c>
      <c r="H3">
        <v>9.568573089854128E-2</v>
      </c>
      <c r="K3" t="s">
        <v>45</v>
      </c>
      <c r="L3">
        <v>1.6800323660823695</v>
      </c>
      <c r="P3" t="s">
        <v>51</v>
      </c>
      <c r="Q3" t="s">
        <v>30</v>
      </c>
      <c r="R3" t="s">
        <v>31</v>
      </c>
      <c r="U3" t="s">
        <v>60</v>
      </c>
      <c r="V3">
        <v>300</v>
      </c>
      <c r="Y3" t="s">
        <v>103</v>
      </c>
      <c r="Z3">
        <v>26.920451471379376</v>
      </c>
    </row>
    <row r="4" spans="1:27" x14ac:dyDescent="0.25">
      <c r="A4">
        <v>7.7565568451945055E-4</v>
      </c>
      <c r="B4">
        <v>-9.8076385472259027</v>
      </c>
      <c r="C4">
        <v>-7.607419841971043E-3</v>
      </c>
      <c r="D4">
        <v>-2.9503780597296328E-6</v>
      </c>
      <c r="E4">
        <v>2.2355234394884733E-5</v>
      </c>
      <c r="F4">
        <v>43.225463545363411</v>
      </c>
      <c r="G4">
        <v>-2.735149352088081E-7</v>
      </c>
      <c r="H4">
        <v>0.10207461728593563</v>
      </c>
      <c r="K4" t="s">
        <v>46</v>
      </c>
      <c r="L4">
        <v>4.1138906343816108</v>
      </c>
      <c r="P4" t="s">
        <v>52</v>
      </c>
      <c r="Q4">
        <v>0.02</v>
      </c>
      <c r="U4" t="s">
        <v>61</v>
      </c>
      <c r="V4">
        <v>4</v>
      </c>
      <c r="Y4" t="s">
        <v>104</v>
      </c>
      <c r="Z4">
        <v>6</v>
      </c>
    </row>
    <row r="5" spans="1:27" x14ac:dyDescent="0.25">
      <c r="A5">
        <v>4.007554370017161E-3</v>
      </c>
      <c r="B5">
        <v>-9.8067372474620278</v>
      </c>
      <c r="C5">
        <v>-3.9303335885377759E-2</v>
      </c>
      <c r="D5">
        <v>-7.875656610006826E-5</v>
      </c>
      <c r="E5">
        <v>1.1549714669614129E-4</v>
      </c>
      <c r="F5">
        <v>43.222268371295449</v>
      </c>
      <c r="G5">
        <v>-7.3007101192795948E-6</v>
      </c>
      <c r="H5">
        <v>0.14101626511528828</v>
      </c>
      <c r="K5" t="s">
        <v>47</v>
      </c>
      <c r="L5">
        <v>248.67912128515661</v>
      </c>
      <c r="P5" t="s">
        <v>53</v>
      </c>
      <c r="Q5">
        <v>5887436.804562035</v>
      </c>
      <c r="U5" t="s">
        <v>62</v>
      </c>
      <c r="V5">
        <v>0.9</v>
      </c>
      <c r="Y5" t="s">
        <v>105</v>
      </c>
      <c r="Z5">
        <v>5</v>
      </c>
    </row>
    <row r="6" spans="1:27" x14ac:dyDescent="0.25">
      <c r="A6">
        <v>2.0167047797505708E-2</v>
      </c>
      <c r="B6">
        <v>-9.7935746565476283</v>
      </c>
      <c r="C6">
        <v>-0.19769635638679831</v>
      </c>
      <c r="D6">
        <v>-1.9939287641258766E-3</v>
      </c>
      <c r="E6">
        <v>5.8095233056722434E-4</v>
      </c>
      <c r="F6">
        <v>43.206292500955627</v>
      </c>
      <c r="G6">
        <v>-1.8471564862741196E-4</v>
      </c>
      <c r="H6">
        <v>0.70949347798321794</v>
      </c>
      <c r="K6" t="s">
        <v>48</v>
      </c>
      <c r="L6">
        <v>714.53705895880944</v>
      </c>
      <c r="P6" t="s">
        <v>54</v>
      </c>
      <c r="Q6">
        <v>853.90017992824039</v>
      </c>
      <c r="U6" t="s">
        <v>56</v>
      </c>
      <c r="V6">
        <v>3</v>
      </c>
      <c r="Y6" t="s">
        <v>106</v>
      </c>
    </row>
    <row r="7" spans="1:27" x14ac:dyDescent="0.25">
      <c r="A7">
        <v>5.0238315352134195E-2</v>
      </c>
      <c r="B7">
        <v>-9.4797255518906631</v>
      </c>
      <c r="C7">
        <v>-0.48954561714891409</v>
      </c>
      <c r="D7">
        <v>-1.234784283309822E-2</v>
      </c>
      <c r="E7">
        <v>1.4385830836082343E-3</v>
      </c>
      <c r="F7">
        <v>43.176562938357485</v>
      </c>
      <c r="G7">
        <v>-1.1326432054268882E-3</v>
      </c>
      <c r="H7">
        <v>14.258982852518654</v>
      </c>
      <c r="P7" t="s">
        <v>55</v>
      </c>
      <c r="Q7">
        <v>724.70128514490443</v>
      </c>
      <c r="U7" t="s">
        <v>63</v>
      </c>
      <c r="V7">
        <v>300</v>
      </c>
      <c r="Y7" t="s">
        <v>107</v>
      </c>
      <c r="Z7">
        <v>1.8241469247509919E-2</v>
      </c>
    </row>
    <row r="8" spans="1:27" x14ac:dyDescent="0.25">
      <c r="A8">
        <v>7.4268408775453931E-2</v>
      </c>
      <c r="B8">
        <v>-6.3921307128798635</v>
      </c>
      <c r="C8">
        <v>-0.6931535956122199</v>
      </c>
      <c r="D8">
        <v>-2.6695920833107581E-2</v>
      </c>
      <c r="E8">
        <v>2.036906961658461E-3</v>
      </c>
      <c r="F8">
        <v>43.152805902995745</v>
      </c>
      <c r="G8">
        <v>-2.2707344542293386E-3</v>
      </c>
      <c r="H8">
        <v>147.48837921445147</v>
      </c>
      <c r="P8" t="s">
        <v>56</v>
      </c>
      <c r="Q8">
        <v>14.494025702898089</v>
      </c>
      <c r="U8" t="s">
        <v>64</v>
      </c>
      <c r="V8">
        <v>45</v>
      </c>
      <c r="Y8" t="s">
        <v>108</v>
      </c>
    </row>
    <row r="9" spans="1:27" x14ac:dyDescent="0.25">
      <c r="A9">
        <v>9.8298502198773674E-2</v>
      </c>
      <c r="B9">
        <v>12.26401630875421</v>
      </c>
      <c r="C9">
        <v>-0.66928167830224972</v>
      </c>
      <c r="D9">
        <v>-4.396563343155873E-2</v>
      </c>
      <c r="E9">
        <v>1.9667563624198555E-3</v>
      </c>
      <c r="F9">
        <v>43.129048867633998</v>
      </c>
      <c r="G9">
        <v>-2.1170249744632951E-3</v>
      </c>
      <c r="H9">
        <v>952.02921106023564</v>
      </c>
      <c r="O9" t="s">
        <v>57</v>
      </c>
      <c r="U9" t="s">
        <v>65</v>
      </c>
      <c r="V9">
        <v>8</v>
      </c>
      <c r="Z9" t="s">
        <v>109</v>
      </c>
      <c r="AA9">
        <v>2.3E-2</v>
      </c>
    </row>
    <row r="10" spans="1:27" x14ac:dyDescent="0.25">
      <c r="A10">
        <v>0.1194502639794824</v>
      </c>
      <c r="B10">
        <v>32.417796398134932</v>
      </c>
      <c r="C10">
        <v>-0.16890819827009707</v>
      </c>
      <c r="D10">
        <v>-5.3595349334220561E-2</v>
      </c>
      <c r="E10">
        <v>4.9635489555643908E-4</v>
      </c>
      <c r="F10">
        <v>43.108137456940113</v>
      </c>
      <c r="G10">
        <v>-1.348372756259181E-4</v>
      </c>
      <c r="H10">
        <v>1820.3615167972057</v>
      </c>
      <c r="P10" t="s">
        <v>51</v>
      </c>
      <c r="Q10" t="s">
        <v>32</v>
      </c>
      <c r="R10" t="s">
        <v>33</v>
      </c>
      <c r="U10" t="s">
        <v>66</v>
      </c>
      <c r="V10">
        <v>45</v>
      </c>
      <c r="Z10" t="s">
        <v>110</v>
      </c>
      <c r="AA10">
        <v>6.8647640279612546E-3</v>
      </c>
    </row>
    <row r="11" spans="1:27" x14ac:dyDescent="0.25">
      <c r="A11">
        <v>0.14048078128952429</v>
      </c>
      <c r="B11">
        <v>37.650456523627838</v>
      </c>
      <c r="C11">
        <v>0.5839226658624167</v>
      </c>
      <c r="D11">
        <v>-4.9415314466687746E-2</v>
      </c>
      <c r="E11">
        <v>1.7159195969170839E-3</v>
      </c>
      <c r="F11">
        <v>43.087345912995239</v>
      </c>
      <c r="G11">
        <v>1.6114580445673041E-3</v>
      </c>
      <c r="H11">
        <v>2044.9467188802689</v>
      </c>
      <c r="P11" t="s">
        <v>53</v>
      </c>
      <c r="Q11">
        <v>4357255.0535812248</v>
      </c>
      <c r="U11" t="s">
        <v>67</v>
      </c>
      <c r="V11">
        <v>15</v>
      </c>
      <c r="Z11" t="s">
        <v>111</v>
      </c>
      <c r="AA11">
        <v>1403.543030798616</v>
      </c>
    </row>
    <row r="12" spans="1:27" x14ac:dyDescent="0.25">
      <c r="A12">
        <v>0.16613514591999126</v>
      </c>
      <c r="B12">
        <v>38.442372005979323</v>
      </c>
      <c r="C12">
        <v>1.5637250127928188</v>
      </c>
      <c r="D12">
        <v>-2.1906768075944431E-2</v>
      </c>
      <c r="E12">
        <v>4.5951756679757823E-3</v>
      </c>
      <c r="F12">
        <v>43.06198306329788</v>
      </c>
      <c r="G12">
        <v>1.1556543416532139E-2</v>
      </c>
      <c r="H12">
        <v>2077.8543826288469</v>
      </c>
      <c r="P12" t="s">
        <v>54</v>
      </c>
      <c r="Q12">
        <v>631.96616757961476</v>
      </c>
      <c r="U12" t="s">
        <v>68</v>
      </c>
      <c r="V12">
        <v>2068428</v>
      </c>
      <c r="Z12" t="s">
        <v>112</v>
      </c>
      <c r="AA12">
        <v>418.91268302269799</v>
      </c>
    </row>
    <row r="13" spans="1:27" x14ac:dyDescent="0.25">
      <c r="A13">
        <v>0.20349784426979389</v>
      </c>
      <c r="B13">
        <v>38.54789207290915</v>
      </c>
      <c r="C13">
        <v>3.0025915098062597</v>
      </c>
      <c r="D13">
        <v>6.3387153207959984E-2</v>
      </c>
      <c r="E13">
        <v>8.8234495242052371E-3</v>
      </c>
      <c r="F13">
        <v>43.025044923679793</v>
      </c>
      <c r="G13">
        <v>4.2608489405486678E-2</v>
      </c>
      <c r="H13">
        <v>2080.6430873407808</v>
      </c>
      <c r="P13" t="s">
        <v>55</v>
      </c>
      <c r="Q13">
        <v>303.5087857798336</v>
      </c>
      <c r="U13" t="s">
        <v>69</v>
      </c>
      <c r="V13">
        <v>3382</v>
      </c>
      <c r="Z13" t="s">
        <v>113</v>
      </c>
      <c r="AA13">
        <v>51.640180265284449</v>
      </c>
    </row>
    <row r="14" spans="1:27" x14ac:dyDescent="0.25">
      <c r="A14">
        <v>0.27298350861501691</v>
      </c>
      <c r="B14">
        <v>38.622517903527985</v>
      </c>
      <c r="C14">
        <v>5.6837197065581648</v>
      </c>
      <c r="D14">
        <v>0.36514417958060363</v>
      </c>
      <c r="E14">
        <v>1.6702300150394114E-2</v>
      </c>
      <c r="F14">
        <v>42.956348836823061</v>
      </c>
      <c r="G14">
        <v>0.15896038982647984</v>
      </c>
      <c r="H14">
        <v>2080.6430944994531</v>
      </c>
      <c r="P14" t="s">
        <v>56</v>
      </c>
      <c r="Q14">
        <v>1.8117532128622611</v>
      </c>
      <c r="U14" t="s">
        <v>70</v>
      </c>
      <c r="V14">
        <v>1.4316</v>
      </c>
      <c r="Z14" t="s">
        <v>114</v>
      </c>
      <c r="AA14">
        <v>0.14231669665470673</v>
      </c>
    </row>
    <row r="15" spans="1:27" x14ac:dyDescent="0.25">
      <c r="A15">
        <v>0.6204118303411319</v>
      </c>
      <c r="B15">
        <v>38.97335180598121</v>
      </c>
      <c r="C15">
        <v>19.164266319567588</v>
      </c>
      <c r="D15">
        <v>4.6780621278834058</v>
      </c>
      <c r="E15">
        <v>5.6319262136235379E-2</v>
      </c>
      <c r="F15">
        <v>42.612868402539412</v>
      </c>
      <c r="G15">
        <v>1.8446460503749984</v>
      </c>
      <c r="H15">
        <v>2080.6431967934359</v>
      </c>
      <c r="P15" t="s">
        <v>52</v>
      </c>
      <c r="Q15">
        <v>5.9693600243141349E-3</v>
      </c>
      <c r="U15" t="s">
        <v>71</v>
      </c>
      <c r="V15">
        <v>238.36901121304791</v>
      </c>
      <c r="Z15" t="s">
        <v>115</v>
      </c>
      <c r="AA15">
        <v>12.358079530822401</v>
      </c>
    </row>
    <row r="16" spans="1:27" x14ac:dyDescent="0.25">
      <c r="A16">
        <v>2.3575534389717068</v>
      </c>
      <c r="B16">
        <v>40.17336827554324</v>
      </c>
      <c r="C16">
        <v>88.044837859137061</v>
      </c>
      <c r="D16">
        <v>97.494861070151003</v>
      </c>
      <c r="E16">
        <v>0.25901435251207</v>
      </c>
      <c r="F16">
        <v>40.895466231121176</v>
      </c>
      <c r="G16">
        <v>36.552238555802646</v>
      </c>
      <c r="H16">
        <v>2080.6453879859746</v>
      </c>
      <c r="O16" t="s">
        <v>56</v>
      </c>
      <c r="P16">
        <v>16.305778915760349</v>
      </c>
      <c r="U16" t="s">
        <v>72</v>
      </c>
      <c r="V16">
        <v>1633.4171556300644</v>
      </c>
      <c r="Z16" t="s">
        <v>116</v>
      </c>
      <c r="AA16">
        <v>12071.729394727032</v>
      </c>
    </row>
    <row r="17" spans="1:27" x14ac:dyDescent="0.25">
      <c r="A17">
        <v>4.157553438971707</v>
      </c>
      <c r="B17">
        <v>40.357267123283606</v>
      </c>
      <c r="C17">
        <v>160.68795288210657</v>
      </c>
      <c r="D17">
        <v>321.30410417289772</v>
      </c>
      <c r="E17">
        <v>0.47391968624150538</v>
      </c>
      <c r="F17">
        <v>39.115919938985691</v>
      </c>
      <c r="G17">
        <v>118.31178739476383</v>
      </c>
      <c r="H17">
        <v>2080.6505917468344</v>
      </c>
      <c r="U17" t="s">
        <v>73</v>
      </c>
      <c r="V17">
        <v>1470.075440067058</v>
      </c>
      <c r="Z17" t="s">
        <v>117</v>
      </c>
      <c r="AA17">
        <v>16.816005383766822</v>
      </c>
    </row>
    <row r="18" spans="1:27" x14ac:dyDescent="0.25">
      <c r="A18">
        <v>5.9575534389717069</v>
      </c>
      <c r="B18">
        <v>39.394310324111231</v>
      </c>
      <c r="C18">
        <v>232.6586987250713</v>
      </c>
      <c r="D18">
        <v>675.57334171799312</v>
      </c>
      <c r="E18">
        <v>0.68896284347322823</v>
      </c>
      <c r="F18">
        <v>37.336373646850198</v>
      </c>
      <c r="G18">
        <v>243.54808649159023</v>
      </c>
      <c r="H18">
        <v>2080.6586017881759</v>
      </c>
      <c r="U18" t="s">
        <v>74</v>
      </c>
      <c r="V18">
        <v>100089.99999999999</v>
      </c>
      <c r="Z18" t="s">
        <v>118</v>
      </c>
      <c r="AA18">
        <v>0.14231669665470673</v>
      </c>
    </row>
    <row r="19" spans="1:27" x14ac:dyDescent="0.25">
      <c r="A19">
        <v>7.7575534389717067</v>
      </c>
      <c r="B19">
        <v>37.326375996810008</v>
      </c>
      <c r="C19">
        <v>301.84121996768727</v>
      </c>
      <c r="D19">
        <v>1157.1896585746777</v>
      </c>
      <c r="E19">
        <v>0.89880192727196473</v>
      </c>
      <c r="F19">
        <v>35.556827354714706</v>
      </c>
      <c r="G19">
        <v>404.64907298094721</v>
      </c>
      <c r="H19">
        <v>2080.6690564264391</v>
      </c>
      <c r="U19" t="s">
        <v>75</v>
      </c>
      <c r="V19">
        <v>2.7247745630981566E-2</v>
      </c>
      <c r="Z19" t="s">
        <v>119</v>
      </c>
      <c r="AA19">
        <v>3.2496725269285611</v>
      </c>
    </row>
    <row r="20" spans="1:27" x14ac:dyDescent="0.25">
      <c r="A20">
        <v>9.5575534389717074</v>
      </c>
      <c r="B20">
        <v>28.604826314080057</v>
      </c>
      <c r="C20">
        <v>360.3952208526029</v>
      </c>
      <c r="D20">
        <v>1755.9558750652266</v>
      </c>
      <c r="E20">
        <v>1.0806800230051394</v>
      </c>
      <c r="F20">
        <v>33.777281062579213</v>
      </c>
      <c r="G20">
        <v>783.13299475139229</v>
      </c>
      <c r="H20">
        <v>2080.6813801322382</v>
      </c>
      <c r="U20" t="s">
        <v>76</v>
      </c>
      <c r="V20">
        <v>1.4588477456309816</v>
      </c>
      <c r="Z20" t="s">
        <v>120</v>
      </c>
      <c r="AA20">
        <v>12071.729394727032</v>
      </c>
    </row>
    <row r="21" spans="1:27" x14ac:dyDescent="0.25">
      <c r="A21">
        <v>11.357553438971708</v>
      </c>
      <c r="B21">
        <v>26.651747217733295</v>
      </c>
      <c r="C21">
        <v>409.89849489343754</v>
      </c>
      <c r="D21">
        <v>2449.7341374336929</v>
      </c>
      <c r="E21">
        <v>1.2392590431784405</v>
      </c>
      <c r="F21">
        <v>31.997734770443721</v>
      </c>
      <c r="G21">
        <v>914.00144939725681</v>
      </c>
      <c r="H21">
        <v>2080.694766137251</v>
      </c>
      <c r="U21" t="s">
        <v>77</v>
      </c>
      <c r="V21">
        <v>2120.2466004892035</v>
      </c>
      <c r="Z21" t="s">
        <v>121</v>
      </c>
      <c r="AA21">
        <v>5.6055260105447946</v>
      </c>
    </row>
    <row r="22" spans="1:27" x14ac:dyDescent="0.25">
      <c r="A22">
        <v>13.157553438971709</v>
      </c>
      <c r="B22">
        <v>25.875692146013577</v>
      </c>
      <c r="C22">
        <v>457.08952718224265</v>
      </c>
      <c r="D22">
        <v>3230.2392022367949</v>
      </c>
      <c r="E22">
        <v>1.3949930248658184</v>
      </c>
      <c r="F22">
        <v>30.218188478308228</v>
      </c>
      <c r="G22">
        <v>1002.3517675175486</v>
      </c>
      <c r="H22">
        <v>2080.7087387646707</v>
      </c>
      <c r="U22" t="s">
        <v>78</v>
      </c>
      <c r="V22">
        <v>476.67414579343597</v>
      </c>
      <c r="Z22" t="s">
        <v>122</v>
      </c>
      <c r="AA22">
        <v>1.47402546083458</v>
      </c>
    </row>
    <row r="23" spans="1:27" x14ac:dyDescent="0.25">
      <c r="A23">
        <v>14.95755343897171</v>
      </c>
      <c r="B23">
        <v>25.793078556338784</v>
      </c>
      <c r="C23">
        <v>503.48847776136256</v>
      </c>
      <c r="D23">
        <v>4094.761521866456</v>
      </c>
      <c r="E23">
        <v>1.5530182933330374</v>
      </c>
      <c r="F23">
        <v>28.438642186172736</v>
      </c>
      <c r="G23">
        <v>1068.2197402693992</v>
      </c>
      <c r="H23">
        <v>2080.7229520593173</v>
      </c>
      <c r="U23" t="s">
        <v>79</v>
      </c>
      <c r="V23">
        <v>7.0264506253347515E-4</v>
      </c>
      <c r="Z23" t="s">
        <v>56</v>
      </c>
      <c r="AA23">
        <v>7.079551471379375</v>
      </c>
    </row>
    <row r="24" spans="1:27" x14ac:dyDescent="0.25">
      <c r="A24">
        <v>15.685811146218198</v>
      </c>
      <c r="B24">
        <v>25.925114497837413</v>
      </c>
      <c r="C24">
        <v>522.31444796396886</v>
      </c>
      <c r="D24">
        <v>4468.2790779476782</v>
      </c>
      <c r="E24">
        <v>1.6186177671329043</v>
      </c>
      <c r="F24">
        <v>27.71865979581186</v>
      </c>
      <c r="G24">
        <v>1090.1992221300952</v>
      </c>
      <c r="H24">
        <v>2080.7287036600346</v>
      </c>
      <c r="U24" t="s">
        <v>80</v>
      </c>
      <c r="V24">
        <v>1.0891020251309367</v>
      </c>
      <c r="Y24" t="s">
        <v>123</v>
      </c>
      <c r="Z24">
        <v>43.226230387139722</v>
      </c>
    </row>
    <row r="25" spans="1:27" x14ac:dyDescent="0.25">
      <c r="A25">
        <v>16.020685095732933</v>
      </c>
      <c r="B25">
        <v>26.079138372344403</v>
      </c>
      <c r="C25">
        <v>531.02817819502764</v>
      </c>
      <c r="D25">
        <v>4644.6462812945692</v>
      </c>
      <c r="E25">
        <v>1.6492735974856638</v>
      </c>
      <c r="F25">
        <v>27.387591076260904</v>
      </c>
      <c r="G25">
        <v>1097.814295058326</v>
      </c>
      <c r="H25">
        <v>2080.7313408794384</v>
      </c>
      <c r="U25" t="s">
        <v>81</v>
      </c>
      <c r="V25">
        <v>2.9910457695102758E-2</v>
      </c>
      <c r="Y25" t="s">
        <v>124</v>
      </c>
      <c r="Z25">
        <v>0.37721954400658303</v>
      </c>
    </row>
    <row r="26" spans="1:27" x14ac:dyDescent="0.25">
      <c r="A26">
        <v>16.35555904524767</v>
      </c>
      <c r="B26">
        <v>24.463666015774074</v>
      </c>
      <c r="C26">
        <v>539.7085138566905</v>
      </c>
      <c r="D26">
        <v>4823.9382821310528</v>
      </c>
      <c r="E26">
        <v>1.6800323660823695</v>
      </c>
      <c r="F26">
        <v>27.056522356709952</v>
      </c>
      <c r="G26">
        <v>1106.2238491332589</v>
      </c>
      <c r="H26">
        <v>2033.5500599354602</v>
      </c>
      <c r="U26" t="s">
        <v>82</v>
      </c>
      <c r="V26">
        <v>1.1775770746103449</v>
      </c>
    </row>
    <row r="27" spans="1:27" x14ac:dyDescent="0.25">
      <c r="A27">
        <v>16.737008619559692</v>
      </c>
      <c r="B27">
        <v>-47.936303612420765</v>
      </c>
      <c r="C27">
        <v>523.4136131816681</v>
      </c>
      <c r="D27">
        <v>5027.1660055786533</v>
      </c>
      <c r="E27">
        <v>1.6335156771179784</v>
      </c>
      <c r="F27">
        <v>26.920451471379373</v>
      </c>
      <c r="G27">
        <v>1026.3773061812492</v>
      </c>
      <c r="H27">
        <v>0</v>
      </c>
      <c r="U27" t="s">
        <v>83</v>
      </c>
      <c r="V27">
        <v>0.98863682896416183</v>
      </c>
    </row>
    <row r="28" spans="1:27" x14ac:dyDescent="0.25">
      <c r="A28">
        <v>17.081731681746653</v>
      </c>
      <c r="B28">
        <v>-45.301937857729421</v>
      </c>
      <c r="C28">
        <v>507.34072678594288</v>
      </c>
      <c r="D28">
        <v>5204.8020111109381</v>
      </c>
      <c r="E28">
        <v>1.58694421257909</v>
      </c>
      <c r="F28">
        <v>26.920451471379373</v>
      </c>
      <c r="G28">
        <v>955.45899072421719</v>
      </c>
      <c r="H28">
        <v>0</v>
      </c>
      <c r="U28" t="s">
        <v>84</v>
      </c>
      <c r="V28">
        <v>0.10984853655157353</v>
      </c>
    </row>
    <row r="29" spans="1:27" x14ac:dyDescent="0.25">
      <c r="A29">
        <v>18.34796867233559</v>
      </c>
      <c r="B29">
        <v>-37.534614131334031</v>
      </c>
      <c r="C29">
        <v>455.14780419040062</v>
      </c>
      <c r="D29">
        <v>5813.1346343209671</v>
      </c>
      <c r="E29">
        <v>1.4348850936598747</v>
      </c>
      <c r="F29">
        <v>26.920451471379373</v>
      </c>
      <c r="G29">
        <v>746.3591292852966</v>
      </c>
      <c r="H29">
        <v>0</v>
      </c>
      <c r="U29" t="s">
        <v>85</v>
      </c>
      <c r="V29">
        <v>3.6192868772918509E-4</v>
      </c>
    </row>
    <row r="30" spans="1:27" x14ac:dyDescent="0.25">
      <c r="A30">
        <v>20.14796867233559</v>
      </c>
      <c r="B30">
        <v>-29.957091104146329</v>
      </c>
      <c r="C30">
        <v>394.89786968282033</v>
      </c>
      <c r="D30">
        <v>6576.1301663380764</v>
      </c>
      <c r="E30">
        <v>1.2574597887474728</v>
      </c>
      <c r="F30">
        <v>26.920451471379373</v>
      </c>
      <c r="G30">
        <v>542.36878835863024</v>
      </c>
      <c r="H30">
        <v>0</v>
      </c>
      <c r="U30" t="s">
        <v>86</v>
      </c>
      <c r="V30">
        <v>0.87878829241258827</v>
      </c>
    </row>
    <row r="31" spans="1:27" x14ac:dyDescent="0.25">
      <c r="A31">
        <v>21.947968672335591</v>
      </c>
      <c r="B31">
        <v>-24.664040022107212</v>
      </c>
      <c r="C31">
        <v>345.93816411057611</v>
      </c>
      <c r="D31">
        <v>7241.4744053864215</v>
      </c>
      <c r="E31">
        <v>1.1113955784743004</v>
      </c>
      <c r="F31">
        <v>26.920451471379373</v>
      </c>
      <c r="G31">
        <v>399.87746356906416</v>
      </c>
      <c r="H31">
        <v>0</v>
      </c>
      <c r="U31" t="s">
        <v>87</v>
      </c>
      <c r="V31">
        <v>1.2126214075042988E-3</v>
      </c>
    </row>
    <row r="32" spans="1:27" x14ac:dyDescent="0.25">
      <c r="A32">
        <v>23.747968672335592</v>
      </c>
      <c r="B32">
        <v>-19.309675327903236</v>
      </c>
      <c r="C32">
        <v>306.05476511547403</v>
      </c>
      <c r="D32">
        <v>7826.7808325180195</v>
      </c>
      <c r="E32">
        <v>0.99111366324375727</v>
      </c>
      <c r="F32">
        <v>26.920451471379373</v>
      </c>
      <c r="G32">
        <v>255.73554865867899</v>
      </c>
      <c r="H32">
        <v>0</v>
      </c>
      <c r="U32" t="s">
        <v>88</v>
      </c>
      <c r="V32">
        <v>2.8105802501339006E-3</v>
      </c>
    </row>
    <row r="33" spans="1:22" x14ac:dyDescent="0.25">
      <c r="A33">
        <v>25.547968672335593</v>
      </c>
      <c r="B33">
        <v>-15.562892306290991</v>
      </c>
      <c r="C33">
        <v>275.21283477458411</v>
      </c>
      <c r="D33">
        <v>8348.8792164644292</v>
      </c>
      <c r="E33">
        <v>0.89767922485008989</v>
      </c>
      <c r="F33">
        <v>26.920451471379373</v>
      </c>
      <c r="G33">
        <v>154.87045815157833</v>
      </c>
      <c r="H33">
        <v>0</v>
      </c>
      <c r="U33" t="s">
        <v>89</v>
      </c>
      <c r="V33">
        <v>4.3564081005237467</v>
      </c>
    </row>
    <row r="34" spans="1:22" x14ac:dyDescent="0.25">
      <c r="A34">
        <v>27.347968672335593</v>
      </c>
      <c r="B34">
        <v>-14.183452189910344</v>
      </c>
      <c r="C34">
        <v>248.51294439454048</v>
      </c>
      <c r="D34">
        <v>8819.8597033214282</v>
      </c>
      <c r="E34">
        <v>0.81594820901111431</v>
      </c>
      <c r="F34">
        <v>26.920451471379373</v>
      </c>
      <c r="G34">
        <v>117.73530744087927</v>
      </c>
      <c r="H34">
        <v>0</v>
      </c>
      <c r="U34" t="s">
        <v>90</v>
      </c>
      <c r="V34">
        <v>5.9820915390205516E-2</v>
      </c>
    </row>
    <row r="35" spans="1:22" x14ac:dyDescent="0.25">
      <c r="A35">
        <v>29.147968672335594</v>
      </c>
      <c r="B35">
        <v>-13.141441763409773</v>
      </c>
      <c r="C35">
        <v>223.96344093303463</v>
      </c>
      <c r="D35">
        <v>9244.8061796525799</v>
      </c>
      <c r="E35">
        <v>0.73978395358931703</v>
      </c>
      <c r="F35">
        <v>26.920451471379373</v>
      </c>
      <c r="G35">
        <v>89.683916321599327</v>
      </c>
      <c r="H35">
        <v>0</v>
      </c>
      <c r="U35" t="s">
        <v>91</v>
      </c>
      <c r="V35">
        <v>2.3551541492206898</v>
      </c>
    </row>
    <row r="36" spans="1:22" x14ac:dyDescent="0.25">
      <c r="A36">
        <v>30.947968672335595</v>
      </c>
      <c r="B36">
        <v>-12.342996656910652</v>
      </c>
      <c r="C36">
        <v>201.05476392241161</v>
      </c>
      <c r="D36">
        <v>9627.1074063784799</v>
      </c>
      <c r="E36">
        <v>0.6677612188320764</v>
      </c>
      <c r="F36">
        <v>26.920451471379373</v>
      </c>
      <c r="G36">
        <v>68.189413579529372</v>
      </c>
      <c r="H36">
        <v>0</v>
      </c>
      <c r="U36" t="s">
        <v>92</v>
      </c>
      <c r="V36">
        <v>16.49319389896149</v>
      </c>
    </row>
    <row r="37" spans="1:22" x14ac:dyDescent="0.25">
      <c r="A37">
        <v>32.747968672335595</v>
      </c>
      <c r="B37">
        <v>-11.725757670206779</v>
      </c>
      <c r="C37">
        <v>179.4178711591955</v>
      </c>
      <c r="D37">
        <v>9969.3656611945316</v>
      </c>
      <c r="E37">
        <v>0.59885920330801223</v>
      </c>
      <c r="F37">
        <v>26.920451471379373</v>
      </c>
      <c r="G37">
        <v>51.573061391724359</v>
      </c>
      <c r="H37">
        <v>0</v>
      </c>
      <c r="U37" t="s">
        <v>93</v>
      </c>
      <c r="V37">
        <v>7861.8791131929775</v>
      </c>
    </row>
    <row r="38" spans="1:22" x14ac:dyDescent="0.25">
      <c r="A38">
        <v>34.547968672335593</v>
      </c>
      <c r="B38">
        <v>-11.250800281374456</v>
      </c>
      <c r="C38">
        <v>158.75543187792886</v>
      </c>
      <c r="D38">
        <v>10273.593014146229</v>
      </c>
      <c r="E38">
        <v>0.53225377707021859</v>
      </c>
      <c r="F38">
        <v>26.920451471379373</v>
      </c>
      <c r="G38">
        <v>38.786994054690766</v>
      </c>
      <c r="H38">
        <v>0</v>
      </c>
      <c r="U38" t="s">
        <v>94</v>
      </c>
      <c r="V38">
        <v>218.61531515283394</v>
      </c>
    </row>
    <row r="39" spans="1:22" x14ac:dyDescent="0.25">
      <c r="A39">
        <v>36.34796867233559</v>
      </c>
      <c r="B39">
        <v>-10.875802424364883</v>
      </c>
      <c r="C39">
        <v>138.85421933715477</v>
      </c>
      <c r="D39">
        <v>10541.340534806186</v>
      </c>
      <c r="E39">
        <v>0.46737247638562252</v>
      </c>
      <c r="F39">
        <v>26.920451471379373</v>
      </c>
      <c r="G39">
        <v>28.691882443193293</v>
      </c>
      <c r="H39">
        <v>0</v>
      </c>
      <c r="U39" t="s">
        <v>95</v>
      </c>
      <c r="V39">
        <v>3.1619027814006384E-2</v>
      </c>
    </row>
    <row r="40" spans="1:22" x14ac:dyDescent="0.25">
      <c r="A40">
        <v>38.147968672335587</v>
      </c>
      <c r="B40">
        <v>-10.578385070953768</v>
      </c>
      <c r="C40">
        <v>119.55649744473595</v>
      </c>
      <c r="D40">
        <v>10773.829876146652</v>
      </c>
      <c r="E40">
        <v>0.40380945947621782</v>
      </c>
      <c r="F40">
        <v>26.920451471379373</v>
      </c>
      <c r="G40">
        <v>20.685273013943302</v>
      </c>
      <c r="H40">
        <v>0</v>
      </c>
      <c r="U40" t="s">
        <v>96</v>
      </c>
      <c r="V40">
        <v>1929.511461846148</v>
      </c>
    </row>
    <row r="41" spans="1:22" x14ac:dyDescent="0.25">
      <c r="A41">
        <v>39.947968672335584</v>
      </c>
      <c r="B41">
        <v>-10.342404411816471</v>
      </c>
      <c r="C41">
        <v>100.7358018596137</v>
      </c>
      <c r="D41">
        <v>10972.029192431304</v>
      </c>
      <c r="E41">
        <v>0.34125066376904584</v>
      </c>
      <c r="F41">
        <v>26.920451471379373</v>
      </c>
      <c r="G41">
        <v>14.332567131453557</v>
      </c>
      <c r="H41">
        <v>0</v>
      </c>
      <c r="U41" t="s">
        <v>97</v>
      </c>
      <c r="V41">
        <v>0.21079351876004254</v>
      </c>
    </row>
    <row r="42" spans="1:22" x14ac:dyDescent="0.25">
      <c r="A42">
        <v>41.747968672335581</v>
      </c>
      <c r="B42">
        <v>-10.157378763968001</v>
      </c>
      <c r="C42">
        <v>82.292574665295319</v>
      </c>
      <c r="D42">
        <v>11136.704685733199</v>
      </c>
      <c r="E42">
        <v>0.27888968920508489</v>
      </c>
      <c r="F42">
        <v>26.920451471379373</v>
      </c>
      <c r="G42">
        <v>9.351593157588308</v>
      </c>
      <c r="H42">
        <v>0</v>
      </c>
      <c r="U42" t="s">
        <v>98</v>
      </c>
      <c r="V42">
        <v>326.73060753928104</v>
      </c>
    </row>
    <row r="43" spans="1:22" x14ac:dyDescent="0.25">
      <c r="A43">
        <v>43.547968672335578</v>
      </c>
      <c r="B43">
        <v>-10.018582959463028</v>
      </c>
      <c r="C43">
        <v>64.140499161305158</v>
      </c>
      <c r="D43">
        <v>11268.456992326748</v>
      </c>
      <c r="E43">
        <v>0.2173722714268076</v>
      </c>
      <c r="F43">
        <v>26.920451471379373</v>
      </c>
      <c r="G43">
        <v>5.6151474379811406</v>
      </c>
      <c r="H43">
        <v>0</v>
      </c>
      <c r="U43" t="s">
        <v>99</v>
      </c>
      <c r="V43">
        <v>20.396233230534438</v>
      </c>
    </row>
    <row r="44" spans="1:22" x14ac:dyDescent="0.25">
      <c r="A44">
        <v>45.347968672335575</v>
      </c>
      <c r="B44">
        <v>-9.9178778554885749</v>
      </c>
      <c r="C44">
        <v>46.203138668019875</v>
      </c>
      <c r="D44">
        <v>11367.73913303024</v>
      </c>
      <c r="E44">
        <v>0.15658252322074509</v>
      </c>
      <c r="F44">
        <v>26.920451471379373</v>
      </c>
      <c r="G44">
        <v>2.9041205735166433</v>
      </c>
      <c r="H44">
        <v>0</v>
      </c>
      <c r="U44" t="s">
        <v>100</v>
      </c>
      <c r="V44">
        <v>5.840745071920054</v>
      </c>
    </row>
    <row r="45" spans="1:22" x14ac:dyDescent="0.25">
      <c r="A45">
        <v>47.147968672335573</v>
      </c>
      <c r="B45">
        <v>-9.8511216225633991</v>
      </c>
      <c r="C45">
        <v>28.415965575959376</v>
      </c>
      <c r="D45">
        <v>11434.878312180615</v>
      </c>
      <c r="E45">
        <v>9.6301760397877356E-2</v>
      </c>
      <c r="F45">
        <v>26.920451471379373</v>
      </c>
      <c r="G45">
        <v>1.1070126446423598</v>
      </c>
      <c r="H45">
        <v>0</v>
      </c>
      <c r="U45" t="s">
        <v>101</v>
      </c>
      <c r="V45">
        <v>2.197388736137067</v>
      </c>
    </row>
    <row r="46" spans="1:22" x14ac:dyDescent="0.25">
      <c r="A46">
        <v>48.94796867233557</v>
      </c>
      <c r="B46">
        <v>-9.8159518248368407</v>
      </c>
      <c r="C46">
        <v>10.720263133227103</v>
      </c>
      <c r="D46">
        <v>11470.091428108446</v>
      </c>
      <c r="E46">
        <v>3.6330991776385532E-2</v>
      </c>
      <c r="F46">
        <v>26.920451471379373</v>
      </c>
      <c r="G46">
        <v>0.16022581168631994</v>
      </c>
      <c r="H46">
        <v>0</v>
      </c>
    </row>
    <row r="47" spans="1:22" x14ac:dyDescent="0.25">
      <c r="A47">
        <v>50.550236495498318</v>
      </c>
      <c r="B47">
        <v>-9.8087385517735708</v>
      </c>
      <c r="C47">
        <v>-4.9999999999999627</v>
      </c>
      <c r="D47">
        <v>11474.672907054202</v>
      </c>
      <c r="E47">
        <v>1.6945009336467937E-2</v>
      </c>
      <c r="F47">
        <v>26.920451471379373</v>
      </c>
      <c r="G47">
        <v>-3.3958755763272695E-2</v>
      </c>
      <c r="H47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7"/>
  <sheetViews>
    <sheetView workbookViewId="0">
      <selection activeCell="Y2" sqref="Y2:AA25"/>
    </sheetView>
  </sheetViews>
  <sheetFormatPr defaultRowHeight="15" x14ac:dyDescent="0.25"/>
  <sheetData>
    <row r="1" spans="1:27" x14ac:dyDescent="0.25">
      <c r="A1" t="s">
        <v>38</v>
      </c>
      <c r="B1" t="s">
        <v>39</v>
      </c>
      <c r="C1" t="s">
        <v>40</v>
      </c>
      <c r="D1" t="s">
        <v>41</v>
      </c>
      <c r="E1" t="s">
        <v>42</v>
      </c>
      <c r="F1" t="s">
        <v>132</v>
      </c>
      <c r="G1" t="s">
        <v>133</v>
      </c>
      <c r="H1" t="s">
        <v>134</v>
      </c>
      <c r="K1" t="s">
        <v>43</v>
      </c>
      <c r="O1" t="s">
        <v>49</v>
      </c>
      <c r="U1" t="s">
        <v>58</v>
      </c>
      <c r="Y1" t="s">
        <v>102</v>
      </c>
    </row>
    <row r="2" spans="1:27" x14ac:dyDescent="0.25">
      <c r="A2">
        <v>0</v>
      </c>
      <c r="B2">
        <v>-9.8078148276918551</v>
      </c>
      <c r="C2">
        <v>0</v>
      </c>
      <c r="D2">
        <v>0</v>
      </c>
      <c r="E2">
        <v>0</v>
      </c>
      <c r="F2">
        <v>43.226230387139722</v>
      </c>
      <c r="G2">
        <v>0</v>
      </c>
      <c r="H2">
        <v>9.4456761627456157E-2</v>
      </c>
      <c r="K2" t="s">
        <v>44</v>
      </c>
      <c r="L2">
        <v>37646.565860379706</v>
      </c>
      <c r="O2" t="s">
        <v>50</v>
      </c>
      <c r="U2" t="s">
        <v>59</v>
      </c>
      <c r="V2">
        <v>0</v>
      </c>
      <c r="Y2" t="s">
        <v>59</v>
      </c>
      <c r="Z2">
        <v>0</v>
      </c>
    </row>
    <row r="3" spans="1:27" x14ac:dyDescent="0.25">
      <c r="A3">
        <v>1.2927594741990843E-4</v>
      </c>
      <c r="B3">
        <v>-9.8077863898712874</v>
      </c>
      <c r="C3">
        <v>-1.2679127197705925E-3</v>
      </c>
      <c r="D3">
        <v>-8.1955348651983785E-8</v>
      </c>
      <c r="E3">
        <v>3.7259000597370077E-6</v>
      </c>
      <c r="F3">
        <v>43.226102580177006</v>
      </c>
      <c r="G3">
        <v>-7.5977498955129382E-9</v>
      </c>
      <c r="H3">
        <v>9.568573089854128E-2</v>
      </c>
      <c r="K3" t="s">
        <v>45</v>
      </c>
      <c r="L3">
        <v>1.6800323660823695</v>
      </c>
      <c r="P3" t="s">
        <v>51</v>
      </c>
      <c r="Q3" t="s">
        <v>30</v>
      </c>
      <c r="R3" t="s">
        <v>31</v>
      </c>
      <c r="U3" t="s">
        <v>60</v>
      </c>
      <c r="V3">
        <v>300</v>
      </c>
      <c r="Y3" t="s">
        <v>103</v>
      </c>
      <c r="Z3">
        <v>26.920451471379376</v>
      </c>
    </row>
    <row r="4" spans="1:27" x14ac:dyDescent="0.25">
      <c r="A4">
        <v>7.7565568451945055E-4</v>
      </c>
      <c r="B4">
        <v>-9.8076385472259027</v>
      </c>
      <c r="C4">
        <v>-7.607419841971043E-3</v>
      </c>
      <c r="D4">
        <v>-2.9503780597296328E-6</v>
      </c>
      <c r="E4">
        <v>2.2355234394884733E-5</v>
      </c>
      <c r="F4">
        <v>43.225463545363411</v>
      </c>
      <c r="G4">
        <v>-2.735149352088081E-7</v>
      </c>
      <c r="H4">
        <v>0.10207461728593563</v>
      </c>
      <c r="K4" t="s">
        <v>46</v>
      </c>
      <c r="L4">
        <v>4.1138906343816108</v>
      </c>
      <c r="P4" t="s">
        <v>52</v>
      </c>
      <c r="Q4">
        <v>0.02</v>
      </c>
      <c r="U4" t="s">
        <v>61</v>
      </c>
      <c r="V4">
        <v>4</v>
      </c>
      <c r="Y4" t="s">
        <v>104</v>
      </c>
      <c r="Z4">
        <v>6</v>
      </c>
    </row>
    <row r="5" spans="1:27" x14ac:dyDescent="0.25">
      <c r="A5">
        <v>4.007554370017161E-3</v>
      </c>
      <c r="B5">
        <v>-9.8067372474620278</v>
      </c>
      <c r="C5">
        <v>-3.9303335885377759E-2</v>
      </c>
      <c r="D5">
        <v>-7.875656610006826E-5</v>
      </c>
      <c r="E5">
        <v>1.1549714669614129E-4</v>
      </c>
      <c r="F5">
        <v>43.222268371295449</v>
      </c>
      <c r="G5">
        <v>-7.3007101192795948E-6</v>
      </c>
      <c r="H5">
        <v>0.14101626511528828</v>
      </c>
      <c r="K5" t="s">
        <v>47</v>
      </c>
      <c r="L5">
        <v>248.67912128515661</v>
      </c>
      <c r="P5" t="s">
        <v>53</v>
      </c>
      <c r="Q5">
        <v>5887436.804562035</v>
      </c>
      <c r="U5" t="s">
        <v>62</v>
      </c>
      <c r="V5">
        <v>0.9</v>
      </c>
      <c r="Y5" t="s">
        <v>105</v>
      </c>
      <c r="Z5">
        <v>5</v>
      </c>
    </row>
    <row r="6" spans="1:27" x14ac:dyDescent="0.25">
      <c r="A6">
        <v>2.0167047797505708E-2</v>
      </c>
      <c r="B6">
        <v>-9.7935746565476283</v>
      </c>
      <c r="C6">
        <v>-0.19769635638679831</v>
      </c>
      <c r="D6">
        <v>-1.9939287641258766E-3</v>
      </c>
      <c r="E6">
        <v>5.8095233056722434E-4</v>
      </c>
      <c r="F6">
        <v>43.206292500955627</v>
      </c>
      <c r="G6">
        <v>-1.8471564862741196E-4</v>
      </c>
      <c r="H6">
        <v>0.70949347798321794</v>
      </c>
      <c r="K6" t="s">
        <v>48</v>
      </c>
      <c r="L6">
        <v>714.53705895880944</v>
      </c>
      <c r="P6" t="s">
        <v>54</v>
      </c>
      <c r="Q6">
        <v>853.90017992824039</v>
      </c>
      <c r="U6" t="s">
        <v>56</v>
      </c>
      <c r="V6">
        <v>3</v>
      </c>
      <c r="Y6" t="s">
        <v>106</v>
      </c>
    </row>
    <row r="7" spans="1:27" x14ac:dyDescent="0.25">
      <c r="A7">
        <v>5.0238315352134195E-2</v>
      </c>
      <c r="B7">
        <v>-9.4797255518906631</v>
      </c>
      <c r="C7">
        <v>-0.48954561714891409</v>
      </c>
      <c r="D7">
        <v>-1.234784283309822E-2</v>
      </c>
      <c r="E7">
        <v>1.4385830836082343E-3</v>
      </c>
      <c r="F7">
        <v>43.176562938357485</v>
      </c>
      <c r="G7">
        <v>-1.1326432054268882E-3</v>
      </c>
      <c r="H7">
        <v>14.258982852518654</v>
      </c>
      <c r="P7" t="s">
        <v>55</v>
      </c>
      <c r="Q7">
        <v>724.70128514490443</v>
      </c>
      <c r="U7" t="s">
        <v>63</v>
      </c>
      <c r="V7">
        <v>300</v>
      </c>
      <c r="Y7" t="s">
        <v>107</v>
      </c>
      <c r="Z7">
        <v>1.8241469247509919E-2</v>
      </c>
    </row>
    <row r="8" spans="1:27" x14ac:dyDescent="0.25">
      <c r="A8">
        <v>7.4268408775453931E-2</v>
      </c>
      <c r="B8">
        <v>-6.3921307128798635</v>
      </c>
      <c r="C8">
        <v>-0.6931535956122199</v>
      </c>
      <c r="D8">
        <v>-2.6695920833107581E-2</v>
      </c>
      <c r="E8">
        <v>2.036906961658461E-3</v>
      </c>
      <c r="F8">
        <v>43.152805902995745</v>
      </c>
      <c r="G8">
        <v>-2.2707344542293386E-3</v>
      </c>
      <c r="H8">
        <v>147.48837921445147</v>
      </c>
      <c r="P8" t="s">
        <v>56</v>
      </c>
      <c r="Q8">
        <v>14.494025702898089</v>
      </c>
      <c r="U8" t="s">
        <v>64</v>
      </c>
      <c r="V8">
        <v>45</v>
      </c>
      <c r="Y8" t="s">
        <v>108</v>
      </c>
    </row>
    <row r="9" spans="1:27" x14ac:dyDescent="0.25">
      <c r="A9">
        <v>9.8298502198773674E-2</v>
      </c>
      <c r="B9">
        <v>12.26401630875421</v>
      </c>
      <c r="C9">
        <v>-0.66928167830224972</v>
      </c>
      <c r="D9">
        <v>-4.396563343155873E-2</v>
      </c>
      <c r="E9">
        <v>1.9667563624198555E-3</v>
      </c>
      <c r="F9">
        <v>43.129048867633998</v>
      </c>
      <c r="G9">
        <v>-2.1170249744632951E-3</v>
      </c>
      <c r="H9">
        <v>952.02921106023564</v>
      </c>
      <c r="O9" t="s">
        <v>57</v>
      </c>
      <c r="U9" t="s">
        <v>65</v>
      </c>
      <c r="V9">
        <v>8</v>
      </c>
      <c r="Z9" t="s">
        <v>109</v>
      </c>
      <c r="AA9">
        <v>2.3E-2</v>
      </c>
    </row>
    <row r="10" spans="1:27" x14ac:dyDescent="0.25">
      <c r="A10">
        <v>0.1194502639794824</v>
      </c>
      <c r="B10">
        <v>32.417796398134932</v>
      </c>
      <c r="C10">
        <v>-0.16890819827009707</v>
      </c>
      <c r="D10">
        <v>-5.3595349334220561E-2</v>
      </c>
      <c r="E10">
        <v>4.9635489555643908E-4</v>
      </c>
      <c r="F10">
        <v>43.108137456940113</v>
      </c>
      <c r="G10">
        <v>-1.348372756259181E-4</v>
      </c>
      <c r="H10">
        <v>1820.3615167972057</v>
      </c>
      <c r="P10" t="s">
        <v>51</v>
      </c>
      <c r="Q10" t="s">
        <v>32</v>
      </c>
      <c r="R10" t="s">
        <v>33</v>
      </c>
      <c r="U10" t="s">
        <v>66</v>
      </c>
      <c r="V10">
        <v>45</v>
      </c>
      <c r="Z10" t="s">
        <v>110</v>
      </c>
      <c r="AA10">
        <v>6.8647640279612546E-3</v>
      </c>
    </row>
    <row r="11" spans="1:27" x14ac:dyDescent="0.25">
      <c r="A11">
        <v>0.14048078128952429</v>
      </c>
      <c r="B11">
        <v>37.650456523627838</v>
      </c>
      <c r="C11">
        <v>0.5839226658624167</v>
      </c>
      <c r="D11">
        <v>-4.9415314466687746E-2</v>
      </c>
      <c r="E11">
        <v>1.7159195969170839E-3</v>
      </c>
      <c r="F11">
        <v>43.087345912995239</v>
      </c>
      <c r="G11">
        <v>1.6114580445673041E-3</v>
      </c>
      <c r="H11">
        <v>2044.9467188802689</v>
      </c>
      <c r="P11" t="s">
        <v>53</v>
      </c>
      <c r="Q11">
        <v>4357255.0535812248</v>
      </c>
      <c r="U11" t="s">
        <v>67</v>
      </c>
      <c r="V11">
        <v>15</v>
      </c>
      <c r="Z11" t="s">
        <v>111</v>
      </c>
      <c r="AA11">
        <v>1403.543030798616</v>
      </c>
    </row>
    <row r="12" spans="1:27" x14ac:dyDescent="0.25">
      <c r="A12">
        <v>0.16613514591999126</v>
      </c>
      <c r="B12">
        <v>38.442372005979323</v>
      </c>
      <c r="C12">
        <v>1.5637250127928188</v>
      </c>
      <c r="D12">
        <v>-2.1906768075944431E-2</v>
      </c>
      <c r="E12">
        <v>4.5951756679757823E-3</v>
      </c>
      <c r="F12">
        <v>43.06198306329788</v>
      </c>
      <c r="G12">
        <v>1.1556543416532139E-2</v>
      </c>
      <c r="H12">
        <v>2077.8543826288469</v>
      </c>
      <c r="P12" t="s">
        <v>54</v>
      </c>
      <c r="Q12">
        <v>631.96616757961476</v>
      </c>
      <c r="U12" t="s">
        <v>68</v>
      </c>
      <c r="V12">
        <v>2068428</v>
      </c>
      <c r="Z12" t="s">
        <v>112</v>
      </c>
      <c r="AA12">
        <v>418.91268302269799</v>
      </c>
    </row>
    <row r="13" spans="1:27" x14ac:dyDescent="0.25">
      <c r="A13">
        <v>0.20349784426979389</v>
      </c>
      <c r="B13">
        <v>38.54789207290915</v>
      </c>
      <c r="C13">
        <v>3.0025915098062597</v>
      </c>
      <c r="D13">
        <v>6.3387153207959984E-2</v>
      </c>
      <c r="E13">
        <v>8.8234495242052371E-3</v>
      </c>
      <c r="F13">
        <v>43.025044923679793</v>
      </c>
      <c r="G13">
        <v>4.2608489405486678E-2</v>
      </c>
      <c r="H13">
        <v>2080.6430873407808</v>
      </c>
      <c r="P13" t="s">
        <v>55</v>
      </c>
      <c r="Q13">
        <v>303.5087857798336</v>
      </c>
      <c r="U13" t="s">
        <v>69</v>
      </c>
      <c r="V13">
        <v>3382</v>
      </c>
      <c r="Z13" t="s">
        <v>113</v>
      </c>
      <c r="AA13">
        <v>51.640180265284449</v>
      </c>
    </row>
    <row r="14" spans="1:27" x14ac:dyDescent="0.25">
      <c r="A14">
        <v>0.27298350861501691</v>
      </c>
      <c r="B14">
        <v>38.622517903527985</v>
      </c>
      <c r="C14">
        <v>5.6837197065581648</v>
      </c>
      <c r="D14">
        <v>0.36514417958060363</v>
      </c>
      <c r="E14">
        <v>1.6702300150394114E-2</v>
      </c>
      <c r="F14">
        <v>42.956348836823061</v>
      </c>
      <c r="G14">
        <v>0.15896038982647984</v>
      </c>
      <c r="H14">
        <v>2080.6430944994531</v>
      </c>
      <c r="P14" t="s">
        <v>56</v>
      </c>
      <c r="Q14">
        <v>1.8117532128622611</v>
      </c>
      <c r="U14" t="s">
        <v>70</v>
      </c>
      <c r="V14">
        <v>1.4316</v>
      </c>
      <c r="Z14" t="s">
        <v>114</v>
      </c>
      <c r="AA14">
        <v>0.14231669665470673</v>
      </c>
    </row>
    <row r="15" spans="1:27" x14ac:dyDescent="0.25">
      <c r="A15">
        <v>0.6204118303411319</v>
      </c>
      <c r="B15">
        <v>38.97335180598121</v>
      </c>
      <c r="C15">
        <v>19.164266319567588</v>
      </c>
      <c r="D15">
        <v>4.6780621278834058</v>
      </c>
      <c r="E15">
        <v>5.6319262136235379E-2</v>
      </c>
      <c r="F15">
        <v>42.612868402539412</v>
      </c>
      <c r="G15">
        <v>1.8446460503749984</v>
      </c>
      <c r="H15">
        <v>2080.6431967934359</v>
      </c>
      <c r="P15" t="s">
        <v>52</v>
      </c>
      <c r="Q15">
        <v>5.9693600243141349E-3</v>
      </c>
      <c r="U15" t="s">
        <v>71</v>
      </c>
      <c r="V15">
        <v>238.36901121304791</v>
      </c>
      <c r="Z15" t="s">
        <v>115</v>
      </c>
      <c r="AA15">
        <v>12.358079530822401</v>
      </c>
    </row>
    <row r="16" spans="1:27" x14ac:dyDescent="0.25">
      <c r="A16">
        <v>2.3575534389717068</v>
      </c>
      <c r="B16">
        <v>40.17336827554324</v>
      </c>
      <c r="C16">
        <v>88.044837859137061</v>
      </c>
      <c r="D16">
        <v>97.494861070151003</v>
      </c>
      <c r="E16">
        <v>0.25901435251207</v>
      </c>
      <c r="F16">
        <v>40.895466231121176</v>
      </c>
      <c r="G16">
        <v>36.552238555802646</v>
      </c>
      <c r="H16">
        <v>2080.6453879859746</v>
      </c>
      <c r="O16" t="s">
        <v>56</v>
      </c>
      <c r="P16">
        <v>16.305778915760349</v>
      </c>
      <c r="U16" t="s">
        <v>72</v>
      </c>
      <c r="V16">
        <v>1633.4171556300644</v>
      </c>
      <c r="Z16" t="s">
        <v>116</v>
      </c>
      <c r="AA16">
        <v>12071.729394727032</v>
      </c>
    </row>
    <row r="17" spans="1:27" x14ac:dyDescent="0.25">
      <c r="A17">
        <v>4.157553438971707</v>
      </c>
      <c r="B17">
        <v>40.357267123283606</v>
      </c>
      <c r="C17">
        <v>160.68795288210657</v>
      </c>
      <c r="D17">
        <v>321.30410417289772</v>
      </c>
      <c r="E17">
        <v>0.47391968624150538</v>
      </c>
      <c r="F17">
        <v>39.115919938985691</v>
      </c>
      <c r="G17">
        <v>118.31178739476383</v>
      </c>
      <c r="H17">
        <v>2080.6505917468344</v>
      </c>
      <c r="U17" t="s">
        <v>73</v>
      </c>
      <c r="V17">
        <v>1470.075440067058</v>
      </c>
      <c r="Z17" t="s">
        <v>117</v>
      </c>
      <c r="AA17">
        <v>16.816005383766822</v>
      </c>
    </row>
    <row r="18" spans="1:27" x14ac:dyDescent="0.25">
      <c r="A18">
        <v>5.9575534389717069</v>
      </c>
      <c r="B18">
        <v>39.394310324111231</v>
      </c>
      <c r="C18">
        <v>232.6586987250713</v>
      </c>
      <c r="D18">
        <v>675.57334171799312</v>
      </c>
      <c r="E18">
        <v>0.68896284347322823</v>
      </c>
      <c r="F18">
        <v>37.336373646850198</v>
      </c>
      <c r="G18">
        <v>243.54808649159023</v>
      </c>
      <c r="H18">
        <v>2080.6586017881759</v>
      </c>
      <c r="U18" t="s">
        <v>74</v>
      </c>
      <c r="V18">
        <v>100089.99999999999</v>
      </c>
      <c r="Z18" t="s">
        <v>118</v>
      </c>
      <c r="AA18">
        <v>0.14231669665470673</v>
      </c>
    </row>
    <row r="19" spans="1:27" x14ac:dyDescent="0.25">
      <c r="A19">
        <v>7.7575534389717067</v>
      </c>
      <c r="B19">
        <v>37.326375996810008</v>
      </c>
      <c r="C19">
        <v>301.84121996768727</v>
      </c>
      <c r="D19">
        <v>1157.1896585746777</v>
      </c>
      <c r="E19">
        <v>0.89880192727196473</v>
      </c>
      <c r="F19">
        <v>35.556827354714706</v>
      </c>
      <c r="G19">
        <v>404.64907298094721</v>
      </c>
      <c r="H19">
        <v>2080.6690564264391</v>
      </c>
      <c r="U19" t="s">
        <v>75</v>
      </c>
      <c r="V19">
        <v>2.7247745630981566E-2</v>
      </c>
      <c r="Z19" t="s">
        <v>119</v>
      </c>
      <c r="AA19">
        <v>3.2496725269285611</v>
      </c>
    </row>
    <row r="20" spans="1:27" x14ac:dyDescent="0.25">
      <c r="A20">
        <v>9.5575534389717074</v>
      </c>
      <c r="B20">
        <v>28.604826314080057</v>
      </c>
      <c r="C20">
        <v>360.3952208526029</v>
      </c>
      <c r="D20">
        <v>1755.9558750652266</v>
      </c>
      <c r="E20">
        <v>1.0806800230051394</v>
      </c>
      <c r="F20">
        <v>33.777281062579213</v>
      </c>
      <c r="G20">
        <v>783.13299475139229</v>
      </c>
      <c r="H20">
        <v>2080.6813801322382</v>
      </c>
      <c r="U20" t="s">
        <v>76</v>
      </c>
      <c r="V20">
        <v>1.4588477456309816</v>
      </c>
      <c r="Z20" t="s">
        <v>120</v>
      </c>
      <c r="AA20">
        <v>12071.729394727032</v>
      </c>
    </row>
    <row r="21" spans="1:27" x14ac:dyDescent="0.25">
      <c r="A21">
        <v>11.357553438971708</v>
      </c>
      <c r="B21">
        <v>26.651747217733295</v>
      </c>
      <c r="C21">
        <v>409.89849489343754</v>
      </c>
      <c r="D21">
        <v>2449.7341374336929</v>
      </c>
      <c r="E21">
        <v>1.2392590431784405</v>
      </c>
      <c r="F21">
        <v>31.997734770443721</v>
      </c>
      <c r="G21">
        <v>914.00144939725681</v>
      </c>
      <c r="H21">
        <v>2080.694766137251</v>
      </c>
      <c r="U21" t="s">
        <v>77</v>
      </c>
      <c r="V21">
        <v>2120.2466004892035</v>
      </c>
      <c r="Z21" t="s">
        <v>121</v>
      </c>
      <c r="AA21">
        <v>5.6055260105447946</v>
      </c>
    </row>
    <row r="22" spans="1:27" x14ac:dyDescent="0.25">
      <c r="A22">
        <v>13.157553438971709</v>
      </c>
      <c r="B22">
        <v>25.875692146013577</v>
      </c>
      <c r="C22">
        <v>457.08952718224265</v>
      </c>
      <c r="D22">
        <v>3230.2392022367949</v>
      </c>
      <c r="E22">
        <v>1.3949930248658184</v>
      </c>
      <c r="F22">
        <v>30.218188478308228</v>
      </c>
      <c r="G22">
        <v>1002.3517675175486</v>
      </c>
      <c r="H22">
        <v>2080.7087387646707</v>
      </c>
      <c r="U22" t="s">
        <v>78</v>
      </c>
      <c r="V22">
        <v>476.67414579343597</v>
      </c>
      <c r="Z22" t="s">
        <v>122</v>
      </c>
      <c r="AA22">
        <v>1.47402546083458</v>
      </c>
    </row>
    <row r="23" spans="1:27" x14ac:dyDescent="0.25">
      <c r="A23">
        <v>14.95755343897171</v>
      </c>
      <c r="B23">
        <v>25.793078556338784</v>
      </c>
      <c r="C23">
        <v>503.48847776136256</v>
      </c>
      <c r="D23">
        <v>4094.761521866456</v>
      </c>
      <c r="E23">
        <v>1.5530182933330374</v>
      </c>
      <c r="F23">
        <v>28.438642186172736</v>
      </c>
      <c r="G23">
        <v>1068.2197402693992</v>
      </c>
      <c r="H23">
        <v>2080.7229520593173</v>
      </c>
      <c r="U23" t="s">
        <v>79</v>
      </c>
      <c r="V23">
        <v>7.0264506253347515E-4</v>
      </c>
      <c r="Z23" t="s">
        <v>56</v>
      </c>
      <c r="AA23">
        <v>7.079551471379375</v>
      </c>
    </row>
    <row r="24" spans="1:27" x14ac:dyDescent="0.25">
      <c r="A24">
        <v>15.685811146218198</v>
      </c>
      <c r="B24">
        <v>25.925114497837413</v>
      </c>
      <c r="C24">
        <v>522.31444796396886</v>
      </c>
      <c r="D24">
        <v>4468.2790779476782</v>
      </c>
      <c r="E24">
        <v>1.6186177671329043</v>
      </c>
      <c r="F24">
        <v>27.71865979581186</v>
      </c>
      <c r="G24">
        <v>1090.1992221300952</v>
      </c>
      <c r="H24">
        <v>2080.7287036600346</v>
      </c>
      <c r="U24" t="s">
        <v>80</v>
      </c>
      <c r="V24">
        <v>1.0891020251309367</v>
      </c>
      <c r="Y24" t="s">
        <v>123</v>
      </c>
      <c r="Z24">
        <v>43.226230387139722</v>
      </c>
    </row>
    <row r="25" spans="1:27" x14ac:dyDescent="0.25">
      <c r="A25">
        <v>16.020685095732933</v>
      </c>
      <c r="B25">
        <v>26.079138372344403</v>
      </c>
      <c r="C25">
        <v>531.02817819502764</v>
      </c>
      <c r="D25">
        <v>4644.6462812945692</v>
      </c>
      <c r="E25">
        <v>1.6492735974856638</v>
      </c>
      <c r="F25">
        <v>27.387591076260904</v>
      </c>
      <c r="G25">
        <v>1097.814295058326</v>
      </c>
      <c r="H25">
        <v>2080.7313408794384</v>
      </c>
      <c r="U25" t="s">
        <v>81</v>
      </c>
      <c r="V25">
        <v>2.9910457695102758E-2</v>
      </c>
      <c r="Y25" t="s">
        <v>124</v>
      </c>
      <c r="Z25">
        <v>0.37721954400658303</v>
      </c>
    </row>
    <row r="26" spans="1:27" x14ac:dyDescent="0.25">
      <c r="A26">
        <v>16.35555904524767</v>
      </c>
      <c r="B26">
        <v>24.463666015774074</v>
      </c>
      <c r="C26">
        <v>539.7085138566905</v>
      </c>
      <c r="D26">
        <v>4823.9382821310528</v>
      </c>
      <c r="E26">
        <v>1.6800323660823695</v>
      </c>
      <c r="F26">
        <v>27.056522356709952</v>
      </c>
      <c r="G26">
        <v>1106.2238491332589</v>
      </c>
      <c r="H26">
        <v>2033.5500599354602</v>
      </c>
      <c r="U26" t="s">
        <v>82</v>
      </c>
      <c r="V26">
        <v>1.1775770746103449</v>
      </c>
    </row>
    <row r="27" spans="1:27" x14ac:dyDescent="0.25">
      <c r="A27">
        <v>16.737008619559692</v>
      </c>
      <c r="B27">
        <v>-47.936303612420765</v>
      </c>
      <c r="C27">
        <v>523.4136131816681</v>
      </c>
      <c r="D27">
        <v>5027.1660055786533</v>
      </c>
      <c r="E27">
        <v>1.6335156771179784</v>
      </c>
      <c r="F27">
        <v>26.920451471379373</v>
      </c>
      <c r="G27">
        <v>1026.3773061812492</v>
      </c>
      <c r="H27">
        <v>0</v>
      </c>
      <c r="U27" t="s">
        <v>83</v>
      </c>
      <c r="V27">
        <v>0.98863682896416183</v>
      </c>
    </row>
    <row r="28" spans="1:27" x14ac:dyDescent="0.25">
      <c r="A28">
        <v>17.081731681746653</v>
      </c>
      <c r="B28">
        <v>-45.301937857729421</v>
      </c>
      <c r="C28">
        <v>507.34072678594288</v>
      </c>
      <c r="D28">
        <v>5204.8020111109381</v>
      </c>
      <c r="E28">
        <v>1.58694421257909</v>
      </c>
      <c r="F28">
        <v>26.920451471379373</v>
      </c>
      <c r="G28">
        <v>955.45899072421719</v>
      </c>
      <c r="H28">
        <v>0</v>
      </c>
      <c r="U28" t="s">
        <v>84</v>
      </c>
      <c r="V28">
        <v>0.10984853655157353</v>
      </c>
    </row>
    <row r="29" spans="1:27" x14ac:dyDescent="0.25">
      <c r="A29">
        <v>18.34796867233559</v>
      </c>
      <c r="B29">
        <v>-37.534614131334031</v>
      </c>
      <c r="C29">
        <v>455.14780419040062</v>
      </c>
      <c r="D29">
        <v>5813.1346343209671</v>
      </c>
      <c r="E29">
        <v>1.4348850936598747</v>
      </c>
      <c r="F29">
        <v>26.920451471379373</v>
      </c>
      <c r="G29">
        <v>746.3591292852966</v>
      </c>
      <c r="H29">
        <v>0</v>
      </c>
      <c r="U29" t="s">
        <v>85</v>
      </c>
      <c r="V29">
        <v>3.6192868772918509E-4</v>
      </c>
    </row>
    <row r="30" spans="1:27" x14ac:dyDescent="0.25">
      <c r="A30">
        <v>20.14796867233559</v>
      </c>
      <c r="B30">
        <v>-29.957091104146329</v>
      </c>
      <c r="C30">
        <v>394.89786968282033</v>
      </c>
      <c r="D30">
        <v>6576.1301663380764</v>
      </c>
      <c r="E30">
        <v>1.2574597887474728</v>
      </c>
      <c r="F30">
        <v>26.920451471379373</v>
      </c>
      <c r="G30">
        <v>542.36878835863024</v>
      </c>
      <c r="H30">
        <v>0</v>
      </c>
      <c r="U30" t="s">
        <v>86</v>
      </c>
      <c r="V30">
        <v>0.87878829241258827</v>
      </c>
    </row>
    <row r="31" spans="1:27" x14ac:dyDescent="0.25">
      <c r="A31">
        <v>21.947968672335591</v>
      </c>
      <c r="B31">
        <v>-24.664040022107212</v>
      </c>
      <c r="C31">
        <v>345.93816411057611</v>
      </c>
      <c r="D31">
        <v>7241.4744053864215</v>
      </c>
      <c r="E31">
        <v>1.1113955784743004</v>
      </c>
      <c r="F31">
        <v>26.920451471379373</v>
      </c>
      <c r="G31">
        <v>399.87746356906416</v>
      </c>
      <c r="H31">
        <v>0</v>
      </c>
      <c r="U31" t="s">
        <v>87</v>
      </c>
      <c r="V31">
        <v>1.2126214075042988E-3</v>
      </c>
    </row>
    <row r="32" spans="1:27" x14ac:dyDescent="0.25">
      <c r="A32">
        <v>23.747968672335592</v>
      </c>
      <c r="B32">
        <v>-19.309675327903236</v>
      </c>
      <c r="C32">
        <v>306.05476511547403</v>
      </c>
      <c r="D32">
        <v>7826.7808325180195</v>
      </c>
      <c r="E32">
        <v>0.99111366324375727</v>
      </c>
      <c r="F32">
        <v>26.920451471379373</v>
      </c>
      <c r="G32">
        <v>255.73554865867899</v>
      </c>
      <c r="H32">
        <v>0</v>
      </c>
      <c r="U32" t="s">
        <v>88</v>
      </c>
      <c r="V32">
        <v>2.8105802501339006E-3</v>
      </c>
    </row>
    <row r="33" spans="1:22" x14ac:dyDescent="0.25">
      <c r="A33">
        <v>25.547968672335593</v>
      </c>
      <c r="B33">
        <v>-15.562892306290991</v>
      </c>
      <c r="C33">
        <v>275.21283477458411</v>
      </c>
      <c r="D33">
        <v>8348.8792164644292</v>
      </c>
      <c r="E33">
        <v>0.89767922485008989</v>
      </c>
      <c r="F33">
        <v>26.920451471379373</v>
      </c>
      <c r="G33">
        <v>154.87045815157833</v>
      </c>
      <c r="H33">
        <v>0</v>
      </c>
      <c r="U33" t="s">
        <v>89</v>
      </c>
      <c r="V33">
        <v>4.3564081005237467</v>
      </c>
    </row>
    <row r="34" spans="1:22" x14ac:dyDescent="0.25">
      <c r="A34">
        <v>27.347968672335593</v>
      </c>
      <c r="B34">
        <v>-14.183452189910344</v>
      </c>
      <c r="C34">
        <v>248.51294439454048</v>
      </c>
      <c r="D34">
        <v>8819.8597033214282</v>
      </c>
      <c r="E34">
        <v>0.81594820901111431</v>
      </c>
      <c r="F34">
        <v>26.920451471379373</v>
      </c>
      <c r="G34">
        <v>117.73530744087927</v>
      </c>
      <c r="H34">
        <v>0</v>
      </c>
      <c r="U34" t="s">
        <v>90</v>
      </c>
      <c r="V34">
        <v>5.9820915390205516E-2</v>
      </c>
    </row>
    <row r="35" spans="1:22" x14ac:dyDescent="0.25">
      <c r="A35">
        <v>29.147968672335594</v>
      </c>
      <c r="B35">
        <v>-13.141441763409773</v>
      </c>
      <c r="C35">
        <v>223.96344093303463</v>
      </c>
      <c r="D35">
        <v>9244.8061796525799</v>
      </c>
      <c r="E35">
        <v>0.73978395358931703</v>
      </c>
      <c r="F35">
        <v>26.920451471379373</v>
      </c>
      <c r="G35">
        <v>89.683916321599327</v>
      </c>
      <c r="H35">
        <v>0</v>
      </c>
      <c r="U35" t="s">
        <v>91</v>
      </c>
      <c r="V35">
        <v>2.3551541492206898</v>
      </c>
    </row>
    <row r="36" spans="1:22" x14ac:dyDescent="0.25">
      <c r="A36">
        <v>30.947968672335595</v>
      </c>
      <c r="B36">
        <v>-12.342996656910652</v>
      </c>
      <c r="C36">
        <v>201.05476392241161</v>
      </c>
      <c r="D36">
        <v>9627.1074063784799</v>
      </c>
      <c r="E36">
        <v>0.6677612188320764</v>
      </c>
      <c r="F36">
        <v>26.920451471379373</v>
      </c>
      <c r="G36">
        <v>68.189413579529372</v>
      </c>
      <c r="H36">
        <v>0</v>
      </c>
      <c r="U36" t="s">
        <v>92</v>
      </c>
      <c r="V36">
        <v>16.49319389896149</v>
      </c>
    </row>
    <row r="37" spans="1:22" x14ac:dyDescent="0.25">
      <c r="A37">
        <v>32.747968672335595</v>
      </c>
      <c r="B37">
        <v>-11.725757670206779</v>
      </c>
      <c r="C37">
        <v>179.4178711591955</v>
      </c>
      <c r="D37">
        <v>9969.3656611945316</v>
      </c>
      <c r="E37">
        <v>0.59885920330801223</v>
      </c>
      <c r="F37">
        <v>26.920451471379373</v>
      </c>
      <c r="G37">
        <v>51.573061391724359</v>
      </c>
      <c r="H37">
        <v>0</v>
      </c>
      <c r="U37" t="s">
        <v>93</v>
      </c>
      <c r="V37">
        <v>7861.8791131929775</v>
      </c>
    </row>
    <row r="38" spans="1:22" x14ac:dyDescent="0.25">
      <c r="A38">
        <v>34.547968672335593</v>
      </c>
      <c r="B38">
        <v>-11.250800281374456</v>
      </c>
      <c r="C38">
        <v>158.75543187792886</v>
      </c>
      <c r="D38">
        <v>10273.593014146229</v>
      </c>
      <c r="E38">
        <v>0.53225377707021859</v>
      </c>
      <c r="F38">
        <v>26.920451471379373</v>
      </c>
      <c r="G38">
        <v>38.786994054690766</v>
      </c>
      <c r="H38">
        <v>0</v>
      </c>
      <c r="U38" t="s">
        <v>94</v>
      </c>
      <c r="V38">
        <v>218.61531515283394</v>
      </c>
    </row>
    <row r="39" spans="1:22" x14ac:dyDescent="0.25">
      <c r="A39">
        <v>36.34796867233559</v>
      </c>
      <c r="B39">
        <v>-10.875802424364883</v>
      </c>
      <c r="C39">
        <v>138.85421933715477</v>
      </c>
      <c r="D39">
        <v>10541.340534806186</v>
      </c>
      <c r="E39">
        <v>0.46737247638562252</v>
      </c>
      <c r="F39">
        <v>26.920451471379373</v>
      </c>
      <c r="G39">
        <v>28.691882443193293</v>
      </c>
      <c r="H39">
        <v>0</v>
      </c>
      <c r="U39" t="s">
        <v>95</v>
      </c>
      <c r="V39">
        <v>3.1619027814006384E-2</v>
      </c>
    </row>
    <row r="40" spans="1:22" x14ac:dyDescent="0.25">
      <c r="A40">
        <v>38.147968672335587</v>
      </c>
      <c r="B40">
        <v>-10.578385070953768</v>
      </c>
      <c r="C40">
        <v>119.55649744473595</v>
      </c>
      <c r="D40">
        <v>10773.829876146652</v>
      </c>
      <c r="E40">
        <v>0.40380945947621782</v>
      </c>
      <c r="F40">
        <v>26.920451471379373</v>
      </c>
      <c r="G40">
        <v>20.685273013943302</v>
      </c>
      <c r="H40">
        <v>0</v>
      </c>
      <c r="U40" t="s">
        <v>96</v>
      </c>
      <c r="V40">
        <v>1929.511461846148</v>
      </c>
    </row>
    <row r="41" spans="1:22" x14ac:dyDescent="0.25">
      <c r="A41">
        <v>39.947968672335584</v>
      </c>
      <c r="B41">
        <v>-10.342404411816471</v>
      </c>
      <c r="C41">
        <v>100.7358018596137</v>
      </c>
      <c r="D41">
        <v>10972.029192431304</v>
      </c>
      <c r="E41">
        <v>0.34125066376904584</v>
      </c>
      <c r="F41">
        <v>26.920451471379373</v>
      </c>
      <c r="G41">
        <v>14.332567131453557</v>
      </c>
      <c r="H41">
        <v>0</v>
      </c>
      <c r="U41" t="s">
        <v>97</v>
      </c>
      <c r="V41">
        <v>0.21079351876004254</v>
      </c>
    </row>
    <row r="42" spans="1:22" x14ac:dyDescent="0.25">
      <c r="A42">
        <v>41.747968672335581</v>
      </c>
      <c r="B42">
        <v>-10.157378763968001</v>
      </c>
      <c r="C42">
        <v>82.292574665295319</v>
      </c>
      <c r="D42">
        <v>11136.704685733199</v>
      </c>
      <c r="E42">
        <v>0.27888968920508489</v>
      </c>
      <c r="F42">
        <v>26.920451471379373</v>
      </c>
      <c r="G42">
        <v>9.351593157588308</v>
      </c>
      <c r="H42">
        <v>0</v>
      </c>
      <c r="U42" t="s">
        <v>98</v>
      </c>
      <c r="V42">
        <v>326.73060753928104</v>
      </c>
    </row>
    <row r="43" spans="1:22" x14ac:dyDescent="0.25">
      <c r="A43">
        <v>43.547968672335578</v>
      </c>
      <c r="B43">
        <v>-10.018582959463028</v>
      </c>
      <c r="C43">
        <v>64.140499161305158</v>
      </c>
      <c r="D43">
        <v>11268.456992326748</v>
      </c>
      <c r="E43">
        <v>0.2173722714268076</v>
      </c>
      <c r="F43">
        <v>26.920451471379373</v>
      </c>
      <c r="G43">
        <v>5.6151474379811406</v>
      </c>
      <c r="H43">
        <v>0</v>
      </c>
      <c r="U43" t="s">
        <v>99</v>
      </c>
      <c r="V43">
        <v>20.396233230534438</v>
      </c>
    </row>
    <row r="44" spans="1:22" x14ac:dyDescent="0.25">
      <c r="A44">
        <v>45.347968672335575</v>
      </c>
      <c r="B44">
        <v>-9.9178778554885749</v>
      </c>
      <c r="C44">
        <v>46.203138668019875</v>
      </c>
      <c r="D44">
        <v>11367.73913303024</v>
      </c>
      <c r="E44">
        <v>0.15658252322074509</v>
      </c>
      <c r="F44">
        <v>26.920451471379373</v>
      </c>
      <c r="G44">
        <v>2.9041205735166433</v>
      </c>
      <c r="H44">
        <v>0</v>
      </c>
      <c r="U44" t="s">
        <v>100</v>
      </c>
      <c r="V44">
        <v>5.840745071920054</v>
      </c>
    </row>
    <row r="45" spans="1:22" x14ac:dyDescent="0.25">
      <c r="A45">
        <v>47.147968672335573</v>
      </c>
      <c r="B45">
        <v>-9.8511216225633991</v>
      </c>
      <c r="C45">
        <v>28.415965575959376</v>
      </c>
      <c r="D45">
        <v>11434.878312180615</v>
      </c>
      <c r="E45">
        <v>9.6301760397877356E-2</v>
      </c>
      <c r="F45">
        <v>26.920451471379373</v>
      </c>
      <c r="G45">
        <v>1.1070126446423598</v>
      </c>
      <c r="H45">
        <v>0</v>
      </c>
      <c r="U45" t="s">
        <v>101</v>
      </c>
      <c r="V45">
        <v>2.197388736137067</v>
      </c>
    </row>
    <row r="46" spans="1:22" x14ac:dyDescent="0.25">
      <c r="A46">
        <v>48.94796867233557</v>
      </c>
      <c r="B46">
        <v>-9.8159518248368407</v>
      </c>
      <c r="C46">
        <v>10.720263133227103</v>
      </c>
      <c r="D46">
        <v>11470.091428108446</v>
      </c>
      <c r="E46">
        <v>3.6330991776385532E-2</v>
      </c>
      <c r="F46">
        <v>26.920451471379373</v>
      </c>
      <c r="G46">
        <v>0.16022581168631994</v>
      </c>
      <c r="H46">
        <v>0</v>
      </c>
    </row>
    <row r="47" spans="1:22" x14ac:dyDescent="0.25">
      <c r="A47">
        <v>50.550236495498318</v>
      </c>
      <c r="B47">
        <v>-9.8087385517735708</v>
      </c>
      <c r="C47">
        <v>-4.9999999999999627</v>
      </c>
      <c r="D47">
        <v>11474.672907054202</v>
      </c>
      <c r="E47">
        <v>1.6945009336467937E-2</v>
      </c>
      <c r="F47">
        <v>26.920451471379373</v>
      </c>
      <c r="G47">
        <v>-3.3958755763272695E-2</v>
      </c>
      <c r="H47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7"/>
  <sheetViews>
    <sheetView workbookViewId="0">
      <selection activeCell="Y2" sqref="Y2:AA25"/>
    </sheetView>
  </sheetViews>
  <sheetFormatPr defaultRowHeight="15" x14ac:dyDescent="0.25"/>
  <sheetData>
    <row r="1" spans="1:27" x14ac:dyDescent="0.25">
      <c r="A1" t="s">
        <v>38</v>
      </c>
      <c r="B1" t="s">
        <v>39</v>
      </c>
      <c r="C1" t="s">
        <v>40</v>
      </c>
      <c r="D1" t="s">
        <v>41</v>
      </c>
      <c r="E1" t="s">
        <v>42</v>
      </c>
      <c r="F1" t="s">
        <v>132</v>
      </c>
      <c r="G1" t="s">
        <v>133</v>
      </c>
      <c r="H1" t="s">
        <v>134</v>
      </c>
      <c r="K1" t="s">
        <v>43</v>
      </c>
      <c r="O1" t="s">
        <v>49</v>
      </c>
      <c r="U1" t="s">
        <v>58</v>
      </c>
      <c r="Y1" t="s">
        <v>102</v>
      </c>
    </row>
    <row r="2" spans="1:27" x14ac:dyDescent="0.25">
      <c r="A2">
        <v>0</v>
      </c>
      <c r="B2">
        <v>-9.8078148276918551</v>
      </c>
      <c r="C2">
        <v>0</v>
      </c>
      <c r="D2">
        <v>0</v>
      </c>
      <c r="E2">
        <v>0</v>
      </c>
      <c r="F2">
        <v>43.226230387139722</v>
      </c>
      <c r="G2">
        <v>0</v>
      </c>
      <c r="H2">
        <v>9.4456761627456157E-2</v>
      </c>
      <c r="K2" t="s">
        <v>44</v>
      </c>
      <c r="L2">
        <v>37646.565860379706</v>
      </c>
      <c r="O2" t="s">
        <v>50</v>
      </c>
      <c r="U2" t="s">
        <v>59</v>
      </c>
      <c r="V2">
        <v>0</v>
      </c>
      <c r="Y2" t="s">
        <v>59</v>
      </c>
      <c r="Z2">
        <v>0</v>
      </c>
    </row>
    <row r="3" spans="1:27" x14ac:dyDescent="0.25">
      <c r="A3">
        <v>1.2927594741990843E-4</v>
      </c>
      <c r="B3">
        <v>-9.8077863898712874</v>
      </c>
      <c r="C3">
        <v>-1.2679127197705925E-3</v>
      </c>
      <c r="D3">
        <v>-8.1955348651983785E-8</v>
      </c>
      <c r="E3">
        <v>3.7259000597370077E-6</v>
      </c>
      <c r="F3">
        <v>43.226102580177006</v>
      </c>
      <c r="G3">
        <v>-7.5977498955129382E-9</v>
      </c>
      <c r="H3">
        <v>9.568573089854128E-2</v>
      </c>
      <c r="K3" t="s">
        <v>45</v>
      </c>
      <c r="L3">
        <v>1.6800323660823695</v>
      </c>
      <c r="P3" t="s">
        <v>51</v>
      </c>
      <c r="Q3" t="s">
        <v>30</v>
      </c>
      <c r="R3" t="s">
        <v>31</v>
      </c>
      <c r="U3" t="s">
        <v>60</v>
      </c>
      <c r="V3">
        <v>300</v>
      </c>
      <c r="Y3" t="s">
        <v>103</v>
      </c>
      <c r="Z3">
        <v>26.920451471379376</v>
      </c>
    </row>
    <row r="4" spans="1:27" x14ac:dyDescent="0.25">
      <c r="A4">
        <v>7.7565568451945055E-4</v>
      </c>
      <c r="B4">
        <v>-9.8076385472259027</v>
      </c>
      <c r="C4">
        <v>-7.607419841971043E-3</v>
      </c>
      <c r="D4">
        <v>-2.9503780597296328E-6</v>
      </c>
      <c r="E4">
        <v>2.2355234394884733E-5</v>
      </c>
      <c r="F4">
        <v>43.225463545363411</v>
      </c>
      <c r="G4">
        <v>-2.735149352088081E-7</v>
      </c>
      <c r="H4">
        <v>0.10207461728593563</v>
      </c>
      <c r="K4" t="s">
        <v>46</v>
      </c>
      <c r="L4">
        <v>4.1138906343816108</v>
      </c>
      <c r="P4" t="s">
        <v>52</v>
      </c>
      <c r="Q4">
        <v>0.02</v>
      </c>
      <c r="U4" t="s">
        <v>61</v>
      </c>
      <c r="V4">
        <v>4</v>
      </c>
      <c r="Y4" t="s">
        <v>104</v>
      </c>
      <c r="Z4">
        <v>6</v>
      </c>
    </row>
    <row r="5" spans="1:27" x14ac:dyDescent="0.25">
      <c r="A5">
        <v>4.007554370017161E-3</v>
      </c>
      <c r="B5">
        <v>-9.8067372474620278</v>
      </c>
      <c r="C5">
        <v>-3.9303335885377759E-2</v>
      </c>
      <c r="D5">
        <v>-7.875656610006826E-5</v>
      </c>
      <c r="E5">
        <v>1.1549714669614129E-4</v>
      </c>
      <c r="F5">
        <v>43.222268371295449</v>
      </c>
      <c r="G5">
        <v>-7.3007101192795948E-6</v>
      </c>
      <c r="H5">
        <v>0.14101626511528828</v>
      </c>
      <c r="K5" t="s">
        <v>47</v>
      </c>
      <c r="L5">
        <v>248.67912128515661</v>
      </c>
      <c r="P5" t="s">
        <v>53</v>
      </c>
      <c r="Q5">
        <v>5887436.804562035</v>
      </c>
      <c r="U5" t="s">
        <v>62</v>
      </c>
      <c r="V5">
        <v>0.9</v>
      </c>
      <c r="Y5" t="s">
        <v>105</v>
      </c>
      <c r="Z5">
        <v>5</v>
      </c>
    </row>
    <row r="6" spans="1:27" x14ac:dyDescent="0.25">
      <c r="A6">
        <v>2.0167047797505708E-2</v>
      </c>
      <c r="B6">
        <v>-9.7935746565476283</v>
      </c>
      <c r="C6">
        <v>-0.19769635638679831</v>
      </c>
      <c r="D6">
        <v>-1.9939287641258766E-3</v>
      </c>
      <c r="E6">
        <v>5.8095233056722434E-4</v>
      </c>
      <c r="F6">
        <v>43.206292500955627</v>
      </c>
      <c r="G6">
        <v>-1.8471564862741196E-4</v>
      </c>
      <c r="H6">
        <v>0.70949347798321794</v>
      </c>
      <c r="K6" t="s">
        <v>48</v>
      </c>
      <c r="L6">
        <v>714.53705895880944</v>
      </c>
      <c r="P6" t="s">
        <v>54</v>
      </c>
      <c r="Q6">
        <v>853.90017992824039</v>
      </c>
      <c r="U6" t="s">
        <v>56</v>
      </c>
      <c r="V6">
        <v>3</v>
      </c>
      <c r="Y6" t="s">
        <v>106</v>
      </c>
    </row>
    <row r="7" spans="1:27" x14ac:dyDescent="0.25">
      <c r="A7">
        <v>5.0238315352134195E-2</v>
      </c>
      <c r="B7">
        <v>-9.4797255518906631</v>
      </c>
      <c r="C7">
        <v>-0.48954561714891409</v>
      </c>
      <c r="D7">
        <v>-1.234784283309822E-2</v>
      </c>
      <c r="E7">
        <v>1.4385830836082343E-3</v>
      </c>
      <c r="F7">
        <v>43.176562938357485</v>
      </c>
      <c r="G7">
        <v>-1.1326432054268882E-3</v>
      </c>
      <c r="H7">
        <v>14.258982852518654</v>
      </c>
      <c r="P7" t="s">
        <v>55</v>
      </c>
      <c r="Q7">
        <v>724.70128514490443</v>
      </c>
      <c r="U7" t="s">
        <v>63</v>
      </c>
      <c r="V7">
        <v>300</v>
      </c>
      <c r="Y7" t="s">
        <v>107</v>
      </c>
      <c r="Z7">
        <v>1.8241469247509919E-2</v>
      </c>
    </row>
    <row r="8" spans="1:27" x14ac:dyDescent="0.25">
      <c r="A8">
        <v>7.4268408775453931E-2</v>
      </c>
      <c r="B8">
        <v>-6.3921307128798635</v>
      </c>
      <c r="C8">
        <v>-0.6931535956122199</v>
      </c>
      <c r="D8">
        <v>-2.6695920833107581E-2</v>
      </c>
      <c r="E8">
        <v>2.036906961658461E-3</v>
      </c>
      <c r="F8">
        <v>43.152805902995745</v>
      </c>
      <c r="G8">
        <v>-2.2707344542293386E-3</v>
      </c>
      <c r="H8">
        <v>147.48837921445147</v>
      </c>
      <c r="P8" t="s">
        <v>56</v>
      </c>
      <c r="Q8">
        <v>14.494025702898089</v>
      </c>
      <c r="U8" t="s">
        <v>64</v>
      </c>
      <c r="V8">
        <v>45</v>
      </c>
      <c r="Y8" t="s">
        <v>108</v>
      </c>
    </row>
    <row r="9" spans="1:27" x14ac:dyDescent="0.25">
      <c r="A9">
        <v>9.8298502198773674E-2</v>
      </c>
      <c r="B9">
        <v>12.26401630875421</v>
      </c>
      <c r="C9">
        <v>-0.66928167830224972</v>
      </c>
      <c r="D9">
        <v>-4.396563343155873E-2</v>
      </c>
      <c r="E9">
        <v>1.9667563624198555E-3</v>
      </c>
      <c r="F9">
        <v>43.129048867633998</v>
      </c>
      <c r="G9">
        <v>-2.1170249744632951E-3</v>
      </c>
      <c r="H9">
        <v>952.02921106023564</v>
      </c>
      <c r="O9" t="s">
        <v>57</v>
      </c>
      <c r="U9" t="s">
        <v>65</v>
      </c>
      <c r="V9">
        <v>8</v>
      </c>
      <c r="Z9" t="s">
        <v>109</v>
      </c>
      <c r="AA9">
        <v>2.3E-2</v>
      </c>
    </row>
    <row r="10" spans="1:27" x14ac:dyDescent="0.25">
      <c r="A10">
        <v>0.1194502639794824</v>
      </c>
      <c r="B10">
        <v>32.417796398134932</v>
      </c>
      <c r="C10">
        <v>-0.16890819827009707</v>
      </c>
      <c r="D10">
        <v>-5.3595349334220561E-2</v>
      </c>
      <c r="E10">
        <v>4.9635489555643908E-4</v>
      </c>
      <c r="F10">
        <v>43.108137456940113</v>
      </c>
      <c r="G10">
        <v>-1.348372756259181E-4</v>
      </c>
      <c r="H10">
        <v>1820.3615167972057</v>
      </c>
      <c r="P10" t="s">
        <v>51</v>
      </c>
      <c r="Q10" t="s">
        <v>32</v>
      </c>
      <c r="R10" t="s">
        <v>33</v>
      </c>
      <c r="U10" t="s">
        <v>66</v>
      </c>
      <c r="V10">
        <v>45</v>
      </c>
      <c r="Z10" t="s">
        <v>110</v>
      </c>
      <c r="AA10">
        <v>6.8647640279612546E-3</v>
      </c>
    </row>
    <row r="11" spans="1:27" x14ac:dyDescent="0.25">
      <c r="A11">
        <v>0.14048078128952429</v>
      </c>
      <c r="B11">
        <v>37.650456523627838</v>
      </c>
      <c r="C11">
        <v>0.5839226658624167</v>
      </c>
      <c r="D11">
        <v>-4.9415314466687746E-2</v>
      </c>
      <c r="E11">
        <v>1.7159195969170839E-3</v>
      </c>
      <c r="F11">
        <v>43.087345912995239</v>
      </c>
      <c r="G11">
        <v>1.6114580445673041E-3</v>
      </c>
      <c r="H11">
        <v>2044.9467188802689</v>
      </c>
      <c r="P11" t="s">
        <v>53</v>
      </c>
      <c r="Q11">
        <v>4357255.0535812248</v>
      </c>
      <c r="U11" t="s">
        <v>67</v>
      </c>
      <c r="V11">
        <v>15</v>
      </c>
      <c r="Z11" t="s">
        <v>111</v>
      </c>
      <c r="AA11">
        <v>1403.543030798616</v>
      </c>
    </row>
    <row r="12" spans="1:27" x14ac:dyDescent="0.25">
      <c r="A12">
        <v>0.16613514591999126</v>
      </c>
      <c r="B12">
        <v>38.442372005979323</v>
      </c>
      <c r="C12">
        <v>1.5637250127928188</v>
      </c>
      <c r="D12">
        <v>-2.1906768075944431E-2</v>
      </c>
      <c r="E12">
        <v>4.5951756679757823E-3</v>
      </c>
      <c r="F12">
        <v>43.06198306329788</v>
      </c>
      <c r="G12">
        <v>1.1556543416532139E-2</v>
      </c>
      <c r="H12">
        <v>2077.8543826288469</v>
      </c>
      <c r="P12" t="s">
        <v>54</v>
      </c>
      <c r="Q12">
        <v>631.96616757961476</v>
      </c>
      <c r="U12" t="s">
        <v>68</v>
      </c>
      <c r="V12">
        <v>2068428</v>
      </c>
      <c r="Z12" t="s">
        <v>112</v>
      </c>
      <c r="AA12">
        <v>418.91268302269799</v>
      </c>
    </row>
    <row r="13" spans="1:27" x14ac:dyDescent="0.25">
      <c r="A13">
        <v>0.20349784426979389</v>
      </c>
      <c r="B13">
        <v>38.54789207290915</v>
      </c>
      <c r="C13">
        <v>3.0025915098062597</v>
      </c>
      <c r="D13">
        <v>6.3387153207959984E-2</v>
      </c>
      <c r="E13">
        <v>8.8234495242052371E-3</v>
      </c>
      <c r="F13">
        <v>43.025044923679793</v>
      </c>
      <c r="G13">
        <v>4.2608489405486678E-2</v>
      </c>
      <c r="H13">
        <v>2080.6430873407808</v>
      </c>
      <c r="P13" t="s">
        <v>55</v>
      </c>
      <c r="Q13">
        <v>303.5087857798336</v>
      </c>
      <c r="U13" t="s">
        <v>69</v>
      </c>
      <c r="V13">
        <v>3382</v>
      </c>
      <c r="Z13" t="s">
        <v>113</v>
      </c>
      <c r="AA13">
        <v>51.640180265284449</v>
      </c>
    </row>
    <row r="14" spans="1:27" x14ac:dyDescent="0.25">
      <c r="A14">
        <v>0.27298350861501691</v>
      </c>
      <c r="B14">
        <v>38.622517903527985</v>
      </c>
      <c r="C14">
        <v>5.6837197065581648</v>
      </c>
      <c r="D14">
        <v>0.36514417958060363</v>
      </c>
      <c r="E14">
        <v>1.6702300150394114E-2</v>
      </c>
      <c r="F14">
        <v>42.956348836823061</v>
      </c>
      <c r="G14">
        <v>0.15896038982647984</v>
      </c>
      <c r="H14">
        <v>2080.6430944994531</v>
      </c>
      <c r="P14" t="s">
        <v>56</v>
      </c>
      <c r="Q14">
        <v>1.8117532128622611</v>
      </c>
      <c r="U14" t="s">
        <v>70</v>
      </c>
      <c r="V14">
        <v>1.4316</v>
      </c>
      <c r="Z14" t="s">
        <v>114</v>
      </c>
      <c r="AA14">
        <v>0.14231669665470673</v>
      </c>
    </row>
    <row r="15" spans="1:27" x14ac:dyDescent="0.25">
      <c r="A15">
        <v>0.6204118303411319</v>
      </c>
      <c r="B15">
        <v>38.97335180598121</v>
      </c>
      <c r="C15">
        <v>19.164266319567588</v>
      </c>
      <c r="D15">
        <v>4.6780621278834058</v>
      </c>
      <c r="E15">
        <v>5.6319262136235379E-2</v>
      </c>
      <c r="F15">
        <v>42.612868402539412</v>
      </c>
      <c r="G15">
        <v>1.8446460503749984</v>
      </c>
      <c r="H15">
        <v>2080.6431967934359</v>
      </c>
      <c r="P15" t="s">
        <v>52</v>
      </c>
      <c r="Q15">
        <v>5.9693600243141349E-3</v>
      </c>
      <c r="U15" t="s">
        <v>71</v>
      </c>
      <c r="V15">
        <v>238.36901121304791</v>
      </c>
      <c r="Z15" t="s">
        <v>115</v>
      </c>
      <c r="AA15">
        <v>12.358079530822401</v>
      </c>
    </row>
    <row r="16" spans="1:27" x14ac:dyDescent="0.25">
      <c r="A16">
        <v>2.3575534389717068</v>
      </c>
      <c r="B16">
        <v>40.17336827554324</v>
      </c>
      <c r="C16">
        <v>88.044837859137061</v>
      </c>
      <c r="D16">
        <v>97.494861070151003</v>
      </c>
      <c r="E16">
        <v>0.25901435251207</v>
      </c>
      <c r="F16">
        <v>40.895466231121176</v>
      </c>
      <c r="G16">
        <v>36.552238555802646</v>
      </c>
      <c r="H16">
        <v>2080.6453879859746</v>
      </c>
      <c r="O16" t="s">
        <v>56</v>
      </c>
      <c r="P16">
        <v>16.305778915760349</v>
      </c>
      <c r="U16" t="s">
        <v>72</v>
      </c>
      <c r="V16">
        <v>1633.4171556300644</v>
      </c>
      <c r="Z16" t="s">
        <v>116</v>
      </c>
      <c r="AA16">
        <v>12071.729394727032</v>
      </c>
    </row>
    <row r="17" spans="1:27" x14ac:dyDescent="0.25">
      <c r="A17">
        <v>4.157553438971707</v>
      </c>
      <c r="B17">
        <v>40.357267123283606</v>
      </c>
      <c r="C17">
        <v>160.68795288210657</v>
      </c>
      <c r="D17">
        <v>321.30410417289772</v>
      </c>
      <c r="E17">
        <v>0.47391968624150538</v>
      </c>
      <c r="F17">
        <v>39.115919938985691</v>
      </c>
      <c r="G17">
        <v>118.31178739476383</v>
      </c>
      <c r="H17">
        <v>2080.6505917468344</v>
      </c>
      <c r="U17" t="s">
        <v>73</v>
      </c>
      <c r="V17">
        <v>1470.075440067058</v>
      </c>
      <c r="Z17" t="s">
        <v>117</v>
      </c>
      <c r="AA17">
        <v>16.816005383766822</v>
      </c>
    </row>
    <row r="18" spans="1:27" x14ac:dyDescent="0.25">
      <c r="A18">
        <v>5.9575534389717069</v>
      </c>
      <c r="B18">
        <v>39.394310324111231</v>
      </c>
      <c r="C18">
        <v>232.6586987250713</v>
      </c>
      <c r="D18">
        <v>675.57334171799312</v>
      </c>
      <c r="E18">
        <v>0.68896284347322823</v>
      </c>
      <c r="F18">
        <v>37.336373646850198</v>
      </c>
      <c r="G18">
        <v>243.54808649159023</v>
      </c>
      <c r="H18">
        <v>2080.6586017881759</v>
      </c>
      <c r="U18" t="s">
        <v>74</v>
      </c>
      <c r="V18">
        <v>100089.99999999999</v>
      </c>
      <c r="Z18" t="s">
        <v>118</v>
      </c>
      <c r="AA18">
        <v>0.14231669665470673</v>
      </c>
    </row>
    <row r="19" spans="1:27" x14ac:dyDescent="0.25">
      <c r="A19">
        <v>7.7575534389717067</v>
      </c>
      <c r="B19">
        <v>37.326375996810008</v>
      </c>
      <c r="C19">
        <v>301.84121996768727</v>
      </c>
      <c r="D19">
        <v>1157.1896585746777</v>
      </c>
      <c r="E19">
        <v>0.89880192727196473</v>
      </c>
      <c r="F19">
        <v>35.556827354714706</v>
      </c>
      <c r="G19">
        <v>404.64907298094721</v>
      </c>
      <c r="H19">
        <v>2080.6690564264391</v>
      </c>
      <c r="U19" t="s">
        <v>75</v>
      </c>
      <c r="V19">
        <v>2.7247745630981566E-2</v>
      </c>
      <c r="Z19" t="s">
        <v>119</v>
      </c>
      <c r="AA19">
        <v>3.2496725269285611</v>
      </c>
    </row>
    <row r="20" spans="1:27" x14ac:dyDescent="0.25">
      <c r="A20">
        <v>9.5575534389717074</v>
      </c>
      <c r="B20">
        <v>28.604826314080057</v>
      </c>
      <c r="C20">
        <v>360.3952208526029</v>
      </c>
      <c r="D20">
        <v>1755.9558750652266</v>
      </c>
      <c r="E20">
        <v>1.0806800230051394</v>
      </c>
      <c r="F20">
        <v>33.777281062579213</v>
      </c>
      <c r="G20">
        <v>783.13299475139229</v>
      </c>
      <c r="H20">
        <v>2080.6813801322382</v>
      </c>
      <c r="U20" t="s">
        <v>76</v>
      </c>
      <c r="V20">
        <v>1.4588477456309816</v>
      </c>
      <c r="Z20" t="s">
        <v>120</v>
      </c>
      <c r="AA20">
        <v>12071.729394727032</v>
      </c>
    </row>
    <row r="21" spans="1:27" x14ac:dyDescent="0.25">
      <c r="A21">
        <v>11.357553438971708</v>
      </c>
      <c r="B21">
        <v>26.651747217733295</v>
      </c>
      <c r="C21">
        <v>409.89849489343754</v>
      </c>
      <c r="D21">
        <v>2449.7341374336929</v>
      </c>
      <c r="E21">
        <v>1.2392590431784405</v>
      </c>
      <c r="F21">
        <v>31.997734770443721</v>
      </c>
      <c r="G21">
        <v>914.00144939725681</v>
      </c>
      <c r="H21">
        <v>2080.694766137251</v>
      </c>
      <c r="U21" t="s">
        <v>77</v>
      </c>
      <c r="V21">
        <v>2120.2466004892035</v>
      </c>
      <c r="Z21" t="s">
        <v>121</v>
      </c>
      <c r="AA21">
        <v>5.6055260105447946</v>
      </c>
    </row>
    <row r="22" spans="1:27" x14ac:dyDescent="0.25">
      <c r="A22">
        <v>13.157553438971709</v>
      </c>
      <c r="B22">
        <v>25.875692146013577</v>
      </c>
      <c r="C22">
        <v>457.08952718224265</v>
      </c>
      <c r="D22">
        <v>3230.2392022367949</v>
      </c>
      <c r="E22">
        <v>1.3949930248658184</v>
      </c>
      <c r="F22">
        <v>30.218188478308228</v>
      </c>
      <c r="G22">
        <v>1002.3517675175486</v>
      </c>
      <c r="H22">
        <v>2080.7087387646707</v>
      </c>
      <c r="U22" t="s">
        <v>78</v>
      </c>
      <c r="V22">
        <v>476.67414579343597</v>
      </c>
      <c r="Z22" t="s">
        <v>122</v>
      </c>
      <c r="AA22">
        <v>1.47402546083458</v>
      </c>
    </row>
    <row r="23" spans="1:27" x14ac:dyDescent="0.25">
      <c r="A23">
        <v>14.95755343897171</v>
      </c>
      <c r="B23">
        <v>25.793078556338784</v>
      </c>
      <c r="C23">
        <v>503.48847776136256</v>
      </c>
      <c r="D23">
        <v>4094.761521866456</v>
      </c>
      <c r="E23">
        <v>1.5530182933330374</v>
      </c>
      <c r="F23">
        <v>28.438642186172736</v>
      </c>
      <c r="G23">
        <v>1068.2197402693992</v>
      </c>
      <c r="H23">
        <v>2080.7229520593173</v>
      </c>
      <c r="U23" t="s">
        <v>79</v>
      </c>
      <c r="V23">
        <v>7.0264506253347515E-4</v>
      </c>
      <c r="Z23" t="s">
        <v>56</v>
      </c>
      <c r="AA23">
        <v>7.079551471379375</v>
      </c>
    </row>
    <row r="24" spans="1:27" x14ac:dyDescent="0.25">
      <c r="A24">
        <v>15.685811146218198</v>
      </c>
      <c r="B24">
        <v>25.925114497837413</v>
      </c>
      <c r="C24">
        <v>522.31444796396886</v>
      </c>
      <c r="D24">
        <v>4468.2790779476782</v>
      </c>
      <c r="E24">
        <v>1.6186177671329043</v>
      </c>
      <c r="F24">
        <v>27.71865979581186</v>
      </c>
      <c r="G24">
        <v>1090.1992221300952</v>
      </c>
      <c r="H24">
        <v>2080.7287036600346</v>
      </c>
      <c r="U24" t="s">
        <v>80</v>
      </c>
      <c r="V24">
        <v>1.0891020251309367</v>
      </c>
      <c r="Y24" t="s">
        <v>123</v>
      </c>
      <c r="Z24">
        <v>43.226230387139722</v>
      </c>
    </row>
    <row r="25" spans="1:27" x14ac:dyDescent="0.25">
      <c r="A25">
        <v>16.020685095732933</v>
      </c>
      <c r="B25">
        <v>26.079138372344403</v>
      </c>
      <c r="C25">
        <v>531.02817819502764</v>
      </c>
      <c r="D25">
        <v>4644.6462812945692</v>
      </c>
      <c r="E25">
        <v>1.6492735974856638</v>
      </c>
      <c r="F25">
        <v>27.387591076260904</v>
      </c>
      <c r="G25">
        <v>1097.814295058326</v>
      </c>
      <c r="H25">
        <v>2080.7313408794384</v>
      </c>
      <c r="U25" t="s">
        <v>81</v>
      </c>
      <c r="V25">
        <v>2.9910457695102758E-2</v>
      </c>
      <c r="Y25" t="s">
        <v>124</v>
      </c>
      <c r="Z25">
        <v>0.37721954400658303</v>
      </c>
    </row>
    <row r="26" spans="1:27" x14ac:dyDescent="0.25">
      <c r="A26">
        <v>16.35555904524767</v>
      </c>
      <c r="B26">
        <v>24.463666015774074</v>
      </c>
      <c r="C26">
        <v>539.7085138566905</v>
      </c>
      <c r="D26">
        <v>4823.9382821310528</v>
      </c>
      <c r="E26">
        <v>1.6800323660823695</v>
      </c>
      <c r="F26">
        <v>27.056522356709952</v>
      </c>
      <c r="G26">
        <v>1106.2238491332589</v>
      </c>
      <c r="H26">
        <v>2033.5500599354602</v>
      </c>
      <c r="U26" t="s">
        <v>82</v>
      </c>
      <c r="V26">
        <v>1.1775770746103449</v>
      </c>
    </row>
    <row r="27" spans="1:27" x14ac:dyDescent="0.25">
      <c r="A27">
        <v>16.737008619559692</v>
      </c>
      <c r="B27">
        <v>-47.936303612420765</v>
      </c>
      <c r="C27">
        <v>523.4136131816681</v>
      </c>
      <c r="D27">
        <v>5027.1660055786533</v>
      </c>
      <c r="E27">
        <v>1.6335156771179784</v>
      </c>
      <c r="F27">
        <v>26.920451471379373</v>
      </c>
      <c r="G27">
        <v>1026.3773061812492</v>
      </c>
      <c r="H27">
        <v>0</v>
      </c>
      <c r="U27" t="s">
        <v>83</v>
      </c>
      <c r="V27">
        <v>0.98863682896416183</v>
      </c>
    </row>
    <row r="28" spans="1:27" x14ac:dyDescent="0.25">
      <c r="A28">
        <v>17.081731681746653</v>
      </c>
      <c r="B28">
        <v>-45.301937857729421</v>
      </c>
      <c r="C28">
        <v>507.34072678594288</v>
      </c>
      <c r="D28">
        <v>5204.8020111109381</v>
      </c>
      <c r="E28">
        <v>1.58694421257909</v>
      </c>
      <c r="F28">
        <v>26.920451471379373</v>
      </c>
      <c r="G28">
        <v>955.45899072421719</v>
      </c>
      <c r="H28">
        <v>0</v>
      </c>
      <c r="U28" t="s">
        <v>84</v>
      </c>
      <c r="V28">
        <v>0.10984853655157353</v>
      </c>
    </row>
    <row r="29" spans="1:27" x14ac:dyDescent="0.25">
      <c r="A29">
        <v>18.34796867233559</v>
      </c>
      <c r="B29">
        <v>-37.534614131334031</v>
      </c>
      <c r="C29">
        <v>455.14780419040062</v>
      </c>
      <c r="D29">
        <v>5813.1346343209671</v>
      </c>
      <c r="E29">
        <v>1.4348850936598747</v>
      </c>
      <c r="F29">
        <v>26.920451471379373</v>
      </c>
      <c r="G29">
        <v>746.3591292852966</v>
      </c>
      <c r="H29">
        <v>0</v>
      </c>
      <c r="U29" t="s">
        <v>85</v>
      </c>
      <c r="V29">
        <v>3.6192868772918509E-4</v>
      </c>
    </row>
    <row r="30" spans="1:27" x14ac:dyDescent="0.25">
      <c r="A30">
        <v>20.14796867233559</v>
      </c>
      <c r="B30">
        <v>-29.957091104146329</v>
      </c>
      <c r="C30">
        <v>394.89786968282033</v>
      </c>
      <c r="D30">
        <v>6576.1301663380764</v>
      </c>
      <c r="E30">
        <v>1.2574597887474728</v>
      </c>
      <c r="F30">
        <v>26.920451471379373</v>
      </c>
      <c r="G30">
        <v>542.36878835863024</v>
      </c>
      <c r="H30">
        <v>0</v>
      </c>
      <c r="U30" t="s">
        <v>86</v>
      </c>
      <c r="V30">
        <v>0.87878829241258827</v>
      </c>
    </row>
    <row r="31" spans="1:27" x14ac:dyDescent="0.25">
      <c r="A31">
        <v>21.947968672335591</v>
      </c>
      <c r="B31">
        <v>-24.664040022107212</v>
      </c>
      <c r="C31">
        <v>345.93816411057611</v>
      </c>
      <c r="D31">
        <v>7241.4744053864215</v>
      </c>
      <c r="E31">
        <v>1.1113955784743004</v>
      </c>
      <c r="F31">
        <v>26.920451471379373</v>
      </c>
      <c r="G31">
        <v>399.87746356906416</v>
      </c>
      <c r="H31">
        <v>0</v>
      </c>
      <c r="U31" t="s">
        <v>87</v>
      </c>
      <c r="V31">
        <v>1.2126214075042988E-3</v>
      </c>
    </row>
    <row r="32" spans="1:27" x14ac:dyDescent="0.25">
      <c r="A32">
        <v>23.747968672335592</v>
      </c>
      <c r="B32">
        <v>-19.309675327903236</v>
      </c>
      <c r="C32">
        <v>306.05476511547403</v>
      </c>
      <c r="D32">
        <v>7826.7808325180195</v>
      </c>
      <c r="E32">
        <v>0.99111366324375727</v>
      </c>
      <c r="F32">
        <v>26.920451471379373</v>
      </c>
      <c r="G32">
        <v>255.73554865867899</v>
      </c>
      <c r="H32">
        <v>0</v>
      </c>
      <c r="U32" t="s">
        <v>88</v>
      </c>
      <c r="V32">
        <v>2.8105802501339006E-3</v>
      </c>
    </row>
    <row r="33" spans="1:22" x14ac:dyDescent="0.25">
      <c r="A33">
        <v>25.547968672335593</v>
      </c>
      <c r="B33">
        <v>-15.562892306290991</v>
      </c>
      <c r="C33">
        <v>275.21283477458411</v>
      </c>
      <c r="D33">
        <v>8348.8792164644292</v>
      </c>
      <c r="E33">
        <v>0.89767922485008989</v>
      </c>
      <c r="F33">
        <v>26.920451471379373</v>
      </c>
      <c r="G33">
        <v>154.87045815157833</v>
      </c>
      <c r="H33">
        <v>0</v>
      </c>
      <c r="U33" t="s">
        <v>89</v>
      </c>
      <c r="V33">
        <v>4.3564081005237467</v>
      </c>
    </row>
    <row r="34" spans="1:22" x14ac:dyDescent="0.25">
      <c r="A34">
        <v>27.347968672335593</v>
      </c>
      <c r="B34">
        <v>-14.183452189910344</v>
      </c>
      <c r="C34">
        <v>248.51294439454048</v>
      </c>
      <c r="D34">
        <v>8819.8597033214282</v>
      </c>
      <c r="E34">
        <v>0.81594820901111431</v>
      </c>
      <c r="F34">
        <v>26.920451471379373</v>
      </c>
      <c r="G34">
        <v>117.73530744087927</v>
      </c>
      <c r="H34">
        <v>0</v>
      </c>
      <c r="U34" t="s">
        <v>90</v>
      </c>
      <c r="V34">
        <v>5.9820915390205516E-2</v>
      </c>
    </row>
    <row r="35" spans="1:22" x14ac:dyDescent="0.25">
      <c r="A35">
        <v>29.147968672335594</v>
      </c>
      <c r="B35">
        <v>-13.141441763409773</v>
      </c>
      <c r="C35">
        <v>223.96344093303463</v>
      </c>
      <c r="D35">
        <v>9244.8061796525799</v>
      </c>
      <c r="E35">
        <v>0.73978395358931703</v>
      </c>
      <c r="F35">
        <v>26.920451471379373</v>
      </c>
      <c r="G35">
        <v>89.683916321599327</v>
      </c>
      <c r="H35">
        <v>0</v>
      </c>
      <c r="U35" t="s">
        <v>91</v>
      </c>
      <c r="V35">
        <v>2.3551541492206898</v>
      </c>
    </row>
    <row r="36" spans="1:22" x14ac:dyDescent="0.25">
      <c r="A36">
        <v>30.947968672335595</v>
      </c>
      <c r="B36">
        <v>-12.342996656910652</v>
      </c>
      <c r="C36">
        <v>201.05476392241161</v>
      </c>
      <c r="D36">
        <v>9627.1074063784799</v>
      </c>
      <c r="E36">
        <v>0.6677612188320764</v>
      </c>
      <c r="F36">
        <v>26.920451471379373</v>
      </c>
      <c r="G36">
        <v>68.189413579529372</v>
      </c>
      <c r="H36">
        <v>0</v>
      </c>
      <c r="U36" t="s">
        <v>92</v>
      </c>
      <c r="V36">
        <v>16.49319389896149</v>
      </c>
    </row>
    <row r="37" spans="1:22" x14ac:dyDescent="0.25">
      <c r="A37">
        <v>32.747968672335595</v>
      </c>
      <c r="B37">
        <v>-11.725757670206779</v>
      </c>
      <c r="C37">
        <v>179.4178711591955</v>
      </c>
      <c r="D37">
        <v>9969.3656611945316</v>
      </c>
      <c r="E37">
        <v>0.59885920330801223</v>
      </c>
      <c r="F37">
        <v>26.920451471379373</v>
      </c>
      <c r="G37">
        <v>51.573061391724359</v>
      </c>
      <c r="H37">
        <v>0</v>
      </c>
      <c r="U37" t="s">
        <v>93</v>
      </c>
      <c r="V37">
        <v>7861.8791131929775</v>
      </c>
    </row>
    <row r="38" spans="1:22" x14ac:dyDescent="0.25">
      <c r="A38">
        <v>34.547968672335593</v>
      </c>
      <c r="B38">
        <v>-11.250800281374456</v>
      </c>
      <c r="C38">
        <v>158.75543187792886</v>
      </c>
      <c r="D38">
        <v>10273.593014146229</v>
      </c>
      <c r="E38">
        <v>0.53225377707021859</v>
      </c>
      <c r="F38">
        <v>26.920451471379373</v>
      </c>
      <c r="G38">
        <v>38.786994054690766</v>
      </c>
      <c r="H38">
        <v>0</v>
      </c>
      <c r="U38" t="s">
        <v>94</v>
      </c>
      <c r="V38">
        <v>218.61531515283394</v>
      </c>
    </row>
    <row r="39" spans="1:22" x14ac:dyDescent="0.25">
      <c r="A39">
        <v>36.34796867233559</v>
      </c>
      <c r="B39">
        <v>-10.875802424364883</v>
      </c>
      <c r="C39">
        <v>138.85421933715477</v>
      </c>
      <c r="D39">
        <v>10541.340534806186</v>
      </c>
      <c r="E39">
        <v>0.46737247638562252</v>
      </c>
      <c r="F39">
        <v>26.920451471379373</v>
      </c>
      <c r="G39">
        <v>28.691882443193293</v>
      </c>
      <c r="H39">
        <v>0</v>
      </c>
      <c r="U39" t="s">
        <v>95</v>
      </c>
      <c r="V39">
        <v>3.1619027814006384E-2</v>
      </c>
    </row>
    <row r="40" spans="1:22" x14ac:dyDescent="0.25">
      <c r="A40">
        <v>38.147968672335587</v>
      </c>
      <c r="B40">
        <v>-10.578385070953768</v>
      </c>
      <c r="C40">
        <v>119.55649744473595</v>
      </c>
      <c r="D40">
        <v>10773.829876146652</v>
      </c>
      <c r="E40">
        <v>0.40380945947621782</v>
      </c>
      <c r="F40">
        <v>26.920451471379373</v>
      </c>
      <c r="G40">
        <v>20.685273013943302</v>
      </c>
      <c r="H40">
        <v>0</v>
      </c>
      <c r="U40" t="s">
        <v>96</v>
      </c>
      <c r="V40">
        <v>1929.511461846148</v>
      </c>
    </row>
    <row r="41" spans="1:22" x14ac:dyDescent="0.25">
      <c r="A41">
        <v>39.947968672335584</v>
      </c>
      <c r="B41">
        <v>-10.342404411816471</v>
      </c>
      <c r="C41">
        <v>100.7358018596137</v>
      </c>
      <c r="D41">
        <v>10972.029192431304</v>
      </c>
      <c r="E41">
        <v>0.34125066376904584</v>
      </c>
      <c r="F41">
        <v>26.920451471379373</v>
      </c>
      <c r="G41">
        <v>14.332567131453557</v>
      </c>
      <c r="H41">
        <v>0</v>
      </c>
      <c r="U41" t="s">
        <v>97</v>
      </c>
      <c r="V41">
        <v>0.21079351876004254</v>
      </c>
    </row>
    <row r="42" spans="1:22" x14ac:dyDescent="0.25">
      <c r="A42">
        <v>41.747968672335581</v>
      </c>
      <c r="B42">
        <v>-10.157378763968001</v>
      </c>
      <c r="C42">
        <v>82.292574665295319</v>
      </c>
      <c r="D42">
        <v>11136.704685733199</v>
      </c>
      <c r="E42">
        <v>0.27888968920508489</v>
      </c>
      <c r="F42">
        <v>26.920451471379373</v>
      </c>
      <c r="G42">
        <v>9.351593157588308</v>
      </c>
      <c r="H42">
        <v>0</v>
      </c>
      <c r="U42" t="s">
        <v>98</v>
      </c>
      <c r="V42">
        <v>326.73060753928104</v>
      </c>
    </row>
    <row r="43" spans="1:22" x14ac:dyDescent="0.25">
      <c r="A43">
        <v>43.547968672335578</v>
      </c>
      <c r="B43">
        <v>-10.018582959463028</v>
      </c>
      <c r="C43">
        <v>64.140499161305158</v>
      </c>
      <c r="D43">
        <v>11268.456992326748</v>
      </c>
      <c r="E43">
        <v>0.2173722714268076</v>
      </c>
      <c r="F43">
        <v>26.920451471379373</v>
      </c>
      <c r="G43">
        <v>5.6151474379811406</v>
      </c>
      <c r="H43">
        <v>0</v>
      </c>
      <c r="U43" t="s">
        <v>99</v>
      </c>
      <c r="V43">
        <v>20.396233230534438</v>
      </c>
    </row>
    <row r="44" spans="1:22" x14ac:dyDescent="0.25">
      <c r="A44">
        <v>45.347968672335575</v>
      </c>
      <c r="B44">
        <v>-9.9178778554885749</v>
      </c>
      <c r="C44">
        <v>46.203138668019875</v>
      </c>
      <c r="D44">
        <v>11367.73913303024</v>
      </c>
      <c r="E44">
        <v>0.15658252322074509</v>
      </c>
      <c r="F44">
        <v>26.920451471379373</v>
      </c>
      <c r="G44">
        <v>2.9041205735166433</v>
      </c>
      <c r="H44">
        <v>0</v>
      </c>
      <c r="U44" t="s">
        <v>100</v>
      </c>
      <c r="V44">
        <v>5.840745071920054</v>
      </c>
    </row>
    <row r="45" spans="1:22" x14ac:dyDescent="0.25">
      <c r="A45">
        <v>47.147968672335573</v>
      </c>
      <c r="B45">
        <v>-9.8511216225633991</v>
      </c>
      <c r="C45">
        <v>28.415965575959376</v>
      </c>
      <c r="D45">
        <v>11434.878312180615</v>
      </c>
      <c r="E45">
        <v>9.6301760397877356E-2</v>
      </c>
      <c r="F45">
        <v>26.920451471379373</v>
      </c>
      <c r="G45">
        <v>1.1070126446423598</v>
      </c>
      <c r="H45">
        <v>0</v>
      </c>
      <c r="U45" t="s">
        <v>101</v>
      </c>
      <c r="V45">
        <v>2.197388736137067</v>
      </c>
    </row>
    <row r="46" spans="1:22" x14ac:dyDescent="0.25">
      <c r="A46">
        <v>48.94796867233557</v>
      </c>
      <c r="B46">
        <v>-9.8159518248368407</v>
      </c>
      <c r="C46">
        <v>10.720263133227103</v>
      </c>
      <c r="D46">
        <v>11470.091428108446</v>
      </c>
      <c r="E46">
        <v>3.6330991776385532E-2</v>
      </c>
      <c r="F46">
        <v>26.920451471379373</v>
      </c>
      <c r="G46">
        <v>0.16022581168631994</v>
      </c>
      <c r="H46">
        <v>0</v>
      </c>
    </row>
    <row r="47" spans="1:22" x14ac:dyDescent="0.25">
      <c r="A47">
        <v>50.550236495498318</v>
      </c>
      <c r="B47">
        <v>-9.8087385517735708</v>
      </c>
      <c r="C47">
        <v>-4.9999999999999627</v>
      </c>
      <c r="D47">
        <v>11474.672907054202</v>
      </c>
      <c r="E47">
        <v>1.6945009336467937E-2</v>
      </c>
      <c r="F47">
        <v>26.920451471379373</v>
      </c>
      <c r="G47">
        <v>-3.3958755763272695E-2</v>
      </c>
      <c r="H47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30"/>
  <sheetViews>
    <sheetView workbookViewId="0">
      <selection activeCell="AA2" sqref="AA2"/>
    </sheetView>
  </sheetViews>
  <sheetFormatPr defaultRowHeight="15" x14ac:dyDescent="0.25"/>
  <sheetData>
    <row r="1" spans="1:29" x14ac:dyDescent="0.25">
      <c r="A1" t="s">
        <v>38</v>
      </c>
      <c r="B1" t="s">
        <v>39</v>
      </c>
      <c r="C1" t="s">
        <v>40</v>
      </c>
      <c r="D1" t="s">
        <v>41</v>
      </c>
      <c r="E1" t="s">
        <v>42</v>
      </c>
      <c r="F1" t="s">
        <v>132</v>
      </c>
      <c r="G1" t="s">
        <v>133</v>
      </c>
      <c r="H1" t="s">
        <v>134</v>
      </c>
      <c r="K1" t="s">
        <v>43</v>
      </c>
      <c r="O1" t="s">
        <v>49</v>
      </c>
      <c r="U1" t="s">
        <v>58</v>
      </c>
      <c r="AA1" t="s">
        <v>102</v>
      </c>
    </row>
    <row r="2" spans="1:29" x14ac:dyDescent="0.25">
      <c r="A2">
        <v>0</v>
      </c>
      <c r="B2">
        <v>-9.8067895580717472</v>
      </c>
      <c r="C2">
        <v>0</v>
      </c>
      <c r="D2">
        <v>0</v>
      </c>
      <c r="E2">
        <v>0</v>
      </c>
      <c r="F2">
        <v>43.226230387139722</v>
      </c>
      <c r="G2">
        <v>0</v>
      </c>
      <c r="H2">
        <v>0.13877530243518132</v>
      </c>
      <c r="K2" t="s">
        <v>44</v>
      </c>
      <c r="L2">
        <v>23773.02473324928</v>
      </c>
      <c r="O2" t="s">
        <v>50</v>
      </c>
      <c r="U2" t="s">
        <v>60</v>
      </c>
      <c r="V2">
        <v>300</v>
      </c>
      <c r="AA2" t="s">
        <v>103</v>
      </c>
      <c r="AB2">
        <v>26.920451471379376</v>
      </c>
    </row>
    <row r="3" spans="1:29" x14ac:dyDescent="0.25">
      <c r="A3">
        <v>1.6370809805359557E-7</v>
      </c>
      <c r="B3">
        <v>-9.8067895055066927</v>
      </c>
      <c r="C3">
        <v>-1.6054508622604632E-6</v>
      </c>
      <c r="D3">
        <v>-1.314126537069976E-13</v>
      </c>
      <c r="E3">
        <v>4.7177927710110193E-9</v>
      </c>
      <c r="F3">
        <v>43.226230148904115</v>
      </c>
      <c r="G3">
        <v>-1.2181487145406266E-14</v>
      </c>
      <c r="H3">
        <v>0.13877757385949999</v>
      </c>
      <c r="K3" t="s">
        <v>45</v>
      </c>
      <c r="L3">
        <v>1.3767487528255211</v>
      </c>
      <c r="P3" t="s">
        <v>51</v>
      </c>
      <c r="Q3" t="s">
        <v>30</v>
      </c>
      <c r="R3" t="s">
        <v>31</v>
      </c>
      <c r="U3" t="s">
        <v>61</v>
      </c>
      <c r="V3">
        <v>4</v>
      </c>
      <c r="AA3" t="s">
        <v>104</v>
      </c>
      <c r="AB3">
        <v>6</v>
      </c>
    </row>
    <row r="4" spans="1:29" x14ac:dyDescent="0.25">
      <c r="A4">
        <v>9.8224858832157348E-7</v>
      </c>
      <c r="B4">
        <v>-9.8067892426684988</v>
      </c>
      <c r="C4">
        <v>-9.6327050444655693E-6</v>
      </c>
      <c r="D4">
        <v>-4.7308554911843555E-12</v>
      </c>
      <c r="E4">
        <v>2.8306756246699853E-8</v>
      </c>
      <c r="F4">
        <v>43.226228957726065</v>
      </c>
      <c r="G4">
        <v>-4.3853352548020088E-13</v>
      </c>
      <c r="H4">
        <v>0.13878893153874824</v>
      </c>
      <c r="K4" t="s">
        <v>46</v>
      </c>
      <c r="L4">
        <v>6.4678741409414018</v>
      </c>
      <c r="P4" t="s">
        <v>52</v>
      </c>
      <c r="Q4">
        <v>0.02</v>
      </c>
      <c r="U4" t="s">
        <v>62</v>
      </c>
      <c r="V4">
        <v>0.9</v>
      </c>
      <c r="AA4" t="s">
        <v>105</v>
      </c>
      <c r="AB4">
        <v>5</v>
      </c>
    </row>
    <row r="5" spans="1:29" x14ac:dyDescent="0.25">
      <c r="A5">
        <v>5.0749510396614629E-6</v>
      </c>
      <c r="B5">
        <v>-9.8067879281545256</v>
      </c>
      <c r="C5">
        <v>-4.9768972727514377E-5</v>
      </c>
      <c r="D5">
        <v>-1.262875534418793E-10</v>
      </c>
      <c r="E5">
        <v>1.4625156413938153E-7</v>
      </c>
      <c r="F5">
        <v>43.226223001835926</v>
      </c>
      <c r="G5">
        <v>-1.1706407263811457E-11</v>
      </c>
      <c r="H5">
        <v>0.13884573387871596</v>
      </c>
      <c r="K5" t="s">
        <v>47</v>
      </c>
      <c r="L5">
        <v>251.21900869818106</v>
      </c>
      <c r="P5" t="s">
        <v>135</v>
      </c>
      <c r="Q5">
        <v>2</v>
      </c>
      <c r="U5" t="s">
        <v>56</v>
      </c>
      <c r="V5">
        <v>3</v>
      </c>
      <c r="AA5" t="s">
        <v>106</v>
      </c>
    </row>
    <row r="6" spans="1:29" x14ac:dyDescent="0.25">
      <c r="A6">
        <v>2.5538463296360909E-5</v>
      </c>
      <c r="B6">
        <v>-9.8067813475027226</v>
      </c>
      <c r="C6">
        <v>-2.5045023037498362E-4</v>
      </c>
      <c r="D6">
        <v>-3.1980574543103067E-9</v>
      </c>
      <c r="E6">
        <v>7.3597536625783358E-7</v>
      </c>
      <c r="F6">
        <v>43.226193222387145</v>
      </c>
      <c r="G6">
        <v>-2.9644842464308838E-10</v>
      </c>
      <c r="H6">
        <v>0.13913009446663679</v>
      </c>
      <c r="K6" t="s">
        <v>48</v>
      </c>
      <c r="L6">
        <v>806.89574876156473</v>
      </c>
      <c r="P6" t="s">
        <v>53</v>
      </c>
      <c r="Q6">
        <v>5887436.804562035</v>
      </c>
      <c r="U6" t="s">
        <v>63</v>
      </c>
      <c r="V6">
        <v>300</v>
      </c>
      <c r="AA6" t="s">
        <v>107</v>
      </c>
      <c r="AB6">
        <v>1.8241469247509919E-2</v>
      </c>
    </row>
    <row r="7" spans="1:29" x14ac:dyDescent="0.25">
      <c r="A7">
        <v>1.2785602457985814E-4</v>
      </c>
      <c r="B7">
        <v>-9.8067482413388518</v>
      </c>
      <c r="C7">
        <v>-1.2538544908460699E-3</v>
      </c>
      <c r="D7">
        <v>-8.0156481592140131E-8</v>
      </c>
      <c r="E7">
        <v>3.6845884180342121E-6</v>
      </c>
      <c r="F7">
        <v>43.22604432519136</v>
      </c>
      <c r="G7">
        <v>-7.4302008799844805E-9</v>
      </c>
      <c r="H7">
        <v>0.14056065659146483</v>
      </c>
      <c r="P7" t="s">
        <v>54</v>
      </c>
      <c r="Q7">
        <v>853.90017992824039</v>
      </c>
      <c r="U7" t="s">
        <v>64</v>
      </c>
      <c r="V7">
        <v>45</v>
      </c>
      <c r="AA7" t="s">
        <v>108</v>
      </c>
    </row>
    <row r="8" spans="1:29" x14ac:dyDescent="0.25">
      <c r="A8">
        <v>6.3944383099734424E-4</v>
      </c>
      <c r="B8">
        <v>-9.8065775291142305</v>
      </c>
      <c r="C8">
        <v>-6.2708240102581211E-3</v>
      </c>
      <c r="D8">
        <v>-2.0049270894782886E-6</v>
      </c>
      <c r="E8">
        <v>1.8427501506682301E-5</v>
      </c>
      <c r="F8">
        <v>43.225299840415289</v>
      </c>
      <c r="G8">
        <v>-1.8584697687880523E-7</v>
      </c>
      <c r="H8">
        <v>0.14793714438553882</v>
      </c>
      <c r="P8" t="s">
        <v>55</v>
      </c>
      <c r="Q8">
        <v>724.70128514490443</v>
      </c>
      <c r="U8" t="s">
        <v>65</v>
      </c>
      <c r="V8">
        <v>8</v>
      </c>
      <c r="AB8" t="s">
        <v>109</v>
      </c>
      <c r="AC8">
        <v>2.3E-2</v>
      </c>
    </row>
    <row r="9" spans="1:29" x14ac:dyDescent="0.25">
      <c r="A9">
        <v>3.1973828630847741E-3</v>
      </c>
      <c r="B9">
        <v>-9.8055796814669769</v>
      </c>
      <c r="C9">
        <v>-3.1354229394828279E-2</v>
      </c>
      <c r="D9">
        <v>-5.0126767017904195E-5</v>
      </c>
      <c r="E9">
        <v>9.2137828801335249E-5</v>
      </c>
      <c r="F9">
        <v>43.221577446606773</v>
      </c>
      <c r="G9">
        <v>-4.646206849385208E-6</v>
      </c>
      <c r="H9">
        <v>0.19104849360686657</v>
      </c>
      <c r="P9" t="s">
        <v>56</v>
      </c>
      <c r="Q9">
        <v>14.494025702898089</v>
      </c>
      <c r="U9" t="s">
        <v>66</v>
      </c>
      <c r="V9">
        <v>45</v>
      </c>
      <c r="AB9" t="s">
        <v>110</v>
      </c>
      <c r="AC9">
        <v>6.8647640279612546E-3</v>
      </c>
    </row>
    <row r="10" spans="1:29" x14ac:dyDescent="0.25">
      <c r="A10">
        <v>1.5987078023521922E-2</v>
      </c>
      <c r="B10">
        <v>-9.79411468917192</v>
      </c>
      <c r="C10">
        <v>-0.15670649113324919</v>
      </c>
      <c r="D10">
        <v>-1.2528986329625343E-3</v>
      </c>
      <c r="E10">
        <v>4.6049913950692029E-4</v>
      </c>
      <c r="F10">
        <v>43.202966229319671</v>
      </c>
      <c r="G10">
        <v>-1.1605939453984559E-4</v>
      </c>
      <c r="H10">
        <v>0.68617648785330732</v>
      </c>
      <c r="P10" t="s">
        <v>136</v>
      </c>
      <c r="Q10">
        <v>3458631.314891886</v>
      </c>
      <c r="U10" t="s">
        <v>67</v>
      </c>
      <c r="V10">
        <v>15</v>
      </c>
      <c r="AB10" t="s">
        <v>111</v>
      </c>
      <c r="AC10">
        <v>1403.543030798616</v>
      </c>
    </row>
    <row r="11" spans="1:29" x14ac:dyDescent="0.25">
      <c r="A11">
        <v>2.6723080170826263E-2</v>
      </c>
      <c r="B11">
        <v>-9.7635326992838696</v>
      </c>
      <c r="C11">
        <v>-0.26172073847527161</v>
      </c>
      <c r="D11">
        <v>-3.4993047781127313E-3</v>
      </c>
      <c r="E11">
        <v>7.6909495537643162E-4</v>
      </c>
      <c r="F11">
        <v>43.187346644726695</v>
      </c>
      <c r="G11">
        <v>-3.2372981253060316E-4</v>
      </c>
      <c r="H11">
        <v>2.0064756938597368</v>
      </c>
      <c r="O11" t="s">
        <v>57</v>
      </c>
      <c r="U11" t="s">
        <v>137</v>
      </c>
      <c r="AB11" t="s">
        <v>112</v>
      </c>
      <c r="AC11">
        <v>418.91268302269799</v>
      </c>
    </row>
    <row r="12" spans="1:29" x14ac:dyDescent="0.25">
      <c r="A12">
        <v>3.7459082318130603E-2</v>
      </c>
      <c r="B12">
        <v>-9.6741941821224184</v>
      </c>
      <c r="C12">
        <v>-0.36614641179107854</v>
      </c>
      <c r="D12">
        <v>-6.8705386710458498E-3</v>
      </c>
      <c r="E12">
        <v>1.075961152985977E-3</v>
      </c>
      <c r="F12">
        <v>43.171729706456247</v>
      </c>
      <c r="G12">
        <v>-6.336013984233011E-4</v>
      </c>
      <c r="H12">
        <v>5.8623384605767361</v>
      </c>
      <c r="P12" t="s">
        <v>51</v>
      </c>
      <c r="Q12" t="s">
        <v>32</v>
      </c>
      <c r="R12" t="s">
        <v>33</v>
      </c>
      <c r="V12" t="s">
        <v>57</v>
      </c>
      <c r="AB12" t="s">
        <v>113</v>
      </c>
      <c r="AC12">
        <v>51.640180265284449</v>
      </c>
    </row>
    <row r="13" spans="1:29" x14ac:dyDescent="0.25">
      <c r="A13">
        <v>4.299666125856226E-2</v>
      </c>
      <c r="B13">
        <v>-9.5740454586435533</v>
      </c>
      <c r="C13">
        <v>-0.41946602376834302</v>
      </c>
      <c r="D13">
        <v>-9.0459888001039809E-3</v>
      </c>
      <c r="E13">
        <v>1.2326466161183857E-3</v>
      </c>
      <c r="F13">
        <v>43.163675928063512</v>
      </c>
      <c r="G13">
        <v>-8.3157271569544501E-4</v>
      </c>
      <c r="H13">
        <v>10.18383378414889</v>
      </c>
      <c r="P13" t="s">
        <v>135</v>
      </c>
      <c r="Q13">
        <v>3</v>
      </c>
      <c r="W13" t="s">
        <v>138</v>
      </c>
      <c r="X13">
        <v>6.0000000000000002E-6</v>
      </c>
      <c r="AB13" t="s">
        <v>114</v>
      </c>
      <c r="AC13">
        <v>0.14231669665470673</v>
      </c>
    </row>
    <row r="14" spans="1:29" x14ac:dyDescent="0.25">
      <c r="A14">
        <v>4.4890811290053019E-2</v>
      </c>
      <c r="B14">
        <v>-9.5250295799380993</v>
      </c>
      <c r="C14">
        <v>-0.43755572717084112</v>
      </c>
      <c r="D14">
        <v>-9.8576673372558522E-3</v>
      </c>
      <c r="E14">
        <v>1.2858051688605147E-3</v>
      </c>
      <c r="F14">
        <v>43.160921342976003</v>
      </c>
      <c r="G14">
        <v>-9.0484341920297313E-4</v>
      </c>
      <c r="H14">
        <v>12.298681041947313</v>
      </c>
      <c r="P14" t="s">
        <v>53</v>
      </c>
      <c r="Q14">
        <v>4357255.0535812248</v>
      </c>
      <c r="W14" t="s">
        <v>106</v>
      </c>
      <c r="X14">
        <v>1</v>
      </c>
      <c r="AB14" t="s">
        <v>115</v>
      </c>
      <c r="AC14">
        <v>12.358079530822401</v>
      </c>
    </row>
    <row r="15" spans="1:29" x14ac:dyDescent="0.25">
      <c r="A15">
        <v>4.6784961321543778E-2</v>
      </c>
      <c r="B15">
        <v>-9.4648535474073245</v>
      </c>
      <c r="C15">
        <v>-0.45554328696338459</v>
      </c>
      <c r="D15">
        <v>-1.0703516777361286E-2</v>
      </c>
      <c r="E15">
        <v>1.3386635599914132E-3</v>
      </c>
      <c r="F15">
        <v>43.158166840160916</v>
      </c>
      <c r="G15">
        <v>-9.8076740563328131E-4</v>
      </c>
      <c r="H15">
        <v>14.89490741787874</v>
      </c>
      <c r="P15" t="s">
        <v>54</v>
      </c>
      <c r="Q15">
        <v>631.96616757961476</v>
      </c>
      <c r="V15" t="s">
        <v>50</v>
      </c>
      <c r="AB15" t="s">
        <v>116</v>
      </c>
      <c r="AC15">
        <v>12071.729394727032</v>
      </c>
    </row>
    <row r="16" spans="1:29" x14ac:dyDescent="0.25">
      <c r="A16">
        <v>4.8379070676618036E-2</v>
      </c>
      <c r="B16">
        <v>-9.4055388782384934</v>
      </c>
      <c r="C16">
        <v>-0.47058525409404783</v>
      </c>
      <c r="D16">
        <v>-1.1441704421415077E-2</v>
      </c>
      <c r="E16">
        <v>1.3828660070468526E-3</v>
      </c>
      <c r="F16">
        <v>43.155841279501459</v>
      </c>
      <c r="G16">
        <v>-1.0466063888064604E-3</v>
      </c>
      <c r="H16">
        <v>17.453813368079928</v>
      </c>
      <c r="P16" t="s">
        <v>55</v>
      </c>
      <c r="Q16">
        <v>303.5087857798336</v>
      </c>
      <c r="W16" t="s">
        <v>138</v>
      </c>
      <c r="X16">
        <v>2.4196E-5</v>
      </c>
      <c r="AB16" t="s">
        <v>117</v>
      </c>
      <c r="AC16">
        <v>16.816005383766822</v>
      </c>
    </row>
    <row r="17" spans="1:29" x14ac:dyDescent="0.25">
      <c r="A17">
        <v>5.6349617451989312E-2</v>
      </c>
      <c r="B17">
        <v>-8.9186172084037718</v>
      </c>
      <c r="C17">
        <v>-0.54386231790805373</v>
      </c>
      <c r="D17">
        <v>-1.548710833385878E-2</v>
      </c>
      <c r="E17">
        <v>1.5981985646378464E-3</v>
      </c>
      <c r="F17">
        <v>43.144213861748092</v>
      </c>
      <c r="G17">
        <v>-1.3979281813388115E-3</v>
      </c>
      <c r="H17">
        <v>38.456611865128345</v>
      </c>
      <c r="P17" t="s">
        <v>56</v>
      </c>
      <c r="Q17">
        <v>1.8117532128622611</v>
      </c>
      <c r="W17" t="s">
        <v>106</v>
      </c>
      <c r="X17">
        <v>0.8</v>
      </c>
      <c r="AB17" t="s">
        <v>118</v>
      </c>
      <c r="AC17">
        <v>0.14231669665470673</v>
      </c>
    </row>
    <row r="18" spans="1:29" x14ac:dyDescent="0.25">
      <c r="A18">
        <v>7.0300087145763107E-2</v>
      </c>
      <c r="B18">
        <v>-6.3445757224222898</v>
      </c>
      <c r="C18">
        <v>-0.65415711170808155</v>
      </c>
      <c r="D18">
        <v>-2.3884236324737775E-2</v>
      </c>
      <c r="E18">
        <v>1.9223116283993481E-3</v>
      </c>
      <c r="F18">
        <v>43.123866317184095</v>
      </c>
      <c r="G18">
        <v>-2.0224202542211659E-3</v>
      </c>
      <c r="H18">
        <v>149.44047085833125</v>
      </c>
      <c r="P18" t="s">
        <v>52</v>
      </c>
      <c r="Q18">
        <v>5.9693600243141349E-3</v>
      </c>
      <c r="U18" t="s">
        <v>68</v>
      </c>
      <c r="V18">
        <v>2068428</v>
      </c>
      <c r="AB18" t="s">
        <v>119</v>
      </c>
      <c r="AC18">
        <v>3.2496725269285611</v>
      </c>
    </row>
    <row r="19" spans="1:29" x14ac:dyDescent="0.25">
      <c r="A19">
        <v>8.2258518019671656E-2</v>
      </c>
      <c r="B19">
        <v>0.49034922882106713</v>
      </c>
      <c r="C19">
        <v>-0.69571355252190514</v>
      </c>
      <c r="D19">
        <v>-3.203590539111683E-2</v>
      </c>
      <c r="E19">
        <v>2.0444295493408826E-3</v>
      </c>
      <c r="F19">
        <v>43.106429329066714</v>
      </c>
      <c r="G19">
        <v>-2.2875391655803306E-3</v>
      </c>
      <c r="H19">
        <v>444.00898855771658</v>
      </c>
      <c r="P19" t="s">
        <v>136</v>
      </c>
      <c r="Q19">
        <v>676038.11170410423</v>
      </c>
      <c r="U19" t="s">
        <v>69</v>
      </c>
      <c r="V19">
        <v>3382</v>
      </c>
      <c r="AB19" t="s">
        <v>120</v>
      </c>
      <c r="AC19">
        <v>12071.729394727032</v>
      </c>
    </row>
    <row r="20" spans="1:29" x14ac:dyDescent="0.25">
      <c r="A20">
        <v>9.0414999091477641E-2</v>
      </c>
      <c r="B20">
        <v>9.8783046405785715</v>
      </c>
      <c r="C20">
        <v>-0.65645670841284209</v>
      </c>
      <c r="D20">
        <v>-3.760243460920585E-2</v>
      </c>
      <c r="E20">
        <v>1.9290689442748943E-3</v>
      </c>
      <c r="F20">
        <v>43.094539043667865</v>
      </c>
      <c r="G20">
        <v>-2.0366669930991926E-3</v>
      </c>
      <c r="H20">
        <v>848.45637637004734</v>
      </c>
      <c r="O20" t="s">
        <v>56</v>
      </c>
      <c r="P20">
        <v>16.305778915760349</v>
      </c>
      <c r="U20" t="s">
        <v>70</v>
      </c>
      <c r="V20">
        <v>1.4316</v>
      </c>
      <c r="AB20" t="s">
        <v>121</v>
      </c>
      <c r="AC20">
        <v>5.6055260105447946</v>
      </c>
    </row>
    <row r="21" spans="1:29" x14ac:dyDescent="0.25">
      <c r="A21">
        <v>9.8571480163283626E-2</v>
      </c>
      <c r="B21">
        <v>23.176648936956532</v>
      </c>
      <c r="C21">
        <v>-0.52357635965611626</v>
      </c>
      <c r="D21">
        <v>-4.2488971657059886E-2</v>
      </c>
      <c r="E21">
        <v>1.5385856016989648E-3</v>
      </c>
      <c r="F21">
        <v>43.082650795560134</v>
      </c>
      <c r="G21">
        <v>-1.2955915465760258E-3</v>
      </c>
      <c r="H21">
        <v>1421.1509814750868</v>
      </c>
      <c r="U21" t="s">
        <v>71</v>
      </c>
      <c r="V21">
        <v>238.36901121304791</v>
      </c>
      <c r="AB21" t="s">
        <v>122</v>
      </c>
      <c r="AC21">
        <v>1.47402546083458</v>
      </c>
    </row>
    <row r="22" spans="1:29" x14ac:dyDescent="0.25">
      <c r="A22">
        <v>0.10702160770647871</v>
      </c>
      <c r="B22">
        <v>37.696507734422902</v>
      </c>
      <c r="C22">
        <v>-0.26517884134849629</v>
      </c>
      <c r="D22">
        <v>-4.5908441487356372E-2</v>
      </c>
      <c r="E22">
        <v>7.7925659536342195E-4</v>
      </c>
      <c r="F22">
        <v>43.070336673876369</v>
      </c>
      <c r="G22">
        <v>-3.3234253427744619E-4</v>
      </c>
      <c r="H22">
        <v>2046.1209499791719</v>
      </c>
      <c r="U22" t="s">
        <v>72</v>
      </c>
      <c r="V22">
        <v>1633.4171556300644</v>
      </c>
      <c r="AB22" t="s">
        <v>56</v>
      </c>
      <c r="AC22">
        <v>7.079551471379375</v>
      </c>
    </row>
    <row r="23" spans="1:29" x14ac:dyDescent="0.25">
      <c r="A23">
        <v>0.11582325055630752</v>
      </c>
      <c r="B23">
        <v>49.132450765209995</v>
      </c>
      <c r="C23">
        <v>0.12071597569945069</v>
      </c>
      <c r="D23">
        <v>-4.6618191236687256E-2</v>
      </c>
      <c r="E23">
        <v>3.5473689755235311E-4</v>
      </c>
      <c r="F23">
        <v>43.057512587855669</v>
      </c>
      <c r="G23">
        <v>6.8871210662098753E-5</v>
      </c>
      <c r="H23">
        <v>2537.9153846533031</v>
      </c>
      <c r="U23" t="s">
        <v>73</v>
      </c>
      <c r="V23">
        <v>1470.075440067058</v>
      </c>
      <c r="AA23" t="s">
        <v>123</v>
      </c>
      <c r="AB23">
        <v>43.226230387139722</v>
      </c>
    </row>
    <row r="24" spans="1:29" x14ac:dyDescent="0.25">
      <c r="A24">
        <v>0.12416636603139043</v>
      </c>
      <c r="B24">
        <v>55.43170361679006</v>
      </c>
      <c r="C24">
        <v>0.55969405816060547</v>
      </c>
      <c r="D24">
        <v>-4.3816275073032672E-2</v>
      </c>
      <c r="E24">
        <v>1.6447213295045665E-3</v>
      </c>
      <c r="F24">
        <v>43.045358838676655</v>
      </c>
      <c r="G24">
        <v>1.4805036940154174E-3</v>
      </c>
      <c r="H24">
        <v>2808.3540239350109</v>
      </c>
      <c r="U24" t="s">
        <v>74</v>
      </c>
      <c r="V24">
        <v>100089.99999999999</v>
      </c>
      <c r="AA24" t="s">
        <v>124</v>
      </c>
      <c r="AB24">
        <v>0.37721954400658303</v>
      </c>
    </row>
    <row r="25" spans="1:29" x14ac:dyDescent="0.25">
      <c r="A25">
        <v>0.13644772200559868</v>
      </c>
      <c r="B25">
        <v>59.453959735074804</v>
      </c>
      <c r="C25">
        <v>1.2697293990936087</v>
      </c>
      <c r="D25">
        <v>-3.2632272007374327E-2</v>
      </c>
      <c r="E25">
        <v>3.7312371971241804E-3</v>
      </c>
      <c r="F25">
        <v>43.027471271355459</v>
      </c>
      <c r="G25">
        <v>7.6195616429831654E-3</v>
      </c>
      <c r="H25">
        <v>2980.2606572028953</v>
      </c>
      <c r="U25" t="s">
        <v>75</v>
      </c>
      <c r="V25">
        <v>2.7247745630981566E-2</v>
      </c>
    </row>
    <row r="26" spans="1:29" x14ac:dyDescent="0.25">
      <c r="A26">
        <v>0.14881746597883236</v>
      </c>
      <c r="B26">
        <v>60.739583407340106</v>
      </c>
      <c r="C26">
        <v>2.0147638244554615</v>
      </c>
      <c r="D26">
        <v>-1.2334367355509256E-2</v>
      </c>
      <c r="E26">
        <v>5.9206028084739619E-3</v>
      </c>
      <c r="F26">
        <v>43.009459719341578</v>
      </c>
      <c r="G26">
        <v>1.9184702938249931E-2</v>
      </c>
      <c r="H26">
        <v>3034.3186504772611</v>
      </c>
      <c r="U26" t="s">
        <v>76</v>
      </c>
      <c r="V26">
        <v>1.4588477456309816</v>
      </c>
    </row>
    <row r="27" spans="1:29" x14ac:dyDescent="0.25">
      <c r="A27">
        <v>0.16409431658319698</v>
      </c>
      <c r="B27">
        <v>61.171176710506757</v>
      </c>
      <c r="C27">
        <v>2.9469218110112552</v>
      </c>
      <c r="D27">
        <v>2.5556547946039097E-2</v>
      </c>
      <c r="E27">
        <v>8.6598542198034548E-3</v>
      </c>
      <c r="F27">
        <v>42.987221041976134</v>
      </c>
      <c r="G27">
        <v>4.1043315541389937E-2</v>
      </c>
      <c r="H27">
        <v>3051.3245763896639</v>
      </c>
      <c r="U27" t="s">
        <v>77</v>
      </c>
      <c r="V27">
        <v>2120.2466004892035</v>
      </c>
    </row>
    <row r="28" spans="1:29" x14ac:dyDescent="0.25">
      <c r="A28">
        <v>0.18519256178433163</v>
      </c>
      <c r="B28">
        <v>61.292007340025663</v>
      </c>
      <c r="C28">
        <v>4.2394891515945217</v>
      </c>
      <c r="D28">
        <v>0.10136147261444091</v>
      </c>
      <c r="E28">
        <v>1.2458216323134069E-2</v>
      </c>
      <c r="F28">
        <v>42.956518160763963</v>
      </c>
      <c r="G28">
        <v>8.6226755091685439E-2</v>
      </c>
      <c r="H28">
        <v>3054.3808963236766</v>
      </c>
      <c r="U28" t="s">
        <v>78</v>
      </c>
      <c r="V28">
        <v>476.67414579343597</v>
      </c>
    </row>
    <row r="29" spans="1:29" x14ac:dyDescent="0.25">
      <c r="A29">
        <v>0.21773487345333373</v>
      </c>
      <c r="B29">
        <v>61.333480622409922</v>
      </c>
      <c r="C29">
        <v>6.2356527117653169</v>
      </c>
      <c r="D29">
        <v>0.27179624084108323</v>
      </c>
      <c r="E29">
        <v>1.8324202977464489E-2</v>
      </c>
      <c r="F29">
        <v>42.909182900099708</v>
      </c>
      <c r="G29">
        <v>0.19316560767350255</v>
      </c>
      <c r="H29">
        <v>3052.9017877843603</v>
      </c>
      <c r="U29" t="s">
        <v>79</v>
      </c>
      <c r="V29">
        <v>7.0264506253347515E-4</v>
      </c>
    </row>
    <row r="30" spans="1:29" x14ac:dyDescent="0.25">
      <c r="A30">
        <v>0.27118278440451837</v>
      </c>
      <c r="B30">
        <v>61.375973652231892</v>
      </c>
      <c r="C30">
        <v>9.5170916785679776</v>
      </c>
      <c r="D30">
        <v>0.69274262601818626</v>
      </c>
      <c r="E30">
        <v>2.7967232257353862E-2</v>
      </c>
      <c r="F30">
        <v>42.831493020511367</v>
      </c>
      <c r="G30">
        <v>0.45757627788303257</v>
      </c>
      <c r="H30">
        <v>3049.4591099217591</v>
      </c>
      <c r="U30" t="s">
        <v>80</v>
      </c>
      <c r="V30">
        <v>1.0891020251309367</v>
      </c>
    </row>
    <row r="31" spans="1:29" x14ac:dyDescent="0.25">
      <c r="A31">
        <v>0.34699840166960449</v>
      </c>
      <c r="B31">
        <v>61.430691551787831</v>
      </c>
      <c r="C31">
        <v>14.176833721517166</v>
      </c>
      <c r="D31">
        <v>1.59084579661564</v>
      </c>
      <c r="E31">
        <v>4.1660922382478593E-2</v>
      </c>
      <c r="F31">
        <v>42.721416669038362</v>
      </c>
      <c r="G31">
        <v>1.0144645857137597</v>
      </c>
      <c r="H31">
        <v>3044.5177321600827</v>
      </c>
      <c r="U31" t="s">
        <v>81</v>
      </c>
      <c r="V31">
        <v>2.9910457695102758E-2</v>
      </c>
    </row>
    <row r="32" spans="1:29" x14ac:dyDescent="0.25">
      <c r="A32">
        <v>0.39233310406734501</v>
      </c>
      <c r="B32">
        <v>61.461342659611987</v>
      </c>
      <c r="C32">
        <v>16.964037923532196</v>
      </c>
      <c r="D32">
        <v>2.2967098220144382</v>
      </c>
      <c r="E32">
        <v>4.9851970330611436E-2</v>
      </c>
      <c r="F32">
        <v>42.655703357511968</v>
      </c>
      <c r="G32">
        <v>1.4498377883910685</v>
      </c>
      <c r="H32">
        <v>3041.5790881683879</v>
      </c>
      <c r="U32" t="s">
        <v>82</v>
      </c>
      <c r="V32">
        <v>1.1775770746103449</v>
      </c>
    </row>
    <row r="33" spans="1:22" x14ac:dyDescent="0.25">
      <c r="A33">
        <v>0.42181042608835895</v>
      </c>
      <c r="B33">
        <v>61.480492122709776</v>
      </c>
      <c r="C33">
        <v>18.776696039588344</v>
      </c>
      <c r="D33">
        <v>2.823475761982722</v>
      </c>
      <c r="E33">
        <v>5.5179130100214024E-2</v>
      </c>
      <c r="F33">
        <v>42.613017305741948</v>
      </c>
      <c r="G33">
        <v>1.7720030872102992</v>
      </c>
      <c r="H33">
        <v>3039.6749776471024</v>
      </c>
      <c r="U33" t="s">
        <v>83</v>
      </c>
      <c r="V33">
        <v>0.98863682896416183</v>
      </c>
    </row>
    <row r="34" spans="1:22" x14ac:dyDescent="0.25">
      <c r="A34">
        <v>0.45128774810937289</v>
      </c>
      <c r="B34">
        <v>61.548911332121435</v>
      </c>
      <c r="C34">
        <v>20.589908314910971</v>
      </c>
      <c r="D34">
        <v>3.4036822272693579</v>
      </c>
      <c r="E34">
        <v>6.050801816973593E-2</v>
      </c>
      <c r="F34">
        <v>42.570358318290438</v>
      </c>
      <c r="G34">
        <v>2.1255967279383885</v>
      </c>
      <c r="H34">
        <v>3039.9000213394638</v>
      </c>
      <c r="U34" t="s">
        <v>84</v>
      </c>
      <c r="V34">
        <v>0.10984853655157353</v>
      </c>
    </row>
    <row r="35" spans="1:22" x14ac:dyDescent="0.25">
      <c r="A35">
        <v>0.47659757794021956</v>
      </c>
      <c r="B35">
        <v>61.561806495329989</v>
      </c>
      <c r="C35">
        <v>22.148381446672683</v>
      </c>
      <c r="D35">
        <v>3.9445287806342724</v>
      </c>
      <c r="E35">
        <v>6.5088334650320642E-2</v>
      </c>
      <c r="F35">
        <v>42.533736230910407</v>
      </c>
      <c r="G35">
        <v>2.4544055155596936</v>
      </c>
      <c r="H35">
        <v>3038.1639973115034</v>
      </c>
      <c r="U35" t="s">
        <v>85</v>
      </c>
      <c r="V35">
        <v>3.6192868772918509E-4</v>
      </c>
    </row>
    <row r="36" spans="1:22" x14ac:dyDescent="0.25">
      <c r="A36">
        <v>0.5393847586551288</v>
      </c>
      <c r="B36">
        <v>61.590335731425085</v>
      </c>
      <c r="C36">
        <v>26.017804953552591</v>
      </c>
      <c r="D36">
        <v>5.4565952259626087</v>
      </c>
      <c r="E36">
        <v>7.6460868433381637E-2</v>
      </c>
      <c r="F36">
        <v>42.442937731233734</v>
      </c>
      <c r="G36">
        <v>3.3692245781895349</v>
      </c>
      <c r="H36">
        <v>3033.8092280162477</v>
      </c>
      <c r="U36" t="s">
        <v>86</v>
      </c>
      <c r="V36">
        <v>0.87878829241258827</v>
      </c>
    </row>
    <row r="37" spans="1:22" x14ac:dyDescent="0.25">
      <c r="A37">
        <v>0.69214638527449091</v>
      </c>
      <c r="B37">
        <v>61.64640851010715</v>
      </c>
      <c r="C37">
        <v>35.450052929559718</v>
      </c>
      <c r="D37">
        <v>10.150964714158437</v>
      </c>
      <c r="E37">
        <v>0.10418578285848933</v>
      </c>
      <c r="F37">
        <v>42.222337944006689</v>
      </c>
      <c r="G37">
        <v>6.1883567110812185</v>
      </c>
      <c r="H37">
        <v>3023.2449850898215</v>
      </c>
      <c r="U37" t="s">
        <v>87</v>
      </c>
      <c r="V37">
        <v>1.2126214075042988E-3</v>
      </c>
    </row>
    <row r="38" spans="1:22" x14ac:dyDescent="0.25">
      <c r="A38">
        <v>0.85205999989226755</v>
      </c>
      <c r="B38">
        <v>61.684933424071986</v>
      </c>
      <c r="C38">
        <v>45.332426315748492</v>
      </c>
      <c r="D38">
        <v>16.609433522302329</v>
      </c>
      <c r="E38">
        <v>0.13323925051922564</v>
      </c>
      <c r="F38">
        <v>41.992206220390884</v>
      </c>
      <c r="G38">
        <v>10.010381042858592</v>
      </c>
      <c r="H38">
        <v>3012.2403690996066</v>
      </c>
      <c r="U38" t="s">
        <v>88</v>
      </c>
      <c r="V38">
        <v>2.8105802501339006E-3</v>
      </c>
    </row>
    <row r="39" spans="1:22" x14ac:dyDescent="0.25">
      <c r="A39">
        <v>0.88866492721549939</v>
      </c>
      <c r="B39">
        <v>61.6344374936252</v>
      </c>
      <c r="C39">
        <v>47.591601277337432</v>
      </c>
      <c r="D39">
        <v>18.31016484253297</v>
      </c>
      <c r="E39">
        <v>0.13988201130811498</v>
      </c>
      <c r="F39">
        <v>41.939717562619187</v>
      </c>
      <c r="G39">
        <v>11.014409596464487</v>
      </c>
      <c r="H39">
        <v>3007.3739394993063</v>
      </c>
      <c r="U39" t="s">
        <v>89</v>
      </c>
      <c r="V39">
        <v>4.3564081005237467</v>
      </c>
    </row>
    <row r="40" spans="1:22" x14ac:dyDescent="0.25">
      <c r="A40">
        <v>0.90245919457594559</v>
      </c>
      <c r="B40">
        <v>61.653504471333804</v>
      </c>
      <c r="C40">
        <v>48.441971324524985</v>
      </c>
      <c r="D40">
        <v>18.972520844360737</v>
      </c>
      <c r="E40">
        <v>0.14238249695929409</v>
      </c>
      <c r="F40">
        <v>41.919970544479078</v>
      </c>
      <c r="G40">
        <v>11.404268718942085</v>
      </c>
      <c r="H40">
        <v>3007.1522711625043</v>
      </c>
      <c r="U40" t="s">
        <v>90</v>
      </c>
      <c r="V40">
        <v>5.9820915390205516E-2</v>
      </c>
    </row>
    <row r="41" spans="1:22" x14ac:dyDescent="0.25">
      <c r="A41">
        <v>0.91625346193639179</v>
      </c>
      <c r="B41">
        <v>61.672428056418056</v>
      </c>
      <c r="C41">
        <v>49.292603425038784</v>
      </c>
      <c r="D41">
        <v>19.646608887602405</v>
      </c>
      <c r="E41">
        <v>0.14488380941803669</v>
      </c>
      <c r="F41">
        <v>41.900224516065919</v>
      </c>
      <c r="G41">
        <v>11.800756814195681</v>
      </c>
      <c r="H41">
        <v>3006.930541331642</v>
      </c>
      <c r="U41" t="s">
        <v>91</v>
      </c>
      <c r="V41">
        <v>2.3551541492206898</v>
      </c>
    </row>
    <row r="42" spans="1:22" x14ac:dyDescent="0.25">
      <c r="A42">
        <v>0.92049395724394545</v>
      </c>
      <c r="B42">
        <v>61.678216836211405</v>
      </c>
      <c r="C42">
        <v>49.554140794719359</v>
      </c>
      <c r="D42">
        <v>19.856188454005355</v>
      </c>
      <c r="E42">
        <v>0.14565288036604201</v>
      </c>
      <c r="F42">
        <v>41.894154694303722</v>
      </c>
      <c r="G42">
        <v>11.923968169332678</v>
      </c>
      <c r="H42">
        <v>3006.8623831255018</v>
      </c>
      <c r="U42" t="s">
        <v>92</v>
      </c>
      <c r="V42">
        <v>16.49319389896149</v>
      </c>
    </row>
    <row r="43" spans="1:22" x14ac:dyDescent="0.25">
      <c r="A43">
        <v>0.92473445255149911</v>
      </c>
      <c r="B43">
        <v>57.639959540073932</v>
      </c>
      <c r="C43">
        <v>49.815702683766744</v>
      </c>
      <c r="D43">
        <v>20.066877120404055</v>
      </c>
      <c r="E43">
        <v>0.14642202885401187</v>
      </c>
      <c r="F43">
        <v>41.888084966037574</v>
      </c>
      <c r="G43">
        <v>12.047804738017756</v>
      </c>
      <c r="H43">
        <v>2837.3974409084317</v>
      </c>
      <c r="U43" t="s">
        <v>93</v>
      </c>
      <c r="V43">
        <v>7861.8791131929775</v>
      </c>
    </row>
    <row r="44" spans="1:22" x14ac:dyDescent="0.25">
      <c r="A44">
        <v>0.92820468033777381</v>
      </c>
      <c r="B44">
        <v>57.645872652512836</v>
      </c>
      <c r="C44">
        <v>50.015735875862127</v>
      </c>
      <c r="D44">
        <v>20.240096030983644</v>
      </c>
      <c r="E44">
        <v>0.1470102686775254</v>
      </c>
      <c r="F44">
        <v>41.883310715739967</v>
      </c>
      <c r="G44">
        <v>12.142911086860591</v>
      </c>
      <c r="H44">
        <v>2837.4181849934416</v>
      </c>
      <c r="U44" t="s">
        <v>94</v>
      </c>
      <c r="V44">
        <v>218.61531515283394</v>
      </c>
    </row>
    <row r="45" spans="1:22" x14ac:dyDescent="0.25">
      <c r="A45">
        <v>0.94555581926914711</v>
      </c>
      <c r="B45">
        <v>57.675334678073966</v>
      </c>
      <c r="C45">
        <v>51.01619172374938</v>
      </c>
      <c r="D45">
        <v>21.116604860344054</v>
      </c>
      <c r="E45">
        <v>0.14995237198787753</v>
      </c>
      <c r="F45">
        <v>41.859440106527231</v>
      </c>
      <c r="G45">
        <v>12.623953014729786</v>
      </c>
      <c r="H45">
        <v>2837.5222780405124</v>
      </c>
      <c r="U45" t="s">
        <v>95</v>
      </c>
      <c r="V45">
        <v>3.1619027814006384E-2</v>
      </c>
    </row>
    <row r="46" spans="1:22" x14ac:dyDescent="0.25">
      <c r="A46">
        <v>0.95125091628578773</v>
      </c>
      <c r="B46">
        <v>57.684965272406359</v>
      </c>
      <c r="C46">
        <v>51.344683451600588</v>
      </c>
      <c r="D46">
        <v>21.408082393943314</v>
      </c>
      <c r="E46">
        <v>0.15091840719819916</v>
      </c>
      <c r="F46">
        <v>41.851606204485201</v>
      </c>
      <c r="G46">
        <v>12.783849340649123</v>
      </c>
      <c r="H46">
        <v>2837.5565567068043</v>
      </c>
      <c r="U46" t="s">
        <v>96</v>
      </c>
      <c r="V46">
        <v>1929.511461846148</v>
      </c>
    </row>
    <row r="47" spans="1:22" x14ac:dyDescent="0.25">
      <c r="A47">
        <v>0.95348471009764968</v>
      </c>
      <c r="B47">
        <v>57.688737359838825</v>
      </c>
      <c r="C47">
        <v>51.473543624501723</v>
      </c>
      <c r="D47">
        <v>21.522919752203137</v>
      </c>
      <c r="E47">
        <v>0.15129736442189562</v>
      </c>
      <c r="F47">
        <v>41.848533640935088</v>
      </c>
      <c r="G47">
        <v>12.846836105274768</v>
      </c>
      <c r="H47">
        <v>2837.5700172291322</v>
      </c>
      <c r="U47" t="s">
        <v>97</v>
      </c>
      <c r="V47">
        <v>0.21079351876004254</v>
      </c>
    </row>
    <row r="48" spans="1:22" x14ac:dyDescent="0.25">
      <c r="A48">
        <v>0.95571850390951163</v>
      </c>
      <c r="B48">
        <v>61.723622506571147</v>
      </c>
      <c r="C48">
        <v>51.602412219902398</v>
      </c>
      <c r="D48">
        <v>21.638044966928174</v>
      </c>
      <c r="E48">
        <v>0.15167634787716425</v>
      </c>
      <c r="F48">
        <v>41.845461130733312</v>
      </c>
      <c r="G48">
        <v>12.909975071741201</v>
      </c>
      <c r="H48">
        <v>3006.267395211014</v>
      </c>
      <c r="U48" t="s">
        <v>98</v>
      </c>
      <c r="V48">
        <v>326.73060753928104</v>
      </c>
    </row>
    <row r="49" spans="1:22" x14ac:dyDescent="0.25">
      <c r="A49">
        <v>0.9578310273668792</v>
      </c>
      <c r="B49">
        <v>61.726448558976898</v>
      </c>
      <c r="C49">
        <v>51.732808663737039</v>
      </c>
      <c r="D49">
        <v>21.747194004619629</v>
      </c>
      <c r="E49">
        <v>0.15205981291437012</v>
      </c>
      <c r="F49">
        <v>41.842437729184908</v>
      </c>
      <c r="G49">
        <v>12.974022828204852</v>
      </c>
      <c r="H49">
        <v>3006.2334170242357</v>
      </c>
      <c r="U49" t="s">
        <v>99</v>
      </c>
      <c r="V49">
        <v>20.396233230534438</v>
      </c>
    </row>
    <row r="50" spans="1:22" x14ac:dyDescent="0.25">
      <c r="A50">
        <v>0.96839364465371724</v>
      </c>
      <c r="B50">
        <v>61.740527856426041</v>
      </c>
      <c r="C50">
        <v>52.384897403206281</v>
      </c>
      <c r="D50">
        <v>22.297071576924751</v>
      </c>
      <c r="E50">
        <v>0.15397747255370206</v>
      </c>
      <c r="F50">
        <v>41.827320837421532</v>
      </c>
      <c r="G50">
        <v>13.296588009686372</v>
      </c>
      <c r="H50">
        <v>3006.0634727472852</v>
      </c>
      <c r="U50" t="s">
        <v>100</v>
      </c>
      <c r="V50">
        <v>5.840745071920054</v>
      </c>
    </row>
    <row r="51" spans="1:22" x14ac:dyDescent="0.25">
      <c r="A51">
        <v>1.0212067310879076</v>
      </c>
      <c r="B51">
        <v>61.809650952811538</v>
      </c>
      <c r="C51">
        <v>55.647977598028305</v>
      </c>
      <c r="D51">
        <v>25.149825554742304</v>
      </c>
      <c r="E51">
        <v>0.16357406846962294</v>
      </c>
      <c r="F51">
        <v>41.751739278502427</v>
      </c>
      <c r="G51">
        <v>14.967447531719865</v>
      </c>
      <c r="H51">
        <v>3005.2124413308552</v>
      </c>
      <c r="U51" t="s">
        <v>101</v>
      </c>
      <c r="V51">
        <v>2.197388736137067</v>
      </c>
    </row>
    <row r="52" spans="1:22" x14ac:dyDescent="0.25">
      <c r="A52">
        <v>1.0822954843065653</v>
      </c>
      <c r="B52">
        <v>61.711919804655537</v>
      </c>
      <c r="C52">
        <v>59.426950477139741</v>
      </c>
      <c r="D52">
        <v>28.664686088264805</v>
      </c>
      <c r="E52">
        <v>0.17468907391101968</v>
      </c>
      <c r="F52">
        <v>41.664331078593577</v>
      </c>
      <c r="G52">
        <v>17.019806907003797</v>
      </c>
      <c r="H52">
        <v>2996.9327530247911</v>
      </c>
    </row>
    <row r="53" spans="1:22" x14ac:dyDescent="0.25">
      <c r="A53">
        <v>1.1261203157943571</v>
      </c>
      <c r="B53">
        <v>61.710486042173358</v>
      </c>
      <c r="C53">
        <v>62.133011039395434</v>
      </c>
      <c r="D53">
        <v>31.328347246369642</v>
      </c>
      <c r="E53">
        <v>0.1826491916900537</v>
      </c>
      <c r="F53">
        <v>41.601802982552591</v>
      </c>
      <c r="G53">
        <v>18.566131222225735</v>
      </c>
      <c r="H53">
        <v>2993.9473007651245</v>
      </c>
    </row>
    <row r="54" spans="1:22" x14ac:dyDescent="0.25">
      <c r="A54">
        <v>1.1699451472821489</v>
      </c>
      <c r="B54">
        <v>61.701344070264952</v>
      </c>
      <c r="C54">
        <v>64.838975280547899</v>
      </c>
      <c r="D54">
        <v>34.11059918645865</v>
      </c>
      <c r="E54">
        <v>0.19060976026946008</v>
      </c>
      <c r="F54">
        <v>41.539336233329408</v>
      </c>
      <c r="G54">
        <v>20.175824830356603</v>
      </c>
      <c r="H54">
        <v>2990.7095906623995</v>
      </c>
    </row>
    <row r="55" spans="1:22" x14ac:dyDescent="0.25">
      <c r="A55">
        <v>1.1762629381798204</v>
      </c>
      <c r="B55">
        <v>61.703242735520107</v>
      </c>
      <c r="C55">
        <v>65.22882238263486</v>
      </c>
      <c r="D55">
        <v>34.521469728003133</v>
      </c>
      <c r="E55">
        <v>0.19175669889115726</v>
      </c>
      <c r="F55">
        <v>41.530340371606805</v>
      </c>
      <c r="G55">
        <v>20.412929865962159</v>
      </c>
      <c r="H55">
        <v>2990.3822417494498</v>
      </c>
    </row>
    <row r="56" spans="1:22" x14ac:dyDescent="0.25">
      <c r="A56">
        <v>1.1825807290774919</v>
      </c>
      <c r="B56">
        <v>60.739281965745661</v>
      </c>
      <c r="C56">
        <v>65.618681382489783</v>
      </c>
      <c r="D56">
        <v>34.934803279707239</v>
      </c>
      <c r="E56">
        <v>0.19290368849522449</v>
      </c>
      <c r="F56">
        <v>41.521345572855083</v>
      </c>
      <c r="G56">
        <v>20.651346826757575</v>
      </c>
      <c r="H56">
        <v>2949.9524632432758</v>
      </c>
    </row>
    <row r="57" spans="1:22" x14ac:dyDescent="0.25">
      <c r="A57">
        <v>1.1884278462563662</v>
      </c>
      <c r="B57">
        <v>60.741065901422417</v>
      </c>
      <c r="C57">
        <v>65.973856712212068</v>
      </c>
      <c r="D57">
        <v>35.319521749793289</v>
      </c>
      <c r="E57">
        <v>0.19394866374704697</v>
      </c>
      <c r="F57">
        <v>41.513094578529419</v>
      </c>
      <c r="G57">
        <v>20.869675464164001</v>
      </c>
      <c r="H57">
        <v>2949.6627468459747</v>
      </c>
    </row>
    <row r="58" spans="1:22" x14ac:dyDescent="0.25">
      <c r="A58">
        <v>1.2055841139568029</v>
      </c>
      <c r="B58">
        <v>60.746156844776294</v>
      </c>
      <c r="C58">
        <v>67.016166336079124</v>
      </c>
      <c r="D58">
        <v>36.460327341040291</v>
      </c>
      <c r="E58">
        <v>0.19701536238230904</v>
      </c>
      <c r="F58">
        <v>41.488887630588948</v>
      </c>
      <c r="G58">
        <v>21.51662252412136</v>
      </c>
      <c r="H58">
        <v>2948.8130855032541</v>
      </c>
    </row>
    <row r="59" spans="1:22" x14ac:dyDescent="0.25">
      <c r="A59">
        <v>1.2071848065747115</v>
      </c>
      <c r="B59">
        <v>60.746620970589888</v>
      </c>
      <c r="C59">
        <v>67.113404160927033</v>
      </c>
      <c r="D59">
        <v>36.567677447202371</v>
      </c>
      <c r="E59">
        <v>0.19730146302057369</v>
      </c>
      <c r="F59">
        <v>41.486629825105652</v>
      </c>
      <c r="G59">
        <v>21.577450043371442</v>
      </c>
      <c r="H59">
        <v>2948.7338659605207</v>
      </c>
    </row>
    <row r="60" spans="1:22" x14ac:dyDescent="0.25">
      <c r="A60">
        <v>1.208218402158179</v>
      </c>
      <c r="B60">
        <v>60.746919678879948</v>
      </c>
      <c r="C60">
        <v>67.176192391718146</v>
      </c>
      <c r="D60">
        <v>36.637078014017234</v>
      </c>
      <c r="E60">
        <v>0.19748620395537597</v>
      </c>
      <c r="F60">
        <v>41.485171963498573</v>
      </c>
      <c r="G60">
        <v>21.616770352046835</v>
      </c>
      <c r="H60">
        <v>2948.6827164451379</v>
      </c>
    </row>
    <row r="61" spans="1:22" x14ac:dyDescent="0.25">
      <c r="A61">
        <v>1.2092519977416465</v>
      </c>
      <c r="B61">
        <v>61.712272118596431</v>
      </c>
      <c r="C61">
        <v>67.23898093084</v>
      </c>
      <c r="D61">
        <v>36.706543478629548</v>
      </c>
      <c r="E61">
        <v>0.19767094623100245</v>
      </c>
      <c r="F61">
        <v>41.483714129910446</v>
      </c>
      <c r="G61">
        <v>21.656124491516309</v>
      </c>
      <c r="H61">
        <v>2988.6656149810351</v>
      </c>
    </row>
    <row r="62" spans="1:22" x14ac:dyDescent="0.25">
      <c r="A62">
        <v>1.2104339457590116</v>
      </c>
      <c r="B62">
        <v>61.712595437031069</v>
      </c>
      <c r="C62">
        <v>67.311922690264026</v>
      </c>
      <c r="D62">
        <v>36.786059565305244</v>
      </c>
      <c r="E62">
        <v>0.19788555997805701</v>
      </c>
      <c r="F62">
        <v>41.482032403323906</v>
      </c>
      <c r="G62">
        <v>21.701887268696737</v>
      </c>
      <c r="H62">
        <v>2988.6045087574462</v>
      </c>
    </row>
    <row r="63" spans="1:22" x14ac:dyDescent="0.25">
      <c r="A63">
        <v>1.2163436858458379</v>
      </c>
      <c r="B63">
        <v>61.714196438212795</v>
      </c>
      <c r="C63">
        <v>67.676654597791185</v>
      </c>
      <c r="D63">
        <v>37.18493324243893</v>
      </c>
      <c r="E63">
        <v>0.19895870534030574</v>
      </c>
      <c r="F63">
        <v>41.473623955955922</v>
      </c>
      <c r="G63">
        <v>21.931396453492148</v>
      </c>
      <c r="H63">
        <v>2988.2990232838515</v>
      </c>
    </row>
    <row r="64" spans="1:22" x14ac:dyDescent="0.25">
      <c r="A64">
        <v>1.2458923862799691</v>
      </c>
      <c r="B64">
        <v>61.721811874655813</v>
      </c>
      <c r="C64">
        <v>69.500887207544835</v>
      </c>
      <c r="D64">
        <v>39.211639052396741</v>
      </c>
      <c r="E64">
        <v>0.20432633654470042</v>
      </c>
      <c r="F64">
        <v>41.431586357435577</v>
      </c>
      <c r="G64">
        <v>23.096294822468209</v>
      </c>
      <c r="H64">
        <v>2986.7727358111065</v>
      </c>
    </row>
    <row r="65" spans="1:8" x14ac:dyDescent="0.25">
      <c r="A65">
        <v>1.393635888450625</v>
      </c>
      <c r="B65">
        <v>61.671234721681842</v>
      </c>
      <c r="C65">
        <v>78.635662728309299</v>
      </c>
      <c r="D65">
        <v>50.15436233905735</v>
      </c>
      <c r="E65">
        <v>0.23121031555028021</v>
      </c>
      <c r="F65">
        <v>41.221514223077115</v>
      </c>
      <c r="G65">
        <v>29.419391410014473</v>
      </c>
      <c r="H65">
        <v>2975.9841251729363</v>
      </c>
    </row>
    <row r="66" spans="1:8" x14ac:dyDescent="0.25">
      <c r="A66">
        <v>1.550705344750134</v>
      </c>
      <c r="B66">
        <v>61.620112617363645</v>
      </c>
      <c r="C66">
        <v>88.338767583746773</v>
      </c>
      <c r="D66">
        <v>63.2672309290313</v>
      </c>
      <c r="E66">
        <v>0.2597785598301714</v>
      </c>
      <c r="F66">
        <v>40.99895658610702</v>
      </c>
      <c r="G66">
        <v>36.918028318739488</v>
      </c>
      <c r="H66">
        <v>2965.4781144587673</v>
      </c>
    </row>
    <row r="67" spans="1:8" x14ac:dyDescent="0.25">
      <c r="A67">
        <v>1.8896111407052274</v>
      </c>
      <c r="B67">
        <v>61.43595724890038</v>
      </c>
      <c r="C67">
        <v>109.28738427344607</v>
      </c>
      <c r="D67">
        <v>96.752033482153024</v>
      </c>
      <c r="E67">
        <v>0.3215039527705677</v>
      </c>
      <c r="F67">
        <v>40.520413513290187</v>
      </c>
      <c r="G67">
        <v>56.169803496907583</v>
      </c>
      <c r="H67">
        <v>2943.0854523725452</v>
      </c>
    </row>
    <row r="68" spans="1:8" x14ac:dyDescent="0.25">
      <c r="A68">
        <v>2.4531072452673275</v>
      </c>
      <c r="B68">
        <v>60.928225570792023</v>
      </c>
      <c r="C68">
        <v>144.03064196179469</v>
      </c>
      <c r="D68">
        <v>168.11342664583998</v>
      </c>
      <c r="E68">
        <v>0.42405460285878588</v>
      </c>
      <c r="F68">
        <v>39.730640441790541</v>
      </c>
      <c r="G68">
        <v>96.470293794589068</v>
      </c>
      <c r="H68">
        <v>2906.9452994380003</v>
      </c>
    </row>
    <row r="69" spans="1:8" x14ac:dyDescent="0.25">
      <c r="A69">
        <v>2.9818202313629882</v>
      </c>
      <c r="B69">
        <v>60.217878774974395</v>
      </c>
      <c r="C69">
        <v>176.28711409563766</v>
      </c>
      <c r="D69">
        <v>252.7885696902847</v>
      </c>
      <c r="E69">
        <v>0.5195223068514937</v>
      </c>
      <c r="F69">
        <v>38.998541719365633</v>
      </c>
      <c r="G69">
        <v>143.34341545315493</v>
      </c>
      <c r="H69">
        <v>2874.3285673776732</v>
      </c>
    </row>
    <row r="70" spans="1:8" x14ac:dyDescent="0.25">
      <c r="A70">
        <v>3.3486004853922262</v>
      </c>
      <c r="B70">
        <v>59.591164261338747</v>
      </c>
      <c r="C70">
        <v>198.36838010257017</v>
      </c>
      <c r="D70">
        <v>321.4972178110109</v>
      </c>
      <c r="E70">
        <v>0.58505248858104264</v>
      </c>
      <c r="F70">
        <v>38.496253509797043</v>
      </c>
      <c r="G70">
        <v>180.72725493010853</v>
      </c>
      <c r="H70">
        <v>2852.4120682096714</v>
      </c>
    </row>
    <row r="71" spans="1:8" x14ac:dyDescent="0.25">
      <c r="A71">
        <v>3.4642273606228926</v>
      </c>
      <c r="B71">
        <v>59.376221360424879</v>
      </c>
      <c r="C71">
        <v>205.25666323013908</v>
      </c>
      <c r="D71">
        <v>344.83221049391926</v>
      </c>
      <c r="E71">
        <v>0.60552881837422579</v>
      </c>
      <c r="F71">
        <v>38.339091093949833</v>
      </c>
      <c r="G71">
        <v>193.0603173386591</v>
      </c>
      <c r="H71">
        <v>2845.5971605221666</v>
      </c>
    </row>
    <row r="72" spans="1:8" x14ac:dyDescent="0.25">
      <c r="A72">
        <v>3.496394895318665</v>
      </c>
      <c r="B72">
        <v>59.39233611194544</v>
      </c>
      <c r="C72">
        <v>207.16645575744226</v>
      </c>
      <c r="D72">
        <v>351.46552906218159</v>
      </c>
      <c r="E72">
        <v>0.61120899643886262</v>
      </c>
      <c r="F72">
        <v>38.295470688683871</v>
      </c>
      <c r="G72">
        <v>196.59950707657865</v>
      </c>
      <c r="H72">
        <v>2846.7355412400343</v>
      </c>
    </row>
    <row r="73" spans="1:8" x14ac:dyDescent="0.25">
      <c r="A73">
        <v>3.5079258042183445</v>
      </c>
      <c r="B73">
        <v>59.367419169471106</v>
      </c>
      <c r="C73">
        <v>207.85126531262881</v>
      </c>
      <c r="D73">
        <v>353.85829490226786</v>
      </c>
      <c r="E73">
        <v>0.61324609180315148</v>
      </c>
      <c r="F73">
        <v>38.279610657346204</v>
      </c>
      <c r="G73">
        <v>197.95062721961719</v>
      </c>
      <c r="H73">
        <v>2846.0352993070092</v>
      </c>
    </row>
    <row r="74" spans="1:8" x14ac:dyDescent="0.25">
      <c r="A74">
        <v>3.5151100730053968</v>
      </c>
      <c r="B74">
        <v>59.351833765630715</v>
      </c>
      <c r="C74">
        <v>208.2777617861733</v>
      </c>
      <c r="D74">
        <v>355.35308631067721</v>
      </c>
      <c r="E74">
        <v>0.61451487440746178</v>
      </c>
      <c r="F74">
        <v>38.269730670671343</v>
      </c>
      <c r="G74">
        <v>198.7944960084248</v>
      </c>
      <c r="H74">
        <v>2845.599246908856</v>
      </c>
    </row>
    <row r="75" spans="1:8" x14ac:dyDescent="0.25">
      <c r="A75">
        <v>3.522294341792449</v>
      </c>
      <c r="B75">
        <v>63.449845322635156</v>
      </c>
      <c r="C75">
        <v>208.70414611358262</v>
      </c>
      <c r="D75">
        <v>356.85094138175646</v>
      </c>
      <c r="E75">
        <v>0.61578339088054868</v>
      </c>
      <c r="F75">
        <v>38.259851629501874</v>
      </c>
      <c r="G75">
        <v>199.63998288103295</v>
      </c>
      <c r="H75">
        <v>3002.5507953253109</v>
      </c>
    </row>
    <row r="76" spans="1:8" x14ac:dyDescent="0.25">
      <c r="A76">
        <v>3.5292399353953785</v>
      </c>
      <c r="B76">
        <v>63.445922745345925</v>
      </c>
      <c r="C76">
        <v>209.14482936154397</v>
      </c>
      <c r="D76">
        <v>358.30204598305096</v>
      </c>
      <c r="E76">
        <v>0.61709381250922268</v>
      </c>
      <c r="F76">
        <v>38.249919567372835</v>
      </c>
      <c r="G76">
        <v>200.51767574151054</v>
      </c>
      <c r="H76">
        <v>3002.5508285846704</v>
      </c>
    </row>
    <row r="77" spans="1:8" x14ac:dyDescent="0.25">
      <c r="A77">
        <v>3.5639679034100253</v>
      </c>
      <c r="B77">
        <v>63.425519273587824</v>
      </c>
      <c r="C77">
        <v>211.347826865819</v>
      </c>
      <c r="D77">
        <v>365.60347579158076</v>
      </c>
      <c r="E77">
        <v>0.62364566190108706</v>
      </c>
      <c r="F77">
        <v>38.200259256727605</v>
      </c>
      <c r="G77">
        <v>204.93517281065883</v>
      </c>
      <c r="H77">
        <v>3002.5509958627854</v>
      </c>
    </row>
    <row r="78" spans="1:8" x14ac:dyDescent="0.25">
      <c r="A78">
        <v>3.5860646225126445</v>
      </c>
      <c r="B78">
        <v>63.411850657038428</v>
      </c>
      <c r="C78">
        <v>212.74917271653672</v>
      </c>
      <c r="D78">
        <v>370.28905248375696</v>
      </c>
      <c r="E78">
        <v>0.62781421197918363</v>
      </c>
      <c r="F78">
        <v>38.168661383382016</v>
      </c>
      <c r="G78">
        <v>207.77107955553078</v>
      </c>
      <c r="H78">
        <v>3002.5511031485985</v>
      </c>
    </row>
    <row r="79" spans="1:8" x14ac:dyDescent="0.25">
      <c r="A79">
        <v>3.6081613416152636</v>
      </c>
      <c r="B79">
        <v>62.288931835309072</v>
      </c>
      <c r="C79">
        <v>214.15022542174492</v>
      </c>
      <c r="D79">
        <v>375.0055910011572</v>
      </c>
      <c r="E79">
        <v>0.6319825656467557</v>
      </c>
      <c r="F79">
        <v>38.137063510036434</v>
      </c>
      <c r="G79">
        <v>210.52854382951458</v>
      </c>
      <c r="H79">
        <v>2960.1700862384846</v>
      </c>
    </row>
    <row r="80" spans="1:8" x14ac:dyDescent="0.25">
      <c r="A80">
        <v>3.6277267023452029</v>
      </c>
      <c r="B80">
        <v>62.272284885918864</v>
      </c>
      <c r="C80">
        <v>215.36884986333885</v>
      </c>
      <c r="D80">
        <v>379.20743909097712</v>
      </c>
      <c r="E80">
        <v>0.63560925057529127</v>
      </c>
      <c r="F80">
        <v>38.109340697243269</v>
      </c>
      <c r="G80">
        <v>212.84477917485665</v>
      </c>
      <c r="H80">
        <v>2959.853132128088</v>
      </c>
    </row>
    <row r="81" spans="1:8" x14ac:dyDescent="0.25">
      <c r="A81">
        <v>3.6444808206207973</v>
      </c>
      <c r="B81">
        <v>62.257786938519928</v>
      </c>
      <c r="C81">
        <v>216.41210566913099</v>
      </c>
      <c r="D81">
        <v>382.82449386240461</v>
      </c>
      <c r="E81">
        <v>0.63871445111965564</v>
      </c>
      <c r="F81">
        <v>38.085602783245371</v>
      </c>
      <c r="G81">
        <v>214.8365713419654</v>
      </c>
      <c r="H81">
        <v>2959.5816781499948</v>
      </c>
    </row>
    <row r="82" spans="1:8" x14ac:dyDescent="0.25">
      <c r="A82">
        <v>3.6612349388963916</v>
      </c>
      <c r="B82">
        <v>58.866492191329471</v>
      </c>
      <c r="C82">
        <v>217.4551046001904</v>
      </c>
      <c r="D82">
        <v>386.45902538132901</v>
      </c>
      <c r="E82">
        <v>0.64181927778420012</v>
      </c>
      <c r="F82">
        <v>38.06186620043502</v>
      </c>
      <c r="G82">
        <v>216.92864065504364</v>
      </c>
      <c r="H82">
        <v>2830.8840975566468</v>
      </c>
    </row>
    <row r="83" spans="1:8" x14ac:dyDescent="0.25">
      <c r="A83">
        <v>3.674706011463178</v>
      </c>
      <c r="B83">
        <v>58.835768997824204</v>
      </c>
      <c r="C83">
        <v>218.24802953419527</v>
      </c>
      <c r="D83">
        <v>389.39371980734023</v>
      </c>
      <c r="E83">
        <v>0.64418110793423988</v>
      </c>
      <c r="F83">
        <v>38.043691563014541</v>
      </c>
      <c r="G83">
        <v>218.57250003819047</v>
      </c>
      <c r="H83">
        <v>2830.1109628973604</v>
      </c>
    </row>
    <row r="84" spans="1:8" x14ac:dyDescent="0.25">
      <c r="A84">
        <v>3.7420613742971103</v>
      </c>
      <c r="B84">
        <v>58.679423410763349</v>
      </c>
      <c r="C84">
        <v>222.20912087368609</v>
      </c>
      <c r="D84">
        <v>404.22731601772801</v>
      </c>
      <c r="E84">
        <v>0.6559834009855785</v>
      </c>
      <c r="F84">
        <v>37.952842689210186</v>
      </c>
      <c r="G84">
        <v>226.87933793927414</v>
      </c>
      <c r="H84">
        <v>2826.247650522685</v>
      </c>
    </row>
    <row r="85" spans="1:8" x14ac:dyDescent="0.25">
      <c r="A85">
        <v>3.9363078647844509</v>
      </c>
      <c r="B85">
        <v>58.218780791621015</v>
      </c>
      <c r="C85">
        <v>233.59249753545487</v>
      </c>
      <c r="D85">
        <v>448.49677053759319</v>
      </c>
      <c r="E85">
        <v>0.68993600844903236</v>
      </c>
      <c r="F85">
        <v>37.691193503084818</v>
      </c>
      <c r="G85">
        <v>251.04483913232414</v>
      </c>
      <c r="H85">
        <v>2815.1307797282516</v>
      </c>
    </row>
    <row r="86" spans="1:8" x14ac:dyDescent="0.25">
      <c r="A86">
        <v>4.0828453640180706</v>
      </c>
      <c r="B86">
        <v>57.818219282684112</v>
      </c>
      <c r="C86">
        <v>242.11423176521981</v>
      </c>
      <c r="D86">
        <v>483.35146729964015</v>
      </c>
      <c r="E86">
        <v>0.7153898662396867</v>
      </c>
      <c r="F86">
        <v>37.494568665360703</v>
      </c>
      <c r="G86">
        <v>269.75131410421579</v>
      </c>
      <c r="H86">
        <v>2805.4422257148858</v>
      </c>
    </row>
    <row r="87" spans="1:8" x14ac:dyDescent="0.25">
      <c r="A87">
        <v>4.2293828632516908</v>
      </c>
      <c r="B87">
        <v>57.306986470641505</v>
      </c>
      <c r="C87">
        <v>250.5755513031875</v>
      </c>
      <c r="D87">
        <v>519.45050703808658</v>
      </c>
      <c r="E87">
        <v>0.74069601513443351</v>
      </c>
      <c r="F87">
        <v>37.298576043536919</v>
      </c>
      <c r="G87">
        <v>288.94533744010971</v>
      </c>
      <c r="H87">
        <v>2792.3133611283706</v>
      </c>
    </row>
    <row r="88" spans="1:8" x14ac:dyDescent="0.25">
      <c r="A88">
        <v>4.4324640622256712</v>
      </c>
      <c r="B88">
        <v>56.686726025942122</v>
      </c>
      <c r="C88">
        <v>262.18818462089376</v>
      </c>
      <c r="D88">
        <v>571.5176898320957</v>
      </c>
      <c r="E88">
        <v>0.7754836583419018</v>
      </c>
      <c r="F88">
        <v>37.028238115655405</v>
      </c>
      <c r="G88">
        <v>316.5522058529794</v>
      </c>
      <c r="H88">
        <v>2778.8088110530643</v>
      </c>
    </row>
    <row r="89" spans="1:8" x14ac:dyDescent="0.25">
      <c r="A89">
        <v>4.7483233678165009</v>
      </c>
      <c r="B89">
        <v>55.663714792090246</v>
      </c>
      <c r="C89">
        <v>280.02109504714895</v>
      </c>
      <c r="D89">
        <v>657.15241032055576</v>
      </c>
      <c r="E89">
        <v>0.82904030783554561</v>
      </c>
      <c r="F89">
        <v>36.609762532139619</v>
      </c>
      <c r="G89">
        <v>360.91771900860641</v>
      </c>
      <c r="H89">
        <v>2757.894869644068</v>
      </c>
    </row>
    <row r="90" spans="1:8" x14ac:dyDescent="0.25">
      <c r="A90">
        <v>5.2109408952644314</v>
      </c>
      <c r="B90">
        <v>53.944916152906288</v>
      </c>
      <c r="C90">
        <v>305.58458690083415</v>
      </c>
      <c r="D90">
        <v>792.62311507419076</v>
      </c>
      <c r="E90">
        <v>0.90613093161114533</v>
      </c>
      <c r="F90">
        <v>36.001366137007089</v>
      </c>
      <c r="G90">
        <v>431.75199025141171</v>
      </c>
      <c r="H90">
        <v>2727.0160697063784</v>
      </c>
    </row>
    <row r="91" spans="1:8" x14ac:dyDescent="0.25">
      <c r="A91">
        <v>5.6036123659915278</v>
      </c>
      <c r="B91">
        <v>50.161136111017264</v>
      </c>
      <c r="C91">
        <v>326.2288574816821</v>
      </c>
      <c r="D91">
        <v>916.7112212769714</v>
      </c>
      <c r="E91">
        <v>0.96872757128124665</v>
      </c>
      <c r="F91">
        <v>35.490613715841256</v>
      </c>
      <c r="G91">
        <v>572.47398154159328</v>
      </c>
      <c r="H91">
        <v>2700.8864073578457</v>
      </c>
    </row>
    <row r="92" spans="1:8" x14ac:dyDescent="0.25">
      <c r="A92">
        <v>6.0687892669756156</v>
      </c>
      <c r="B92">
        <v>44.812336180123225</v>
      </c>
      <c r="C92">
        <v>348.54668288986215</v>
      </c>
      <c r="D92">
        <v>1073.7362110434917</v>
      </c>
      <c r="E92">
        <v>1.036876582942271</v>
      </c>
      <c r="F92">
        <v>34.891217586933855</v>
      </c>
      <c r="G92">
        <v>763.81894606511025</v>
      </c>
      <c r="H92">
        <v>2669.6587628324392</v>
      </c>
    </row>
    <row r="93" spans="1:8" x14ac:dyDescent="0.25">
      <c r="A93">
        <v>6.4611762866739308</v>
      </c>
      <c r="B93">
        <v>42.337690016460478</v>
      </c>
      <c r="C93">
        <v>365.68332919170405</v>
      </c>
      <c r="D93">
        <v>1213.8814648345369</v>
      </c>
      <c r="E93">
        <v>1.0896221823154417</v>
      </c>
      <c r="F93">
        <v>34.391345416040863</v>
      </c>
      <c r="G93">
        <v>849.70020646287389</v>
      </c>
      <c r="H93">
        <v>2643.1294264675917</v>
      </c>
    </row>
    <row r="94" spans="1:8" x14ac:dyDescent="0.25">
      <c r="A94">
        <v>6.7946571146600281</v>
      </c>
      <c r="B94">
        <v>40.822707720986365</v>
      </c>
      <c r="C94">
        <v>379.66081409992779</v>
      </c>
      <c r="D94">
        <v>1338.168409388257</v>
      </c>
      <c r="E94">
        <v>1.1329047350086132</v>
      </c>
      <c r="F94">
        <v>33.970642014201616</v>
      </c>
      <c r="G94">
        <v>900.42034759285491</v>
      </c>
      <c r="H94">
        <v>2620.4459357921851</v>
      </c>
    </row>
    <row r="95" spans="1:8" x14ac:dyDescent="0.25">
      <c r="A95">
        <v>7.1512254259853032</v>
      </c>
      <c r="B95">
        <v>39.331573030531374</v>
      </c>
      <c r="C95">
        <v>394.06922484319711</v>
      </c>
      <c r="D95">
        <v>1476.1201351053119</v>
      </c>
      <c r="E95">
        <v>1.1777904387873972</v>
      </c>
      <c r="F95">
        <v>33.524584633904269</v>
      </c>
      <c r="G95">
        <v>948.53332199150975</v>
      </c>
      <c r="H95">
        <v>2595.9841460967464</v>
      </c>
    </row>
    <row r="96" spans="1:8" x14ac:dyDescent="0.25">
      <c r="A96">
        <v>7.604647283304514</v>
      </c>
      <c r="B96">
        <v>37.633720669053019</v>
      </c>
      <c r="C96">
        <v>411.72371914012172</v>
      </c>
      <c r="D96">
        <v>1658.8145266496629</v>
      </c>
      <c r="E96">
        <v>1.2331874461649612</v>
      </c>
      <c r="F96">
        <v>32.962536094647824</v>
      </c>
      <c r="G96">
        <v>1000.5405414220135</v>
      </c>
      <c r="H96">
        <v>2564.4058964400629</v>
      </c>
    </row>
    <row r="97" spans="1:8" x14ac:dyDescent="0.25">
      <c r="A97">
        <v>8.1069353268031943</v>
      </c>
      <c r="B97">
        <v>35.879574009486518</v>
      </c>
      <c r="C97">
        <v>430.46099620223401</v>
      </c>
      <c r="D97">
        <v>1870.3378094264658</v>
      </c>
      <c r="E97">
        <v>1.2925164575583479</v>
      </c>
      <c r="F97">
        <v>32.347305509179698</v>
      </c>
      <c r="G97">
        <v>1050.7792311453859</v>
      </c>
      <c r="H97">
        <v>2528.7138402145229</v>
      </c>
    </row>
    <row r="98" spans="1:8" x14ac:dyDescent="0.25">
      <c r="A98">
        <v>8.6092233703018746</v>
      </c>
      <c r="B98">
        <v>34.145990543671196</v>
      </c>
      <c r="C98">
        <v>448.32681150941499</v>
      </c>
      <c r="D98">
        <v>2091.0523189790752</v>
      </c>
      <c r="E98">
        <v>1.3496734009722191</v>
      </c>
      <c r="F98">
        <v>31.740432749717716</v>
      </c>
      <c r="G98">
        <v>1097.1058691931364</v>
      </c>
      <c r="H98">
        <v>2492.28803099176</v>
      </c>
    </row>
    <row r="99" spans="1:8" x14ac:dyDescent="0.25">
      <c r="A99">
        <v>8.8557758426996998</v>
      </c>
      <c r="B99">
        <v>-45.346994689016029</v>
      </c>
      <c r="C99">
        <v>456.71616646385411</v>
      </c>
      <c r="D99">
        <v>2202.6240057167643</v>
      </c>
      <c r="E99">
        <v>1.3767487528255211</v>
      </c>
      <c r="F99">
        <v>31.446730103805567</v>
      </c>
      <c r="G99">
        <v>1117.5222806858587</v>
      </c>
      <c r="H99">
        <v>0</v>
      </c>
    </row>
    <row r="100" spans="1:8" x14ac:dyDescent="0.25">
      <c r="A100">
        <v>9.1023283150975249</v>
      </c>
      <c r="B100">
        <v>-44.008506513878849</v>
      </c>
      <c r="C100">
        <v>445.70323771105717</v>
      </c>
      <c r="D100">
        <v>2313.8639980702087</v>
      </c>
      <c r="E100">
        <v>1.3453281662977401</v>
      </c>
      <c r="F100">
        <v>31.04536042560758</v>
      </c>
      <c r="G100">
        <v>1061.7049607408574</v>
      </c>
      <c r="H100">
        <v>0</v>
      </c>
    </row>
    <row r="101" spans="1:8" x14ac:dyDescent="0.25">
      <c r="A101">
        <v>9.2301562281108644</v>
      </c>
      <c r="B101">
        <v>-43.310504223757682</v>
      </c>
      <c r="C101">
        <v>440.12130426287797</v>
      </c>
      <c r="D101">
        <v>2370.4795834717961</v>
      </c>
      <c r="E101">
        <v>1.3293753728905349</v>
      </c>
      <c r="F101">
        <v>30.838539545706812</v>
      </c>
      <c r="G101">
        <v>1033.1066243054693</v>
      </c>
      <c r="H101">
        <v>0</v>
      </c>
    </row>
    <row r="102" spans="1:8" x14ac:dyDescent="0.25">
      <c r="A102">
        <v>9.3152472771624719</v>
      </c>
      <c r="B102">
        <v>-42.890630141157693</v>
      </c>
      <c r="C102">
        <v>436.45387589997102</v>
      </c>
      <c r="D102">
        <v>2407.7736809580497</v>
      </c>
      <c r="E102">
        <v>1.3188842365799236</v>
      </c>
      <c r="F102">
        <v>30.702100070586415</v>
      </c>
      <c r="G102">
        <v>1015.6448169918807</v>
      </c>
      <c r="H102">
        <v>0</v>
      </c>
    </row>
    <row r="103" spans="1:8" x14ac:dyDescent="0.25">
      <c r="A103">
        <v>9.4003383262140794</v>
      </c>
      <c r="B103">
        <v>-42.47660217826612</v>
      </c>
      <c r="C103">
        <v>432.82192570864322</v>
      </c>
      <c r="D103">
        <v>2444.7572260823895</v>
      </c>
      <c r="E103">
        <v>1.3084864299603491</v>
      </c>
      <c r="F103">
        <v>30.565967456453787</v>
      </c>
      <c r="G103">
        <v>998.48629909380463</v>
      </c>
      <c r="H103">
        <v>0</v>
      </c>
    </row>
    <row r="104" spans="1:8" x14ac:dyDescent="0.25">
      <c r="A104">
        <v>9.4876774976309992</v>
      </c>
      <c r="B104">
        <v>-42.04745529349249</v>
      </c>
      <c r="C104">
        <v>429.13034752087378</v>
      </c>
      <c r="D104">
        <v>2482.3980581215728</v>
      </c>
      <c r="E104">
        <v>1.2979095421005613</v>
      </c>
      <c r="F104">
        <v>30.425710375143684</v>
      </c>
      <c r="G104">
        <v>980.84747799144509</v>
      </c>
      <c r="H104">
        <v>0</v>
      </c>
    </row>
    <row r="105" spans="1:8" x14ac:dyDescent="0.25">
      <c r="A105">
        <v>9.5766638721420936</v>
      </c>
      <c r="B105">
        <v>-41.586085538224914</v>
      </c>
      <c r="C105">
        <v>425.40981067699875</v>
      </c>
      <c r="D105">
        <v>2520.4189638750804</v>
      </c>
      <c r="E105">
        <v>1.2872416246738356</v>
      </c>
      <c r="F105">
        <v>30.284033242229363</v>
      </c>
      <c r="G105">
        <v>962.30803074752691</v>
      </c>
      <c r="H105">
        <v>0</v>
      </c>
    </row>
    <row r="106" spans="1:8" x14ac:dyDescent="0.25">
      <c r="A106">
        <v>9.7542312691488871</v>
      </c>
      <c r="B106">
        <v>-40.767666573717221</v>
      </c>
      <c r="C106">
        <v>418.09851263125898</v>
      </c>
      <c r="D106">
        <v>2595.3066021655759</v>
      </c>
      <c r="E106">
        <v>1.2662529877523363</v>
      </c>
      <c r="F106">
        <v>30.00200989694682</v>
      </c>
      <c r="G106">
        <v>928.79221893104386</v>
      </c>
      <c r="H106">
        <v>0</v>
      </c>
    </row>
    <row r="107" spans="1:8" x14ac:dyDescent="0.25">
      <c r="A107">
        <v>9.9124175783625308</v>
      </c>
      <c r="B107">
        <v>-40.05986768014855</v>
      </c>
      <c r="C107">
        <v>411.70586290175328</v>
      </c>
      <c r="D107">
        <v>2660.9369720209934</v>
      </c>
      <c r="E107">
        <v>1.2478737583722188</v>
      </c>
      <c r="F107">
        <v>29.750363449892976</v>
      </c>
      <c r="G107">
        <v>899.9445577955903</v>
      </c>
      <c r="H107">
        <v>0</v>
      </c>
    </row>
    <row r="108" spans="1:8" x14ac:dyDescent="0.25">
      <c r="A108">
        <v>10.086813329323434</v>
      </c>
      <c r="B108">
        <v>-39.029355387575848</v>
      </c>
      <c r="C108">
        <v>404.81006483701657</v>
      </c>
      <c r="D108">
        <v>2732.1328144780182</v>
      </c>
      <c r="E108">
        <v>1.2280222365805684</v>
      </c>
      <c r="F108">
        <v>29.750363449892976</v>
      </c>
      <c r="G108">
        <v>869.28644255196991</v>
      </c>
      <c r="H108">
        <v>0</v>
      </c>
    </row>
    <row r="109" spans="1:8" x14ac:dyDescent="0.25">
      <c r="A109">
        <v>10.738167716198863</v>
      </c>
      <c r="B109">
        <v>-35.451497387993712</v>
      </c>
      <c r="C109">
        <v>380.57586441782462</v>
      </c>
      <c r="D109">
        <v>2987.7901515810881</v>
      </c>
      <c r="E109">
        <v>1.1580700636032062</v>
      </c>
      <c r="F109">
        <v>29.750363449892976</v>
      </c>
      <c r="G109">
        <v>762.84386669229434</v>
      </c>
      <c r="H109">
        <v>0</v>
      </c>
    </row>
    <row r="110" spans="1:8" x14ac:dyDescent="0.25">
      <c r="A110">
        <v>11.389522103074292</v>
      </c>
      <c r="B110">
        <v>-32.193536401920866</v>
      </c>
      <c r="C110">
        <v>358.55781547156528</v>
      </c>
      <c r="D110">
        <v>3228.393824184388</v>
      </c>
      <c r="E110">
        <v>1.0942592058607448</v>
      </c>
      <c r="F110">
        <v>29.750363449892976</v>
      </c>
      <c r="G110">
        <v>665.91834325105549</v>
      </c>
      <c r="H110">
        <v>0</v>
      </c>
    </row>
    <row r="111" spans="1:8" x14ac:dyDescent="0.25">
      <c r="A111">
        <v>11.812953611062957</v>
      </c>
      <c r="B111">
        <v>-30.362170823854832</v>
      </c>
      <c r="C111">
        <v>345.31837501190768</v>
      </c>
      <c r="D111">
        <v>3377.3881937270207</v>
      </c>
      <c r="E111">
        <v>1.0557699191299064</v>
      </c>
      <c r="F111">
        <v>29.750363449892976</v>
      </c>
      <c r="G111">
        <v>611.43455169396759</v>
      </c>
      <c r="H111">
        <v>0</v>
      </c>
    </row>
    <row r="112" spans="1:8" x14ac:dyDescent="0.25">
      <c r="A112">
        <v>12.236385119051622</v>
      </c>
      <c r="B112">
        <v>-27.390700376440385</v>
      </c>
      <c r="C112">
        <v>333.06604044734013</v>
      </c>
      <c r="D112">
        <v>3520.9669083685176</v>
      </c>
      <c r="E112">
        <v>1.0200996182454372</v>
      </c>
      <c r="F112">
        <v>29.750363449892976</v>
      </c>
      <c r="G112">
        <v>523.03222590277164</v>
      </c>
      <c r="H112">
        <v>0</v>
      </c>
    </row>
    <row r="113" spans="1:8" x14ac:dyDescent="0.25">
      <c r="A113">
        <v>12.729888353865322</v>
      </c>
      <c r="B113">
        <v>-24.388522554247636</v>
      </c>
      <c r="C113">
        <v>320.31864762989761</v>
      </c>
      <c r="D113">
        <v>3682.1295231753143</v>
      </c>
      <c r="E113">
        <v>0.98300039058199074</v>
      </c>
      <c r="F113">
        <v>29.750363449892976</v>
      </c>
      <c r="G113">
        <v>433.71634455132931</v>
      </c>
      <c r="H113">
        <v>0</v>
      </c>
    </row>
    <row r="114" spans="1:8" x14ac:dyDescent="0.25">
      <c r="A114">
        <v>13.411240332029344</v>
      </c>
      <c r="B114">
        <v>-21.188679005034476</v>
      </c>
      <c r="C114">
        <v>304.85111642038851</v>
      </c>
      <c r="D114">
        <v>3894.9861675414213</v>
      </c>
      <c r="E114">
        <v>0.93799243845813574</v>
      </c>
      <c r="F114">
        <v>29.750363449892976</v>
      </c>
      <c r="G114">
        <v>338.51983597944223</v>
      </c>
      <c r="H114">
        <v>0</v>
      </c>
    </row>
    <row r="115" spans="1:8" x14ac:dyDescent="0.25">
      <c r="A115">
        <v>14.355039600238236</v>
      </c>
      <c r="B115">
        <v>-18.765475523944993</v>
      </c>
      <c r="C115">
        <v>286.22231817449131</v>
      </c>
      <c r="D115">
        <v>4173.7401539610346</v>
      </c>
      <c r="E115">
        <v>0.88372508693467877</v>
      </c>
      <c r="F115">
        <v>29.750363449892976</v>
      </c>
      <c r="G115">
        <v>266.42865170398426</v>
      </c>
      <c r="H115">
        <v>0</v>
      </c>
    </row>
    <row r="116" spans="1:8" x14ac:dyDescent="0.25">
      <c r="A116">
        <v>15.316438629087715</v>
      </c>
      <c r="B116">
        <v>-17.419468940516509</v>
      </c>
      <c r="C116">
        <v>268.8475304191968</v>
      </c>
      <c r="D116">
        <v>4440.4589567907033</v>
      </c>
      <c r="E116">
        <v>0.83285005893300224</v>
      </c>
      <c r="F116">
        <v>29.750363449892976</v>
      </c>
      <c r="G116">
        <v>226.38446664103816</v>
      </c>
      <c r="H116">
        <v>0</v>
      </c>
    </row>
    <row r="117" spans="1:8" x14ac:dyDescent="0.25">
      <c r="A117">
        <v>16.583465341606669</v>
      </c>
      <c r="B117">
        <v>-15.98750716206151</v>
      </c>
      <c r="C117">
        <v>247.71104578622453</v>
      </c>
      <c r="D117">
        <v>4767.5146136831963</v>
      </c>
      <c r="E117">
        <v>0.77053761404105159</v>
      </c>
      <c r="F117">
        <v>29.750363449892976</v>
      </c>
      <c r="G117">
        <v>183.78308328564682</v>
      </c>
      <c r="H117">
        <v>0</v>
      </c>
    </row>
    <row r="118" spans="1:8" x14ac:dyDescent="0.25">
      <c r="A118">
        <v>18.304679628876869</v>
      </c>
      <c r="B118">
        <v>-14.485511440740826</v>
      </c>
      <c r="C118">
        <v>221.54580588171902</v>
      </c>
      <c r="D118">
        <v>5170.9902396793241</v>
      </c>
      <c r="E118">
        <v>0.69268836546751544</v>
      </c>
      <c r="F118">
        <v>29.750363449892976</v>
      </c>
      <c r="G118">
        <v>139.09816467617233</v>
      </c>
      <c r="H118">
        <v>0</v>
      </c>
    </row>
    <row r="119" spans="1:8" x14ac:dyDescent="0.25">
      <c r="A119">
        <v>19.806213538381176</v>
      </c>
      <c r="B119">
        <v>-13.477853565266191</v>
      </c>
      <c r="C119">
        <v>200.587630808618</v>
      </c>
      <c r="D119">
        <v>5487.7246429182587</v>
      </c>
      <c r="E119">
        <v>0.62971203510684859</v>
      </c>
      <c r="F119">
        <v>29.750363449892976</v>
      </c>
      <c r="G119">
        <v>109.11997664765492</v>
      </c>
      <c r="H119">
        <v>0</v>
      </c>
    </row>
    <row r="120" spans="1:8" x14ac:dyDescent="0.25">
      <c r="A120">
        <v>21.606213538381176</v>
      </c>
      <c r="B120">
        <v>-12.548394237487306</v>
      </c>
      <c r="C120">
        <v>177.20879948485216</v>
      </c>
      <c r="D120">
        <v>5827.4927494361191</v>
      </c>
      <c r="E120">
        <v>0.55876721435487597</v>
      </c>
      <c r="F120">
        <v>29.750363449892976</v>
      </c>
      <c r="G120">
        <v>81.468223834339895</v>
      </c>
      <c r="H120">
        <v>0</v>
      </c>
    </row>
    <row r="121" spans="1:8" x14ac:dyDescent="0.25">
      <c r="A121">
        <v>23.406213538381177</v>
      </c>
      <c r="B121">
        <v>-11.84401164600175</v>
      </c>
      <c r="C121">
        <v>155.28150912423885</v>
      </c>
      <c r="D121">
        <v>6126.5440511311353</v>
      </c>
      <c r="E121">
        <v>0.49153961112026467</v>
      </c>
      <c r="F121">
        <v>29.750363449892976</v>
      </c>
      <c r="G121">
        <v>60.512585729867084</v>
      </c>
      <c r="H121">
        <v>0</v>
      </c>
    </row>
    <row r="122" spans="1:8" x14ac:dyDescent="0.25">
      <c r="A122">
        <v>25.206213538381178</v>
      </c>
      <c r="B122">
        <v>-11.29174245234022</v>
      </c>
      <c r="C122">
        <v>134.47936035843495</v>
      </c>
      <c r="D122">
        <v>6387.1798673478461</v>
      </c>
      <c r="E122">
        <v>0.42715048659548838</v>
      </c>
      <c r="F122">
        <v>29.750363449892976</v>
      </c>
      <c r="G122">
        <v>44.082376496257254</v>
      </c>
      <c r="H122">
        <v>0</v>
      </c>
    </row>
    <row r="123" spans="1:8" x14ac:dyDescent="0.25">
      <c r="A123">
        <v>27.006213538381179</v>
      </c>
      <c r="B123">
        <v>-10.860965490768841</v>
      </c>
      <c r="C123">
        <v>114.5573625300482</v>
      </c>
      <c r="D123">
        <v>6611.1970488115439</v>
      </c>
      <c r="E123">
        <v>0.36495061815859392</v>
      </c>
      <c r="F123">
        <v>29.750363449892976</v>
      </c>
      <c r="G123">
        <v>31.266605323668138</v>
      </c>
      <c r="H123">
        <v>0</v>
      </c>
    </row>
    <row r="124" spans="1:8" x14ac:dyDescent="0.25">
      <c r="A124">
        <v>28.806213538381179</v>
      </c>
      <c r="B124">
        <v>-10.523992465903863</v>
      </c>
      <c r="C124">
        <v>95.323808561923641</v>
      </c>
      <c r="D124">
        <v>6799.9995385326392</v>
      </c>
      <c r="E124">
        <v>0.30444028982614635</v>
      </c>
      <c r="F124">
        <v>29.750363449892976</v>
      </c>
      <c r="G124">
        <v>21.241535361125198</v>
      </c>
      <c r="H124">
        <v>0</v>
      </c>
    </row>
    <row r="125" spans="1:8" x14ac:dyDescent="0.25">
      <c r="A125">
        <v>30.60621353838118</v>
      </c>
      <c r="B125">
        <v>-10.264887936541216</v>
      </c>
      <c r="C125">
        <v>76.624915130584441</v>
      </c>
      <c r="D125">
        <v>6954.6836825444689</v>
      </c>
      <c r="E125">
        <v>0.24522659922430343</v>
      </c>
      <c r="F125">
        <v>29.750363449892976</v>
      </c>
      <c r="G125">
        <v>13.533081441073021</v>
      </c>
      <c r="H125">
        <v>0</v>
      </c>
    </row>
    <row r="126" spans="1:8" x14ac:dyDescent="0.25">
      <c r="A126">
        <v>32.406213538381181</v>
      </c>
      <c r="B126">
        <v>-10.072913040765371</v>
      </c>
      <c r="C126">
        <v>58.329433637219104</v>
      </c>
      <c r="D126">
        <v>7076.0906542097337</v>
      </c>
      <c r="E126">
        <v>0.18697856641544108</v>
      </c>
      <c r="F126">
        <v>29.750363449892976</v>
      </c>
      <c r="G126">
        <v>7.821758518486325</v>
      </c>
      <c r="H126">
        <v>0</v>
      </c>
    </row>
    <row r="127" spans="1:8" x14ac:dyDescent="0.25">
      <c r="A127">
        <v>34.206213538381178</v>
      </c>
      <c r="B127">
        <v>-9.9360892801215588</v>
      </c>
      <c r="C127">
        <v>40.329116009065075</v>
      </c>
      <c r="D127">
        <v>7164.8464220075075</v>
      </c>
      <c r="E127">
        <v>0.1294317189121291</v>
      </c>
      <c r="F127">
        <v>29.750363449892976</v>
      </c>
      <c r="G127">
        <v>3.7512019107517047</v>
      </c>
      <c r="H127">
        <v>0</v>
      </c>
    </row>
    <row r="128" spans="1:8" x14ac:dyDescent="0.25">
      <c r="A128">
        <v>36.006213538381175</v>
      </c>
      <c r="B128">
        <v>-9.8499358530495567</v>
      </c>
      <c r="C128">
        <v>22.528954555134952</v>
      </c>
      <c r="D128">
        <v>7221.3954155728588</v>
      </c>
      <c r="E128">
        <v>7.2359190958699998E-2</v>
      </c>
      <c r="F128">
        <v>29.750363449892976</v>
      </c>
      <c r="G128">
        <v>1.1881061429058206</v>
      </c>
      <c r="H128">
        <v>0</v>
      </c>
    </row>
    <row r="129" spans="1:8" x14ac:dyDescent="0.25">
      <c r="A129">
        <v>37.806213538381172</v>
      </c>
      <c r="B129">
        <v>-9.8118010197979064</v>
      </c>
      <c r="C129">
        <v>4.8406009855610641</v>
      </c>
      <c r="D129">
        <v>7246.0177068218136</v>
      </c>
      <c r="E129">
        <v>1.5552351908902449E-2</v>
      </c>
      <c r="F129">
        <v>29.750363449892976</v>
      </c>
      <c r="G129">
        <v>5.3580993568129009E-2</v>
      </c>
      <c r="H129">
        <v>0</v>
      </c>
    </row>
    <row r="130" spans="1:8" x14ac:dyDescent="0.25">
      <c r="A130">
        <v>38.809335638031108</v>
      </c>
      <c r="B130">
        <v>-9.808072546735767</v>
      </c>
      <c r="C130">
        <v>-4.9999999999999911</v>
      </c>
      <c r="D130">
        <v>7245.9374172223334</v>
      </c>
      <c r="E130">
        <v>1.6064467118511026E-2</v>
      </c>
      <c r="F130">
        <v>29.750363449892976</v>
      </c>
      <c r="G130">
        <v>-5.7342435143630244E-2</v>
      </c>
      <c r="H130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30"/>
  <sheetViews>
    <sheetView topLeftCell="D94" workbookViewId="0">
      <selection activeCell="N22" sqref="N22"/>
    </sheetView>
  </sheetViews>
  <sheetFormatPr defaultRowHeight="15" x14ac:dyDescent="0.25"/>
  <cols>
    <col min="4" max="4" width="14.28515625" customWidth="1"/>
  </cols>
  <sheetData>
    <row r="1" spans="1:29" x14ac:dyDescent="0.25">
      <c r="A1" t="s">
        <v>38</v>
      </c>
      <c r="B1" t="s">
        <v>39</v>
      </c>
      <c r="C1" t="s">
        <v>40</v>
      </c>
      <c r="D1" t="s">
        <v>41</v>
      </c>
      <c r="E1" t="s">
        <v>42</v>
      </c>
      <c r="F1" t="s">
        <v>132</v>
      </c>
      <c r="G1" t="s">
        <v>133</v>
      </c>
      <c r="H1" t="s">
        <v>134</v>
      </c>
      <c r="K1" t="s">
        <v>43</v>
      </c>
      <c r="O1" t="s">
        <v>49</v>
      </c>
      <c r="U1" t="s">
        <v>58</v>
      </c>
      <c r="AA1" t="s">
        <v>102</v>
      </c>
    </row>
    <row r="2" spans="1:29" x14ac:dyDescent="0.25">
      <c r="A2">
        <v>0</v>
      </c>
      <c r="B2">
        <v>-9.8067895580717472</v>
      </c>
      <c r="C2">
        <v>0</v>
      </c>
      <c r="D2">
        <v>0</v>
      </c>
      <c r="E2">
        <v>0</v>
      </c>
      <c r="F2">
        <v>43.226230387139722</v>
      </c>
      <c r="G2">
        <v>0</v>
      </c>
      <c r="H2">
        <v>0.13877530243518132</v>
      </c>
      <c r="K2" t="s">
        <v>44</v>
      </c>
      <c r="L2">
        <v>23773.02473324928</v>
      </c>
      <c r="O2" t="s">
        <v>50</v>
      </c>
      <c r="U2" t="s">
        <v>60</v>
      </c>
      <c r="V2">
        <v>300</v>
      </c>
      <c r="AA2" t="s">
        <v>103</v>
      </c>
      <c r="AB2">
        <v>26.920451471379376</v>
      </c>
    </row>
    <row r="3" spans="1:29" x14ac:dyDescent="0.25">
      <c r="A3">
        <v>1.6370809805359557E-7</v>
      </c>
      <c r="B3">
        <v>-9.8067895055066927</v>
      </c>
      <c r="C3">
        <v>-1.6054508622604632E-6</v>
      </c>
      <c r="D3">
        <v>-1.314126537069976E-13</v>
      </c>
      <c r="E3">
        <v>4.7177927710110193E-9</v>
      </c>
      <c r="F3">
        <v>43.226230148904115</v>
      </c>
      <c r="G3">
        <v>-1.2181487145406266E-14</v>
      </c>
      <c r="H3">
        <v>0.13877757385949999</v>
      </c>
      <c r="K3" t="s">
        <v>45</v>
      </c>
      <c r="L3">
        <v>1.3767487528255211</v>
      </c>
      <c r="P3" t="s">
        <v>51</v>
      </c>
      <c r="Q3" t="s">
        <v>30</v>
      </c>
      <c r="R3" t="s">
        <v>31</v>
      </c>
      <c r="U3" t="s">
        <v>61</v>
      </c>
      <c r="V3">
        <v>4</v>
      </c>
      <c r="AA3" t="s">
        <v>104</v>
      </c>
      <c r="AB3">
        <v>6</v>
      </c>
    </row>
    <row r="4" spans="1:29" x14ac:dyDescent="0.25">
      <c r="A4">
        <v>9.8224858832157348E-7</v>
      </c>
      <c r="B4">
        <v>-9.8067892426684988</v>
      </c>
      <c r="C4">
        <v>-9.6327050444655693E-6</v>
      </c>
      <c r="D4">
        <v>-4.7308554911843555E-12</v>
      </c>
      <c r="E4">
        <v>2.8306756246699853E-8</v>
      </c>
      <c r="F4">
        <v>43.226228957726065</v>
      </c>
      <c r="G4">
        <v>-4.3853352548020088E-13</v>
      </c>
      <c r="H4">
        <v>0.13878893153874824</v>
      </c>
      <c r="K4" t="s">
        <v>46</v>
      </c>
      <c r="L4">
        <v>6.4678741409414018</v>
      </c>
      <c r="P4" t="s">
        <v>52</v>
      </c>
      <c r="Q4">
        <v>0.02</v>
      </c>
      <c r="U4" t="s">
        <v>137</v>
      </c>
      <c r="AA4" t="s">
        <v>105</v>
      </c>
      <c r="AB4">
        <v>5</v>
      </c>
    </row>
    <row r="5" spans="1:29" x14ac:dyDescent="0.25">
      <c r="A5">
        <v>5.0749510396614629E-6</v>
      </c>
      <c r="B5">
        <v>-9.8067879281545256</v>
      </c>
      <c r="C5">
        <v>-4.9768972727514377E-5</v>
      </c>
      <c r="D5">
        <v>-1.262875534418793E-10</v>
      </c>
      <c r="E5">
        <v>1.4625156413938153E-7</v>
      </c>
      <c r="F5">
        <v>43.226223001835926</v>
      </c>
      <c r="G5">
        <v>-1.1706407263811457E-11</v>
      </c>
      <c r="H5">
        <v>0.13884573387871596</v>
      </c>
      <c r="K5" t="s">
        <v>47</v>
      </c>
      <c r="L5">
        <v>251.21900869818106</v>
      </c>
      <c r="P5" t="s">
        <v>135</v>
      </c>
      <c r="Q5">
        <v>2</v>
      </c>
      <c r="V5" t="s">
        <v>57</v>
      </c>
      <c r="AA5" t="s">
        <v>106</v>
      </c>
    </row>
    <row r="6" spans="1:29" x14ac:dyDescent="0.25">
      <c r="A6">
        <v>2.5538463296360909E-5</v>
      </c>
      <c r="B6">
        <v>-9.8067813475027226</v>
      </c>
      <c r="C6">
        <v>-2.5045023037498362E-4</v>
      </c>
      <c r="D6">
        <v>-3.1980574543103067E-9</v>
      </c>
      <c r="E6">
        <v>7.3597536625783358E-7</v>
      </c>
      <c r="F6">
        <v>43.226193222387145</v>
      </c>
      <c r="G6">
        <v>-2.9644842464308838E-10</v>
      </c>
      <c r="H6">
        <v>0.13913009446663679</v>
      </c>
      <c r="K6" t="s">
        <v>48</v>
      </c>
      <c r="L6">
        <v>806.89574876156473</v>
      </c>
      <c r="P6" t="s">
        <v>53</v>
      </c>
      <c r="Q6">
        <v>5887436.804562035</v>
      </c>
      <c r="W6" t="s">
        <v>138</v>
      </c>
      <c r="X6">
        <v>6.0000000000000002E-6</v>
      </c>
      <c r="AA6" t="s">
        <v>107</v>
      </c>
      <c r="AB6">
        <v>1.8241469247509919E-2</v>
      </c>
    </row>
    <row r="7" spans="1:29" x14ac:dyDescent="0.25">
      <c r="A7">
        <v>1.2785602457985814E-4</v>
      </c>
      <c r="B7">
        <v>-9.8067482413388518</v>
      </c>
      <c r="C7">
        <v>-1.2538544908460699E-3</v>
      </c>
      <c r="D7">
        <v>-8.0156481592140131E-8</v>
      </c>
      <c r="E7">
        <v>3.6845884180342121E-6</v>
      </c>
      <c r="F7">
        <v>43.22604432519136</v>
      </c>
      <c r="G7">
        <v>-7.4302008799844805E-9</v>
      </c>
      <c r="H7">
        <v>0.14056065659146483</v>
      </c>
      <c r="P7" t="s">
        <v>54</v>
      </c>
      <c r="Q7">
        <v>853.90017992824039</v>
      </c>
      <c r="W7" t="s">
        <v>106</v>
      </c>
      <c r="X7">
        <v>1</v>
      </c>
      <c r="AA7" t="s">
        <v>108</v>
      </c>
    </row>
    <row r="8" spans="1:29" x14ac:dyDescent="0.25">
      <c r="A8">
        <v>6.3944383099734424E-4</v>
      </c>
      <c r="B8">
        <v>-9.8065775291142305</v>
      </c>
      <c r="C8">
        <v>-6.2708240102581211E-3</v>
      </c>
      <c r="D8">
        <v>-2.0049270894782886E-6</v>
      </c>
      <c r="E8">
        <v>1.8427501506682301E-5</v>
      </c>
      <c r="F8">
        <v>43.225299840415289</v>
      </c>
      <c r="G8">
        <v>-1.8584697687880523E-7</v>
      </c>
      <c r="H8">
        <v>0.14793714438553882</v>
      </c>
      <c r="P8" t="s">
        <v>55</v>
      </c>
      <c r="Q8">
        <v>724.70128514490443</v>
      </c>
      <c r="V8" t="s">
        <v>50</v>
      </c>
      <c r="AB8" t="s">
        <v>109</v>
      </c>
      <c r="AC8">
        <v>2.3E-2</v>
      </c>
    </row>
    <row r="9" spans="1:29" x14ac:dyDescent="0.25">
      <c r="A9">
        <v>3.1973828630847741E-3</v>
      </c>
      <c r="B9">
        <v>-9.8055796814669769</v>
      </c>
      <c r="C9">
        <v>-3.1354229394828279E-2</v>
      </c>
      <c r="D9">
        <v>-5.0126767017904195E-5</v>
      </c>
      <c r="E9">
        <v>9.2137828801335249E-5</v>
      </c>
      <c r="F9">
        <v>43.221577446606773</v>
      </c>
      <c r="G9">
        <v>-4.646206849385208E-6</v>
      </c>
      <c r="H9">
        <v>0.19104849360686657</v>
      </c>
      <c r="P9" t="s">
        <v>56</v>
      </c>
      <c r="Q9">
        <v>14.494025702898089</v>
      </c>
      <c r="W9" t="s">
        <v>138</v>
      </c>
      <c r="X9">
        <v>2.4196E-5</v>
      </c>
      <c r="AB9" t="s">
        <v>110</v>
      </c>
      <c r="AC9">
        <v>6.8647640279612546E-3</v>
      </c>
    </row>
    <row r="10" spans="1:29" x14ac:dyDescent="0.25">
      <c r="A10">
        <v>1.5987078023521922E-2</v>
      </c>
      <c r="B10">
        <v>-9.79411468917192</v>
      </c>
      <c r="C10">
        <v>-0.15670649113324919</v>
      </c>
      <c r="D10">
        <v>-1.2528986329625343E-3</v>
      </c>
      <c r="E10">
        <v>4.6049913950692029E-4</v>
      </c>
      <c r="F10">
        <v>43.202966229319671</v>
      </c>
      <c r="G10">
        <v>-1.1605939453984559E-4</v>
      </c>
      <c r="H10">
        <v>0.68617648785330732</v>
      </c>
      <c r="P10" t="s">
        <v>136</v>
      </c>
      <c r="Q10">
        <v>3458631.314891886</v>
      </c>
      <c r="W10" t="s">
        <v>106</v>
      </c>
      <c r="X10">
        <v>0.8</v>
      </c>
      <c r="AB10" t="s">
        <v>111</v>
      </c>
      <c r="AC10">
        <v>1403.543030798616</v>
      </c>
    </row>
    <row r="11" spans="1:29" x14ac:dyDescent="0.25">
      <c r="A11">
        <v>2.6723080170826263E-2</v>
      </c>
      <c r="B11">
        <v>-9.7635326992838696</v>
      </c>
      <c r="C11">
        <v>-0.26172073847527161</v>
      </c>
      <c r="D11">
        <v>-3.4993047781127313E-3</v>
      </c>
      <c r="E11">
        <v>7.6909495537643162E-4</v>
      </c>
      <c r="F11">
        <v>43.187346644726695</v>
      </c>
      <c r="G11">
        <v>-3.2372981253060316E-4</v>
      </c>
      <c r="H11">
        <v>2.0064756938597368</v>
      </c>
      <c r="O11" t="s">
        <v>57</v>
      </c>
      <c r="U11" t="s">
        <v>62</v>
      </c>
      <c r="V11">
        <v>0.9</v>
      </c>
      <c r="AB11" t="s">
        <v>112</v>
      </c>
      <c r="AC11">
        <v>418.91268302269799</v>
      </c>
    </row>
    <row r="12" spans="1:29" x14ac:dyDescent="0.25">
      <c r="A12">
        <v>3.7459082318130603E-2</v>
      </c>
      <c r="B12">
        <v>-9.6741941821224184</v>
      </c>
      <c r="C12">
        <v>-0.36614641179107854</v>
      </c>
      <c r="D12">
        <v>-6.8705386710458498E-3</v>
      </c>
      <c r="E12">
        <v>1.075961152985977E-3</v>
      </c>
      <c r="F12">
        <v>43.171729706456247</v>
      </c>
      <c r="G12">
        <v>-6.336013984233011E-4</v>
      </c>
      <c r="H12">
        <v>5.8623384605767361</v>
      </c>
      <c r="P12" t="s">
        <v>51</v>
      </c>
      <c r="Q12" t="s">
        <v>32</v>
      </c>
      <c r="R12" t="s">
        <v>33</v>
      </c>
      <c r="U12" t="s">
        <v>56</v>
      </c>
      <c r="V12">
        <v>3</v>
      </c>
      <c r="AB12" t="s">
        <v>113</v>
      </c>
      <c r="AC12">
        <v>51.640180265284449</v>
      </c>
    </row>
    <row r="13" spans="1:29" x14ac:dyDescent="0.25">
      <c r="A13">
        <v>4.299666125856226E-2</v>
      </c>
      <c r="B13">
        <v>-9.5740454586435533</v>
      </c>
      <c r="C13">
        <v>-0.41946602376834302</v>
      </c>
      <c r="D13">
        <v>-9.0459888001039809E-3</v>
      </c>
      <c r="E13">
        <v>1.2326466161183857E-3</v>
      </c>
      <c r="F13">
        <v>43.163675928063512</v>
      </c>
      <c r="G13">
        <v>-8.3157271569544501E-4</v>
      </c>
      <c r="H13">
        <v>10.18383378414889</v>
      </c>
      <c r="P13" t="s">
        <v>135</v>
      </c>
      <c r="Q13">
        <v>3</v>
      </c>
      <c r="U13" t="s">
        <v>63</v>
      </c>
      <c r="V13">
        <v>300</v>
      </c>
      <c r="AB13" t="s">
        <v>114</v>
      </c>
      <c r="AC13">
        <v>0.14231669665470673</v>
      </c>
    </row>
    <row r="14" spans="1:29" x14ac:dyDescent="0.25">
      <c r="A14">
        <v>4.4890811290053019E-2</v>
      </c>
      <c r="B14">
        <v>-9.5250295799380993</v>
      </c>
      <c r="C14">
        <v>-0.43755572717084112</v>
      </c>
      <c r="D14">
        <v>-9.8576673372558522E-3</v>
      </c>
      <c r="E14">
        <v>1.2858051688605147E-3</v>
      </c>
      <c r="F14">
        <v>43.160921342976003</v>
      </c>
      <c r="G14">
        <v>-9.0484341920297313E-4</v>
      </c>
      <c r="H14">
        <v>12.298681041947313</v>
      </c>
      <c r="P14" t="s">
        <v>53</v>
      </c>
      <c r="Q14">
        <v>4357255.0535812248</v>
      </c>
      <c r="U14" t="s">
        <v>64</v>
      </c>
      <c r="V14">
        <v>45</v>
      </c>
      <c r="AB14" t="s">
        <v>115</v>
      </c>
      <c r="AC14">
        <v>12.358079530822401</v>
      </c>
    </row>
    <row r="15" spans="1:29" x14ac:dyDescent="0.25">
      <c r="A15">
        <v>4.6784961321543778E-2</v>
      </c>
      <c r="B15">
        <v>-9.4648535474073245</v>
      </c>
      <c r="C15">
        <v>-0.45554328696338459</v>
      </c>
      <c r="D15">
        <v>-1.0703516777361286E-2</v>
      </c>
      <c r="E15">
        <v>1.3386635599914132E-3</v>
      </c>
      <c r="F15">
        <v>43.158166840160916</v>
      </c>
      <c r="G15">
        <v>-9.8076740563328131E-4</v>
      </c>
      <c r="H15">
        <v>14.89490741787874</v>
      </c>
      <c r="P15" t="s">
        <v>54</v>
      </c>
      <c r="Q15">
        <v>631.96616757961476</v>
      </c>
      <c r="U15" t="s">
        <v>65</v>
      </c>
      <c r="V15">
        <v>8</v>
      </c>
      <c r="AB15" t="s">
        <v>116</v>
      </c>
      <c r="AC15">
        <v>12071.729394727032</v>
      </c>
    </row>
    <row r="16" spans="1:29" x14ac:dyDescent="0.25">
      <c r="A16">
        <v>4.8379070676618036E-2</v>
      </c>
      <c r="B16">
        <v>-9.4055388782384934</v>
      </c>
      <c r="C16">
        <v>-0.47058525409404783</v>
      </c>
      <c r="D16">
        <v>-1.1441704421415077E-2</v>
      </c>
      <c r="E16">
        <v>1.3828660070468526E-3</v>
      </c>
      <c r="F16">
        <v>43.155841279501459</v>
      </c>
      <c r="G16">
        <v>-1.0466063888064604E-3</v>
      </c>
      <c r="H16">
        <v>17.453813368079928</v>
      </c>
      <c r="P16" t="s">
        <v>55</v>
      </c>
      <c r="Q16">
        <v>303.5087857798336</v>
      </c>
      <c r="U16" t="s">
        <v>66</v>
      </c>
      <c r="V16">
        <v>45</v>
      </c>
      <c r="AB16" t="s">
        <v>117</v>
      </c>
      <c r="AC16">
        <v>16.816005383766822</v>
      </c>
    </row>
    <row r="17" spans="1:29" x14ac:dyDescent="0.25">
      <c r="A17">
        <v>5.6349617451989312E-2</v>
      </c>
      <c r="B17">
        <v>-8.9186172084037718</v>
      </c>
      <c r="C17">
        <v>-0.54386231790805373</v>
      </c>
      <c r="D17">
        <v>-1.548710833385878E-2</v>
      </c>
      <c r="E17">
        <v>1.5981985646378464E-3</v>
      </c>
      <c r="F17">
        <v>43.144213861748092</v>
      </c>
      <c r="G17">
        <v>-1.3979281813388115E-3</v>
      </c>
      <c r="H17">
        <v>38.456611865128345</v>
      </c>
      <c r="P17" t="s">
        <v>56</v>
      </c>
      <c r="Q17">
        <v>1.8117532128622611</v>
      </c>
      <c r="U17" t="s">
        <v>67</v>
      </c>
      <c r="V17">
        <v>15</v>
      </c>
      <c r="AB17" t="s">
        <v>118</v>
      </c>
      <c r="AC17">
        <v>0.14231669665470673</v>
      </c>
    </row>
    <row r="18" spans="1:29" x14ac:dyDescent="0.25">
      <c r="A18">
        <v>7.0300087145763107E-2</v>
      </c>
      <c r="B18">
        <v>-6.3445757224222898</v>
      </c>
      <c r="C18">
        <v>-0.65415711170808155</v>
      </c>
      <c r="D18">
        <v>-2.3884236324737775E-2</v>
      </c>
      <c r="E18">
        <v>1.9223116283993481E-3</v>
      </c>
      <c r="F18">
        <v>43.123866317184095</v>
      </c>
      <c r="G18">
        <v>-2.0224202542211659E-3</v>
      </c>
      <c r="H18">
        <v>149.44047085833125</v>
      </c>
      <c r="P18" t="s">
        <v>52</v>
      </c>
      <c r="Q18">
        <v>5.9693600243141349E-3</v>
      </c>
      <c r="U18" t="s">
        <v>68</v>
      </c>
      <c r="V18">
        <v>2068428</v>
      </c>
      <c r="AB18" t="s">
        <v>119</v>
      </c>
      <c r="AC18">
        <v>3.2496725269285611</v>
      </c>
    </row>
    <row r="19" spans="1:29" x14ac:dyDescent="0.25">
      <c r="A19">
        <v>8.2258518019671656E-2</v>
      </c>
      <c r="B19">
        <v>0.49034922882106713</v>
      </c>
      <c r="C19">
        <v>-0.69571355252190514</v>
      </c>
      <c r="D19">
        <v>-3.203590539111683E-2</v>
      </c>
      <c r="E19">
        <v>2.0444295493408826E-3</v>
      </c>
      <c r="F19">
        <v>43.106429329066714</v>
      </c>
      <c r="G19">
        <v>-2.2875391655803306E-3</v>
      </c>
      <c r="H19">
        <v>444.00898855771658</v>
      </c>
      <c r="P19" t="s">
        <v>136</v>
      </c>
      <c r="Q19">
        <v>676038.11170410423</v>
      </c>
      <c r="U19" t="s">
        <v>69</v>
      </c>
      <c r="V19">
        <v>3382</v>
      </c>
      <c r="AB19" t="s">
        <v>120</v>
      </c>
      <c r="AC19">
        <v>12071.729394727032</v>
      </c>
    </row>
    <row r="20" spans="1:29" x14ac:dyDescent="0.25">
      <c r="A20">
        <v>9.0414999091477641E-2</v>
      </c>
      <c r="B20">
        <v>9.8783046405785715</v>
      </c>
      <c r="C20">
        <v>-0.65645670841284209</v>
      </c>
      <c r="D20">
        <v>-3.760243460920585E-2</v>
      </c>
      <c r="E20">
        <v>1.9290689442748943E-3</v>
      </c>
      <c r="F20">
        <v>43.094539043667865</v>
      </c>
      <c r="G20">
        <v>-2.0366669930991926E-3</v>
      </c>
      <c r="H20">
        <v>848.45637637004734</v>
      </c>
      <c r="O20" t="s">
        <v>56</v>
      </c>
      <c r="P20">
        <v>16.305778915760349</v>
      </c>
      <c r="U20" t="s">
        <v>70</v>
      </c>
      <c r="V20">
        <v>1.4316</v>
      </c>
      <c r="AB20" t="s">
        <v>121</v>
      </c>
      <c r="AC20">
        <v>5.6055260105447946</v>
      </c>
    </row>
    <row r="21" spans="1:29" x14ac:dyDescent="0.25">
      <c r="A21">
        <v>9.8571480163283626E-2</v>
      </c>
      <c r="B21">
        <v>23.176648936956532</v>
      </c>
      <c r="C21">
        <v>-0.52357635965611626</v>
      </c>
      <c r="D21">
        <v>-4.2488971657059886E-2</v>
      </c>
      <c r="E21">
        <v>1.5385856016989648E-3</v>
      </c>
      <c r="F21">
        <v>43.082650795560134</v>
      </c>
      <c r="G21">
        <v>-1.2955915465760258E-3</v>
      </c>
      <c r="H21">
        <v>1421.1509814750868</v>
      </c>
      <c r="U21" t="s">
        <v>71</v>
      </c>
      <c r="V21">
        <v>238.36901121304791</v>
      </c>
      <c r="AB21" t="s">
        <v>122</v>
      </c>
      <c r="AC21">
        <v>1.47402546083458</v>
      </c>
    </row>
    <row r="22" spans="1:29" x14ac:dyDescent="0.25">
      <c r="A22">
        <v>0.10702160770647871</v>
      </c>
      <c r="B22">
        <v>37.696507734422902</v>
      </c>
      <c r="C22">
        <v>-0.26517884134849629</v>
      </c>
      <c r="D22">
        <v>-4.5908441487356372E-2</v>
      </c>
      <c r="E22">
        <v>7.7925659536342195E-4</v>
      </c>
      <c r="F22">
        <v>43.070336673876369</v>
      </c>
      <c r="G22">
        <v>-3.3234253427744619E-4</v>
      </c>
      <c r="H22">
        <v>2046.1209499791719</v>
      </c>
      <c r="U22" t="s">
        <v>72</v>
      </c>
      <c r="V22">
        <v>1633.4171556300644</v>
      </c>
      <c r="AB22" t="s">
        <v>56</v>
      </c>
      <c r="AC22">
        <v>7.079551471379375</v>
      </c>
    </row>
    <row r="23" spans="1:29" x14ac:dyDescent="0.25">
      <c r="A23">
        <v>0.11582325055630752</v>
      </c>
      <c r="B23">
        <v>49.132450765209995</v>
      </c>
      <c r="C23">
        <v>0.12071597569945069</v>
      </c>
      <c r="D23">
        <v>-4.6618191236687256E-2</v>
      </c>
      <c r="E23">
        <v>3.5473689755235311E-4</v>
      </c>
      <c r="F23">
        <v>43.057512587855669</v>
      </c>
      <c r="G23">
        <v>6.8871210662098753E-5</v>
      </c>
      <c r="H23">
        <v>2537.9153846533031</v>
      </c>
      <c r="U23" t="s">
        <v>73</v>
      </c>
      <c r="V23">
        <v>1470.075440067058</v>
      </c>
      <c r="AA23" t="s">
        <v>123</v>
      </c>
      <c r="AB23">
        <v>43.226230387139722</v>
      </c>
    </row>
    <row r="24" spans="1:29" x14ac:dyDescent="0.25">
      <c r="A24">
        <v>0.12416636603139043</v>
      </c>
      <c r="B24">
        <v>55.43170361679006</v>
      </c>
      <c r="C24">
        <v>0.55969405816060547</v>
      </c>
      <c r="D24">
        <v>-4.3816275073032672E-2</v>
      </c>
      <c r="E24">
        <v>1.6447213295045665E-3</v>
      </c>
      <c r="F24">
        <v>43.045358838676655</v>
      </c>
      <c r="G24">
        <v>1.4805036940154174E-3</v>
      </c>
      <c r="H24">
        <v>2808.3540239350109</v>
      </c>
      <c r="U24" t="s">
        <v>74</v>
      </c>
      <c r="V24">
        <v>100089.99999999999</v>
      </c>
      <c r="AA24" t="s">
        <v>124</v>
      </c>
      <c r="AB24">
        <v>0.37721954400658303</v>
      </c>
    </row>
    <row r="25" spans="1:29" x14ac:dyDescent="0.25">
      <c r="A25">
        <v>0.13644772200559868</v>
      </c>
      <c r="B25">
        <v>59.453959735074804</v>
      </c>
      <c r="C25">
        <v>1.2697293990936087</v>
      </c>
      <c r="D25">
        <v>-3.2632272007374327E-2</v>
      </c>
      <c r="E25">
        <v>3.7312371971241804E-3</v>
      </c>
      <c r="F25">
        <v>43.027471271355459</v>
      </c>
      <c r="G25">
        <v>7.6195616429831654E-3</v>
      </c>
      <c r="H25">
        <v>2980.2606572028953</v>
      </c>
      <c r="U25" t="s">
        <v>75</v>
      </c>
      <c r="V25">
        <v>2.7247745630981566E-2</v>
      </c>
    </row>
    <row r="26" spans="1:29" x14ac:dyDescent="0.25">
      <c r="A26">
        <v>0.14881746597883236</v>
      </c>
      <c r="B26">
        <v>60.739583407340106</v>
      </c>
      <c r="C26">
        <v>2.0147638244554615</v>
      </c>
      <c r="D26">
        <v>-1.2334367355509256E-2</v>
      </c>
      <c r="E26">
        <v>5.9206028084739619E-3</v>
      </c>
      <c r="F26">
        <v>43.009459719341578</v>
      </c>
      <c r="G26">
        <v>1.9184702938249931E-2</v>
      </c>
      <c r="H26">
        <v>3034.3186504772611</v>
      </c>
      <c r="U26" t="s">
        <v>76</v>
      </c>
      <c r="V26">
        <v>1.4588477456309816</v>
      </c>
    </row>
    <row r="27" spans="1:29" x14ac:dyDescent="0.25">
      <c r="A27">
        <v>0.16409431658319698</v>
      </c>
      <c r="B27">
        <v>61.171176710506757</v>
      </c>
      <c r="C27">
        <v>2.9469218110112552</v>
      </c>
      <c r="D27">
        <v>2.5556547946039097E-2</v>
      </c>
      <c r="E27">
        <v>8.6598542198034548E-3</v>
      </c>
      <c r="F27">
        <v>42.987221041976134</v>
      </c>
      <c r="G27">
        <v>4.1043315541389937E-2</v>
      </c>
      <c r="H27">
        <v>3051.3245763896639</v>
      </c>
      <c r="U27" t="s">
        <v>77</v>
      </c>
      <c r="V27">
        <v>2120.2466004892035</v>
      </c>
    </row>
    <row r="28" spans="1:29" x14ac:dyDescent="0.25">
      <c r="A28">
        <v>0.18519256178433163</v>
      </c>
      <c r="B28">
        <v>61.292007340025663</v>
      </c>
      <c r="C28">
        <v>4.2394891515945217</v>
      </c>
      <c r="D28">
        <v>0.10136147261444091</v>
      </c>
      <c r="E28">
        <v>1.2458216323134069E-2</v>
      </c>
      <c r="F28">
        <v>42.956518160763963</v>
      </c>
      <c r="G28">
        <v>8.6226755091685439E-2</v>
      </c>
      <c r="H28">
        <v>3054.3808963236766</v>
      </c>
      <c r="U28" t="s">
        <v>78</v>
      </c>
      <c r="V28">
        <v>476.67414579343597</v>
      </c>
    </row>
    <row r="29" spans="1:29" x14ac:dyDescent="0.25">
      <c r="A29">
        <v>0.21773487345333373</v>
      </c>
      <c r="B29">
        <v>61.333480622409922</v>
      </c>
      <c r="C29">
        <v>6.2356527117653169</v>
      </c>
      <c r="D29">
        <v>0.27179624084108323</v>
      </c>
      <c r="E29">
        <v>1.8324202977464489E-2</v>
      </c>
      <c r="F29">
        <v>42.909182900099708</v>
      </c>
      <c r="G29">
        <v>0.19316560767350255</v>
      </c>
      <c r="H29">
        <v>3052.9017877843603</v>
      </c>
      <c r="U29" t="s">
        <v>79</v>
      </c>
      <c r="V29">
        <v>7.0264506253347515E-4</v>
      </c>
    </row>
    <row r="30" spans="1:29" x14ac:dyDescent="0.25">
      <c r="A30">
        <v>0.27118278440451837</v>
      </c>
      <c r="B30">
        <v>61.375973652231892</v>
      </c>
      <c r="C30">
        <v>9.5170916785679776</v>
      </c>
      <c r="D30">
        <v>0.69274262601818626</v>
      </c>
      <c r="E30">
        <v>2.7967232257353862E-2</v>
      </c>
      <c r="F30">
        <v>42.831493020511367</v>
      </c>
      <c r="G30">
        <v>0.45757627788303257</v>
      </c>
      <c r="H30">
        <v>3049.4591099217591</v>
      </c>
      <c r="U30" t="s">
        <v>80</v>
      </c>
      <c r="V30">
        <v>1.0891020251309367</v>
      </c>
    </row>
    <row r="31" spans="1:29" x14ac:dyDescent="0.25">
      <c r="A31">
        <v>0.34699840166960449</v>
      </c>
      <c r="B31">
        <v>61.430691551787831</v>
      </c>
      <c r="C31">
        <v>14.176833721517166</v>
      </c>
      <c r="D31">
        <v>1.59084579661564</v>
      </c>
      <c r="E31">
        <v>4.1660922382478593E-2</v>
      </c>
      <c r="F31">
        <v>42.721416669038362</v>
      </c>
      <c r="G31">
        <v>1.0144645857137597</v>
      </c>
      <c r="H31">
        <v>3044.5177321600827</v>
      </c>
      <c r="U31" t="s">
        <v>81</v>
      </c>
      <c r="V31">
        <v>2.9910457695102758E-2</v>
      </c>
    </row>
    <row r="32" spans="1:29" x14ac:dyDescent="0.25">
      <c r="A32">
        <v>0.39233310406734501</v>
      </c>
      <c r="B32">
        <v>61.461342659611987</v>
      </c>
      <c r="C32">
        <v>16.964037923532196</v>
      </c>
      <c r="D32">
        <v>2.2967098220144382</v>
      </c>
      <c r="E32">
        <v>4.9851970330611436E-2</v>
      </c>
      <c r="F32">
        <v>42.655703357511968</v>
      </c>
      <c r="G32">
        <v>1.4498377883910685</v>
      </c>
      <c r="H32">
        <v>3041.5790881683879</v>
      </c>
      <c r="U32" t="s">
        <v>82</v>
      </c>
      <c r="V32">
        <v>1.1775770746103449</v>
      </c>
    </row>
    <row r="33" spans="1:22" x14ac:dyDescent="0.25">
      <c r="A33">
        <v>0.42181042608835895</v>
      </c>
      <c r="B33">
        <v>61.480492122709776</v>
      </c>
      <c r="C33">
        <v>18.776696039588344</v>
      </c>
      <c r="D33">
        <v>2.823475761982722</v>
      </c>
      <c r="E33">
        <v>5.5179130100214024E-2</v>
      </c>
      <c r="F33">
        <v>42.613017305741948</v>
      </c>
      <c r="G33">
        <v>1.7720030872102992</v>
      </c>
      <c r="H33">
        <v>3039.6749776471024</v>
      </c>
      <c r="U33" t="s">
        <v>83</v>
      </c>
      <c r="V33">
        <v>0.98863682896416183</v>
      </c>
    </row>
    <row r="34" spans="1:22" x14ac:dyDescent="0.25">
      <c r="A34">
        <v>0.45128774810937289</v>
      </c>
      <c r="B34">
        <v>61.548911332121435</v>
      </c>
      <c r="C34">
        <v>20.589908314910971</v>
      </c>
      <c r="D34">
        <v>3.4036822272693579</v>
      </c>
      <c r="E34">
        <v>6.050801816973593E-2</v>
      </c>
      <c r="F34">
        <v>42.570358318290438</v>
      </c>
      <c r="G34">
        <v>2.1255967279383885</v>
      </c>
      <c r="H34">
        <v>3039.9000213394638</v>
      </c>
      <c r="U34" t="s">
        <v>84</v>
      </c>
      <c r="V34">
        <v>0.10984853655157353</v>
      </c>
    </row>
    <row r="35" spans="1:22" x14ac:dyDescent="0.25">
      <c r="A35">
        <v>0.47659757794021956</v>
      </c>
      <c r="B35">
        <v>61.561806495329989</v>
      </c>
      <c r="C35">
        <v>22.148381446672683</v>
      </c>
      <c r="D35">
        <v>3.9445287806342724</v>
      </c>
      <c r="E35">
        <v>6.5088334650320642E-2</v>
      </c>
      <c r="F35">
        <v>42.533736230910407</v>
      </c>
      <c r="G35">
        <v>2.4544055155596936</v>
      </c>
      <c r="H35">
        <v>3038.1639973115034</v>
      </c>
      <c r="U35" t="s">
        <v>85</v>
      </c>
      <c r="V35">
        <v>3.6192868772918509E-4</v>
      </c>
    </row>
    <row r="36" spans="1:22" x14ac:dyDescent="0.25">
      <c r="A36">
        <v>0.5393847586551288</v>
      </c>
      <c r="B36">
        <v>61.590335731425085</v>
      </c>
      <c r="C36">
        <v>26.017804953552591</v>
      </c>
      <c r="D36">
        <v>5.4565952259626087</v>
      </c>
      <c r="E36">
        <v>7.6460868433381637E-2</v>
      </c>
      <c r="F36">
        <v>42.442937731233734</v>
      </c>
      <c r="G36">
        <v>3.3692245781895349</v>
      </c>
      <c r="H36">
        <v>3033.8092280162477</v>
      </c>
      <c r="U36" t="s">
        <v>86</v>
      </c>
      <c r="V36">
        <v>0.87878829241258827</v>
      </c>
    </row>
    <row r="37" spans="1:22" x14ac:dyDescent="0.25">
      <c r="A37">
        <v>0.69214638527449091</v>
      </c>
      <c r="B37">
        <v>61.64640851010715</v>
      </c>
      <c r="C37">
        <v>35.450052929559718</v>
      </c>
      <c r="D37">
        <v>10.150964714158437</v>
      </c>
      <c r="E37">
        <v>0.10418578285848933</v>
      </c>
      <c r="F37">
        <v>42.222337944006689</v>
      </c>
      <c r="G37">
        <v>6.1883567110812185</v>
      </c>
      <c r="H37">
        <v>3023.2449850898215</v>
      </c>
      <c r="U37" t="s">
        <v>87</v>
      </c>
      <c r="V37">
        <v>1.2126214075042988E-3</v>
      </c>
    </row>
    <row r="38" spans="1:22" x14ac:dyDescent="0.25">
      <c r="A38">
        <v>0.85205999989226755</v>
      </c>
      <c r="B38">
        <v>61.684933424071986</v>
      </c>
      <c r="C38">
        <v>45.332426315748492</v>
      </c>
      <c r="D38">
        <v>16.609433522302329</v>
      </c>
      <c r="E38">
        <v>0.13323925051922564</v>
      </c>
      <c r="F38">
        <v>41.992206220390884</v>
      </c>
      <c r="G38">
        <v>10.010381042858592</v>
      </c>
      <c r="H38">
        <v>3012.2403690996066</v>
      </c>
      <c r="U38" t="s">
        <v>88</v>
      </c>
      <c r="V38">
        <v>2.8105802501339006E-3</v>
      </c>
    </row>
    <row r="39" spans="1:22" x14ac:dyDescent="0.25">
      <c r="A39">
        <v>0.88866492721549939</v>
      </c>
      <c r="B39">
        <v>61.6344374936252</v>
      </c>
      <c r="C39">
        <v>47.591601277337432</v>
      </c>
      <c r="D39">
        <v>18.31016484253297</v>
      </c>
      <c r="E39">
        <v>0.13988201130811498</v>
      </c>
      <c r="F39">
        <v>41.939717562619187</v>
      </c>
      <c r="G39">
        <v>11.014409596464487</v>
      </c>
      <c r="H39">
        <v>3007.3739394993063</v>
      </c>
      <c r="U39" t="s">
        <v>89</v>
      </c>
      <c r="V39">
        <v>4.3564081005237467</v>
      </c>
    </row>
    <row r="40" spans="1:22" x14ac:dyDescent="0.25">
      <c r="A40">
        <v>0.90245919457594559</v>
      </c>
      <c r="B40">
        <v>61.653504471333804</v>
      </c>
      <c r="C40">
        <v>48.441971324524985</v>
      </c>
      <c r="D40">
        <v>18.972520844360737</v>
      </c>
      <c r="E40">
        <v>0.14238249695929409</v>
      </c>
      <c r="F40">
        <v>41.919970544479078</v>
      </c>
      <c r="G40">
        <v>11.404268718942085</v>
      </c>
      <c r="H40">
        <v>3007.1522711625043</v>
      </c>
      <c r="U40" t="s">
        <v>90</v>
      </c>
      <c r="V40">
        <v>5.9820915390205516E-2</v>
      </c>
    </row>
    <row r="41" spans="1:22" x14ac:dyDescent="0.25">
      <c r="A41">
        <v>0.91625346193639179</v>
      </c>
      <c r="B41">
        <v>61.672428056418056</v>
      </c>
      <c r="C41">
        <v>49.292603425038784</v>
      </c>
      <c r="D41">
        <v>19.646608887602405</v>
      </c>
      <c r="E41">
        <v>0.14488380941803669</v>
      </c>
      <c r="F41">
        <v>41.900224516065919</v>
      </c>
      <c r="G41">
        <v>11.800756814195681</v>
      </c>
      <c r="H41">
        <v>3006.930541331642</v>
      </c>
      <c r="U41" t="s">
        <v>91</v>
      </c>
      <c r="V41">
        <v>2.3551541492206898</v>
      </c>
    </row>
    <row r="42" spans="1:22" x14ac:dyDescent="0.25">
      <c r="A42">
        <v>0.92049395724394545</v>
      </c>
      <c r="B42">
        <v>61.678216836211405</v>
      </c>
      <c r="C42">
        <v>49.554140794719359</v>
      </c>
      <c r="D42">
        <v>19.856188454005355</v>
      </c>
      <c r="E42">
        <v>0.14565288036604201</v>
      </c>
      <c r="F42">
        <v>41.894154694303722</v>
      </c>
      <c r="G42">
        <v>11.923968169332678</v>
      </c>
      <c r="H42">
        <v>3006.8623831255018</v>
      </c>
      <c r="U42" t="s">
        <v>92</v>
      </c>
      <c r="V42">
        <v>16.49319389896149</v>
      </c>
    </row>
    <row r="43" spans="1:22" x14ac:dyDescent="0.25">
      <c r="A43">
        <v>0.92473445255149911</v>
      </c>
      <c r="B43">
        <v>57.639959540073932</v>
      </c>
      <c r="C43">
        <v>49.815702683766744</v>
      </c>
      <c r="D43">
        <v>20.066877120404055</v>
      </c>
      <c r="E43">
        <v>0.14642202885401187</v>
      </c>
      <c r="F43">
        <v>41.888084966037574</v>
      </c>
      <c r="G43">
        <v>12.047804738017756</v>
      </c>
      <c r="H43">
        <v>2837.3974409084317</v>
      </c>
      <c r="U43" t="s">
        <v>93</v>
      </c>
      <c r="V43">
        <v>7861.8791131929775</v>
      </c>
    </row>
    <row r="44" spans="1:22" x14ac:dyDescent="0.25">
      <c r="A44">
        <v>0.92820468033777381</v>
      </c>
      <c r="B44">
        <v>57.645872652512836</v>
      </c>
      <c r="C44">
        <v>50.015735875862127</v>
      </c>
      <c r="D44">
        <v>20.240096030983644</v>
      </c>
      <c r="E44">
        <v>0.1470102686775254</v>
      </c>
      <c r="F44">
        <v>41.883310715739967</v>
      </c>
      <c r="G44">
        <v>12.142911086860591</v>
      </c>
      <c r="H44">
        <v>2837.4181849934416</v>
      </c>
      <c r="U44" t="s">
        <v>94</v>
      </c>
      <c r="V44">
        <v>218.61531515283394</v>
      </c>
    </row>
    <row r="45" spans="1:22" x14ac:dyDescent="0.25">
      <c r="A45">
        <v>0.94555581926914711</v>
      </c>
      <c r="B45">
        <v>57.675334678073966</v>
      </c>
      <c r="C45">
        <v>51.01619172374938</v>
      </c>
      <c r="D45">
        <v>21.116604860344054</v>
      </c>
      <c r="E45">
        <v>0.14995237198787753</v>
      </c>
      <c r="F45">
        <v>41.859440106527231</v>
      </c>
      <c r="G45">
        <v>12.623953014729786</v>
      </c>
      <c r="H45">
        <v>2837.5222780405124</v>
      </c>
      <c r="U45" t="s">
        <v>95</v>
      </c>
      <c r="V45">
        <v>3.1619027814006384E-2</v>
      </c>
    </row>
    <row r="46" spans="1:22" x14ac:dyDescent="0.25">
      <c r="A46">
        <v>0.95125091628578773</v>
      </c>
      <c r="B46">
        <v>57.684965272406359</v>
      </c>
      <c r="C46">
        <v>51.344683451600588</v>
      </c>
      <c r="D46">
        <v>21.408082393943314</v>
      </c>
      <c r="E46">
        <v>0.15091840719819916</v>
      </c>
      <c r="F46">
        <v>41.851606204485201</v>
      </c>
      <c r="G46">
        <v>12.783849340649123</v>
      </c>
      <c r="H46">
        <v>2837.5565567068043</v>
      </c>
      <c r="U46" t="s">
        <v>96</v>
      </c>
      <c r="V46">
        <v>1929.511461846148</v>
      </c>
    </row>
    <row r="47" spans="1:22" x14ac:dyDescent="0.25">
      <c r="A47">
        <v>0.95348471009764968</v>
      </c>
      <c r="B47">
        <v>57.688737359838825</v>
      </c>
      <c r="C47">
        <v>51.473543624501723</v>
      </c>
      <c r="D47">
        <v>21.522919752203137</v>
      </c>
      <c r="E47">
        <v>0.15129736442189562</v>
      </c>
      <c r="F47">
        <v>41.848533640935088</v>
      </c>
      <c r="G47">
        <v>12.846836105274768</v>
      </c>
      <c r="H47">
        <v>2837.5700172291322</v>
      </c>
      <c r="U47" t="s">
        <v>97</v>
      </c>
      <c r="V47">
        <v>0.21079351876004254</v>
      </c>
    </row>
    <row r="48" spans="1:22" x14ac:dyDescent="0.25">
      <c r="A48">
        <v>0.95571850390951163</v>
      </c>
      <c r="B48">
        <v>61.723622506571147</v>
      </c>
      <c r="C48">
        <v>51.602412219902398</v>
      </c>
      <c r="D48">
        <v>21.638044966928174</v>
      </c>
      <c r="E48">
        <v>0.15167634787716425</v>
      </c>
      <c r="F48">
        <v>41.845461130733312</v>
      </c>
      <c r="G48">
        <v>12.909975071741201</v>
      </c>
      <c r="H48">
        <v>3006.267395211014</v>
      </c>
      <c r="U48" t="s">
        <v>98</v>
      </c>
      <c r="V48">
        <v>326.73060753928104</v>
      </c>
    </row>
    <row r="49" spans="1:22" x14ac:dyDescent="0.25">
      <c r="A49">
        <v>0.9578310273668792</v>
      </c>
      <c r="B49">
        <v>61.726448558976898</v>
      </c>
      <c r="C49">
        <v>51.732808663737039</v>
      </c>
      <c r="D49">
        <v>21.747194004619629</v>
      </c>
      <c r="E49">
        <v>0.15205981291437012</v>
      </c>
      <c r="F49">
        <v>41.842437729184908</v>
      </c>
      <c r="G49">
        <v>12.974022828204852</v>
      </c>
      <c r="H49">
        <v>3006.2334170242357</v>
      </c>
      <c r="U49" t="s">
        <v>99</v>
      </c>
      <c r="V49">
        <v>20.396233230534438</v>
      </c>
    </row>
    <row r="50" spans="1:22" x14ac:dyDescent="0.25">
      <c r="A50">
        <v>0.96839364465371724</v>
      </c>
      <c r="B50">
        <v>61.740527856426041</v>
      </c>
      <c r="C50">
        <v>52.384897403206281</v>
      </c>
      <c r="D50">
        <v>22.297071576924751</v>
      </c>
      <c r="E50">
        <v>0.15397747255370206</v>
      </c>
      <c r="F50">
        <v>41.827320837421532</v>
      </c>
      <c r="G50">
        <v>13.296588009686372</v>
      </c>
      <c r="H50">
        <v>3006.0634727472852</v>
      </c>
      <c r="U50" t="s">
        <v>100</v>
      </c>
      <c r="V50">
        <v>5.840745071920054</v>
      </c>
    </row>
    <row r="51" spans="1:22" x14ac:dyDescent="0.25">
      <c r="A51">
        <v>1.0212067310879076</v>
      </c>
      <c r="B51">
        <v>61.809650952811538</v>
      </c>
      <c r="C51">
        <v>55.647977598028305</v>
      </c>
      <c r="D51">
        <v>25.149825554742304</v>
      </c>
      <c r="E51">
        <v>0.16357406846962294</v>
      </c>
      <c r="F51">
        <v>41.751739278502427</v>
      </c>
      <c r="G51">
        <v>14.967447531719865</v>
      </c>
      <c r="H51">
        <v>3005.2124413308552</v>
      </c>
      <c r="U51" t="s">
        <v>101</v>
      </c>
      <c r="V51">
        <v>2.197388736137067</v>
      </c>
    </row>
    <row r="52" spans="1:22" x14ac:dyDescent="0.25">
      <c r="A52">
        <v>1.0822954843065653</v>
      </c>
      <c r="B52">
        <v>61.711919804655537</v>
      </c>
      <c r="C52">
        <v>59.426950477139741</v>
      </c>
      <c r="D52">
        <v>28.664686088264805</v>
      </c>
      <c r="E52">
        <v>0.17468907391101968</v>
      </c>
      <c r="F52">
        <v>41.664331078593577</v>
      </c>
      <c r="G52">
        <v>17.019806907003797</v>
      </c>
      <c r="H52">
        <v>2996.9327530247911</v>
      </c>
    </row>
    <row r="53" spans="1:22" x14ac:dyDescent="0.25">
      <c r="A53">
        <v>1.1261203157943571</v>
      </c>
      <c r="B53">
        <v>61.710486042173358</v>
      </c>
      <c r="C53">
        <v>62.133011039395434</v>
      </c>
      <c r="D53">
        <v>31.328347246369642</v>
      </c>
      <c r="E53">
        <v>0.1826491916900537</v>
      </c>
      <c r="F53">
        <v>41.601802982552591</v>
      </c>
      <c r="G53">
        <v>18.566131222225735</v>
      </c>
      <c r="H53">
        <v>2993.9473007651245</v>
      </c>
    </row>
    <row r="54" spans="1:22" x14ac:dyDescent="0.25">
      <c r="A54">
        <v>1.1699451472821489</v>
      </c>
      <c r="B54">
        <v>61.701344070264952</v>
      </c>
      <c r="C54">
        <v>64.838975280547899</v>
      </c>
      <c r="D54">
        <v>34.11059918645865</v>
      </c>
      <c r="E54">
        <v>0.19060976026946008</v>
      </c>
      <c r="F54">
        <v>41.539336233329408</v>
      </c>
      <c r="G54">
        <v>20.175824830356603</v>
      </c>
      <c r="H54">
        <v>2990.7095906623995</v>
      </c>
    </row>
    <row r="55" spans="1:22" x14ac:dyDescent="0.25">
      <c r="A55">
        <v>1.1762629381798204</v>
      </c>
      <c r="B55">
        <v>61.703242735520107</v>
      </c>
      <c r="C55">
        <v>65.22882238263486</v>
      </c>
      <c r="D55">
        <v>34.521469728003133</v>
      </c>
      <c r="E55">
        <v>0.19175669889115726</v>
      </c>
      <c r="F55">
        <v>41.530340371606805</v>
      </c>
      <c r="G55">
        <v>20.412929865962159</v>
      </c>
      <c r="H55">
        <v>2990.3822417494498</v>
      </c>
    </row>
    <row r="56" spans="1:22" x14ac:dyDescent="0.25">
      <c r="A56">
        <v>1.1825807290774919</v>
      </c>
      <c r="B56">
        <v>60.739281965745661</v>
      </c>
      <c r="C56">
        <v>65.618681382489783</v>
      </c>
      <c r="D56">
        <v>34.934803279707239</v>
      </c>
      <c r="E56">
        <v>0.19290368849522449</v>
      </c>
      <c r="F56">
        <v>41.521345572855083</v>
      </c>
      <c r="G56">
        <v>20.651346826757575</v>
      </c>
      <c r="H56">
        <v>2949.9524632432758</v>
      </c>
    </row>
    <row r="57" spans="1:22" x14ac:dyDescent="0.25">
      <c r="A57">
        <v>1.1884278462563662</v>
      </c>
      <c r="B57">
        <v>60.741065901422417</v>
      </c>
      <c r="C57">
        <v>65.973856712212068</v>
      </c>
      <c r="D57">
        <v>35.319521749793289</v>
      </c>
      <c r="E57">
        <v>0.19394866374704697</v>
      </c>
      <c r="F57">
        <v>41.513094578529419</v>
      </c>
      <c r="G57">
        <v>20.869675464164001</v>
      </c>
      <c r="H57">
        <v>2949.6627468459747</v>
      </c>
    </row>
    <row r="58" spans="1:22" x14ac:dyDescent="0.25">
      <c r="A58">
        <v>1.2055841139568029</v>
      </c>
      <c r="B58">
        <v>60.746156844776294</v>
      </c>
      <c r="C58">
        <v>67.016166336079124</v>
      </c>
      <c r="D58">
        <v>36.460327341040291</v>
      </c>
      <c r="E58">
        <v>0.19701536238230904</v>
      </c>
      <c r="F58">
        <v>41.488887630588948</v>
      </c>
      <c r="G58">
        <v>21.51662252412136</v>
      </c>
      <c r="H58">
        <v>2948.8130855032541</v>
      </c>
    </row>
    <row r="59" spans="1:22" x14ac:dyDescent="0.25">
      <c r="A59">
        <v>1.2071848065747115</v>
      </c>
      <c r="B59">
        <v>60.746620970589888</v>
      </c>
      <c r="C59">
        <v>67.113404160927033</v>
      </c>
      <c r="D59">
        <v>36.567677447202371</v>
      </c>
      <c r="E59">
        <v>0.19730146302057369</v>
      </c>
      <c r="F59">
        <v>41.486629825105652</v>
      </c>
      <c r="G59">
        <v>21.577450043371442</v>
      </c>
      <c r="H59">
        <v>2948.7338659605207</v>
      </c>
    </row>
    <row r="60" spans="1:22" x14ac:dyDescent="0.25">
      <c r="A60">
        <v>1.208218402158179</v>
      </c>
      <c r="B60">
        <v>60.746919678879948</v>
      </c>
      <c r="C60">
        <v>67.176192391718146</v>
      </c>
      <c r="D60">
        <v>36.637078014017234</v>
      </c>
      <c r="E60">
        <v>0.19748620395537597</v>
      </c>
      <c r="F60">
        <v>41.485171963498573</v>
      </c>
      <c r="G60">
        <v>21.616770352046835</v>
      </c>
      <c r="H60">
        <v>2948.6827164451379</v>
      </c>
    </row>
    <row r="61" spans="1:22" x14ac:dyDescent="0.25">
      <c r="A61">
        <v>1.2092519977416465</v>
      </c>
      <c r="B61">
        <v>61.712272118596431</v>
      </c>
      <c r="C61">
        <v>67.23898093084</v>
      </c>
      <c r="D61">
        <v>36.706543478629548</v>
      </c>
      <c r="E61">
        <v>0.19767094623100245</v>
      </c>
      <c r="F61">
        <v>41.483714129910446</v>
      </c>
      <c r="G61">
        <v>21.656124491516309</v>
      </c>
      <c r="H61">
        <v>2988.6656149810351</v>
      </c>
    </row>
    <row r="62" spans="1:22" x14ac:dyDescent="0.25">
      <c r="A62">
        <v>1.2104339457590116</v>
      </c>
      <c r="B62">
        <v>61.712595437031069</v>
      </c>
      <c r="C62">
        <v>67.311922690264026</v>
      </c>
      <c r="D62">
        <v>36.786059565305244</v>
      </c>
      <c r="E62">
        <v>0.19788555997805701</v>
      </c>
      <c r="F62">
        <v>41.482032403323906</v>
      </c>
      <c r="G62">
        <v>21.701887268696737</v>
      </c>
      <c r="H62">
        <v>2988.6045087574462</v>
      </c>
    </row>
    <row r="63" spans="1:22" x14ac:dyDescent="0.25">
      <c r="A63">
        <v>1.2163436858458379</v>
      </c>
      <c r="B63">
        <v>61.714196438212795</v>
      </c>
      <c r="C63">
        <v>67.676654597791185</v>
      </c>
      <c r="D63">
        <v>37.18493324243893</v>
      </c>
      <c r="E63">
        <v>0.19895870534030574</v>
      </c>
      <c r="F63">
        <v>41.473623955955922</v>
      </c>
      <c r="G63">
        <v>21.931396453492148</v>
      </c>
      <c r="H63">
        <v>2988.2990232838515</v>
      </c>
    </row>
    <row r="64" spans="1:22" x14ac:dyDescent="0.25">
      <c r="A64">
        <v>1.2458923862799691</v>
      </c>
      <c r="B64">
        <v>61.721811874655813</v>
      </c>
      <c r="C64">
        <v>69.500887207544835</v>
      </c>
      <c r="D64">
        <v>39.211639052396741</v>
      </c>
      <c r="E64">
        <v>0.20432633654470042</v>
      </c>
      <c r="F64">
        <v>41.431586357435577</v>
      </c>
      <c r="G64">
        <v>23.096294822468209</v>
      </c>
      <c r="H64">
        <v>2986.7727358111065</v>
      </c>
    </row>
    <row r="65" spans="1:8" x14ac:dyDescent="0.25">
      <c r="A65">
        <v>1.393635888450625</v>
      </c>
      <c r="B65">
        <v>61.671234721681842</v>
      </c>
      <c r="C65">
        <v>78.635662728309299</v>
      </c>
      <c r="D65">
        <v>50.15436233905735</v>
      </c>
      <c r="E65">
        <v>0.23121031555028021</v>
      </c>
      <c r="F65">
        <v>41.221514223077115</v>
      </c>
      <c r="G65">
        <v>29.419391410014473</v>
      </c>
      <c r="H65">
        <v>2975.9841251729363</v>
      </c>
    </row>
    <row r="66" spans="1:8" x14ac:dyDescent="0.25">
      <c r="A66">
        <v>1.550705344750134</v>
      </c>
      <c r="B66">
        <v>61.620112617363645</v>
      </c>
      <c r="C66">
        <v>88.338767583746773</v>
      </c>
      <c r="D66">
        <v>63.2672309290313</v>
      </c>
      <c r="E66">
        <v>0.2597785598301714</v>
      </c>
      <c r="F66">
        <v>40.99895658610702</v>
      </c>
      <c r="G66">
        <v>36.918028318739488</v>
      </c>
      <c r="H66">
        <v>2965.4781144587673</v>
      </c>
    </row>
    <row r="67" spans="1:8" x14ac:dyDescent="0.25">
      <c r="A67">
        <v>1.8896111407052274</v>
      </c>
      <c r="B67">
        <v>61.43595724890038</v>
      </c>
      <c r="C67">
        <v>109.28738427344607</v>
      </c>
      <c r="D67">
        <v>96.752033482153024</v>
      </c>
      <c r="E67">
        <v>0.3215039527705677</v>
      </c>
      <c r="F67">
        <v>40.520413513290187</v>
      </c>
      <c r="G67">
        <v>56.169803496907583</v>
      </c>
      <c r="H67">
        <v>2943.0854523725452</v>
      </c>
    </row>
    <row r="68" spans="1:8" x14ac:dyDescent="0.25">
      <c r="A68">
        <v>2.4531072452673275</v>
      </c>
      <c r="B68">
        <v>60.928225570792023</v>
      </c>
      <c r="C68">
        <v>144.03064196179469</v>
      </c>
      <c r="D68">
        <v>168.11342664583998</v>
      </c>
      <c r="E68">
        <v>0.42405460285878588</v>
      </c>
      <c r="F68">
        <v>39.730640441790541</v>
      </c>
      <c r="G68">
        <v>96.470293794589068</v>
      </c>
      <c r="H68">
        <v>2906.9452994380003</v>
      </c>
    </row>
    <row r="69" spans="1:8" x14ac:dyDescent="0.25">
      <c r="A69">
        <v>2.9818202313629882</v>
      </c>
      <c r="B69">
        <v>60.217878774974395</v>
      </c>
      <c r="C69">
        <v>176.28711409563766</v>
      </c>
      <c r="D69">
        <v>252.7885696902847</v>
      </c>
      <c r="E69">
        <v>0.5195223068514937</v>
      </c>
      <c r="F69">
        <v>38.998541719365633</v>
      </c>
      <c r="G69">
        <v>143.34341545315493</v>
      </c>
      <c r="H69">
        <v>2874.3285673776732</v>
      </c>
    </row>
    <row r="70" spans="1:8" x14ac:dyDescent="0.25">
      <c r="A70">
        <v>3.3486004853922262</v>
      </c>
      <c r="B70">
        <v>59.591164261338747</v>
      </c>
      <c r="C70">
        <v>198.36838010257017</v>
      </c>
      <c r="D70">
        <v>321.4972178110109</v>
      </c>
      <c r="E70">
        <v>0.58505248858104264</v>
      </c>
      <c r="F70">
        <v>38.496253509797043</v>
      </c>
      <c r="G70">
        <v>180.72725493010853</v>
      </c>
      <c r="H70">
        <v>2852.4120682096714</v>
      </c>
    </row>
    <row r="71" spans="1:8" x14ac:dyDescent="0.25">
      <c r="A71">
        <v>3.4642273606228926</v>
      </c>
      <c r="B71">
        <v>59.376221360424879</v>
      </c>
      <c r="C71">
        <v>205.25666323013908</v>
      </c>
      <c r="D71">
        <v>344.83221049391926</v>
      </c>
      <c r="E71">
        <v>0.60552881837422579</v>
      </c>
      <c r="F71">
        <v>38.339091093949833</v>
      </c>
      <c r="G71">
        <v>193.0603173386591</v>
      </c>
      <c r="H71">
        <v>2845.5971605221666</v>
      </c>
    </row>
    <row r="72" spans="1:8" x14ac:dyDescent="0.25">
      <c r="A72">
        <v>3.496394895318665</v>
      </c>
      <c r="B72">
        <v>59.39233611194544</v>
      </c>
      <c r="C72">
        <v>207.16645575744226</v>
      </c>
      <c r="D72">
        <v>351.46552906218159</v>
      </c>
      <c r="E72">
        <v>0.61120899643886262</v>
      </c>
      <c r="F72">
        <v>38.295470688683871</v>
      </c>
      <c r="G72">
        <v>196.59950707657865</v>
      </c>
      <c r="H72">
        <v>2846.7355412400343</v>
      </c>
    </row>
    <row r="73" spans="1:8" x14ac:dyDescent="0.25">
      <c r="A73">
        <v>3.5079258042183445</v>
      </c>
      <c r="B73">
        <v>59.367419169471106</v>
      </c>
      <c r="C73">
        <v>207.85126531262881</v>
      </c>
      <c r="D73">
        <v>353.85829490226786</v>
      </c>
      <c r="E73">
        <v>0.61324609180315148</v>
      </c>
      <c r="F73">
        <v>38.279610657346204</v>
      </c>
      <c r="G73">
        <v>197.95062721961719</v>
      </c>
      <c r="H73">
        <v>2846.0352993070092</v>
      </c>
    </row>
    <row r="74" spans="1:8" x14ac:dyDescent="0.25">
      <c r="A74">
        <v>3.5151100730053968</v>
      </c>
      <c r="B74">
        <v>59.351833765630715</v>
      </c>
      <c r="C74">
        <v>208.2777617861733</v>
      </c>
      <c r="D74">
        <v>355.35308631067721</v>
      </c>
      <c r="E74">
        <v>0.61451487440746178</v>
      </c>
      <c r="F74">
        <v>38.269730670671343</v>
      </c>
      <c r="G74">
        <v>198.7944960084248</v>
      </c>
      <c r="H74">
        <v>2845.599246908856</v>
      </c>
    </row>
    <row r="75" spans="1:8" x14ac:dyDescent="0.25">
      <c r="A75">
        <v>3.522294341792449</v>
      </c>
      <c r="B75">
        <v>63.449845322635156</v>
      </c>
      <c r="C75">
        <v>208.70414611358262</v>
      </c>
      <c r="D75">
        <v>356.85094138175646</v>
      </c>
      <c r="E75">
        <v>0.61578339088054868</v>
      </c>
      <c r="F75">
        <v>38.259851629501874</v>
      </c>
      <c r="G75">
        <v>199.63998288103295</v>
      </c>
      <c r="H75">
        <v>3002.5507953253109</v>
      </c>
    </row>
    <row r="76" spans="1:8" x14ac:dyDescent="0.25">
      <c r="A76">
        <v>3.5292399353953785</v>
      </c>
      <c r="B76">
        <v>63.445922745345925</v>
      </c>
      <c r="C76">
        <v>209.14482936154397</v>
      </c>
      <c r="D76">
        <v>358.30204598305096</v>
      </c>
      <c r="E76">
        <v>0.61709381250922268</v>
      </c>
      <c r="F76">
        <v>38.249919567372835</v>
      </c>
      <c r="G76">
        <v>200.51767574151054</v>
      </c>
      <c r="H76">
        <v>3002.5508285846704</v>
      </c>
    </row>
    <row r="77" spans="1:8" x14ac:dyDescent="0.25">
      <c r="A77">
        <v>3.5639679034100253</v>
      </c>
      <c r="B77">
        <v>63.425519273587824</v>
      </c>
      <c r="C77">
        <v>211.347826865819</v>
      </c>
      <c r="D77">
        <v>365.60347579158076</v>
      </c>
      <c r="E77">
        <v>0.62364566190108706</v>
      </c>
      <c r="F77">
        <v>38.200259256727605</v>
      </c>
      <c r="G77">
        <v>204.93517281065883</v>
      </c>
      <c r="H77">
        <v>3002.5509958627854</v>
      </c>
    </row>
    <row r="78" spans="1:8" x14ac:dyDescent="0.25">
      <c r="A78">
        <v>3.5860646225126445</v>
      </c>
      <c r="B78">
        <v>63.411850657038428</v>
      </c>
      <c r="C78">
        <v>212.74917271653672</v>
      </c>
      <c r="D78">
        <v>370.28905248375696</v>
      </c>
      <c r="E78">
        <v>0.62781421197918363</v>
      </c>
      <c r="F78">
        <v>38.168661383382016</v>
      </c>
      <c r="G78">
        <v>207.77107955553078</v>
      </c>
      <c r="H78">
        <v>3002.5511031485985</v>
      </c>
    </row>
    <row r="79" spans="1:8" x14ac:dyDescent="0.25">
      <c r="A79">
        <v>3.6081613416152636</v>
      </c>
      <c r="B79">
        <v>62.288931835309072</v>
      </c>
      <c r="C79">
        <v>214.15022542174492</v>
      </c>
      <c r="D79">
        <v>375.0055910011572</v>
      </c>
      <c r="E79">
        <v>0.6319825656467557</v>
      </c>
      <c r="F79">
        <v>38.137063510036434</v>
      </c>
      <c r="G79">
        <v>210.52854382951458</v>
      </c>
      <c r="H79">
        <v>2960.1700862384846</v>
      </c>
    </row>
    <row r="80" spans="1:8" x14ac:dyDescent="0.25">
      <c r="A80">
        <v>3.6277267023452029</v>
      </c>
      <c r="B80">
        <v>62.272284885918864</v>
      </c>
      <c r="C80">
        <v>215.36884986333885</v>
      </c>
      <c r="D80">
        <v>379.20743909097712</v>
      </c>
      <c r="E80">
        <v>0.63560925057529127</v>
      </c>
      <c r="F80">
        <v>38.109340697243269</v>
      </c>
      <c r="G80">
        <v>212.84477917485665</v>
      </c>
      <c r="H80">
        <v>2959.853132128088</v>
      </c>
    </row>
    <row r="81" spans="1:8" x14ac:dyDescent="0.25">
      <c r="A81">
        <v>3.6444808206207973</v>
      </c>
      <c r="B81">
        <v>62.257786938519928</v>
      </c>
      <c r="C81">
        <v>216.41210566913099</v>
      </c>
      <c r="D81">
        <v>382.82449386240461</v>
      </c>
      <c r="E81">
        <v>0.63871445111965564</v>
      </c>
      <c r="F81">
        <v>38.085602783245371</v>
      </c>
      <c r="G81">
        <v>214.8365713419654</v>
      </c>
      <c r="H81">
        <v>2959.5816781499948</v>
      </c>
    </row>
    <row r="82" spans="1:8" x14ac:dyDescent="0.25">
      <c r="A82">
        <v>3.6612349388963916</v>
      </c>
      <c r="B82">
        <v>58.866492191329471</v>
      </c>
      <c r="C82">
        <v>217.4551046001904</v>
      </c>
      <c r="D82">
        <v>386.45902538132901</v>
      </c>
      <c r="E82">
        <v>0.64181927778420012</v>
      </c>
      <c r="F82">
        <v>38.06186620043502</v>
      </c>
      <c r="G82">
        <v>216.92864065504364</v>
      </c>
      <c r="H82">
        <v>2830.8840975566468</v>
      </c>
    </row>
    <row r="83" spans="1:8" x14ac:dyDescent="0.25">
      <c r="A83">
        <v>3.674706011463178</v>
      </c>
      <c r="B83">
        <v>58.835768997824204</v>
      </c>
      <c r="C83">
        <v>218.24802953419527</v>
      </c>
      <c r="D83">
        <v>389.39371980734023</v>
      </c>
      <c r="E83">
        <v>0.64418110793423988</v>
      </c>
      <c r="F83">
        <v>38.043691563014541</v>
      </c>
      <c r="G83">
        <v>218.57250003819047</v>
      </c>
      <c r="H83">
        <v>2830.1109628973604</v>
      </c>
    </row>
    <row r="84" spans="1:8" x14ac:dyDescent="0.25">
      <c r="A84">
        <v>3.7420613742971103</v>
      </c>
      <c r="B84">
        <v>58.679423410763349</v>
      </c>
      <c r="C84">
        <v>222.20912087368609</v>
      </c>
      <c r="D84">
        <v>404.22731601772801</v>
      </c>
      <c r="E84">
        <v>0.6559834009855785</v>
      </c>
      <c r="F84">
        <v>37.952842689210186</v>
      </c>
      <c r="G84">
        <v>226.87933793927414</v>
      </c>
      <c r="H84">
        <v>2826.247650522685</v>
      </c>
    </row>
    <row r="85" spans="1:8" x14ac:dyDescent="0.25">
      <c r="A85">
        <v>3.9363078647844509</v>
      </c>
      <c r="B85">
        <v>58.218780791621015</v>
      </c>
      <c r="C85">
        <v>233.59249753545487</v>
      </c>
      <c r="D85">
        <v>448.49677053759319</v>
      </c>
      <c r="E85">
        <v>0.68993600844903236</v>
      </c>
      <c r="F85">
        <v>37.691193503084818</v>
      </c>
      <c r="G85">
        <v>251.04483913232414</v>
      </c>
      <c r="H85">
        <v>2815.1307797282516</v>
      </c>
    </row>
    <row r="86" spans="1:8" x14ac:dyDescent="0.25">
      <c r="A86">
        <v>4.0828453640180706</v>
      </c>
      <c r="B86">
        <v>57.818219282684112</v>
      </c>
      <c r="C86">
        <v>242.11423176521981</v>
      </c>
      <c r="D86">
        <v>483.35146729964015</v>
      </c>
      <c r="E86">
        <v>0.7153898662396867</v>
      </c>
      <c r="F86">
        <v>37.494568665360703</v>
      </c>
      <c r="G86">
        <v>269.75131410421579</v>
      </c>
      <c r="H86">
        <v>2805.4422257148858</v>
      </c>
    </row>
    <row r="87" spans="1:8" x14ac:dyDescent="0.25">
      <c r="A87">
        <v>4.2293828632516908</v>
      </c>
      <c r="B87">
        <v>57.306986470641505</v>
      </c>
      <c r="C87">
        <v>250.5755513031875</v>
      </c>
      <c r="D87">
        <v>519.45050703808658</v>
      </c>
      <c r="E87">
        <v>0.74069601513443351</v>
      </c>
      <c r="F87">
        <v>37.298576043536919</v>
      </c>
      <c r="G87">
        <v>288.94533744010971</v>
      </c>
      <c r="H87">
        <v>2792.3133611283706</v>
      </c>
    </row>
    <row r="88" spans="1:8" x14ac:dyDescent="0.25">
      <c r="A88">
        <v>4.4324640622256712</v>
      </c>
      <c r="B88">
        <v>56.686726025942122</v>
      </c>
      <c r="C88">
        <v>262.18818462089376</v>
      </c>
      <c r="D88">
        <v>571.5176898320957</v>
      </c>
      <c r="E88">
        <v>0.7754836583419018</v>
      </c>
      <c r="F88">
        <v>37.028238115655405</v>
      </c>
      <c r="G88">
        <v>316.5522058529794</v>
      </c>
      <c r="H88">
        <v>2778.8088110530643</v>
      </c>
    </row>
    <row r="89" spans="1:8" x14ac:dyDescent="0.25">
      <c r="A89">
        <v>4.7483233678165009</v>
      </c>
      <c r="B89">
        <v>55.663714792090246</v>
      </c>
      <c r="C89">
        <v>280.02109504714895</v>
      </c>
      <c r="D89">
        <v>657.15241032055576</v>
      </c>
      <c r="E89">
        <v>0.82904030783554561</v>
      </c>
      <c r="F89">
        <v>36.609762532139619</v>
      </c>
      <c r="G89">
        <v>360.91771900860641</v>
      </c>
      <c r="H89">
        <v>2757.894869644068</v>
      </c>
    </row>
    <row r="90" spans="1:8" x14ac:dyDescent="0.25">
      <c r="A90">
        <v>5.2109408952644314</v>
      </c>
      <c r="B90">
        <v>53.944916152906288</v>
      </c>
      <c r="C90">
        <v>305.58458690083415</v>
      </c>
      <c r="D90">
        <v>792.62311507419076</v>
      </c>
      <c r="E90">
        <v>0.90613093161114533</v>
      </c>
      <c r="F90">
        <v>36.001366137007089</v>
      </c>
      <c r="G90">
        <v>431.75199025141171</v>
      </c>
      <c r="H90">
        <v>2727.0160697063784</v>
      </c>
    </row>
    <row r="91" spans="1:8" x14ac:dyDescent="0.25">
      <c r="A91">
        <v>5.6036123659915278</v>
      </c>
      <c r="B91">
        <v>50.161136111017264</v>
      </c>
      <c r="C91">
        <v>326.2288574816821</v>
      </c>
      <c r="D91">
        <v>916.7112212769714</v>
      </c>
      <c r="E91">
        <v>0.96872757128124665</v>
      </c>
      <c r="F91">
        <v>35.490613715841256</v>
      </c>
      <c r="G91">
        <v>572.47398154159328</v>
      </c>
      <c r="H91">
        <v>2700.8864073578457</v>
      </c>
    </row>
    <row r="92" spans="1:8" x14ac:dyDescent="0.25">
      <c r="A92">
        <v>6.0687892669756156</v>
      </c>
      <c r="B92">
        <v>44.812336180123225</v>
      </c>
      <c r="C92">
        <v>348.54668288986215</v>
      </c>
      <c r="D92">
        <v>1073.7362110434917</v>
      </c>
      <c r="E92">
        <v>1.036876582942271</v>
      </c>
      <c r="F92">
        <v>34.891217586933855</v>
      </c>
      <c r="G92">
        <v>763.81894606511025</v>
      </c>
      <c r="H92">
        <v>2669.6587628324392</v>
      </c>
    </row>
    <row r="93" spans="1:8" x14ac:dyDescent="0.25">
      <c r="A93">
        <v>6.4611762866739308</v>
      </c>
      <c r="B93">
        <v>42.337690016460478</v>
      </c>
      <c r="C93">
        <v>365.68332919170405</v>
      </c>
      <c r="D93">
        <v>1213.8814648345369</v>
      </c>
      <c r="E93">
        <v>1.0896221823154417</v>
      </c>
      <c r="F93">
        <v>34.391345416040863</v>
      </c>
      <c r="G93">
        <v>849.70020646287389</v>
      </c>
      <c r="H93">
        <v>2643.1294264675917</v>
      </c>
    </row>
    <row r="94" spans="1:8" x14ac:dyDescent="0.25">
      <c r="A94">
        <v>6.7946571146600281</v>
      </c>
      <c r="B94">
        <v>40.822707720986365</v>
      </c>
      <c r="C94">
        <v>379.66081409992779</v>
      </c>
      <c r="D94">
        <v>1338.168409388257</v>
      </c>
      <c r="E94">
        <v>1.1329047350086132</v>
      </c>
      <c r="F94">
        <v>33.970642014201616</v>
      </c>
      <c r="G94">
        <v>900.42034759285491</v>
      </c>
      <c r="H94">
        <v>2620.4459357921851</v>
      </c>
    </row>
    <row r="95" spans="1:8" x14ac:dyDescent="0.25">
      <c r="A95">
        <v>7.1512254259853032</v>
      </c>
      <c r="B95">
        <v>39.331573030531374</v>
      </c>
      <c r="C95">
        <v>394.06922484319711</v>
      </c>
      <c r="D95">
        <v>1476.1201351053119</v>
      </c>
      <c r="E95">
        <v>1.1777904387873972</v>
      </c>
      <c r="F95">
        <v>33.524584633904269</v>
      </c>
      <c r="G95">
        <v>948.53332199150975</v>
      </c>
      <c r="H95">
        <v>2595.9841460967464</v>
      </c>
    </row>
    <row r="96" spans="1:8" x14ac:dyDescent="0.25">
      <c r="A96">
        <v>7.604647283304514</v>
      </c>
      <c r="B96">
        <v>37.633720669053019</v>
      </c>
      <c r="C96">
        <v>411.72371914012172</v>
      </c>
      <c r="D96">
        <v>1658.8145266496629</v>
      </c>
      <c r="E96">
        <v>1.2331874461649612</v>
      </c>
      <c r="F96">
        <v>32.962536094647824</v>
      </c>
      <c r="G96">
        <v>1000.5405414220135</v>
      </c>
      <c r="H96">
        <v>2564.4058964400629</v>
      </c>
    </row>
    <row r="97" spans="1:8" x14ac:dyDescent="0.25">
      <c r="A97">
        <v>8.1069353268031943</v>
      </c>
      <c r="B97">
        <v>35.879574009486518</v>
      </c>
      <c r="C97">
        <v>430.46099620223401</v>
      </c>
      <c r="D97">
        <v>1870.3378094264658</v>
      </c>
      <c r="E97">
        <v>1.2925164575583479</v>
      </c>
      <c r="F97">
        <v>32.347305509179698</v>
      </c>
      <c r="G97">
        <v>1050.7792311453859</v>
      </c>
      <c r="H97">
        <v>2528.7138402145229</v>
      </c>
    </row>
    <row r="98" spans="1:8" x14ac:dyDescent="0.25">
      <c r="A98">
        <v>8.6092233703018746</v>
      </c>
      <c r="B98">
        <v>34.145990543671196</v>
      </c>
      <c r="C98">
        <v>448.32681150941499</v>
      </c>
      <c r="D98">
        <v>2091.0523189790752</v>
      </c>
      <c r="E98">
        <v>1.3496734009722191</v>
      </c>
      <c r="F98">
        <v>31.740432749717716</v>
      </c>
      <c r="G98">
        <v>1097.1058691931364</v>
      </c>
      <c r="H98">
        <v>2492.28803099176</v>
      </c>
    </row>
    <row r="99" spans="1:8" x14ac:dyDescent="0.25">
      <c r="A99">
        <v>8.8557758426996998</v>
      </c>
      <c r="B99">
        <v>-45.346994689016029</v>
      </c>
      <c r="C99">
        <v>456.71616646385411</v>
      </c>
      <c r="D99">
        <v>2202.6240057167643</v>
      </c>
      <c r="E99">
        <v>1.3767487528255211</v>
      </c>
      <c r="F99">
        <v>31.446730103805567</v>
      </c>
      <c r="G99">
        <v>1117.5222806858587</v>
      </c>
      <c r="H99">
        <v>0</v>
      </c>
    </row>
    <row r="100" spans="1:8" x14ac:dyDescent="0.25">
      <c r="A100">
        <v>9.1023283150975249</v>
      </c>
      <c r="B100">
        <v>-44.008506513878849</v>
      </c>
      <c r="C100">
        <v>445.70323771105717</v>
      </c>
      <c r="D100">
        <v>2313.8639980702087</v>
      </c>
      <c r="E100">
        <v>1.3453281662977401</v>
      </c>
      <c r="F100">
        <v>31.04536042560758</v>
      </c>
      <c r="G100">
        <v>1061.7049607408574</v>
      </c>
      <c r="H100">
        <v>0</v>
      </c>
    </row>
    <row r="101" spans="1:8" x14ac:dyDescent="0.25">
      <c r="A101">
        <v>9.2301562281108644</v>
      </c>
      <c r="B101">
        <v>-43.310504223757682</v>
      </c>
      <c r="C101">
        <v>440.12130426287797</v>
      </c>
      <c r="D101">
        <v>2370.4795834717961</v>
      </c>
      <c r="E101">
        <v>1.3293753728905349</v>
      </c>
      <c r="F101">
        <v>30.838539545706812</v>
      </c>
      <c r="G101">
        <v>1033.1066243054693</v>
      </c>
      <c r="H101">
        <v>0</v>
      </c>
    </row>
    <row r="102" spans="1:8" x14ac:dyDescent="0.25">
      <c r="A102">
        <v>9.3152472771624719</v>
      </c>
      <c r="B102">
        <v>-42.890630141157693</v>
      </c>
      <c r="C102">
        <v>436.45387589997102</v>
      </c>
      <c r="D102">
        <v>2407.7736809580497</v>
      </c>
      <c r="E102">
        <v>1.3188842365799236</v>
      </c>
      <c r="F102">
        <v>30.702100070586415</v>
      </c>
      <c r="G102">
        <v>1015.6448169918807</v>
      </c>
      <c r="H102">
        <v>0</v>
      </c>
    </row>
    <row r="103" spans="1:8" x14ac:dyDescent="0.25">
      <c r="A103">
        <v>9.4003383262140794</v>
      </c>
      <c r="B103">
        <v>-42.47660217826612</v>
      </c>
      <c r="C103">
        <v>432.82192570864322</v>
      </c>
      <c r="D103">
        <v>2444.7572260823895</v>
      </c>
      <c r="E103">
        <v>1.3084864299603491</v>
      </c>
      <c r="F103">
        <v>30.565967456453787</v>
      </c>
      <c r="G103">
        <v>998.48629909380463</v>
      </c>
      <c r="H103">
        <v>0</v>
      </c>
    </row>
    <row r="104" spans="1:8" x14ac:dyDescent="0.25">
      <c r="A104">
        <v>9.4876774976309992</v>
      </c>
      <c r="B104">
        <v>-42.04745529349249</v>
      </c>
      <c r="C104">
        <v>429.13034752087378</v>
      </c>
      <c r="D104">
        <v>2482.3980581215728</v>
      </c>
      <c r="E104">
        <v>1.2979095421005613</v>
      </c>
      <c r="F104">
        <v>30.425710375143684</v>
      </c>
      <c r="G104">
        <v>980.84747799144509</v>
      </c>
      <c r="H104">
        <v>0</v>
      </c>
    </row>
    <row r="105" spans="1:8" x14ac:dyDescent="0.25">
      <c r="A105">
        <v>9.5766638721420936</v>
      </c>
      <c r="B105">
        <v>-41.586085538224914</v>
      </c>
      <c r="C105">
        <v>425.40981067699875</v>
      </c>
      <c r="D105">
        <v>2520.4189638750804</v>
      </c>
      <c r="E105">
        <v>1.2872416246738356</v>
      </c>
      <c r="F105">
        <v>30.284033242229363</v>
      </c>
      <c r="G105">
        <v>962.30803074752691</v>
      </c>
      <c r="H105">
        <v>0</v>
      </c>
    </row>
    <row r="106" spans="1:8" x14ac:dyDescent="0.25">
      <c r="A106">
        <v>9.7542312691488871</v>
      </c>
      <c r="B106">
        <v>-40.767666573717221</v>
      </c>
      <c r="C106">
        <v>418.09851263125898</v>
      </c>
      <c r="D106">
        <v>2595.3066021655759</v>
      </c>
      <c r="E106">
        <v>1.2662529877523363</v>
      </c>
      <c r="F106">
        <v>30.00200989694682</v>
      </c>
      <c r="G106">
        <v>928.79221893104386</v>
      </c>
      <c r="H106">
        <v>0</v>
      </c>
    </row>
    <row r="107" spans="1:8" x14ac:dyDescent="0.25">
      <c r="A107">
        <v>9.9124175783625308</v>
      </c>
      <c r="B107">
        <v>-40.05986768014855</v>
      </c>
      <c r="C107">
        <v>411.70586290175328</v>
      </c>
      <c r="D107">
        <v>2660.9369720209934</v>
      </c>
      <c r="E107">
        <v>1.2478737583722188</v>
      </c>
      <c r="F107">
        <v>29.750363449892976</v>
      </c>
      <c r="G107">
        <v>899.9445577955903</v>
      </c>
      <c r="H107">
        <v>0</v>
      </c>
    </row>
    <row r="108" spans="1:8" x14ac:dyDescent="0.25">
      <c r="A108">
        <v>10.086813329323434</v>
      </c>
      <c r="B108">
        <v>-39.029355387575848</v>
      </c>
      <c r="C108">
        <v>404.81006483701657</v>
      </c>
      <c r="D108">
        <v>2732.1328144780182</v>
      </c>
      <c r="E108">
        <v>1.2280222365805684</v>
      </c>
      <c r="F108">
        <v>29.750363449892976</v>
      </c>
      <c r="G108">
        <v>869.28644255196991</v>
      </c>
      <c r="H108">
        <v>0</v>
      </c>
    </row>
    <row r="109" spans="1:8" x14ac:dyDescent="0.25">
      <c r="A109">
        <v>10.738167716198863</v>
      </c>
      <c r="B109">
        <v>-35.451497387993712</v>
      </c>
      <c r="C109">
        <v>380.57586441782462</v>
      </c>
      <c r="D109">
        <v>2987.7901515810881</v>
      </c>
      <c r="E109">
        <v>1.1580700636032062</v>
      </c>
      <c r="F109">
        <v>29.750363449892976</v>
      </c>
      <c r="G109">
        <v>762.84386669229434</v>
      </c>
      <c r="H109">
        <v>0</v>
      </c>
    </row>
    <row r="110" spans="1:8" x14ac:dyDescent="0.25">
      <c r="A110">
        <v>11.389522103074292</v>
      </c>
      <c r="B110">
        <v>-32.193536401920866</v>
      </c>
      <c r="C110">
        <v>358.55781547156528</v>
      </c>
      <c r="D110">
        <v>3228.393824184388</v>
      </c>
      <c r="E110">
        <v>1.0942592058607448</v>
      </c>
      <c r="F110">
        <v>29.750363449892976</v>
      </c>
      <c r="G110">
        <v>665.91834325105549</v>
      </c>
      <c r="H110">
        <v>0</v>
      </c>
    </row>
    <row r="111" spans="1:8" x14ac:dyDescent="0.25">
      <c r="A111">
        <v>11.812953611062957</v>
      </c>
      <c r="B111">
        <v>-30.362170823854832</v>
      </c>
      <c r="C111">
        <v>345.31837501190768</v>
      </c>
      <c r="D111">
        <v>3377.3881937270207</v>
      </c>
      <c r="E111">
        <v>1.0557699191299064</v>
      </c>
      <c r="F111">
        <v>29.750363449892976</v>
      </c>
      <c r="G111">
        <v>611.43455169396759</v>
      </c>
      <c r="H111">
        <v>0</v>
      </c>
    </row>
    <row r="112" spans="1:8" x14ac:dyDescent="0.25">
      <c r="A112">
        <v>12.236385119051622</v>
      </c>
      <c r="B112">
        <v>-27.390700376440385</v>
      </c>
      <c r="C112">
        <v>333.06604044734013</v>
      </c>
      <c r="D112">
        <v>3520.9669083685176</v>
      </c>
      <c r="E112">
        <v>1.0200996182454372</v>
      </c>
      <c r="F112">
        <v>29.750363449892976</v>
      </c>
      <c r="G112">
        <v>523.03222590277164</v>
      </c>
      <c r="H112">
        <v>0</v>
      </c>
    </row>
    <row r="113" spans="1:8" x14ac:dyDescent="0.25">
      <c r="A113">
        <v>12.729888353865322</v>
      </c>
      <c r="B113">
        <v>-24.388522554247636</v>
      </c>
      <c r="C113">
        <v>320.31864762989761</v>
      </c>
      <c r="D113">
        <v>3682.1295231753143</v>
      </c>
      <c r="E113">
        <v>0.98300039058199074</v>
      </c>
      <c r="F113">
        <v>29.750363449892976</v>
      </c>
      <c r="G113">
        <v>433.71634455132931</v>
      </c>
      <c r="H113">
        <v>0</v>
      </c>
    </row>
    <row r="114" spans="1:8" x14ac:dyDescent="0.25">
      <c r="A114">
        <v>13.411240332029344</v>
      </c>
      <c r="B114">
        <v>-21.188679005034476</v>
      </c>
      <c r="C114">
        <v>304.85111642038851</v>
      </c>
      <c r="D114">
        <v>3894.9861675414213</v>
      </c>
      <c r="E114">
        <v>0.93799243845813574</v>
      </c>
      <c r="F114">
        <v>29.750363449892976</v>
      </c>
      <c r="G114">
        <v>338.51983597944223</v>
      </c>
      <c r="H114">
        <v>0</v>
      </c>
    </row>
    <row r="115" spans="1:8" x14ac:dyDescent="0.25">
      <c r="A115">
        <v>14.355039600238236</v>
      </c>
      <c r="B115">
        <v>-18.765475523944993</v>
      </c>
      <c r="C115">
        <v>286.22231817449131</v>
      </c>
      <c r="D115">
        <v>4173.7401539610346</v>
      </c>
      <c r="E115">
        <v>0.88372508693467877</v>
      </c>
      <c r="F115">
        <v>29.750363449892976</v>
      </c>
      <c r="G115">
        <v>266.42865170398426</v>
      </c>
      <c r="H115">
        <v>0</v>
      </c>
    </row>
    <row r="116" spans="1:8" x14ac:dyDescent="0.25">
      <c r="A116">
        <v>15.316438629087715</v>
      </c>
      <c r="B116">
        <v>-17.419468940516509</v>
      </c>
      <c r="C116">
        <v>268.8475304191968</v>
      </c>
      <c r="D116">
        <v>4440.4589567907033</v>
      </c>
      <c r="E116">
        <v>0.83285005893300224</v>
      </c>
      <c r="F116">
        <v>29.750363449892976</v>
      </c>
      <c r="G116">
        <v>226.38446664103816</v>
      </c>
      <c r="H116">
        <v>0</v>
      </c>
    </row>
    <row r="117" spans="1:8" x14ac:dyDescent="0.25">
      <c r="A117">
        <v>16.583465341606669</v>
      </c>
      <c r="B117">
        <v>-15.98750716206151</v>
      </c>
      <c r="C117">
        <v>247.71104578622453</v>
      </c>
      <c r="D117">
        <v>4767.5146136831963</v>
      </c>
      <c r="E117">
        <v>0.77053761404105159</v>
      </c>
      <c r="F117">
        <v>29.750363449892976</v>
      </c>
      <c r="G117">
        <v>183.78308328564682</v>
      </c>
      <c r="H117">
        <v>0</v>
      </c>
    </row>
    <row r="118" spans="1:8" x14ac:dyDescent="0.25">
      <c r="A118">
        <v>18.304679628876869</v>
      </c>
      <c r="B118">
        <v>-14.485511440740826</v>
      </c>
      <c r="C118">
        <v>221.54580588171902</v>
      </c>
      <c r="D118">
        <v>5170.9902396793241</v>
      </c>
      <c r="E118">
        <v>0.69268836546751544</v>
      </c>
      <c r="F118">
        <v>29.750363449892976</v>
      </c>
      <c r="G118">
        <v>139.09816467617233</v>
      </c>
      <c r="H118">
        <v>0</v>
      </c>
    </row>
    <row r="119" spans="1:8" x14ac:dyDescent="0.25">
      <c r="A119">
        <v>19.806213538381176</v>
      </c>
      <c r="B119">
        <v>-13.477853565266191</v>
      </c>
      <c r="C119">
        <v>200.587630808618</v>
      </c>
      <c r="D119">
        <v>5487.7246429182587</v>
      </c>
      <c r="E119">
        <v>0.62971203510684859</v>
      </c>
      <c r="F119">
        <v>29.750363449892976</v>
      </c>
      <c r="G119">
        <v>109.11997664765492</v>
      </c>
      <c r="H119">
        <v>0</v>
      </c>
    </row>
    <row r="120" spans="1:8" x14ac:dyDescent="0.25">
      <c r="A120">
        <v>21.606213538381176</v>
      </c>
      <c r="B120">
        <v>-12.548394237487306</v>
      </c>
      <c r="C120">
        <v>177.20879948485216</v>
      </c>
      <c r="D120">
        <v>5827.4927494361191</v>
      </c>
      <c r="E120">
        <v>0.55876721435487597</v>
      </c>
      <c r="F120">
        <v>29.750363449892976</v>
      </c>
      <c r="G120">
        <v>81.468223834339895</v>
      </c>
      <c r="H120">
        <v>0</v>
      </c>
    </row>
    <row r="121" spans="1:8" x14ac:dyDescent="0.25">
      <c r="A121">
        <v>23.406213538381177</v>
      </c>
      <c r="B121">
        <v>-11.84401164600175</v>
      </c>
      <c r="C121">
        <v>155.28150912423885</v>
      </c>
      <c r="D121">
        <v>6126.5440511311353</v>
      </c>
      <c r="E121">
        <v>0.49153961112026467</v>
      </c>
      <c r="F121">
        <v>29.750363449892976</v>
      </c>
      <c r="G121">
        <v>60.512585729867084</v>
      </c>
      <c r="H121">
        <v>0</v>
      </c>
    </row>
    <row r="122" spans="1:8" x14ac:dyDescent="0.25">
      <c r="A122">
        <v>25.206213538381178</v>
      </c>
      <c r="B122">
        <v>-11.29174245234022</v>
      </c>
      <c r="C122">
        <v>134.47936035843495</v>
      </c>
      <c r="D122">
        <v>6387.1798673478461</v>
      </c>
      <c r="E122">
        <v>0.42715048659548838</v>
      </c>
      <c r="F122">
        <v>29.750363449892976</v>
      </c>
      <c r="G122">
        <v>44.082376496257254</v>
      </c>
      <c r="H122">
        <v>0</v>
      </c>
    </row>
    <row r="123" spans="1:8" x14ac:dyDescent="0.25">
      <c r="A123">
        <v>27.006213538381179</v>
      </c>
      <c r="B123">
        <v>-10.860965490768841</v>
      </c>
      <c r="C123">
        <v>114.5573625300482</v>
      </c>
      <c r="D123">
        <v>6611.1970488115439</v>
      </c>
      <c r="E123">
        <v>0.36495061815859392</v>
      </c>
      <c r="F123">
        <v>29.750363449892976</v>
      </c>
      <c r="G123">
        <v>31.266605323668138</v>
      </c>
      <c r="H123">
        <v>0</v>
      </c>
    </row>
    <row r="124" spans="1:8" x14ac:dyDescent="0.25">
      <c r="A124">
        <v>28.806213538381179</v>
      </c>
      <c r="B124">
        <v>-10.523992465903863</v>
      </c>
      <c r="C124">
        <v>95.323808561923641</v>
      </c>
      <c r="D124">
        <v>6799.9995385326392</v>
      </c>
      <c r="E124">
        <v>0.30444028982614635</v>
      </c>
      <c r="F124">
        <v>29.750363449892976</v>
      </c>
      <c r="G124">
        <v>21.241535361125198</v>
      </c>
      <c r="H124">
        <v>0</v>
      </c>
    </row>
    <row r="125" spans="1:8" x14ac:dyDescent="0.25">
      <c r="A125">
        <v>30.60621353838118</v>
      </c>
      <c r="B125">
        <v>-10.264887936541216</v>
      </c>
      <c r="C125">
        <v>76.624915130584441</v>
      </c>
      <c r="D125">
        <v>6954.6836825444689</v>
      </c>
      <c r="E125">
        <v>0.24522659922430343</v>
      </c>
      <c r="F125">
        <v>29.750363449892976</v>
      </c>
      <c r="G125">
        <v>13.533081441073021</v>
      </c>
      <c r="H125">
        <v>0</v>
      </c>
    </row>
    <row r="126" spans="1:8" x14ac:dyDescent="0.25">
      <c r="A126">
        <v>32.406213538381181</v>
      </c>
      <c r="B126">
        <v>-10.072913040765371</v>
      </c>
      <c r="C126">
        <v>58.329433637219104</v>
      </c>
      <c r="D126">
        <v>7076.0906542097337</v>
      </c>
      <c r="E126">
        <v>0.18697856641544108</v>
      </c>
      <c r="F126">
        <v>29.750363449892976</v>
      </c>
      <c r="G126">
        <v>7.821758518486325</v>
      </c>
      <c r="H126">
        <v>0</v>
      </c>
    </row>
    <row r="127" spans="1:8" x14ac:dyDescent="0.25">
      <c r="A127">
        <v>34.206213538381178</v>
      </c>
      <c r="B127">
        <v>-9.9360892801215588</v>
      </c>
      <c r="C127">
        <v>40.329116009065075</v>
      </c>
      <c r="D127">
        <v>7164.8464220075075</v>
      </c>
      <c r="E127">
        <v>0.1294317189121291</v>
      </c>
      <c r="F127">
        <v>29.750363449892976</v>
      </c>
      <c r="G127">
        <v>3.7512019107517047</v>
      </c>
      <c r="H127">
        <v>0</v>
      </c>
    </row>
    <row r="128" spans="1:8" x14ac:dyDescent="0.25">
      <c r="A128">
        <v>36.006213538381175</v>
      </c>
      <c r="B128">
        <v>-9.8499358530495567</v>
      </c>
      <c r="C128">
        <v>22.528954555134952</v>
      </c>
      <c r="D128">
        <v>7221.3954155728588</v>
      </c>
      <c r="E128">
        <v>7.2359190958699998E-2</v>
      </c>
      <c r="F128">
        <v>29.750363449892976</v>
      </c>
      <c r="G128">
        <v>1.1881061429058206</v>
      </c>
      <c r="H128">
        <v>0</v>
      </c>
    </row>
    <row r="129" spans="1:8" x14ac:dyDescent="0.25">
      <c r="A129">
        <v>37.806213538381172</v>
      </c>
      <c r="B129">
        <v>-9.8118010197979064</v>
      </c>
      <c r="C129">
        <v>4.8406009855610641</v>
      </c>
      <c r="D129">
        <v>7246.0177068218136</v>
      </c>
      <c r="E129">
        <v>1.5552351908902449E-2</v>
      </c>
      <c r="F129">
        <v>29.750363449892976</v>
      </c>
      <c r="G129">
        <v>5.3580993568129009E-2</v>
      </c>
      <c r="H129">
        <v>0</v>
      </c>
    </row>
    <row r="130" spans="1:8" x14ac:dyDescent="0.25">
      <c r="A130">
        <v>38.809335638031108</v>
      </c>
      <c r="B130">
        <v>-9.808072546735767</v>
      </c>
      <c r="C130">
        <v>-4.9999999999999911</v>
      </c>
      <c r="D130">
        <v>7245.9374172223334</v>
      </c>
      <c r="E130">
        <v>1.6064467118511026E-2</v>
      </c>
      <c r="F130">
        <v>29.750363449892976</v>
      </c>
      <c r="G130">
        <v>-5.7342435143630244E-2</v>
      </c>
      <c r="H130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1"/>
  <sheetViews>
    <sheetView workbookViewId="0">
      <selection activeCell="A5" sqref="A5"/>
    </sheetView>
  </sheetViews>
  <sheetFormatPr defaultRowHeight="15" x14ac:dyDescent="0.25"/>
  <cols>
    <col min="1" max="1" width="23.140625" bestFit="1" customWidth="1"/>
    <col min="2" max="2" width="23.140625" customWidth="1"/>
    <col min="4" max="4" width="10.7109375" customWidth="1"/>
  </cols>
  <sheetData>
    <row r="2" spans="1:8" x14ac:dyDescent="0.25">
      <c r="F2" t="s">
        <v>3</v>
      </c>
      <c r="G2">
        <v>0.25</v>
      </c>
      <c r="H2" t="s">
        <v>4</v>
      </c>
    </row>
    <row r="3" spans="1:8" x14ac:dyDescent="0.25">
      <c r="A3" t="s">
        <v>128</v>
      </c>
      <c r="B3" s="2">
        <v>1</v>
      </c>
    </row>
    <row r="4" spans="1:8" x14ac:dyDescent="0.25">
      <c r="A4" t="s">
        <v>131</v>
      </c>
      <c r="B4" s="2">
        <v>1</v>
      </c>
    </row>
    <row r="5" spans="1:8" x14ac:dyDescent="0.25">
      <c r="A5" t="s">
        <v>130</v>
      </c>
      <c r="B5" s="2">
        <v>0.5</v>
      </c>
    </row>
    <row r="6" spans="1:8" x14ac:dyDescent="0.25">
      <c r="A6" t="s">
        <v>129</v>
      </c>
      <c r="B6" s="2">
        <v>1</v>
      </c>
    </row>
    <row r="7" spans="1:8" x14ac:dyDescent="0.25">
      <c r="A7" t="s">
        <v>127</v>
      </c>
      <c r="B7" s="2">
        <v>1</v>
      </c>
    </row>
    <row r="8" spans="1:8" x14ac:dyDescent="0.25">
      <c r="A8" t="s">
        <v>126</v>
      </c>
      <c r="B8" s="2">
        <v>2</v>
      </c>
    </row>
    <row r="9" spans="1:8" x14ac:dyDescent="0.25">
      <c r="A9" t="s">
        <v>125</v>
      </c>
      <c r="B9" s="2">
        <f>9 / 2.2</f>
        <v>4.0909090909090908</v>
      </c>
      <c r="C9" t="s">
        <v>5</v>
      </c>
    </row>
    <row r="10" spans="1:8" x14ac:dyDescent="0.25">
      <c r="A10" t="s">
        <v>58</v>
      </c>
      <c r="B10" s="2">
        <v>3</v>
      </c>
      <c r="C10" t="s">
        <v>5</v>
      </c>
    </row>
    <row r="11" spans="1:8" x14ac:dyDescent="0.25">
      <c r="A11" t="s">
        <v>6</v>
      </c>
      <c r="B11" s="2">
        <v>3</v>
      </c>
      <c r="C11" t="s">
        <v>5</v>
      </c>
    </row>
    <row r="12" spans="1:8" x14ac:dyDescent="0.25">
      <c r="A12" t="s">
        <v>2</v>
      </c>
      <c r="B12" s="2">
        <f>9*G2</f>
        <v>2.25</v>
      </c>
      <c r="C12" t="s">
        <v>5</v>
      </c>
    </row>
    <row r="13" spans="1:8" x14ac:dyDescent="0.25">
      <c r="A13" t="s">
        <v>1</v>
      </c>
      <c r="B13" s="2">
        <v>1</v>
      </c>
      <c r="C13" t="s">
        <v>5</v>
      </c>
    </row>
    <row r="14" spans="1:8" x14ac:dyDescent="0.25">
      <c r="C14" t="str">
        <f>IF(B15="Single value","Value",IF(B15="Range of values","Start",IF(B15="Monte Carlo","Mean","ERROR")))</f>
        <v>Value</v>
      </c>
      <c r="D14" t="str">
        <f>IF(B15="Single value","",IF(B15="Range of values","Step",IF(B15="Monte Carlo","Standard deviation","ERROR")))</f>
        <v/>
      </c>
      <c r="E14" t="str">
        <f>IF(B15="Single value","",IF(B15="Range of values","End",IF(B15="Monte Carlo","","ERROR")))</f>
        <v/>
      </c>
    </row>
    <row r="15" spans="1:8" x14ac:dyDescent="0.25">
      <c r="A15" s="1" t="s">
        <v>0</v>
      </c>
      <c r="B15" s="1" t="s">
        <v>11</v>
      </c>
      <c r="C15" s="3">
        <f>SUM(B3:B13)</f>
        <v>19.84090909090909</v>
      </c>
      <c r="D15" s="1"/>
      <c r="E15" s="1"/>
      <c r="F15" t="s">
        <v>5</v>
      </c>
    </row>
    <row r="17" spans="1:6" x14ac:dyDescent="0.25">
      <c r="C17" t="str">
        <f>IF(B18="Single value","Value",IF(B18="Range of values","Start",IF(B18="Monte Carlo","Mean","ERROR")))</f>
        <v>Value</v>
      </c>
      <c r="D17" t="str">
        <f>IF(B18="Single value","",IF(B18="Range of values","Step",IF(B18="Monte Carlo","Standard deviation","ERROR")))</f>
        <v/>
      </c>
      <c r="E17" t="str">
        <f>IF(B18="Single value","",IF(B18="Range of values","End",IF(B18="Monte Carlo","","ERROR")))</f>
        <v/>
      </c>
    </row>
    <row r="18" spans="1:6" x14ac:dyDescent="0.25">
      <c r="A18" s="1" t="s">
        <v>8</v>
      </c>
      <c r="B18" s="1" t="s">
        <v>11</v>
      </c>
      <c r="C18" s="1">
        <v>6</v>
      </c>
      <c r="D18" s="1"/>
      <c r="E18" s="1"/>
      <c r="F18" t="s">
        <v>7</v>
      </c>
    </row>
    <row r="20" spans="1:6" x14ac:dyDescent="0.25">
      <c r="C20" t="str">
        <f>IF(B21="Single value","Value",IF(B21="Range of values","Start",IF(B21="Monte Carlo","Mean","ERROR")))</f>
        <v>Value</v>
      </c>
      <c r="D20" t="str">
        <f>IF(B21="Single value","",IF(B21="Range of values","Step",IF(B21="Monte Carlo","Standard deviation","ERROR")))</f>
        <v/>
      </c>
      <c r="E20" t="str">
        <f>IF(B21="Single value","",IF(B21="Range of values","End",IF(B21="Monte Carlo","","ERROR")))</f>
        <v/>
      </c>
    </row>
    <row r="21" spans="1:6" x14ac:dyDescent="0.25">
      <c r="A21" s="1" t="s">
        <v>9</v>
      </c>
      <c r="B21" s="1" t="s">
        <v>11</v>
      </c>
      <c r="C21" s="1">
        <v>5</v>
      </c>
      <c r="D21" s="1"/>
      <c r="E21" s="1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Validation!$A$2:$A$4</xm:f>
          </x14:formula1>
          <xm:sqref>B15 B18 B21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45"/>
  <sheetViews>
    <sheetView tabSelected="1" topLeftCell="A10" workbookViewId="0">
      <selection activeCell="E53" sqref="E53"/>
    </sheetView>
  </sheetViews>
  <sheetFormatPr defaultRowHeight="15" x14ac:dyDescent="0.25"/>
  <cols>
    <col min="1" max="1" width="34.28515625" bestFit="1" customWidth="1"/>
    <col min="2" max="2" width="11.7109375" bestFit="1" customWidth="1"/>
  </cols>
  <sheetData>
    <row r="2" spans="1:6" x14ac:dyDescent="0.25">
      <c r="C2" t="str">
        <f>IF(B3="Single value","Value",IF(B3="Range of values","Start",IF(B3="Monte Carlo","Mean","ERROR")))</f>
        <v>Value</v>
      </c>
      <c r="D2" t="str">
        <f>IF(B3="Single value","",IF(B3="Range of values","Step",IF(B3="Monte Carlo","Standard deviation","ERROR")))</f>
        <v/>
      </c>
      <c r="E2" t="str">
        <f>IF(B3="Single value","",IF(B3="Range of values","End",IF(B3="Monte Carlo","","ERROR")))</f>
        <v/>
      </c>
    </row>
    <row r="3" spans="1:6" x14ac:dyDescent="0.25">
      <c r="A3" s="1" t="s">
        <v>14</v>
      </c>
      <c r="B3" s="1" t="s">
        <v>11</v>
      </c>
      <c r="C3" s="1">
        <v>300</v>
      </c>
      <c r="D3" s="1"/>
      <c r="E3" s="1"/>
      <c r="F3" t="s">
        <v>15</v>
      </c>
    </row>
    <row r="5" spans="1:6" x14ac:dyDescent="0.25">
      <c r="C5" t="str">
        <f>IF(B6="Single value","Value",IF(B6="Range of values","Start",IF(B6="Monte Carlo","Mean","ERROR")))</f>
        <v>Value</v>
      </c>
      <c r="D5" t="str">
        <f>IF(B6="Single value","",IF(B6="Range of values","Step",IF(B6="Monte Carlo","Standard deviation","ERROR")))</f>
        <v/>
      </c>
      <c r="E5" t="str">
        <f>IF(B6="Single value","",IF(B6="Range of values","End",IF(B6="Monte Carlo","","ERROR")))</f>
        <v/>
      </c>
    </row>
    <row r="6" spans="1:6" x14ac:dyDescent="0.25">
      <c r="A6" s="1" t="s">
        <v>16</v>
      </c>
      <c r="B6" s="1" t="s">
        <v>11</v>
      </c>
      <c r="C6" s="1">
        <v>4</v>
      </c>
      <c r="D6" s="1"/>
      <c r="E6" s="1"/>
    </row>
    <row r="8" spans="1:6" x14ac:dyDescent="0.25">
      <c r="C8" t="str">
        <f>IF(B9="Single value","Value",IF(B9="Range of values","Start",IF(B9="Monte Carlo","Mean","ERROR")))</f>
        <v>Value</v>
      </c>
      <c r="D8" t="str">
        <f>IF(B9="Single value","",IF(B9="Range of values","Step",IF(B9="Monte Carlo","Standard deviation","ERROR")))</f>
        <v/>
      </c>
      <c r="E8" t="str">
        <f>IF(B9="Single value","",IF(B9="Range of values","End",IF(B9="Monte Carlo","","ERROR")))</f>
        <v/>
      </c>
    </row>
    <row r="9" spans="1:6" x14ac:dyDescent="0.25">
      <c r="A9" s="1" t="s">
        <v>17</v>
      </c>
      <c r="B9" s="1" t="s">
        <v>11</v>
      </c>
      <c r="C9" s="1">
        <v>0.9</v>
      </c>
      <c r="D9" s="1"/>
      <c r="E9" s="1"/>
    </row>
    <row r="11" spans="1:6" x14ac:dyDescent="0.25">
      <c r="C11" t="str">
        <f>IF(B12="Single value","Value",IF(B12="Range of values","Start",IF(B12="Monte Carlo","Mean","ERROR")))</f>
        <v>Value</v>
      </c>
      <c r="D11" t="str">
        <f>IF(B12="Single value","",IF(B12="Range of values","Step",IF(B12="Monte Carlo","Standard deviation","ERROR")))</f>
        <v/>
      </c>
      <c r="E11" t="str">
        <f>IF(B12="Single value","",IF(B12="Range of values","End",IF(B12="Monte Carlo","","ERROR")))</f>
        <v/>
      </c>
    </row>
    <row r="12" spans="1:6" x14ac:dyDescent="0.25">
      <c r="A12" s="1" t="s">
        <v>18</v>
      </c>
      <c r="B12" s="1" t="s">
        <v>11</v>
      </c>
      <c r="C12" s="1">
        <v>3</v>
      </c>
      <c r="D12" s="1"/>
      <c r="E12" s="1"/>
      <c r="F12" t="s">
        <v>5</v>
      </c>
    </row>
    <row r="14" spans="1:6" x14ac:dyDescent="0.25">
      <c r="C14" t="str">
        <f>IF(B15="Single value","Value",IF(B15="Range of values","Start",IF(B15="Monte Carlo","Mean","ERROR")))</f>
        <v>Value</v>
      </c>
      <c r="D14" t="str">
        <f>IF(B15="Single value","",IF(B15="Range of values","Step",IF(B15="Monte Carlo","Standard deviation","ERROR")))</f>
        <v/>
      </c>
      <c r="E14" t="str">
        <f>IF(B15="Single value","",IF(B15="Range of values","End",IF(B15="Monte Carlo","","ERROR")))</f>
        <v/>
      </c>
    </row>
    <row r="15" spans="1:6" x14ac:dyDescent="0.25">
      <c r="A15" s="1" t="s">
        <v>19</v>
      </c>
      <c r="B15" s="1" t="s">
        <v>11</v>
      </c>
      <c r="C15" s="1">
        <v>300</v>
      </c>
      <c r="D15" s="1"/>
      <c r="E15" s="1"/>
    </row>
    <row r="17" spans="1:6" x14ac:dyDescent="0.25">
      <c r="C17" t="str">
        <f>IF(B18="Single value","Value",IF(B18="Range of values","Start",IF(B18="Monte Carlo","Mean","ERROR")))</f>
        <v>Value</v>
      </c>
      <c r="D17" t="str">
        <f>IF(B18="Single value","",IF(B18="Range of values","Step",IF(B18="Monte Carlo","Standard deviation","ERROR")))</f>
        <v/>
      </c>
      <c r="E17" t="str">
        <f>IF(B18="Single value","",IF(B18="Range of values","End",IF(B18="Monte Carlo","","ERROR")))</f>
        <v/>
      </c>
    </row>
    <row r="18" spans="1:6" x14ac:dyDescent="0.25">
      <c r="A18" s="1" t="s">
        <v>20</v>
      </c>
      <c r="B18" s="1" t="s">
        <v>11</v>
      </c>
      <c r="C18" s="1">
        <v>45</v>
      </c>
      <c r="D18" s="1"/>
      <c r="E18" s="1"/>
      <c r="F18" t="s">
        <v>7</v>
      </c>
    </row>
    <row r="20" spans="1:6" x14ac:dyDescent="0.25">
      <c r="C20" t="str">
        <f>IF(B21="Single value","Value",IF(B21="Range of values","Start",IF(B21="Monte Carlo","Mean","ERROR")))</f>
        <v>Value</v>
      </c>
      <c r="D20" t="str">
        <f>IF(B21="Single value","",IF(B21="Range of values","Step",IF(B21="Monte Carlo","Standard deviation","ERROR")))</f>
        <v/>
      </c>
      <c r="E20" t="str">
        <f>IF(B21="Single value","",IF(B21="Range of values","End",IF(B21="Monte Carlo","","ERROR")))</f>
        <v/>
      </c>
    </row>
    <row r="21" spans="1:6" x14ac:dyDescent="0.25">
      <c r="A21" s="1" t="s">
        <v>21</v>
      </c>
      <c r="B21" s="1" t="s">
        <v>11</v>
      </c>
      <c r="C21" s="1">
        <v>45</v>
      </c>
      <c r="D21" s="1"/>
      <c r="E21" s="1"/>
      <c r="F21" t="s">
        <v>22</v>
      </c>
    </row>
    <row r="23" spans="1:6" x14ac:dyDescent="0.25">
      <c r="C23" t="str">
        <f>IF(B24="Single value","Value",IF(B24="Range of values","Start",IF(B24="Monte Carlo","Mean","ERROR")))</f>
        <v>Value</v>
      </c>
      <c r="D23" t="str">
        <f>IF(B24="Single value","",IF(B24="Range of values","Step",IF(B24="Monte Carlo","Standard deviation","ERROR")))</f>
        <v/>
      </c>
      <c r="E23" t="str">
        <f>IF(B24="Single value","",IF(B24="Range of values","End",IF(B24="Monte Carlo","","ERROR")))</f>
        <v/>
      </c>
    </row>
    <row r="24" spans="1:6" x14ac:dyDescent="0.25">
      <c r="A24" s="1" t="s">
        <v>23</v>
      </c>
      <c r="B24" s="1" t="s">
        <v>11</v>
      </c>
      <c r="C24" s="1">
        <v>15</v>
      </c>
      <c r="D24" s="1"/>
      <c r="E24" s="1"/>
      <c r="F24" t="s">
        <v>22</v>
      </c>
    </row>
    <row r="26" spans="1:6" x14ac:dyDescent="0.25">
      <c r="C26" t="str">
        <f>IF(B27="Single value","Value",IF(B27="Range of values","Start",IF(B27="Monte Carlo","Mean","ERROR")))</f>
        <v>Value</v>
      </c>
      <c r="D26" t="str">
        <f>IF(B27="Single value","",IF(B27="Range of values","Step",IF(B27="Monte Carlo","Standard deviation","ERROR")))</f>
        <v/>
      </c>
      <c r="E26" t="str">
        <f>IF(B27="Single value","",IF(B27="Range of values","End",IF(B27="Monte Carlo","","ERROR")))</f>
        <v/>
      </c>
    </row>
    <row r="27" spans="1:6" x14ac:dyDescent="0.25">
      <c r="A27" s="1" t="s">
        <v>36</v>
      </c>
      <c r="B27" s="1" t="s">
        <v>11</v>
      </c>
      <c r="C27" s="1">
        <v>8</v>
      </c>
      <c r="D27" s="1"/>
      <c r="E27" s="1"/>
    </row>
    <row r="29" spans="1:6" x14ac:dyDescent="0.25">
      <c r="C29" t="str">
        <f>IF(B30="Single value","Value",IF(B30="Range of values","Start",IF(B30="Monte Carlo","Mean","ERROR")))</f>
        <v>Value</v>
      </c>
      <c r="D29" t="str">
        <f>IF(B30="Single value","",IF(B30="Range of values","Step",IF(B30="Monte Carlo","Standard deviation","ERROR")))</f>
        <v/>
      </c>
      <c r="E29" t="str">
        <f>IF(B30="Single value","",IF(B30="Range of values","End",IF(B30="Monte Carlo","","ERROR")))</f>
        <v/>
      </c>
    </row>
    <row r="30" spans="1:6" x14ac:dyDescent="0.25">
      <c r="A30" s="1" t="s">
        <v>140</v>
      </c>
      <c r="B30" s="1" t="s">
        <v>11</v>
      </c>
      <c r="C30" s="4">
        <v>6.0000000000000002E-6</v>
      </c>
      <c r="D30" s="1"/>
      <c r="E30" s="1"/>
      <c r="F30" t="s">
        <v>145</v>
      </c>
    </row>
    <row r="32" spans="1:6" x14ac:dyDescent="0.25">
      <c r="C32" t="str">
        <f>IF(B33="Single value","Value",IF(B33="Range of values","Start",IF(B33="Monte Carlo","Mean","ERROR")))</f>
        <v>Value</v>
      </c>
      <c r="D32" t="str">
        <f>IF(B33="Single value","",IF(B33="Range of values","Step",IF(B33="Monte Carlo","Standard deviation","ERROR")))</f>
        <v/>
      </c>
      <c r="E32" t="str">
        <f>IF(B33="Single value","",IF(B33="Range of values","End",IF(B33="Monte Carlo","","ERROR")))</f>
        <v/>
      </c>
    </row>
    <row r="33" spans="1:6" x14ac:dyDescent="0.25">
      <c r="A33" s="1" t="s">
        <v>141</v>
      </c>
      <c r="B33" s="1" t="s">
        <v>11</v>
      </c>
      <c r="C33" s="4">
        <v>2.4196E-5</v>
      </c>
      <c r="D33" s="1"/>
      <c r="E33" s="1"/>
      <c r="F33" t="s">
        <v>145</v>
      </c>
    </row>
    <row r="35" spans="1:6" x14ac:dyDescent="0.25">
      <c r="C35" t="str">
        <f>IF(B36="Single value","Value",IF(B36="Range of values","Start",IF(B36="Monte Carlo","Mean","ERROR")))</f>
        <v>Value</v>
      </c>
      <c r="D35" t="str">
        <f>IF(B36="Single value","",IF(B36="Range of values","Step",IF(B36="Monte Carlo","Standard deviation","ERROR")))</f>
        <v/>
      </c>
      <c r="E35" t="str">
        <f>IF(B36="Single value","",IF(B36="Range of values","End",IF(B36="Monte Carlo","","ERROR")))</f>
        <v/>
      </c>
    </row>
    <row r="36" spans="1:6" x14ac:dyDescent="0.25">
      <c r="A36" s="1" t="s">
        <v>139</v>
      </c>
      <c r="B36" s="1" t="s">
        <v>11</v>
      </c>
      <c r="C36" s="1">
        <v>0.8</v>
      </c>
      <c r="D36" s="1"/>
      <c r="E36" s="1"/>
    </row>
    <row r="38" spans="1:6" x14ac:dyDescent="0.25">
      <c r="C38" t="str">
        <f>IF(B39="Single value","Value",IF(B39="Range of values","Start",IF(B39="Monte Carlo","Mean","ERROR")))</f>
        <v>Value</v>
      </c>
      <c r="D38" t="str">
        <f>IF(B39="Single value","",IF(B39="Range of values","Step",IF(B39="Monte Carlo","Standard deviation","ERROR")))</f>
        <v/>
      </c>
      <c r="E38" t="str">
        <f>IF(B39="Single value","",IF(B39="Range of values","End",IF(B39="Monte Carlo","","ERROR")))</f>
        <v/>
      </c>
    </row>
    <row r="39" spans="1:6" x14ac:dyDescent="0.25">
      <c r="A39" s="1" t="s">
        <v>142</v>
      </c>
      <c r="B39" s="1" t="s">
        <v>11</v>
      </c>
      <c r="C39" s="1">
        <v>1</v>
      </c>
      <c r="D39" s="1"/>
      <c r="E39" s="1"/>
    </row>
    <row r="41" spans="1:6" x14ac:dyDescent="0.25">
      <c r="E41" t="str">
        <f>IF('Propellant Parameters'!B9="Single value","",IF('Propellant Parameters'!B9="Range of values","End",IF('Propellant Parameters'!B9="Monte Carlo","","ERROR")))</f>
        <v/>
      </c>
    </row>
    <row r="42" spans="1:6" x14ac:dyDescent="0.25">
      <c r="E42" s="1"/>
    </row>
    <row r="44" spans="1:6" x14ac:dyDescent="0.25">
      <c r="E44" t="str">
        <f>IF('Propellant Parameters'!B12="Single value","",IF('Propellant Parameters'!B12="Range of values","End",IF('Propellant Parameters'!B12="Monte Carlo","","ERROR")))</f>
        <v/>
      </c>
    </row>
    <row r="45" spans="1:6" x14ac:dyDescent="0.25">
      <c r="E45" s="1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Validation!$A$2:$A$4</xm:f>
          </x14:formula1>
          <xm:sqref>B3 B6 B9 B12 B15 B18 B21 B24 B27 B30 B33 B36 B39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A9" sqref="A9"/>
    </sheetView>
  </sheetViews>
  <sheetFormatPr defaultRowHeight="15" x14ac:dyDescent="0.25"/>
  <cols>
    <col min="1" max="1" width="23.7109375" customWidth="1"/>
    <col min="2" max="2" width="14.42578125" bestFit="1" customWidth="1"/>
  </cols>
  <sheetData>
    <row r="1" spans="1:6" x14ac:dyDescent="0.25">
      <c r="A1" t="s">
        <v>35</v>
      </c>
    </row>
    <row r="2" spans="1:6" x14ac:dyDescent="0.25">
      <c r="A2" t="s">
        <v>28</v>
      </c>
      <c r="B2" t="s">
        <v>30</v>
      </c>
      <c r="C2" t="s">
        <v>31</v>
      </c>
    </row>
    <row r="3" spans="1:6" x14ac:dyDescent="0.25">
      <c r="A3" t="s">
        <v>29</v>
      </c>
      <c r="B3" t="s">
        <v>32</v>
      </c>
      <c r="C3" t="s">
        <v>33</v>
      </c>
    </row>
    <row r="5" spans="1:6" x14ac:dyDescent="0.25">
      <c r="C5" t="str">
        <f>IF(B6="Single value","Value",IF(B6="Range of values","Start",IF(B6="Monte Carlo","Mean","ERROR")))</f>
        <v>Value</v>
      </c>
      <c r="D5" t="str">
        <f>IF(B6="Single value","",IF(B6="Range of values","Step",IF(B6="Monte Carlo","Standard deviation","ERROR")))</f>
        <v/>
      </c>
      <c r="E5" t="str">
        <f>IF(B6="Single value","",IF(B6="Range of values","End",IF(B6="Monte Carlo","","ERROR")))</f>
        <v/>
      </c>
    </row>
    <row r="6" spans="1:6" x14ac:dyDescent="0.25">
      <c r="A6" s="1" t="s">
        <v>34</v>
      </c>
      <c r="B6" s="1" t="s">
        <v>11</v>
      </c>
      <c r="C6" s="1">
        <v>0.02</v>
      </c>
      <c r="D6" s="1"/>
      <c r="E6" s="1"/>
      <c r="F6" t="s">
        <v>37</v>
      </c>
    </row>
    <row r="8" spans="1:6" x14ac:dyDescent="0.25">
      <c r="C8" t="str">
        <f>IF(B9="Single value","Value",IF(B9="Range of values","Start",IF(B9="Monte Carlo","Mean","ERROR")))</f>
        <v>Value</v>
      </c>
      <c r="D8" t="str">
        <f>IF(B9="Single value","",IF(B9="Range of values","Step",IF(B9="Monte Carlo","Standard deviation","ERROR")))</f>
        <v/>
      </c>
    </row>
    <row r="9" spans="1:6" x14ac:dyDescent="0.25">
      <c r="A9" s="1" t="s">
        <v>143</v>
      </c>
      <c r="B9" s="1" t="s">
        <v>11</v>
      </c>
      <c r="C9" s="1">
        <v>3</v>
      </c>
      <c r="D9" s="1"/>
    </row>
    <row r="11" spans="1:6" x14ac:dyDescent="0.25">
      <c r="C11" t="str">
        <f>IF(B12="Single value","Value",IF(B12="Range of values","Start",IF(B12="Monte Carlo","Mean","ERROR")))</f>
        <v>Value</v>
      </c>
      <c r="D11" t="str">
        <f>IF(B12="Single value","",IF(B12="Range of values","Step",IF(B12="Monte Carlo","Standard deviation","ERROR")))</f>
        <v/>
      </c>
    </row>
    <row r="12" spans="1:6" x14ac:dyDescent="0.25">
      <c r="A12" s="1" t="s">
        <v>144</v>
      </c>
      <c r="B12" s="1" t="s">
        <v>11</v>
      </c>
      <c r="C12" s="1">
        <v>2</v>
      </c>
      <c r="D12" s="1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Validation!$A$2:$A$4</xm:f>
          </x14:formula1>
          <xm:sqref>B6 B9 B12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5" sqref="A5"/>
    </sheetView>
  </sheetViews>
  <sheetFormatPr defaultRowHeight="15" x14ac:dyDescent="0.25"/>
  <sheetData>
    <row r="1" spans="1:1" x14ac:dyDescent="0.25">
      <c r="A1" t="s">
        <v>10</v>
      </c>
    </row>
    <row r="2" spans="1:1" x14ac:dyDescent="0.25">
      <c r="A2" t="s">
        <v>11</v>
      </c>
    </row>
    <row r="3" spans="1:1" x14ac:dyDescent="0.25">
      <c r="A3" t="s">
        <v>12</v>
      </c>
    </row>
    <row r="4" spans="1:1" x14ac:dyDescent="0.25">
      <c r="A4" t="s">
        <v>13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6"/>
  <sheetViews>
    <sheetView workbookViewId="0">
      <selection activeCell="I21" sqref="I21"/>
    </sheetView>
  </sheetViews>
  <sheetFormatPr defaultRowHeight="15" x14ac:dyDescent="0.25"/>
  <sheetData>
    <row r="1" spans="1:24" x14ac:dyDescent="0.25">
      <c r="A1" t="s">
        <v>38</v>
      </c>
      <c r="B1" t="s">
        <v>39</v>
      </c>
      <c r="C1" t="s">
        <v>40</v>
      </c>
      <c r="D1" t="s">
        <v>41</v>
      </c>
      <c r="E1" t="s">
        <v>42</v>
      </c>
      <c r="H1" t="s">
        <v>43</v>
      </c>
      <c r="L1" t="s">
        <v>49</v>
      </c>
      <c r="R1" t="s">
        <v>58</v>
      </c>
      <c r="V1" t="s">
        <v>102</v>
      </c>
    </row>
    <row r="2" spans="1:24" x14ac:dyDescent="0.25">
      <c r="A2">
        <v>0</v>
      </c>
      <c r="B2">
        <v>-9.8078148274049983</v>
      </c>
      <c r="C2">
        <v>0</v>
      </c>
      <c r="D2">
        <v>0</v>
      </c>
      <c r="E2">
        <v>0</v>
      </c>
      <c r="H2" t="s">
        <v>44</v>
      </c>
      <c r="I2">
        <v>41335.040728875421</v>
      </c>
      <c r="L2" t="s">
        <v>50</v>
      </c>
      <c r="R2" t="s">
        <v>59</v>
      </c>
      <c r="S2">
        <v>0</v>
      </c>
      <c r="V2" t="s">
        <v>59</v>
      </c>
      <c r="W2">
        <v>0</v>
      </c>
    </row>
    <row r="3" spans="1:24" x14ac:dyDescent="0.25">
      <c r="A3">
        <v>1.2927594742368945E-4</v>
      </c>
      <c r="B3">
        <v>-9.8077863895585295</v>
      </c>
      <c r="C3">
        <v>-1.2679127197693962E-3</v>
      </c>
      <c r="D3">
        <v>-8.1955348654339477E-8</v>
      </c>
      <c r="E3">
        <v>3.7259000597334921E-6</v>
      </c>
      <c r="H3" t="s">
        <v>45</v>
      </c>
      <c r="I3">
        <v>1.7892157763197458</v>
      </c>
      <c r="M3" t="s">
        <v>51</v>
      </c>
      <c r="N3" t="s">
        <v>30</v>
      </c>
      <c r="O3" t="s">
        <v>31</v>
      </c>
      <c r="R3" t="s">
        <v>60</v>
      </c>
      <c r="S3">
        <v>300</v>
      </c>
      <c r="V3" t="s">
        <v>103</v>
      </c>
      <c r="W3">
        <v>22.079551471379375</v>
      </c>
    </row>
    <row r="4" spans="1:24" x14ac:dyDescent="0.25">
      <c r="A4">
        <v>7.7565568454213661E-4</v>
      </c>
      <c r="B4">
        <v>-9.8076385461179001</v>
      </c>
      <c r="C4">
        <v>-7.6074198417558558E-3</v>
      </c>
      <c r="D4">
        <v>-2.9503780597736378E-6</v>
      </c>
      <c r="E4">
        <v>2.2355234394252378E-5</v>
      </c>
      <c r="H4" t="s">
        <v>46</v>
      </c>
      <c r="I4">
        <v>4.083845815355641</v>
      </c>
      <c r="M4" t="s">
        <v>52</v>
      </c>
      <c r="N4">
        <v>0.02</v>
      </c>
      <c r="R4" t="s">
        <v>61</v>
      </c>
      <c r="S4">
        <v>4</v>
      </c>
      <c r="V4" t="s">
        <v>104</v>
      </c>
      <c r="W4">
        <v>6</v>
      </c>
    </row>
    <row r="5" spans="1:24" x14ac:dyDescent="0.25">
      <c r="A5">
        <v>4.0075543701343728E-3</v>
      </c>
      <c r="B5">
        <v>-9.8067372257317942</v>
      </c>
      <c r="C5">
        <v>-3.9303335856656775E-2</v>
      </c>
      <c r="D5">
        <v>-7.8756566073520201E-5</v>
      </c>
      <c r="E5">
        <v>1.1549714661174153E-4</v>
      </c>
      <c r="H5" t="s">
        <v>47</v>
      </c>
      <c r="I5">
        <v>240.0963555995182</v>
      </c>
      <c r="M5" t="s">
        <v>53</v>
      </c>
      <c r="N5">
        <v>5887436.804562035</v>
      </c>
      <c r="R5" t="s">
        <v>62</v>
      </c>
      <c r="S5">
        <v>0.9</v>
      </c>
      <c r="V5" t="s">
        <v>105</v>
      </c>
      <c r="W5">
        <v>5</v>
      </c>
    </row>
    <row r="6" spans="1:24" x14ac:dyDescent="0.25">
      <c r="A6">
        <v>2.0167047798095548E-2</v>
      </c>
      <c r="B6">
        <v>-9.7935741152313138</v>
      </c>
      <c r="C6">
        <v>-0.19769635274856939</v>
      </c>
      <c r="D6">
        <v>-1.9939287458335133E-3</v>
      </c>
      <c r="E6">
        <v>5.8095231987589165E-4</v>
      </c>
      <c r="H6" t="s">
        <v>48</v>
      </c>
      <c r="I6">
        <v>654.8397604807011</v>
      </c>
      <c r="M6" t="s">
        <v>54</v>
      </c>
      <c r="N6">
        <v>853.90017992824039</v>
      </c>
      <c r="R6" t="s">
        <v>56</v>
      </c>
      <c r="S6">
        <v>3</v>
      </c>
      <c r="V6" t="s">
        <v>106</v>
      </c>
    </row>
    <row r="7" spans="1:24" x14ac:dyDescent="0.25">
      <c r="A7">
        <v>5.0238312951132638E-2</v>
      </c>
      <c r="B7">
        <v>-9.4797222790016278</v>
      </c>
      <c r="C7">
        <v>-0.48954553817660934</v>
      </c>
      <c r="D7">
        <v>-1.2347840951275986E-2</v>
      </c>
      <c r="E7">
        <v>1.4385828515395512E-3</v>
      </c>
      <c r="M7" t="s">
        <v>55</v>
      </c>
      <c r="N7">
        <v>724.70128514490443</v>
      </c>
      <c r="R7" t="s">
        <v>63</v>
      </c>
      <c r="S7">
        <v>300</v>
      </c>
      <c r="V7" t="s">
        <v>107</v>
      </c>
      <c r="W7">
        <v>1.8241469247509919E-2</v>
      </c>
    </row>
    <row r="8" spans="1:24" x14ac:dyDescent="0.25">
      <c r="A8">
        <v>7.426840513690898E-2</v>
      </c>
      <c r="B8">
        <v>-6.3921247836664037</v>
      </c>
      <c r="C8">
        <v>-0.69315339244610841</v>
      </c>
      <c r="D8">
        <v>-2.6695914948992427E-2</v>
      </c>
      <c r="E8">
        <v>2.036906364632959E-3</v>
      </c>
      <c r="M8" t="s">
        <v>56</v>
      </c>
      <c r="N8">
        <v>14.494025702898089</v>
      </c>
      <c r="R8" t="s">
        <v>64</v>
      </c>
      <c r="S8">
        <v>45</v>
      </c>
      <c r="V8" t="s">
        <v>108</v>
      </c>
    </row>
    <row r="9" spans="1:24" x14ac:dyDescent="0.25">
      <c r="A9">
        <v>9.8298497322685321E-2</v>
      </c>
      <c r="B9">
        <v>12.26401955711408</v>
      </c>
      <c r="C9">
        <v>-0.66928135258036481</v>
      </c>
      <c r="D9">
        <v>-4.3965620116261608E-2</v>
      </c>
      <c r="E9">
        <v>1.966755405251278E-3</v>
      </c>
      <c r="L9" t="s">
        <v>57</v>
      </c>
      <c r="R9" t="s">
        <v>65</v>
      </c>
      <c r="S9">
        <v>8</v>
      </c>
      <c r="W9" t="s">
        <v>109</v>
      </c>
      <c r="X9">
        <v>2.3E-2</v>
      </c>
    </row>
    <row r="10" spans="1:24" x14ac:dyDescent="0.25">
      <c r="A10">
        <v>0.11945025763686955</v>
      </c>
      <c r="B10">
        <v>32.417798982242275</v>
      </c>
      <c r="C10">
        <v>-0.16890785851071277</v>
      </c>
      <c r="D10">
        <v>-5.3595328237855483E-2</v>
      </c>
      <c r="E10">
        <v>4.9635389713708765E-4</v>
      </c>
      <c r="M10" t="s">
        <v>51</v>
      </c>
      <c r="N10" t="s">
        <v>32</v>
      </c>
      <c r="O10" t="s">
        <v>33</v>
      </c>
      <c r="R10" t="s">
        <v>66</v>
      </c>
      <c r="S10">
        <v>45</v>
      </c>
      <c r="W10" t="s">
        <v>110</v>
      </c>
      <c r="X10">
        <v>6.8647640279612546E-3</v>
      </c>
    </row>
    <row r="11" spans="1:24" x14ac:dyDescent="0.25">
      <c r="A11">
        <v>0.14048076831251879</v>
      </c>
      <c r="B11">
        <v>37.650456969549829</v>
      </c>
      <c r="C11">
        <v>0.58392282478150448</v>
      </c>
      <c r="D11">
        <v>-4.9415289327985369E-2</v>
      </c>
      <c r="E11">
        <v>1.715920063918413E-3</v>
      </c>
      <c r="M11" t="s">
        <v>53</v>
      </c>
      <c r="N11">
        <v>4357255.0535812248</v>
      </c>
      <c r="R11" t="s">
        <v>67</v>
      </c>
      <c r="S11">
        <v>15</v>
      </c>
      <c r="W11" t="s">
        <v>111</v>
      </c>
      <c r="X11">
        <v>1403.543030798616</v>
      </c>
    </row>
    <row r="12" spans="1:24" x14ac:dyDescent="0.25">
      <c r="A12">
        <v>0.16613513493065962</v>
      </c>
      <c r="B12">
        <v>38.442344413421317</v>
      </c>
      <c r="C12">
        <v>1.563724962930702</v>
      </c>
      <c r="D12">
        <v>-2.1906737866984799E-2</v>
      </c>
      <c r="E12">
        <v>4.5951755214521054E-3</v>
      </c>
      <c r="M12" t="s">
        <v>54</v>
      </c>
      <c r="N12">
        <v>631.96616757961476</v>
      </c>
      <c r="R12" t="s">
        <v>68</v>
      </c>
      <c r="S12">
        <v>2068428</v>
      </c>
      <c r="W12" t="s">
        <v>112</v>
      </c>
      <c r="X12">
        <v>418.91268302269799</v>
      </c>
    </row>
    <row r="13" spans="1:24" x14ac:dyDescent="0.25">
      <c r="A13">
        <v>0.20349781018318547</v>
      </c>
      <c r="B13">
        <v>38.547773489704213</v>
      </c>
      <c r="C13">
        <v>3.0025880197536026</v>
      </c>
      <c r="D13">
        <v>6.3387075150664052E-2</v>
      </c>
      <c r="E13">
        <v>8.8234392682890791E-3</v>
      </c>
      <c r="M13" t="s">
        <v>55</v>
      </c>
      <c r="N13">
        <v>303.5087857798336</v>
      </c>
      <c r="R13" t="s">
        <v>69</v>
      </c>
      <c r="S13">
        <v>3382</v>
      </c>
      <c r="W13" t="s">
        <v>113</v>
      </c>
      <c r="X13">
        <v>51.640180265284449</v>
      </c>
    </row>
    <row r="14" spans="1:24" x14ac:dyDescent="0.25">
      <c r="A14">
        <v>0.27298336445638799</v>
      </c>
      <c r="B14">
        <v>38.622057435975513</v>
      </c>
      <c r="C14">
        <v>5.6836932417271786</v>
      </c>
      <c r="D14">
        <v>0.36514272035574108</v>
      </c>
      <c r="E14">
        <v>1.6702222380001519E-2</v>
      </c>
      <c r="M14" t="s">
        <v>56</v>
      </c>
      <c r="N14">
        <v>1.8117532128622611</v>
      </c>
      <c r="R14" t="s">
        <v>70</v>
      </c>
      <c r="S14">
        <v>1.4316</v>
      </c>
      <c r="W14" t="s">
        <v>114</v>
      </c>
      <c r="X14">
        <v>0.14231669665470673</v>
      </c>
    </row>
    <row r="15" spans="1:24" x14ac:dyDescent="0.25">
      <c r="A15">
        <v>0.62041113582240059</v>
      </c>
      <c r="B15">
        <v>38.967902507814344</v>
      </c>
      <c r="C15">
        <v>19.163346271013147</v>
      </c>
      <c r="D15">
        <v>4.6779395893693732</v>
      </c>
      <c r="E15">
        <v>5.6316558252525226E-2</v>
      </c>
      <c r="M15" t="s">
        <v>52</v>
      </c>
      <c r="N15">
        <v>5.9693600243141349E-3</v>
      </c>
      <c r="R15" t="s">
        <v>71</v>
      </c>
      <c r="S15">
        <v>238.36901121304791</v>
      </c>
      <c r="W15" t="s">
        <v>115</v>
      </c>
      <c r="X15">
        <v>12.358079530822401</v>
      </c>
    </row>
    <row r="16" spans="1:24" x14ac:dyDescent="0.25">
      <c r="A16">
        <v>2.3575499926524635</v>
      </c>
      <c r="B16">
        <v>40.062527448638839</v>
      </c>
      <c r="C16">
        <v>87.96226213550537</v>
      </c>
      <c r="D16">
        <v>97.448586460257516</v>
      </c>
      <c r="E16">
        <v>0.25877129209460409</v>
      </c>
      <c r="L16" t="s">
        <v>56</v>
      </c>
      <c r="M16">
        <v>16.305778915760349</v>
      </c>
      <c r="R16" t="s">
        <v>72</v>
      </c>
      <c r="S16">
        <v>1633.4171556300644</v>
      </c>
      <c r="W16" t="s">
        <v>116</v>
      </c>
      <c r="X16">
        <v>12071.729394727032</v>
      </c>
    </row>
    <row r="17" spans="1:24" x14ac:dyDescent="0.25">
      <c r="A17">
        <v>4.1575499926524637</v>
      </c>
      <c r="B17">
        <v>39.996260019437742</v>
      </c>
      <c r="C17">
        <v>160.20080329718834</v>
      </c>
      <c r="D17">
        <v>320.81263467184783</v>
      </c>
      <c r="E17">
        <v>0.47248028959345112</v>
      </c>
      <c r="R17" t="s">
        <v>73</v>
      </c>
      <c r="S17">
        <v>1470.075440067058</v>
      </c>
      <c r="W17" t="s">
        <v>117</v>
      </c>
      <c r="X17">
        <v>16.816005383766822</v>
      </c>
    </row>
    <row r="18" spans="1:24" x14ac:dyDescent="0.25">
      <c r="A18">
        <v>5.9575499926524635</v>
      </c>
      <c r="B18">
        <v>38.668390549185453</v>
      </c>
      <c r="C18">
        <v>231.212678194148</v>
      </c>
      <c r="D18">
        <v>673.43750965512049</v>
      </c>
      <c r="E18">
        <v>0.68466405265376629</v>
      </c>
      <c r="R18" t="s">
        <v>74</v>
      </c>
      <c r="S18">
        <v>100089.99999999999</v>
      </c>
      <c r="W18" t="s">
        <v>118</v>
      </c>
      <c r="X18">
        <v>0.14231669665470673</v>
      </c>
    </row>
    <row r="19" spans="1:24" x14ac:dyDescent="0.25">
      <c r="A19">
        <v>7.7575499926524634</v>
      </c>
      <c r="B19">
        <v>36.174764831394299</v>
      </c>
      <c r="C19">
        <v>298.7069730440806</v>
      </c>
      <c r="D19">
        <v>1151.0429636341664</v>
      </c>
      <c r="E19">
        <v>0.88940567252724911</v>
      </c>
      <c r="R19" t="s">
        <v>75</v>
      </c>
      <c r="S19">
        <v>2.7247745630981566E-2</v>
      </c>
      <c r="W19" t="s">
        <v>119</v>
      </c>
      <c r="X19">
        <v>3.2496725269285611</v>
      </c>
    </row>
    <row r="20" spans="1:24" x14ac:dyDescent="0.25">
      <c r="A20">
        <v>9.5575499926524632</v>
      </c>
      <c r="B20">
        <v>26.346971005722786</v>
      </c>
      <c r="C20">
        <v>355.08159269493325</v>
      </c>
      <c r="D20">
        <v>1742.4522402176431</v>
      </c>
      <c r="E20">
        <v>1.0645777786782173</v>
      </c>
      <c r="R20" t="s">
        <v>76</v>
      </c>
      <c r="S20">
        <v>1.4588477456309816</v>
      </c>
      <c r="W20" t="s">
        <v>120</v>
      </c>
      <c r="X20">
        <v>12071.729394727032</v>
      </c>
    </row>
    <row r="21" spans="1:24" x14ac:dyDescent="0.25">
      <c r="A21">
        <v>11.20819474725222</v>
      </c>
      <c r="B21">
        <v>24.264381688394479</v>
      </c>
      <c r="C21">
        <v>396.67772517035525</v>
      </c>
      <c r="D21">
        <v>2363.3855295972985</v>
      </c>
      <c r="E21">
        <v>1.1980538599176809</v>
      </c>
      <c r="R21" t="s">
        <v>77</v>
      </c>
      <c r="S21">
        <v>1882.8004554892036</v>
      </c>
      <c r="W21" t="s">
        <v>121</v>
      </c>
      <c r="X21">
        <v>5.6055260105447946</v>
      </c>
    </row>
    <row r="22" spans="1:24" x14ac:dyDescent="0.25">
      <c r="A22">
        <v>13.008194747252221</v>
      </c>
      <c r="B22">
        <v>23.383211804039156</v>
      </c>
      <c r="C22">
        <v>439.45128032088843</v>
      </c>
      <c r="D22">
        <v>3116.1471548005325</v>
      </c>
      <c r="E22">
        <v>1.3393051834422744</v>
      </c>
      <c r="R22" t="s">
        <v>78</v>
      </c>
      <c r="S22">
        <v>423.2914693096231</v>
      </c>
      <c r="W22" t="s">
        <v>122</v>
      </c>
      <c r="X22">
        <v>1.47402546083458</v>
      </c>
    </row>
    <row r="23" spans="1:24" x14ac:dyDescent="0.25">
      <c r="A23">
        <v>14.808194747252221</v>
      </c>
      <c r="B23">
        <v>23.227186283477472</v>
      </c>
      <c r="C23">
        <v>481.31152058866246</v>
      </c>
      <c r="D23">
        <v>3944.8804774659247</v>
      </c>
      <c r="E23">
        <v>1.4818556868808459</v>
      </c>
      <c r="R23" t="s">
        <v>79</v>
      </c>
      <c r="S23">
        <v>6.2395593205055754E-4</v>
      </c>
      <c r="W23" t="s">
        <v>56</v>
      </c>
      <c r="X23">
        <v>7.079551471379375</v>
      </c>
    </row>
    <row r="24" spans="1:24" x14ac:dyDescent="0.25">
      <c r="A24">
        <v>16.60819474725222</v>
      </c>
      <c r="B24">
        <v>23.808483924829375</v>
      </c>
      <c r="C24">
        <v>523.53715801658313</v>
      </c>
      <c r="D24">
        <v>4849.0824085427921</v>
      </c>
      <c r="E24">
        <v>1.6302121964457994</v>
      </c>
      <c r="R24" t="s">
        <v>80</v>
      </c>
      <c r="S24">
        <v>0.96713362894562216</v>
      </c>
      <c r="V24" t="s">
        <v>123</v>
      </c>
      <c r="W24">
        <v>38.385330387139724</v>
      </c>
    </row>
    <row r="25" spans="1:24" x14ac:dyDescent="0.25">
      <c r="A25">
        <v>18.408194747252221</v>
      </c>
      <c r="B25">
        <v>25.147033403968564</v>
      </c>
      <c r="C25">
        <v>567.41358612206943</v>
      </c>
      <c r="D25">
        <v>5830.5700951494791</v>
      </c>
      <c r="E25">
        <v>1.7892157763197458</v>
      </c>
      <c r="R25" t="s">
        <v>81</v>
      </c>
      <c r="S25">
        <v>2.8185907238527128E-2</v>
      </c>
      <c r="V25" t="s">
        <v>124</v>
      </c>
      <c r="W25">
        <v>0.42479193877730154</v>
      </c>
    </row>
    <row r="26" spans="1:24" x14ac:dyDescent="0.25">
      <c r="A26">
        <v>18.85819474725222</v>
      </c>
      <c r="B26">
        <v>-53.96665988254567</v>
      </c>
      <c r="C26">
        <v>545.54000073996087</v>
      </c>
      <c r="D26">
        <v>6081.6792044361709</v>
      </c>
      <c r="E26">
        <v>1.7258797086542035</v>
      </c>
      <c r="R26" t="s">
        <v>82</v>
      </c>
      <c r="S26">
        <v>1.1096813873435878</v>
      </c>
    </row>
    <row r="27" spans="1:24" x14ac:dyDescent="0.25">
      <c r="A27">
        <v>19.30819474725222</v>
      </c>
      <c r="B27">
        <v>-49.765556507901501</v>
      </c>
      <c r="C27">
        <v>522.22235873924581</v>
      </c>
      <c r="D27">
        <v>6321.8556675515329</v>
      </c>
      <c r="E27">
        <v>1.6573232024702902</v>
      </c>
      <c r="R27" t="s">
        <v>83</v>
      </c>
      <c r="S27">
        <v>0.87791951721919737</v>
      </c>
    </row>
    <row r="28" spans="1:24" x14ac:dyDescent="0.25">
      <c r="A28">
        <v>20.596532391053902</v>
      </c>
      <c r="B28">
        <v>-40.370222385814849</v>
      </c>
      <c r="C28">
        <v>464.53586612503932</v>
      </c>
      <c r="D28">
        <v>6956.1955840800765</v>
      </c>
      <c r="E28">
        <v>1.4867077446650507</v>
      </c>
      <c r="R28" t="s">
        <v>84</v>
      </c>
      <c r="S28">
        <v>9.7546613024355258E-2</v>
      </c>
    </row>
    <row r="29" spans="1:24" x14ac:dyDescent="0.25">
      <c r="A29">
        <v>22.396532391053903</v>
      </c>
      <c r="B29">
        <v>-31.670829442209836</v>
      </c>
      <c r="C29">
        <v>400.28920639528792</v>
      </c>
      <c r="D29">
        <v>7732.1854226593186</v>
      </c>
      <c r="E29">
        <v>1.2946018280316141</v>
      </c>
      <c r="R29" t="s">
        <v>85</v>
      </c>
      <c r="S29">
        <v>3.2139634038507185E-4</v>
      </c>
    </row>
    <row r="30" spans="1:24" x14ac:dyDescent="0.25">
      <c r="A30">
        <v>24.196532391053903</v>
      </c>
      <c r="B30">
        <v>-25.840176207266069</v>
      </c>
      <c r="C30">
        <v>348.80532968417037</v>
      </c>
      <c r="D30">
        <v>8404.8030512212099</v>
      </c>
      <c r="E30">
        <v>1.1386057177622908</v>
      </c>
      <c r="R30" t="s">
        <v>86</v>
      </c>
      <c r="S30">
        <v>0.78037290419484207</v>
      </c>
    </row>
    <row r="31" spans="1:24" x14ac:dyDescent="0.25">
      <c r="A31">
        <v>25.996532391053904</v>
      </c>
      <c r="B31">
        <v>-20.43989194063203</v>
      </c>
      <c r="C31">
        <v>306.80804859672639</v>
      </c>
      <c r="D31">
        <v>8993.4780019236441</v>
      </c>
      <c r="E31">
        <v>1.0098214629767932</v>
      </c>
      <c r="R31" t="s">
        <v>87</v>
      </c>
      <c r="S31">
        <v>1.0768200915206134E-3</v>
      </c>
    </row>
    <row r="32" spans="1:24" x14ac:dyDescent="0.25">
      <c r="A32">
        <v>27.796532391053905</v>
      </c>
      <c r="B32">
        <v>-15.926189297538228</v>
      </c>
      <c r="C32">
        <v>274.55399989883261</v>
      </c>
      <c r="D32">
        <v>9515.4907374738177</v>
      </c>
      <c r="E32">
        <v>0.91041061954037117</v>
      </c>
      <c r="R32" t="s">
        <v>88</v>
      </c>
      <c r="S32">
        <v>2.4958237282022302E-3</v>
      </c>
    </row>
    <row r="33" spans="1:19" x14ac:dyDescent="0.25">
      <c r="A33">
        <v>29.596532391053906</v>
      </c>
      <c r="B33">
        <v>-14.39796413732126</v>
      </c>
      <c r="C33">
        <v>247.35766900692005</v>
      </c>
      <c r="D33">
        <v>9984.8052813703107</v>
      </c>
      <c r="E33">
        <v>0.82581354381445704</v>
      </c>
      <c r="R33" t="s">
        <v>89</v>
      </c>
      <c r="S33">
        <v>3.8685345157824886</v>
      </c>
    </row>
    <row r="34" spans="1:19" x14ac:dyDescent="0.25">
      <c r="A34">
        <v>31.396532391053906</v>
      </c>
      <c r="B34">
        <v>-13.289178212200339</v>
      </c>
      <c r="C34">
        <v>222.49042365285638</v>
      </c>
      <c r="D34">
        <v>10407.36862382338</v>
      </c>
      <c r="E34">
        <v>0.74740518943983425</v>
      </c>
      <c r="R34" t="s">
        <v>90</v>
      </c>
      <c r="S34">
        <v>5.6371814477054256E-2</v>
      </c>
    </row>
    <row r="35" spans="1:19" x14ac:dyDescent="0.25">
      <c r="A35">
        <v>33.196532391053907</v>
      </c>
      <c r="B35">
        <v>-12.439881570827414</v>
      </c>
      <c r="C35">
        <v>199.36623728984648</v>
      </c>
      <c r="D35">
        <v>10786.811869006835</v>
      </c>
      <c r="E35">
        <v>0.67350207822353803</v>
      </c>
      <c r="R35" t="s">
        <v>91</v>
      </c>
      <c r="S35">
        <v>2.2193627746871756</v>
      </c>
    </row>
    <row r="36" spans="1:19" x14ac:dyDescent="0.25">
      <c r="A36">
        <v>34.996532391053904</v>
      </c>
      <c r="B36">
        <v>-11.780629463725784</v>
      </c>
      <c r="C36">
        <v>177.58795678944895</v>
      </c>
      <c r="D36">
        <v>11125.893001521148</v>
      </c>
      <c r="E36">
        <v>0.60184591716829994</v>
      </c>
      <c r="R36" t="s">
        <v>92</v>
      </c>
      <c r="S36">
        <v>18.573204714036621</v>
      </c>
    </row>
    <row r="37" spans="1:19" x14ac:dyDescent="0.25">
      <c r="A37">
        <v>36.796532391053901</v>
      </c>
      <c r="B37">
        <v>-11.272734285675238</v>
      </c>
      <c r="C37">
        <v>156.85864555667331</v>
      </c>
      <c r="D37">
        <v>11426.757292641194</v>
      </c>
      <c r="E37">
        <v>0.53159424269271283</v>
      </c>
      <c r="R37" t="s">
        <v>93</v>
      </c>
      <c r="S37">
        <v>7861.8791131929793</v>
      </c>
    </row>
    <row r="38" spans="1:19" x14ac:dyDescent="0.25">
      <c r="A38">
        <v>38.596532391053898</v>
      </c>
      <c r="B38">
        <v>-10.879263742058765</v>
      </c>
      <c r="C38">
        <v>136.93625351345469</v>
      </c>
      <c r="D38">
        <v>11691.066572360802</v>
      </c>
      <c r="E38">
        <v>0.46407721885728953</v>
      </c>
      <c r="R38" t="s">
        <v>94</v>
      </c>
      <c r="S38">
        <v>218.61531515283394</v>
      </c>
    </row>
    <row r="39" spans="1:19" x14ac:dyDescent="0.25">
      <c r="A39">
        <v>40.396532391053896</v>
      </c>
      <c r="B39">
        <v>-10.572982930246756</v>
      </c>
      <c r="C39">
        <v>117.64222294453734</v>
      </c>
      <c r="D39">
        <v>11920.104163376451</v>
      </c>
      <c r="E39">
        <v>0.39868971323160857</v>
      </c>
      <c r="R39" t="s">
        <v>95</v>
      </c>
      <c r="S39">
        <v>2.8078016942275089E-2</v>
      </c>
    </row>
    <row r="40" spans="1:19" x14ac:dyDescent="0.25">
      <c r="A40">
        <v>42.196532391053893</v>
      </c>
      <c r="B40">
        <v>-10.332259656005727</v>
      </c>
      <c r="C40">
        <v>98.836665457985532</v>
      </c>
      <c r="D40">
        <v>12114.870223910048</v>
      </c>
      <c r="E40">
        <v>0.33495764379418713</v>
      </c>
      <c r="R40" t="s">
        <v>96</v>
      </c>
      <c r="S40">
        <v>1713.4257205729525</v>
      </c>
    </row>
    <row r="41" spans="1:19" x14ac:dyDescent="0.25">
      <c r="A41">
        <v>43.99653239105389</v>
      </c>
      <c r="B41">
        <v>-10.148396626730317</v>
      </c>
      <c r="C41">
        <v>80.411164049191555</v>
      </c>
      <c r="D41">
        <v>12276.143462294787</v>
      </c>
      <c r="E41">
        <v>0.27251358511396323</v>
      </c>
      <c r="R41" t="s">
        <v>97</v>
      </c>
      <c r="S41">
        <v>0.18718677961516728</v>
      </c>
    </row>
    <row r="42" spans="1:19" x14ac:dyDescent="0.25">
      <c r="A42">
        <v>45.796532391053887</v>
      </c>
      <c r="B42">
        <v>-10.010414159000307</v>
      </c>
      <c r="C42">
        <v>62.274668617517449</v>
      </c>
      <c r="D42">
        <v>12404.523659730468</v>
      </c>
      <c r="E42">
        <v>0.21104896822985761</v>
      </c>
      <c r="R42" t="s">
        <v>98</v>
      </c>
      <c r="S42">
        <v>290.14008868368666</v>
      </c>
    </row>
    <row r="43" spans="1:19" x14ac:dyDescent="0.25">
      <c r="A43">
        <v>47.596532391053884</v>
      </c>
      <c r="B43">
        <v>-9.9115147356373843</v>
      </c>
      <c r="C43">
        <v>44.350229606692402</v>
      </c>
      <c r="D43">
        <v>12500.459384088597</v>
      </c>
      <c r="E43">
        <v>0.15030301095198104</v>
      </c>
      <c r="R43" t="s">
        <v>99</v>
      </c>
      <c r="S43">
        <v>19.220245430926134</v>
      </c>
    </row>
    <row r="44" spans="1:19" x14ac:dyDescent="0.25">
      <c r="A44">
        <v>49.396532391053881</v>
      </c>
      <c r="B44">
        <v>-9.8467433814939369</v>
      </c>
      <c r="C44">
        <v>26.572735928607297</v>
      </c>
      <c r="D44">
        <v>12564.272604837215</v>
      </c>
      <c r="E44">
        <v>9.0055051681150217E-2</v>
      </c>
      <c r="R44" t="s">
        <v>100</v>
      </c>
      <c r="S44">
        <v>5.8444793347197246</v>
      </c>
    </row>
    <row r="45" spans="1:19" x14ac:dyDescent="0.25">
      <c r="A45">
        <v>51.196532391053879</v>
      </c>
      <c r="B45">
        <v>-9.8141773169664859</v>
      </c>
      <c r="C45">
        <v>8.8826545934852987</v>
      </c>
      <c r="D45">
        <v>12596.173657257206</v>
      </c>
      <c r="E45">
        <v>3.0103333003845868E-2</v>
      </c>
      <c r="R45" t="s">
        <v>101</v>
      </c>
      <c r="S45">
        <v>2.0706936588898945</v>
      </c>
    </row>
    <row r="46" spans="1:19" x14ac:dyDescent="0.25">
      <c r="A46">
        <v>52.611591232686884</v>
      </c>
      <c r="B46">
        <v>-9.8087118386637897</v>
      </c>
      <c r="C46">
        <v>-4.9999999999955413</v>
      </c>
      <c r="D46">
        <v>12598.920010995787</v>
      </c>
      <c r="E46">
        <v>1.6945009336452956E-2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7"/>
  <sheetViews>
    <sheetView workbookViewId="0">
      <selection activeCell="V2" sqref="V2:X25"/>
    </sheetView>
  </sheetViews>
  <sheetFormatPr defaultRowHeight="15" x14ac:dyDescent="0.25"/>
  <sheetData>
    <row r="1" spans="1:24" x14ac:dyDescent="0.25">
      <c r="A1" t="s">
        <v>38</v>
      </c>
      <c r="B1" t="s">
        <v>39</v>
      </c>
      <c r="C1" t="s">
        <v>40</v>
      </c>
      <c r="D1" t="s">
        <v>41</v>
      </c>
      <c r="E1" t="s">
        <v>42</v>
      </c>
      <c r="H1" t="s">
        <v>43</v>
      </c>
      <c r="L1" t="s">
        <v>49</v>
      </c>
      <c r="R1" t="s">
        <v>58</v>
      </c>
      <c r="V1" t="s">
        <v>102</v>
      </c>
    </row>
    <row r="2" spans="1:24" x14ac:dyDescent="0.25">
      <c r="A2">
        <v>0</v>
      </c>
      <c r="B2">
        <v>-9.8078148276918551</v>
      </c>
      <c r="C2">
        <v>0</v>
      </c>
      <c r="D2">
        <v>0</v>
      </c>
      <c r="E2">
        <v>0</v>
      </c>
      <c r="H2" t="s">
        <v>44</v>
      </c>
      <c r="I2">
        <v>37646.565860379706</v>
      </c>
      <c r="L2" t="s">
        <v>50</v>
      </c>
      <c r="R2" t="s">
        <v>59</v>
      </c>
      <c r="S2">
        <v>0</v>
      </c>
      <c r="V2" t="s">
        <v>59</v>
      </c>
      <c r="W2">
        <v>0</v>
      </c>
    </row>
    <row r="3" spans="1:24" x14ac:dyDescent="0.25">
      <c r="A3">
        <v>1.2927594741990843E-4</v>
      </c>
      <c r="B3">
        <v>-9.8077863898712874</v>
      </c>
      <c r="C3">
        <v>-1.2679127197705925E-3</v>
      </c>
      <c r="D3">
        <v>-8.1955348651983785E-8</v>
      </c>
      <c r="E3">
        <v>3.7259000597370077E-6</v>
      </c>
      <c r="H3" t="s">
        <v>45</v>
      </c>
      <c r="I3">
        <v>1.6800323660823695</v>
      </c>
      <c r="M3" t="s">
        <v>51</v>
      </c>
      <c r="N3" t="s">
        <v>30</v>
      </c>
      <c r="O3" t="s">
        <v>31</v>
      </c>
      <c r="R3" t="s">
        <v>60</v>
      </c>
      <c r="S3">
        <v>300</v>
      </c>
      <c r="V3" t="s">
        <v>103</v>
      </c>
      <c r="W3">
        <v>26.920451471379376</v>
      </c>
    </row>
    <row r="4" spans="1:24" x14ac:dyDescent="0.25">
      <c r="A4">
        <v>7.7565568451945055E-4</v>
      </c>
      <c r="B4">
        <v>-9.8076385472259027</v>
      </c>
      <c r="C4">
        <v>-7.607419841971043E-3</v>
      </c>
      <c r="D4">
        <v>-2.9503780597296328E-6</v>
      </c>
      <c r="E4">
        <v>2.2355234394884733E-5</v>
      </c>
      <c r="H4" t="s">
        <v>46</v>
      </c>
      <c r="I4">
        <v>4.1138906343816108</v>
      </c>
      <c r="M4" t="s">
        <v>52</v>
      </c>
      <c r="N4">
        <v>0.02</v>
      </c>
      <c r="R4" t="s">
        <v>61</v>
      </c>
      <c r="S4">
        <v>4</v>
      </c>
      <c r="V4" t="s">
        <v>104</v>
      </c>
      <c r="W4">
        <v>6</v>
      </c>
    </row>
    <row r="5" spans="1:24" x14ac:dyDescent="0.25">
      <c r="A5">
        <v>4.007554370017161E-3</v>
      </c>
      <c r="B5">
        <v>-9.8067372474620278</v>
      </c>
      <c r="C5">
        <v>-3.9303335885377759E-2</v>
      </c>
      <c r="D5">
        <v>-7.875656610006826E-5</v>
      </c>
      <c r="E5">
        <v>1.1549714669614129E-4</v>
      </c>
      <c r="H5" t="s">
        <v>47</v>
      </c>
      <c r="I5">
        <v>248.67912128515661</v>
      </c>
      <c r="M5" t="s">
        <v>53</v>
      </c>
      <c r="N5">
        <v>5887436.804562035</v>
      </c>
      <c r="R5" t="s">
        <v>62</v>
      </c>
      <c r="S5">
        <v>0.9</v>
      </c>
      <c r="V5" t="s">
        <v>105</v>
      </c>
      <c r="W5">
        <v>5</v>
      </c>
    </row>
    <row r="6" spans="1:24" x14ac:dyDescent="0.25">
      <c r="A6">
        <v>2.0167047797505708E-2</v>
      </c>
      <c r="B6">
        <v>-9.7935746565476283</v>
      </c>
      <c r="C6">
        <v>-0.19769635638679831</v>
      </c>
      <c r="D6">
        <v>-1.9939287641258766E-3</v>
      </c>
      <c r="E6">
        <v>5.8095233056722434E-4</v>
      </c>
      <c r="H6" t="s">
        <v>48</v>
      </c>
      <c r="I6">
        <v>714.53705895880944</v>
      </c>
      <c r="M6" t="s">
        <v>54</v>
      </c>
      <c r="N6">
        <v>853.90017992824039</v>
      </c>
      <c r="R6" t="s">
        <v>56</v>
      </c>
      <c r="S6">
        <v>3</v>
      </c>
      <c r="V6" t="s">
        <v>106</v>
      </c>
    </row>
    <row r="7" spans="1:24" x14ac:dyDescent="0.25">
      <c r="A7">
        <v>5.0238315352134195E-2</v>
      </c>
      <c r="B7">
        <v>-9.4797255518906631</v>
      </c>
      <c r="C7">
        <v>-0.48954561714891409</v>
      </c>
      <c r="D7">
        <v>-1.234784283309822E-2</v>
      </c>
      <c r="E7">
        <v>1.4385830836082343E-3</v>
      </c>
      <c r="M7" t="s">
        <v>55</v>
      </c>
      <c r="N7">
        <v>724.70128514490443</v>
      </c>
      <c r="R7" t="s">
        <v>63</v>
      </c>
      <c r="S7">
        <v>300</v>
      </c>
      <c r="V7" t="s">
        <v>107</v>
      </c>
      <c r="W7">
        <v>1.8241469247509919E-2</v>
      </c>
    </row>
    <row r="8" spans="1:24" x14ac:dyDescent="0.25">
      <c r="A8">
        <v>7.4268408775453931E-2</v>
      </c>
      <c r="B8">
        <v>-6.3921307128798635</v>
      </c>
      <c r="C8">
        <v>-0.6931535956122199</v>
      </c>
      <c r="D8">
        <v>-2.6695920833107581E-2</v>
      </c>
      <c r="E8">
        <v>2.036906961658461E-3</v>
      </c>
      <c r="M8" t="s">
        <v>56</v>
      </c>
      <c r="N8">
        <v>14.494025702898089</v>
      </c>
      <c r="R8" t="s">
        <v>64</v>
      </c>
      <c r="S8">
        <v>45</v>
      </c>
      <c r="V8" t="s">
        <v>108</v>
      </c>
    </row>
    <row r="9" spans="1:24" x14ac:dyDescent="0.25">
      <c r="A9">
        <v>9.8298502198773674E-2</v>
      </c>
      <c r="B9">
        <v>12.26401630875421</v>
      </c>
      <c r="C9">
        <v>-0.66928167830224972</v>
      </c>
      <c r="D9">
        <v>-4.396563343155873E-2</v>
      </c>
      <c r="E9">
        <v>1.9667563624198555E-3</v>
      </c>
      <c r="L9" t="s">
        <v>57</v>
      </c>
      <c r="R9" t="s">
        <v>65</v>
      </c>
      <c r="S9">
        <v>8</v>
      </c>
      <c r="W9" t="s">
        <v>109</v>
      </c>
      <c r="X9">
        <v>2.3E-2</v>
      </c>
    </row>
    <row r="10" spans="1:24" x14ac:dyDescent="0.25">
      <c r="A10">
        <v>0.1194502639794824</v>
      </c>
      <c r="B10">
        <v>32.417796398134932</v>
      </c>
      <c r="C10">
        <v>-0.16890819827009707</v>
      </c>
      <c r="D10">
        <v>-5.3595349334220561E-2</v>
      </c>
      <c r="E10">
        <v>4.9635489555643908E-4</v>
      </c>
      <c r="M10" t="s">
        <v>51</v>
      </c>
      <c r="N10" t="s">
        <v>32</v>
      </c>
      <c r="O10" t="s">
        <v>33</v>
      </c>
      <c r="R10" t="s">
        <v>66</v>
      </c>
      <c r="S10">
        <v>45</v>
      </c>
      <c r="W10" t="s">
        <v>110</v>
      </c>
      <c r="X10">
        <v>6.8647640279612546E-3</v>
      </c>
    </row>
    <row r="11" spans="1:24" x14ac:dyDescent="0.25">
      <c r="A11">
        <v>0.14048078128952429</v>
      </c>
      <c r="B11">
        <v>37.650456523627838</v>
      </c>
      <c r="C11">
        <v>0.5839226658624167</v>
      </c>
      <c r="D11">
        <v>-4.9415314466687746E-2</v>
      </c>
      <c r="E11">
        <v>1.7159195969170839E-3</v>
      </c>
      <c r="M11" t="s">
        <v>53</v>
      </c>
      <c r="N11">
        <v>4357255.0535812248</v>
      </c>
      <c r="R11" t="s">
        <v>67</v>
      </c>
      <c r="S11">
        <v>15</v>
      </c>
      <c r="W11" t="s">
        <v>111</v>
      </c>
      <c r="X11">
        <v>1403.543030798616</v>
      </c>
    </row>
    <row r="12" spans="1:24" x14ac:dyDescent="0.25">
      <c r="A12">
        <v>0.16613514591999126</v>
      </c>
      <c r="B12">
        <v>38.442372005979323</v>
      </c>
      <c r="C12">
        <v>1.5637250127928188</v>
      </c>
      <c r="D12">
        <v>-2.1906768075944431E-2</v>
      </c>
      <c r="E12">
        <v>4.5951756679757823E-3</v>
      </c>
      <c r="M12" t="s">
        <v>54</v>
      </c>
      <c r="N12">
        <v>631.96616757961476</v>
      </c>
      <c r="R12" t="s">
        <v>68</v>
      </c>
      <c r="S12">
        <v>2068428</v>
      </c>
      <c r="W12" t="s">
        <v>112</v>
      </c>
      <c r="X12">
        <v>418.91268302269799</v>
      </c>
    </row>
    <row r="13" spans="1:24" x14ac:dyDescent="0.25">
      <c r="A13">
        <v>0.20349784426979389</v>
      </c>
      <c r="B13">
        <v>38.54789207290915</v>
      </c>
      <c r="C13">
        <v>3.0025915098062597</v>
      </c>
      <c r="D13">
        <v>6.3387153207959984E-2</v>
      </c>
      <c r="E13">
        <v>8.8234495242052371E-3</v>
      </c>
      <c r="M13" t="s">
        <v>55</v>
      </c>
      <c r="N13">
        <v>303.5087857798336</v>
      </c>
      <c r="R13" t="s">
        <v>69</v>
      </c>
      <c r="S13">
        <v>3382</v>
      </c>
      <c r="W13" t="s">
        <v>113</v>
      </c>
      <c r="X13">
        <v>51.640180265284449</v>
      </c>
    </row>
    <row r="14" spans="1:24" x14ac:dyDescent="0.25">
      <c r="A14">
        <v>0.27298350861501691</v>
      </c>
      <c r="B14">
        <v>38.622517903527985</v>
      </c>
      <c r="C14">
        <v>5.6837197065581648</v>
      </c>
      <c r="D14">
        <v>0.36514417958060363</v>
      </c>
      <c r="E14">
        <v>1.6702300150394114E-2</v>
      </c>
      <c r="M14" t="s">
        <v>56</v>
      </c>
      <c r="N14">
        <v>1.8117532128622611</v>
      </c>
      <c r="R14" t="s">
        <v>70</v>
      </c>
      <c r="S14">
        <v>1.4316</v>
      </c>
      <c r="W14" t="s">
        <v>114</v>
      </c>
      <c r="X14">
        <v>0.14231669665470673</v>
      </c>
    </row>
    <row r="15" spans="1:24" x14ac:dyDescent="0.25">
      <c r="A15">
        <v>0.6204118303411319</v>
      </c>
      <c r="B15">
        <v>38.97335180598121</v>
      </c>
      <c r="C15">
        <v>19.164266319567588</v>
      </c>
      <c r="D15">
        <v>4.6780621278834058</v>
      </c>
      <c r="E15">
        <v>5.6319262136235379E-2</v>
      </c>
      <c r="M15" t="s">
        <v>52</v>
      </c>
      <c r="N15">
        <v>5.9693600243141349E-3</v>
      </c>
      <c r="R15" t="s">
        <v>71</v>
      </c>
      <c r="S15">
        <v>238.36901121304791</v>
      </c>
      <c r="W15" t="s">
        <v>115</v>
      </c>
      <c r="X15">
        <v>12.358079530822401</v>
      </c>
    </row>
    <row r="16" spans="1:24" x14ac:dyDescent="0.25">
      <c r="A16">
        <v>2.3575534389717068</v>
      </c>
      <c r="B16">
        <v>40.17336827554324</v>
      </c>
      <c r="C16">
        <v>88.044837859137061</v>
      </c>
      <c r="D16">
        <v>97.494861070151003</v>
      </c>
      <c r="E16">
        <v>0.25901435251207</v>
      </c>
      <c r="L16" t="s">
        <v>56</v>
      </c>
      <c r="M16">
        <v>16.305778915760349</v>
      </c>
      <c r="R16" t="s">
        <v>72</v>
      </c>
      <c r="S16">
        <v>1633.4171556300644</v>
      </c>
      <c r="W16" t="s">
        <v>116</v>
      </c>
      <c r="X16">
        <v>12071.729394727032</v>
      </c>
    </row>
    <row r="17" spans="1:24" x14ac:dyDescent="0.25">
      <c r="A17">
        <v>4.157553438971707</v>
      </c>
      <c r="B17">
        <v>40.357267123283606</v>
      </c>
      <c r="C17">
        <v>160.68795288210657</v>
      </c>
      <c r="D17">
        <v>321.30410417289772</v>
      </c>
      <c r="E17">
        <v>0.47391968624150538</v>
      </c>
      <c r="R17" t="s">
        <v>73</v>
      </c>
      <c r="S17">
        <v>1470.075440067058</v>
      </c>
      <c r="W17" t="s">
        <v>117</v>
      </c>
      <c r="X17">
        <v>16.816005383766822</v>
      </c>
    </row>
    <row r="18" spans="1:24" x14ac:dyDescent="0.25">
      <c r="A18">
        <v>5.9575534389717069</v>
      </c>
      <c r="B18">
        <v>39.394310324111231</v>
      </c>
      <c r="C18">
        <v>232.6586987250713</v>
      </c>
      <c r="D18">
        <v>675.57334171799312</v>
      </c>
      <c r="E18">
        <v>0.68896284347322823</v>
      </c>
      <c r="R18" t="s">
        <v>74</v>
      </c>
      <c r="S18">
        <v>100089.99999999999</v>
      </c>
      <c r="W18" t="s">
        <v>118</v>
      </c>
      <c r="X18">
        <v>0.14231669665470673</v>
      </c>
    </row>
    <row r="19" spans="1:24" x14ac:dyDescent="0.25">
      <c r="A19">
        <v>7.7575534389717067</v>
      </c>
      <c r="B19">
        <v>37.326375996810008</v>
      </c>
      <c r="C19">
        <v>301.84121996768727</v>
      </c>
      <c r="D19">
        <v>1157.1896585746777</v>
      </c>
      <c r="E19">
        <v>0.89880192727196473</v>
      </c>
      <c r="R19" t="s">
        <v>75</v>
      </c>
      <c r="S19">
        <v>2.7247745630981566E-2</v>
      </c>
      <c r="W19" t="s">
        <v>119</v>
      </c>
      <c r="X19">
        <v>3.2496725269285611</v>
      </c>
    </row>
    <row r="20" spans="1:24" x14ac:dyDescent="0.25">
      <c r="A20">
        <v>9.5575534389717074</v>
      </c>
      <c r="B20">
        <v>28.604826314080057</v>
      </c>
      <c r="C20">
        <v>360.3952208526029</v>
      </c>
      <c r="D20">
        <v>1755.9558750652266</v>
      </c>
      <c r="E20">
        <v>1.0806800230051394</v>
      </c>
      <c r="R20" t="s">
        <v>76</v>
      </c>
      <c r="S20">
        <v>1.4588477456309816</v>
      </c>
      <c r="W20" t="s">
        <v>120</v>
      </c>
      <c r="X20">
        <v>12071.729394727032</v>
      </c>
    </row>
    <row r="21" spans="1:24" x14ac:dyDescent="0.25">
      <c r="A21">
        <v>11.357553438971708</v>
      </c>
      <c r="B21">
        <v>26.651747217733295</v>
      </c>
      <c r="C21">
        <v>409.89849489343754</v>
      </c>
      <c r="D21">
        <v>2449.7341374336929</v>
      </c>
      <c r="E21">
        <v>1.2392590431784405</v>
      </c>
      <c r="R21" t="s">
        <v>77</v>
      </c>
      <c r="S21">
        <v>2120.2466004892035</v>
      </c>
      <c r="W21" t="s">
        <v>121</v>
      </c>
      <c r="X21">
        <v>5.6055260105447946</v>
      </c>
    </row>
    <row r="22" spans="1:24" x14ac:dyDescent="0.25">
      <c r="A22">
        <v>13.157553438971709</v>
      </c>
      <c r="B22">
        <v>25.875692146013577</v>
      </c>
      <c r="C22">
        <v>457.08952718224265</v>
      </c>
      <c r="D22">
        <v>3230.2392022367949</v>
      </c>
      <c r="E22">
        <v>1.3949930248658184</v>
      </c>
      <c r="R22" t="s">
        <v>78</v>
      </c>
      <c r="S22">
        <v>476.67414579343597</v>
      </c>
      <c r="W22" t="s">
        <v>122</v>
      </c>
      <c r="X22">
        <v>1.47402546083458</v>
      </c>
    </row>
    <row r="23" spans="1:24" x14ac:dyDescent="0.25">
      <c r="A23">
        <v>14.95755343897171</v>
      </c>
      <c r="B23">
        <v>25.793078556338784</v>
      </c>
      <c r="C23">
        <v>503.48847776136256</v>
      </c>
      <c r="D23">
        <v>4094.761521866456</v>
      </c>
      <c r="E23">
        <v>1.5530182933330374</v>
      </c>
      <c r="R23" t="s">
        <v>79</v>
      </c>
      <c r="S23">
        <v>7.0264506253347515E-4</v>
      </c>
      <c r="W23" t="s">
        <v>56</v>
      </c>
      <c r="X23">
        <v>7.079551471379375</v>
      </c>
    </row>
    <row r="24" spans="1:24" x14ac:dyDescent="0.25">
      <c r="A24">
        <v>15.685811146218198</v>
      </c>
      <c r="B24">
        <v>25.925114497837413</v>
      </c>
      <c r="C24">
        <v>522.31444796396886</v>
      </c>
      <c r="D24">
        <v>4468.2790779476782</v>
      </c>
      <c r="E24">
        <v>1.6186177671329043</v>
      </c>
      <c r="R24" t="s">
        <v>80</v>
      </c>
      <c r="S24">
        <v>1.0891020251309367</v>
      </c>
      <c r="V24" t="s">
        <v>123</v>
      </c>
      <c r="W24">
        <v>43.226230387139722</v>
      </c>
    </row>
    <row r="25" spans="1:24" x14ac:dyDescent="0.25">
      <c r="A25">
        <v>16.020685095732933</v>
      </c>
      <c r="B25">
        <v>26.079138372344403</v>
      </c>
      <c r="C25">
        <v>531.02817819502764</v>
      </c>
      <c r="D25">
        <v>4644.6462812945692</v>
      </c>
      <c r="E25">
        <v>1.6492735974856638</v>
      </c>
      <c r="R25" t="s">
        <v>81</v>
      </c>
      <c r="S25">
        <v>2.9910457695102758E-2</v>
      </c>
      <c r="V25" t="s">
        <v>124</v>
      </c>
      <c r="W25">
        <v>0.37721954400658303</v>
      </c>
    </row>
    <row r="26" spans="1:24" x14ac:dyDescent="0.25">
      <c r="A26">
        <v>16.35555904524767</v>
      </c>
      <c r="B26">
        <v>24.463666015774074</v>
      </c>
      <c r="C26">
        <v>539.7085138566905</v>
      </c>
      <c r="D26">
        <v>4823.9382821310528</v>
      </c>
      <c r="E26">
        <v>1.6800323660823695</v>
      </c>
      <c r="R26" t="s">
        <v>82</v>
      </c>
      <c r="S26">
        <v>1.1775770746103449</v>
      </c>
    </row>
    <row r="27" spans="1:24" x14ac:dyDescent="0.25">
      <c r="A27">
        <v>16.737008619559692</v>
      </c>
      <c r="B27">
        <v>-47.936303612420765</v>
      </c>
      <c r="C27">
        <v>523.4136131816681</v>
      </c>
      <c r="D27">
        <v>5027.1660055786533</v>
      </c>
      <c r="E27">
        <v>1.6335156771179784</v>
      </c>
      <c r="R27" t="s">
        <v>83</v>
      </c>
      <c r="S27">
        <v>0.98863682896416183</v>
      </c>
    </row>
    <row r="28" spans="1:24" x14ac:dyDescent="0.25">
      <c r="A28">
        <v>17.081731681746653</v>
      </c>
      <c r="B28">
        <v>-45.301937857729421</v>
      </c>
      <c r="C28">
        <v>507.34072678594288</v>
      </c>
      <c r="D28">
        <v>5204.8020111109381</v>
      </c>
      <c r="E28">
        <v>1.58694421257909</v>
      </c>
      <c r="R28" t="s">
        <v>84</v>
      </c>
      <c r="S28">
        <v>0.10984853655157353</v>
      </c>
    </row>
    <row r="29" spans="1:24" x14ac:dyDescent="0.25">
      <c r="A29">
        <v>18.34796867233559</v>
      </c>
      <c r="B29">
        <v>-37.534614131334031</v>
      </c>
      <c r="C29">
        <v>455.14780419040062</v>
      </c>
      <c r="D29">
        <v>5813.1346343209671</v>
      </c>
      <c r="E29">
        <v>1.4348850936598747</v>
      </c>
      <c r="R29" t="s">
        <v>85</v>
      </c>
      <c r="S29">
        <v>3.6192868772918509E-4</v>
      </c>
    </row>
    <row r="30" spans="1:24" x14ac:dyDescent="0.25">
      <c r="A30">
        <v>20.14796867233559</v>
      </c>
      <c r="B30">
        <v>-29.957091104146329</v>
      </c>
      <c r="C30">
        <v>394.89786968282033</v>
      </c>
      <c r="D30">
        <v>6576.1301663380764</v>
      </c>
      <c r="E30">
        <v>1.2574597887474728</v>
      </c>
      <c r="R30" t="s">
        <v>86</v>
      </c>
      <c r="S30">
        <v>0.87878829241258827</v>
      </c>
    </row>
    <row r="31" spans="1:24" x14ac:dyDescent="0.25">
      <c r="A31">
        <v>21.947968672335591</v>
      </c>
      <c r="B31">
        <v>-24.664040022107212</v>
      </c>
      <c r="C31">
        <v>345.93816411057611</v>
      </c>
      <c r="D31">
        <v>7241.4744053864215</v>
      </c>
      <c r="E31">
        <v>1.1113955784743004</v>
      </c>
      <c r="R31" t="s">
        <v>87</v>
      </c>
      <c r="S31">
        <v>1.2126214075042988E-3</v>
      </c>
    </row>
    <row r="32" spans="1:24" x14ac:dyDescent="0.25">
      <c r="A32">
        <v>23.747968672335592</v>
      </c>
      <c r="B32">
        <v>-19.309675327903236</v>
      </c>
      <c r="C32">
        <v>306.05476511547403</v>
      </c>
      <c r="D32">
        <v>7826.7808325180195</v>
      </c>
      <c r="E32">
        <v>0.99111366324375727</v>
      </c>
      <c r="R32" t="s">
        <v>88</v>
      </c>
      <c r="S32">
        <v>2.8105802501339006E-3</v>
      </c>
    </row>
    <row r="33" spans="1:19" x14ac:dyDescent="0.25">
      <c r="A33">
        <v>25.547968672335593</v>
      </c>
      <c r="B33">
        <v>-15.562892306290991</v>
      </c>
      <c r="C33">
        <v>275.21283477458411</v>
      </c>
      <c r="D33">
        <v>8348.8792164644292</v>
      </c>
      <c r="E33">
        <v>0.89767922485008989</v>
      </c>
      <c r="R33" t="s">
        <v>89</v>
      </c>
      <c r="S33">
        <v>4.3564081005237467</v>
      </c>
    </row>
    <row r="34" spans="1:19" x14ac:dyDescent="0.25">
      <c r="A34">
        <v>27.347968672335593</v>
      </c>
      <c r="B34">
        <v>-14.183452189910344</v>
      </c>
      <c r="C34">
        <v>248.51294439454048</v>
      </c>
      <c r="D34">
        <v>8819.8597033214282</v>
      </c>
      <c r="E34">
        <v>0.81594820901111431</v>
      </c>
      <c r="R34" t="s">
        <v>90</v>
      </c>
      <c r="S34">
        <v>5.9820915390205516E-2</v>
      </c>
    </row>
    <row r="35" spans="1:19" x14ac:dyDescent="0.25">
      <c r="A35">
        <v>29.147968672335594</v>
      </c>
      <c r="B35">
        <v>-13.141441763409773</v>
      </c>
      <c r="C35">
        <v>223.96344093303463</v>
      </c>
      <c r="D35">
        <v>9244.8061796525799</v>
      </c>
      <c r="E35">
        <v>0.73978395358931703</v>
      </c>
      <c r="R35" t="s">
        <v>91</v>
      </c>
      <c r="S35">
        <v>2.3551541492206898</v>
      </c>
    </row>
    <row r="36" spans="1:19" x14ac:dyDescent="0.25">
      <c r="A36">
        <v>30.947968672335595</v>
      </c>
      <c r="B36">
        <v>-12.342996656910652</v>
      </c>
      <c r="C36">
        <v>201.05476392241161</v>
      </c>
      <c r="D36">
        <v>9627.1074063784799</v>
      </c>
      <c r="E36">
        <v>0.6677612188320764</v>
      </c>
      <c r="R36" t="s">
        <v>92</v>
      </c>
      <c r="S36">
        <v>16.49319389896149</v>
      </c>
    </row>
    <row r="37" spans="1:19" x14ac:dyDescent="0.25">
      <c r="A37">
        <v>32.747968672335595</v>
      </c>
      <c r="B37">
        <v>-11.725757670206779</v>
      </c>
      <c r="C37">
        <v>179.4178711591955</v>
      </c>
      <c r="D37">
        <v>9969.3656611945316</v>
      </c>
      <c r="E37">
        <v>0.59885920330801223</v>
      </c>
      <c r="R37" t="s">
        <v>93</v>
      </c>
      <c r="S37">
        <v>7861.8791131929775</v>
      </c>
    </row>
    <row r="38" spans="1:19" x14ac:dyDescent="0.25">
      <c r="A38">
        <v>34.547968672335593</v>
      </c>
      <c r="B38">
        <v>-11.250800281374456</v>
      </c>
      <c r="C38">
        <v>158.75543187792886</v>
      </c>
      <c r="D38">
        <v>10273.593014146229</v>
      </c>
      <c r="E38">
        <v>0.53225377707021859</v>
      </c>
      <c r="R38" t="s">
        <v>94</v>
      </c>
      <c r="S38">
        <v>218.61531515283394</v>
      </c>
    </row>
    <row r="39" spans="1:19" x14ac:dyDescent="0.25">
      <c r="A39">
        <v>36.34796867233559</v>
      </c>
      <c r="B39">
        <v>-10.875802424364883</v>
      </c>
      <c r="C39">
        <v>138.85421933715477</v>
      </c>
      <c r="D39">
        <v>10541.340534806186</v>
      </c>
      <c r="E39">
        <v>0.46737247638562252</v>
      </c>
      <c r="R39" t="s">
        <v>95</v>
      </c>
      <c r="S39">
        <v>3.1619027814006384E-2</v>
      </c>
    </row>
    <row r="40" spans="1:19" x14ac:dyDescent="0.25">
      <c r="A40">
        <v>38.147968672335587</v>
      </c>
      <c r="B40">
        <v>-10.578385070953768</v>
      </c>
      <c r="C40">
        <v>119.55649744473595</v>
      </c>
      <c r="D40">
        <v>10773.829876146652</v>
      </c>
      <c r="E40">
        <v>0.40380945947621782</v>
      </c>
      <c r="R40" t="s">
        <v>96</v>
      </c>
      <c r="S40">
        <v>1929.511461846148</v>
      </c>
    </row>
    <row r="41" spans="1:19" x14ac:dyDescent="0.25">
      <c r="A41">
        <v>39.947968672335584</v>
      </c>
      <c r="B41">
        <v>-10.342404411816471</v>
      </c>
      <c r="C41">
        <v>100.7358018596137</v>
      </c>
      <c r="D41">
        <v>10972.029192431304</v>
      </c>
      <c r="E41">
        <v>0.34125066376904584</v>
      </c>
      <c r="R41" t="s">
        <v>97</v>
      </c>
      <c r="S41">
        <v>0.21079351876004254</v>
      </c>
    </row>
    <row r="42" spans="1:19" x14ac:dyDescent="0.25">
      <c r="A42">
        <v>41.747968672335581</v>
      </c>
      <c r="B42">
        <v>-10.157378763968001</v>
      </c>
      <c r="C42">
        <v>82.292574665295319</v>
      </c>
      <c r="D42">
        <v>11136.704685733199</v>
      </c>
      <c r="E42">
        <v>0.27888968920508489</v>
      </c>
      <c r="R42" t="s">
        <v>98</v>
      </c>
      <c r="S42">
        <v>326.73060753928104</v>
      </c>
    </row>
    <row r="43" spans="1:19" x14ac:dyDescent="0.25">
      <c r="A43">
        <v>43.547968672335578</v>
      </c>
      <c r="B43">
        <v>-10.018582959463028</v>
      </c>
      <c r="C43">
        <v>64.140499161305158</v>
      </c>
      <c r="D43">
        <v>11268.456992326748</v>
      </c>
      <c r="E43">
        <v>0.2173722714268076</v>
      </c>
      <c r="R43" t="s">
        <v>99</v>
      </c>
      <c r="S43">
        <v>20.396233230534438</v>
      </c>
    </row>
    <row r="44" spans="1:19" x14ac:dyDescent="0.25">
      <c r="A44">
        <v>45.347968672335575</v>
      </c>
      <c r="B44">
        <v>-9.9178778554885749</v>
      </c>
      <c r="C44">
        <v>46.203138668019875</v>
      </c>
      <c r="D44">
        <v>11367.73913303024</v>
      </c>
      <c r="E44">
        <v>0.15658252322074509</v>
      </c>
      <c r="R44" t="s">
        <v>100</v>
      </c>
      <c r="S44">
        <v>5.840745071920054</v>
      </c>
    </row>
    <row r="45" spans="1:19" x14ac:dyDescent="0.25">
      <c r="A45">
        <v>47.147968672335573</v>
      </c>
      <c r="B45">
        <v>-9.8511216225633991</v>
      </c>
      <c r="C45">
        <v>28.415965575959376</v>
      </c>
      <c r="D45">
        <v>11434.878312180615</v>
      </c>
      <c r="E45">
        <v>9.6301760397877356E-2</v>
      </c>
      <c r="R45" t="s">
        <v>101</v>
      </c>
      <c r="S45">
        <v>2.197388736137067</v>
      </c>
    </row>
    <row r="46" spans="1:19" x14ac:dyDescent="0.25">
      <c r="A46">
        <v>48.94796867233557</v>
      </c>
      <c r="B46">
        <v>-9.8159518248368407</v>
      </c>
      <c r="C46">
        <v>10.720263133227103</v>
      </c>
      <c r="D46">
        <v>11470.091428108446</v>
      </c>
      <c r="E46">
        <v>3.6330991776385532E-2</v>
      </c>
    </row>
    <row r="47" spans="1:19" x14ac:dyDescent="0.25">
      <c r="A47">
        <v>50.550236495498318</v>
      </c>
      <c r="B47">
        <v>-9.8087385517735708</v>
      </c>
      <c r="C47">
        <v>-4.9999999999999627</v>
      </c>
      <c r="D47">
        <v>11474.672907054202</v>
      </c>
      <c r="E47">
        <v>1.6945009336467937E-2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7"/>
  <sheetViews>
    <sheetView workbookViewId="0">
      <selection activeCell="AA2" sqref="AA2:AC25"/>
    </sheetView>
  </sheetViews>
  <sheetFormatPr defaultRowHeight="15" x14ac:dyDescent="0.25"/>
  <sheetData>
    <row r="1" spans="1:29" x14ac:dyDescent="0.25">
      <c r="A1" t="s">
        <v>38</v>
      </c>
      <c r="B1" t="s">
        <v>39</v>
      </c>
      <c r="C1" t="s">
        <v>40</v>
      </c>
      <c r="D1" t="s">
        <v>41</v>
      </c>
      <c r="E1" t="s">
        <v>42</v>
      </c>
      <c r="F1" t="s">
        <v>132</v>
      </c>
      <c r="G1" t="s">
        <v>133</v>
      </c>
      <c r="H1" t="s">
        <v>134</v>
      </c>
      <c r="M1" t="s">
        <v>43</v>
      </c>
      <c r="Q1" t="s">
        <v>49</v>
      </c>
      <c r="W1" t="s">
        <v>58</v>
      </c>
      <c r="AA1" t="s">
        <v>102</v>
      </c>
    </row>
    <row r="2" spans="1:29" x14ac:dyDescent="0.25">
      <c r="A2">
        <v>0</v>
      </c>
      <c r="B2">
        <v>-9.8078148276918551</v>
      </c>
      <c r="C2">
        <v>0</v>
      </c>
      <c r="D2">
        <v>0</v>
      </c>
      <c r="E2">
        <v>0</v>
      </c>
      <c r="F2">
        <v>43.226230387139722</v>
      </c>
      <c r="G2">
        <v>0</v>
      </c>
      <c r="H2">
        <v>9.4456761627456157E-2</v>
      </c>
      <c r="M2" t="s">
        <v>44</v>
      </c>
      <c r="N2">
        <v>37646.565860379706</v>
      </c>
      <c r="Q2" t="s">
        <v>50</v>
      </c>
      <c r="W2" t="s">
        <v>59</v>
      </c>
      <c r="X2">
        <v>0</v>
      </c>
      <c r="AA2" t="s">
        <v>59</v>
      </c>
      <c r="AB2">
        <v>0</v>
      </c>
    </row>
    <row r="3" spans="1:29" x14ac:dyDescent="0.25">
      <c r="A3">
        <v>1.2927594741990843E-4</v>
      </c>
      <c r="B3">
        <v>-9.8077863898712874</v>
      </c>
      <c r="C3">
        <v>-1.2679127197705925E-3</v>
      </c>
      <c r="D3">
        <v>-8.1955348651983785E-8</v>
      </c>
      <c r="E3">
        <v>3.7259000597370077E-6</v>
      </c>
      <c r="F3">
        <v>43.226102580177006</v>
      </c>
      <c r="G3">
        <v>-7.5977498955129382E-9</v>
      </c>
      <c r="H3">
        <v>9.568573089854128E-2</v>
      </c>
      <c r="M3" t="s">
        <v>45</v>
      </c>
      <c r="N3">
        <v>1.6800323660823695</v>
      </c>
      <c r="R3" t="s">
        <v>51</v>
      </c>
      <c r="S3" t="s">
        <v>30</v>
      </c>
      <c r="T3" t="s">
        <v>31</v>
      </c>
      <c r="W3" t="s">
        <v>60</v>
      </c>
      <c r="X3">
        <v>300</v>
      </c>
      <c r="AA3" t="s">
        <v>103</v>
      </c>
      <c r="AB3">
        <v>26.920451471379376</v>
      </c>
    </row>
    <row r="4" spans="1:29" x14ac:dyDescent="0.25">
      <c r="A4">
        <v>7.7565568451945055E-4</v>
      </c>
      <c r="B4">
        <v>-9.8076385472259027</v>
      </c>
      <c r="C4">
        <v>-7.607419841971043E-3</v>
      </c>
      <c r="D4">
        <v>-2.9503780597296328E-6</v>
      </c>
      <c r="E4">
        <v>2.2355234394884733E-5</v>
      </c>
      <c r="F4">
        <v>43.225463545363411</v>
      </c>
      <c r="G4">
        <v>-2.735149352088081E-7</v>
      </c>
      <c r="H4">
        <v>0.10207461728593563</v>
      </c>
      <c r="M4" t="s">
        <v>46</v>
      </c>
      <c r="N4">
        <v>4.1138906343816108</v>
      </c>
      <c r="R4" t="s">
        <v>52</v>
      </c>
      <c r="S4">
        <v>0.02</v>
      </c>
      <c r="W4" t="s">
        <v>61</v>
      </c>
      <c r="X4">
        <v>4</v>
      </c>
      <c r="AA4" t="s">
        <v>104</v>
      </c>
      <c r="AB4">
        <v>6</v>
      </c>
    </row>
    <row r="5" spans="1:29" x14ac:dyDescent="0.25">
      <c r="A5">
        <v>4.007554370017161E-3</v>
      </c>
      <c r="B5">
        <v>-9.8067372474620278</v>
      </c>
      <c r="C5">
        <v>-3.9303335885377759E-2</v>
      </c>
      <c r="D5">
        <v>-7.875656610006826E-5</v>
      </c>
      <c r="E5">
        <v>1.1549714669614129E-4</v>
      </c>
      <c r="F5">
        <v>43.222268371295449</v>
      </c>
      <c r="G5">
        <v>-7.3007101192795948E-6</v>
      </c>
      <c r="H5">
        <v>0.14101626511528828</v>
      </c>
      <c r="M5" t="s">
        <v>47</v>
      </c>
      <c r="N5">
        <v>248.67912128515661</v>
      </c>
      <c r="R5" t="s">
        <v>53</v>
      </c>
      <c r="S5">
        <v>5887436.804562035</v>
      </c>
      <c r="W5" t="s">
        <v>62</v>
      </c>
      <c r="X5">
        <v>0.9</v>
      </c>
      <c r="AA5" t="s">
        <v>105</v>
      </c>
      <c r="AB5">
        <v>5</v>
      </c>
    </row>
    <row r="6" spans="1:29" x14ac:dyDescent="0.25">
      <c r="A6">
        <v>2.0167047797505708E-2</v>
      </c>
      <c r="B6">
        <v>-9.7935746565476283</v>
      </c>
      <c r="C6">
        <v>-0.19769635638679831</v>
      </c>
      <c r="D6">
        <v>-1.9939287641258766E-3</v>
      </c>
      <c r="E6">
        <v>5.8095233056722434E-4</v>
      </c>
      <c r="F6">
        <v>43.206292500955627</v>
      </c>
      <c r="G6">
        <v>-1.8471564862741196E-4</v>
      </c>
      <c r="H6">
        <v>0.70949347798321794</v>
      </c>
      <c r="M6" t="s">
        <v>48</v>
      </c>
      <c r="N6">
        <v>714.53705895880944</v>
      </c>
      <c r="R6" t="s">
        <v>54</v>
      </c>
      <c r="S6">
        <v>853.90017992824039</v>
      </c>
      <c r="W6" t="s">
        <v>56</v>
      </c>
      <c r="X6">
        <v>3</v>
      </c>
      <c r="AA6" t="s">
        <v>106</v>
      </c>
    </row>
    <row r="7" spans="1:29" x14ac:dyDescent="0.25">
      <c r="A7">
        <v>5.0238315352134195E-2</v>
      </c>
      <c r="B7">
        <v>-9.4797255518906631</v>
      </c>
      <c r="C7">
        <v>-0.48954561714891409</v>
      </c>
      <c r="D7">
        <v>-1.234784283309822E-2</v>
      </c>
      <c r="E7">
        <v>1.4385830836082343E-3</v>
      </c>
      <c r="F7">
        <v>43.176562938357485</v>
      </c>
      <c r="G7">
        <v>-1.1326432054268882E-3</v>
      </c>
      <c r="H7">
        <v>14.258982852518654</v>
      </c>
      <c r="R7" t="s">
        <v>55</v>
      </c>
      <c r="S7">
        <v>724.70128514490443</v>
      </c>
      <c r="W7" t="s">
        <v>63</v>
      </c>
      <c r="X7">
        <v>300</v>
      </c>
      <c r="AA7" t="s">
        <v>107</v>
      </c>
      <c r="AB7">
        <v>1.8241469247509919E-2</v>
      </c>
    </row>
    <row r="8" spans="1:29" x14ac:dyDescent="0.25">
      <c r="A8">
        <v>7.4268408775453931E-2</v>
      </c>
      <c r="B8">
        <v>-6.3921307128798635</v>
      </c>
      <c r="C8">
        <v>-0.6931535956122199</v>
      </c>
      <c r="D8">
        <v>-2.6695920833107581E-2</v>
      </c>
      <c r="E8">
        <v>2.036906961658461E-3</v>
      </c>
      <c r="F8">
        <v>43.152805902995745</v>
      </c>
      <c r="G8">
        <v>-2.2707344542293386E-3</v>
      </c>
      <c r="H8">
        <v>147.48837921445147</v>
      </c>
      <c r="R8" t="s">
        <v>56</v>
      </c>
      <c r="S8">
        <v>14.494025702898089</v>
      </c>
      <c r="W8" t="s">
        <v>64</v>
      </c>
      <c r="X8">
        <v>45</v>
      </c>
      <c r="AA8" t="s">
        <v>108</v>
      </c>
    </row>
    <row r="9" spans="1:29" x14ac:dyDescent="0.25">
      <c r="A9">
        <v>9.8298502198773674E-2</v>
      </c>
      <c r="B9">
        <v>12.26401630875421</v>
      </c>
      <c r="C9">
        <v>-0.66928167830224972</v>
      </c>
      <c r="D9">
        <v>-4.396563343155873E-2</v>
      </c>
      <c r="E9">
        <v>1.9667563624198555E-3</v>
      </c>
      <c r="F9">
        <v>43.129048867633998</v>
      </c>
      <c r="G9">
        <v>-2.1170249744632951E-3</v>
      </c>
      <c r="H9">
        <v>952.02921106023564</v>
      </c>
      <c r="Q9" t="s">
        <v>57</v>
      </c>
      <c r="W9" t="s">
        <v>65</v>
      </c>
      <c r="X9">
        <v>8</v>
      </c>
      <c r="AB9" t="s">
        <v>109</v>
      </c>
      <c r="AC9">
        <v>2.3E-2</v>
      </c>
    </row>
    <row r="10" spans="1:29" x14ac:dyDescent="0.25">
      <c r="A10">
        <v>0.1194502639794824</v>
      </c>
      <c r="B10">
        <v>32.417796398134932</v>
      </c>
      <c r="C10">
        <v>-0.16890819827009707</v>
      </c>
      <c r="D10">
        <v>-5.3595349334220561E-2</v>
      </c>
      <c r="E10">
        <v>4.9635489555643908E-4</v>
      </c>
      <c r="F10">
        <v>43.108137456940113</v>
      </c>
      <c r="G10">
        <v>-1.348372756259181E-4</v>
      </c>
      <c r="H10">
        <v>1820.3615167972057</v>
      </c>
      <c r="R10" t="s">
        <v>51</v>
      </c>
      <c r="S10" t="s">
        <v>32</v>
      </c>
      <c r="T10" t="s">
        <v>33</v>
      </c>
      <c r="W10" t="s">
        <v>66</v>
      </c>
      <c r="X10">
        <v>45</v>
      </c>
      <c r="AB10" t="s">
        <v>110</v>
      </c>
      <c r="AC10">
        <v>6.8647640279612546E-3</v>
      </c>
    </row>
    <row r="11" spans="1:29" x14ac:dyDescent="0.25">
      <c r="A11">
        <v>0.14048078128952429</v>
      </c>
      <c r="B11">
        <v>37.650456523627838</v>
      </c>
      <c r="C11">
        <v>0.5839226658624167</v>
      </c>
      <c r="D11">
        <v>-4.9415314466687746E-2</v>
      </c>
      <c r="E11">
        <v>1.7159195969170839E-3</v>
      </c>
      <c r="F11">
        <v>43.087345912995239</v>
      </c>
      <c r="G11">
        <v>1.6114580445673041E-3</v>
      </c>
      <c r="H11">
        <v>2044.9467188802689</v>
      </c>
      <c r="R11" t="s">
        <v>53</v>
      </c>
      <c r="S11">
        <v>4357255.0535812248</v>
      </c>
      <c r="W11" t="s">
        <v>67</v>
      </c>
      <c r="X11">
        <v>15</v>
      </c>
      <c r="AB11" t="s">
        <v>111</v>
      </c>
      <c r="AC11">
        <v>1403.543030798616</v>
      </c>
    </row>
    <row r="12" spans="1:29" x14ac:dyDescent="0.25">
      <c r="A12">
        <v>0.16613514591999126</v>
      </c>
      <c r="B12">
        <v>38.442372005979323</v>
      </c>
      <c r="C12">
        <v>1.5637250127928188</v>
      </c>
      <c r="D12">
        <v>-2.1906768075944431E-2</v>
      </c>
      <c r="E12">
        <v>4.5951756679757823E-3</v>
      </c>
      <c r="F12">
        <v>43.06198306329788</v>
      </c>
      <c r="G12">
        <v>1.1556543416532139E-2</v>
      </c>
      <c r="H12">
        <v>2077.8543826288469</v>
      </c>
      <c r="R12" t="s">
        <v>54</v>
      </c>
      <c r="S12">
        <v>631.96616757961476</v>
      </c>
      <c r="W12" t="s">
        <v>68</v>
      </c>
      <c r="X12">
        <v>2068428</v>
      </c>
      <c r="AB12" t="s">
        <v>112</v>
      </c>
      <c r="AC12">
        <v>418.91268302269799</v>
      </c>
    </row>
    <row r="13" spans="1:29" x14ac:dyDescent="0.25">
      <c r="A13">
        <v>0.20349784426979389</v>
      </c>
      <c r="B13">
        <v>38.54789207290915</v>
      </c>
      <c r="C13">
        <v>3.0025915098062597</v>
      </c>
      <c r="D13">
        <v>6.3387153207959984E-2</v>
      </c>
      <c r="E13">
        <v>8.8234495242052371E-3</v>
      </c>
      <c r="F13">
        <v>43.025044923679793</v>
      </c>
      <c r="G13">
        <v>4.2608489405486678E-2</v>
      </c>
      <c r="H13">
        <v>2080.6430873407808</v>
      </c>
      <c r="R13" t="s">
        <v>55</v>
      </c>
      <c r="S13">
        <v>303.5087857798336</v>
      </c>
      <c r="W13" t="s">
        <v>69</v>
      </c>
      <c r="X13">
        <v>3382</v>
      </c>
      <c r="AB13" t="s">
        <v>113</v>
      </c>
      <c r="AC13">
        <v>51.640180265284449</v>
      </c>
    </row>
    <row r="14" spans="1:29" x14ac:dyDescent="0.25">
      <c r="A14">
        <v>0.27298350861501691</v>
      </c>
      <c r="B14">
        <v>38.622517903527985</v>
      </c>
      <c r="C14">
        <v>5.6837197065581648</v>
      </c>
      <c r="D14">
        <v>0.36514417958060363</v>
      </c>
      <c r="E14">
        <v>1.6702300150394114E-2</v>
      </c>
      <c r="F14">
        <v>42.956348836823061</v>
      </c>
      <c r="G14">
        <v>0.15896038982647984</v>
      </c>
      <c r="H14">
        <v>2080.6430944994531</v>
      </c>
      <c r="R14" t="s">
        <v>56</v>
      </c>
      <c r="S14">
        <v>1.8117532128622611</v>
      </c>
      <c r="W14" t="s">
        <v>70</v>
      </c>
      <c r="X14">
        <v>1.4316</v>
      </c>
      <c r="AB14" t="s">
        <v>114</v>
      </c>
      <c r="AC14">
        <v>0.14231669665470673</v>
      </c>
    </row>
    <row r="15" spans="1:29" x14ac:dyDescent="0.25">
      <c r="A15">
        <v>0.6204118303411319</v>
      </c>
      <c r="B15">
        <v>38.97335180598121</v>
      </c>
      <c r="C15">
        <v>19.164266319567588</v>
      </c>
      <c r="D15">
        <v>4.6780621278834058</v>
      </c>
      <c r="E15">
        <v>5.6319262136235379E-2</v>
      </c>
      <c r="F15">
        <v>42.612868402539412</v>
      </c>
      <c r="G15">
        <v>1.8446460503749984</v>
      </c>
      <c r="H15">
        <v>2080.6431967934359</v>
      </c>
      <c r="R15" t="s">
        <v>52</v>
      </c>
      <c r="S15">
        <v>5.9693600243141349E-3</v>
      </c>
      <c r="W15" t="s">
        <v>71</v>
      </c>
      <c r="X15">
        <v>238.36901121304791</v>
      </c>
      <c r="AB15" t="s">
        <v>115</v>
      </c>
      <c r="AC15">
        <v>12.358079530822401</v>
      </c>
    </row>
    <row r="16" spans="1:29" x14ac:dyDescent="0.25">
      <c r="A16">
        <v>2.3575534389717068</v>
      </c>
      <c r="B16">
        <v>40.17336827554324</v>
      </c>
      <c r="C16">
        <v>88.044837859137061</v>
      </c>
      <c r="D16">
        <v>97.494861070151003</v>
      </c>
      <c r="E16">
        <v>0.25901435251207</v>
      </c>
      <c r="F16">
        <v>40.895466231121176</v>
      </c>
      <c r="G16">
        <v>36.552238555802646</v>
      </c>
      <c r="H16">
        <v>2080.6453879859746</v>
      </c>
      <c r="Q16" t="s">
        <v>56</v>
      </c>
      <c r="R16">
        <v>16.305778915760349</v>
      </c>
      <c r="W16" t="s">
        <v>72</v>
      </c>
      <c r="X16">
        <v>1633.4171556300644</v>
      </c>
      <c r="AB16" t="s">
        <v>116</v>
      </c>
      <c r="AC16">
        <v>12071.729394727032</v>
      </c>
    </row>
    <row r="17" spans="1:29" x14ac:dyDescent="0.25">
      <c r="A17">
        <v>4.157553438971707</v>
      </c>
      <c r="B17">
        <v>40.357267123283606</v>
      </c>
      <c r="C17">
        <v>160.68795288210657</v>
      </c>
      <c r="D17">
        <v>321.30410417289772</v>
      </c>
      <c r="E17">
        <v>0.47391968624150538</v>
      </c>
      <c r="F17">
        <v>39.115919938985691</v>
      </c>
      <c r="G17">
        <v>118.31178739476383</v>
      </c>
      <c r="H17">
        <v>2080.6505917468344</v>
      </c>
      <c r="W17" t="s">
        <v>73</v>
      </c>
      <c r="X17">
        <v>1470.075440067058</v>
      </c>
      <c r="AB17" t="s">
        <v>117</v>
      </c>
      <c r="AC17">
        <v>16.816005383766822</v>
      </c>
    </row>
    <row r="18" spans="1:29" x14ac:dyDescent="0.25">
      <c r="A18">
        <v>5.9575534389717069</v>
      </c>
      <c r="B18">
        <v>39.394310324111231</v>
      </c>
      <c r="C18">
        <v>232.6586987250713</v>
      </c>
      <c r="D18">
        <v>675.57334171799312</v>
      </c>
      <c r="E18">
        <v>0.68896284347322823</v>
      </c>
      <c r="F18">
        <v>37.336373646850198</v>
      </c>
      <c r="G18">
        <v>243.54808649159023</v>
      </c>
      <c r="H18">
        <v>2080.6586017881759</v>
      </c>
      <c r="W18" t="s">
        <v>74</v>
      </c>
      <c r="X18">
        <v>100089.99999999999</v>
      </c>
      <c r="AB18" t="s">
        <v>118</v>
      </c>
      <c r="AC18">
        <v>0.14231669665470673</v>
      </c>
    </row>
    <row r="19" spans="1:29" x14ac:dyDescent="0.25">
      <c r="A19">
        <v>7.7575534389717067</v>
      </c>
      <c r="B19">
        <v>37.326375996810008</v>
      </c>
      <c r="C19">
        <v>301.84121996768727</v>
      </c>
      <c r="D19">
        <v>1157.1896585746777</v>
      </c>
      <c r="E19">
        <v>0.89880192727196473</v>
      </c>
      <c r="F19">
        <v>35.556827354714706</v>
      </c>
      <c r="G19">
        <v>404.64907298094721</v>
      </c>
      <c r="H19">
        <v>2080.6690564264391</v>
      </c>
      <c r="W19" t="s">
        <v>75</v>
      </c>
      <c r="X19">
        <v>2.7247745630981566E-2</v>
      </c>
      <c r="AB19" t="s">
        <v>119</v>
      </c>
      <c r="AC19">
        <v>3.2496725269285611</v>
      </c>
    </row>
    <row r="20" spans="1:29" x14ac:dyDescent="0.25">
      <c r="A20">
        <v>9.5575534389717074</v>
      </c>
      <c r="B20">
        <v>28.604826314080057</v>
      </c>
      <c r="C20">
        <v>360.3952208526029</v>
      </c>
      <c r="D20">
        <v>1755.9558750652266</v>
      </c>
      <c r="E20">
        <v>1.0806800230051394</v>
      </c>
      <c r="F20">
        <v>33.777281062579213</v>
      </c>
      <c r="G20">
        <v>783.13299475139229</v>
      </c>
      <c r="H20">
        <v>2080.6813801322382</v>
      </c>
      <c r="W20" t="s">
        <v>76</v>
      </c>
      <c r="X20">
        <v>1.4588477456309816</v>
      </c>
      <c r="AB20" t="s">
        <v>120</v>
      </c>
      <c r="AC20">
        <v>12071.729394727032</v>
      </c>
    </row>
    <row r="21" spans="1:29" x14ac:dyDescent="0.25">
      <c r="A21">
        <v>11.357553438971708</v>
      </c>
      <c r="B21">
        <v>26.651747217733295</v>
      </c>
      <c r="C21">
        <v>409.89849489343754</v>
      </c>
      <c r="D21">
        <v>2449.7341374336929</v>
      </c>
      <c r="E21">
        <v>1.2392590431784405</v>
      </c>
      <c r="F21">
        <v>31.997734770443721</v>
      </c>
      <c r="G21">
        <v>914.00144939725681</v>
      </c>
      <c r="H21">
        <v>2080.694766137251</v>
      </c>
      <c r="W21" t="s">
        <v>77</v>
      </c>
      <c r="X21">
        <v>2120.2466004892035</v>
      </c>
      <c r="AB21" t="s">
        <v>121</v>
      </c>
      <c r="AC21">
        <v>5.6055260105447946</v>
      </c>
    </row>
    <row r="22" spans="1:29" x14ac:dyDescent="0.25">
      <c r="A22">
        <v>13.157553438971709</v>
      </c>
      <c r="B22">
        <v>25.875692146013577</v>
      </c>
      <c r="C22">
        <v>457.08952718224265</v>
      </c>
      <c r="D22">
        <v>3230.2392022367949</v>
      </c>
      <c r="E22">
        <v>1.3949930248658184</v>
      </c>
      <c r="F22">
        <v>30.218188478308228</v>
      </c>
      <c r="G22">
        <v>1002.3517675175486</v>
      </c>
      <c r="H22">
        <v>2080.7087387646707</v>
      </c>
      <c r="W22" t="s">
        <v>78</v>
      </c>
      <c r="X22">
        <v>476.67414579343597</v>
      </c>
      <c r="AB22" t="s">
        <v>122</v>
      </c>
      <c r="AC22">
        <v>1.47402546083458</v>
      </c>
    </row>
    <row r="23" spans="1:29" x14ac:dyDescent="0.25">
      <c r="A23">
        <v>14.95755343897171</v>
      </c>
      <c r="B23">
        <v>25.793078556338784</v>
      </c>
      <c r="C23">
        <v>503.48847776136256</v>
      </c>
      <c r="D23">
        <v>4094.761521866456</v>
      </c>
      <c r="E23">
        <v>1.5530182933330374</v>
      </c>
      <c r="F23">
        <v>28.438642186172736</v>
      </c>
      <c r="G23">
        <v>1068.2197402693992</v>
      </c>
      <c r="H23">
        <v>2080.7229520593173</v>
      </c>
      <c r="W23" t="s">
        <v>79</v>
      </c>
      <c r="X23">
        <v>7.0264506253347515E-4</v>
      </c>
      <c r="AB23" t="s">
        <v>56</v>
      </c>
      <c r="AC23">
        <v>7.079551471379375</v>
      </c>
    </row>
    <row r="24" spans="1:29" x14ac:dyDescent="0.25">
      <c r="A24">
        <v>15.685811146218198</v>
      </c>
      <c r="B24">
        <v>25.925114497837413</v>
      </c>
      <c r="C24">
        <v>522.31444796396886</v>
      </c>
      <c r="D24">
        <v>4468.2790779476782</v>
      </c>
      <c r="E24">
        <v>1.6186177671329043</v>
      </c>
      <c r="F24">
        <v>27.71865979581186</v>
      </c>
      <c r="G24">
        <v>1090.1992221300952</v>
      </c>
      <c r="H24">
        <v>2080.7287036600346</v>
      </c>
      <c r="W24" t="s">
        <v>80</v>
      </c>
      <c r="X24">
        <v>1.0891020251309367</v>
      </c>
      <c r="AA24" t="s">
        <v>123</v>
      </c>
      <c r="AB24">
        <v>43.226230387139722</v>
      </c>
    </row>
    <row r="25" spans="1:29" x14ac:dyDescent="0.25">
      <c r="A25">
        <v>16.020685095732933</v>
      </c>
      <c r="B25">
        <v>26.079138372344403</v>
      </c>
      <c r="C25">
        <v>531.02817819502764</v>
      </c>
      <c r="D25">
        <v>4644.6462812945692</v>
      </c>
      <c r="E25">
        <v>1.6492735974856638</v>
      </c>
      <c r="F25">
        <v>27.387591076260904</v>
      </c>
      <c r="G25">
        <v>1097.814295058326</v>
      </c>
      <c r="H25">
        <v>2080.7313408794384</v>
      </c>
      <c r="W25" t="s">
        <v>81</v>
      </c>
      <c r="X25">
        <v>2.9910457695102758E-2</v>
      </c>
      <c r="AA25" t="s">
        <v>124</v>
      </c>
      <c r="AB25">
        <v>0.37721954400658303</v>
      </c>
    </row>
    <row r="26" spans="1:29" x14ac:dyDescent="0.25">
      <c r="A26">
        <v>16.35555904524767</v>
      </c>
      <c r="B26">
        <v>24.463666015774074</v>
      </c>
      <c r="C26">
        <v>539.7085138566905</v>
      </c>
      <c r="D26">
        <v>4823.9382821310528</v>
      </c>
      <c r="E26">
        <v>1.6800323660823695</v>
      </c>
      <c r="F26">
        <v>27.056522356709952</v>
      </c>
      <c r="G26">
        <v>1106.2238491332589</v>
      </c>
      <c r="H26">
        <v>2033.5500599354602</v>
      </c>
      <c r="W26" t="s">
        <v>82</v>
      </c>
      <c r="X26">
        <v>1.1775770746103449</v>
      </c>
    </row>
    <row r="27" spans="1:29" x14ac:dyDescent="0.25">
      <c r="A27">
        <v>16.737008619559692</v>
      </c>
      <c r="B27">
        <v>-47.936303612420765</v>
      </c>
      <c r="C27">
        <v>523.4136131816681</v>
      </c>
      <c r="D27">
        <v>5027.1660055786533</v>
      </c>
      <c r="E27">
        <v>1.6335156771179784</v>
      </c>
      <c r="F27">
        <v>26.920451471379373</v>
      </c>
      <c r="G27">
        <v>1026.3773061812492</v>
      </c>
      <c r="H27">
        <v>0</v>
      </c>
      <c r="W27" t="s">
        <v>83</v>
      </c>
      <c r="X27">
        <v>0.98863682896416183</v>
      </c>
    </row>
    <row r="28" spans="1:29" x14ac:dyDescent="0.25">
      <c r="A28">
        <v>17.081731681746653</v>
      </c>
      <c r="B28">
        <v>-45.301937857729421</v>
      </c>
      <c r="C28">
        <v>507.34072678594288</v>
      </c>
      <c r="D28">
        <v>5204.8020111109381</v>
      </c>
      <c r="E28">
        <v>1.58694421257909</v>
      </c>
      <c r="F28">
        <v>26.920451471379373</v>
      </c>
      <c r="G28">
        <v>955.45899072421719</v>
      </c>
      <c r="H28">
        <v>0</v>
      </c>
      <c r="W28" t="s">
        <v>84</v>
      </c>
      <c r="X28">
        <v>0.10984853655157353</v>
      </c>
    </row>
    <row r="29" spans="1:29" x14ac:dyDescent="0.25">
      <c r="A29">
        <v>18.34796867233559</v>
      </c>
      <c r="B29">
        <v>-37.534614131334031</v>
      </c>
      <c r="C29">
        <v>455.14780419040062</v>
      </c>
      <c r="D29">
        <v>5813.1346343209671</v>
      </c>
      <c r="E29">
        <v>1.4348850936598747</v>
      </c>
      <c r="F29">
        <v>26.920451471379373</v>
      </c>
      <c r="G29">
        <v>746.3591292852966</v>
      </c>
      <c r="H29">
        <v>0</v>
      </c>
      <c r="W29" t="s">
        <v>85</v>
      </c>
      <c r="X29">
        <v>3.6192868772918509E-4</v>
      </c>
    </row>
    <row r="30" spans="1:29" x14ac:dyDescent="0.25">
      <c r="A30">
        <v>20.14796867233559</v>
      </c>
      <c r="B30">
        <v>-29.957091104146329</v>
      </c>
      <c r="C30">
        <v>394.89786968282033</v>
      </c>
      <c r="D30">
        <v>6576.1301663380764</v>
      </c>
      <c r="E30">
        <v>1.2574597887474728</v>
      </c>
      <c r="F30">
        <v>26.920451471379373</v>
      </c>
      <c r="G30">
        <v>542.36878835863024</v>
      </c>
      <c r="H30">
        <v>0</v>
      </c>
      <c r="W30" t="s">
        <v>86</v>
      </c>
      <c r="X30">
        <v>0.87878829241258827</v>
      </c>
    </row>
    <row r="31" spans="1:29" x14ac:dyDescent="0.25">
      <c r="A31">
        <v>21.947968672335591</v>
      </c>
      <c r="B31">
        <v>-24.664040022107212</v>
      </c>
      <c r="C31">
        <v>345.93816411057611</v>
      </c>
      <c r="D31">
        <v>7241.4744053864215</v>
      </c>
      <c r="E31">
        <v>1.1113955784743004</v>
      </c>
      <c r="F31">
        <v>26.920451471379373</v>
      </c>
      <c r="G31">
        <v>399.87746356906416</v>
      </c>
      <c r="H31">
        <v>0</v>
      </c>
      <c r="W31" t="s">
        <v>87</v>
      </c>
      <c r="X31">
        <v>1.2126214075042988E-3</v>
      </c>
    </row>
    <row r="32" spans="1:29" x14ac:dyDescent="0.25">
      <c r="A32">
        <v>23.747968672335592</v>
      </c>
      <c r="B32">
        <v>-19.309675327903236</v>
      </c>
      <c r="C32">
        <v>306.05476511547403</v>
      </c>
      <c r="D32">
        <v>7826.7808325180195</v>
      </c>
      <c r="E32">
        <v>0.99111366324375727</v>
      </c>
      <c r="F32">
        <v>26.920451471379373</v>
      </c>
      <c r="G32">
        <v>255.73554865867899</v>
      </c>
      <c r="H32">
        <v>0</v>
      </c>
      <c r="W32" t="s">
        <v>88</v>
      </c>
      <c r="X32">
        <v>2.8105802501339006E-3</v>
      </c>
    </row>
    <row r="33" spans="1:24" x14ac:dyDescent="0.25">
      <c r="A33">
        <v>25.547968672335593</v>
      </c>
      <c r="B33">
        <v>-15.562892306290991</v>
      </c>
      <c r="C33">
        <v>275.21283477458411</v>
      </c>
      <c r="D33">
        <v>8348.8792164644292</v>
      </c>
      <c r="E33">
        <v>0.89767922485008989</v>
      </c>
      <c r="F33">
        <v>26.920451471379373</v>
      </c>
      <c r="G33">
        <v>154.87045815157833</v>
      </c>
      <c r="H33">
        <v>0</v>
      </c>
      <c r="W33" t="s">
        <v>89</v>
      </c>
      <c r="X33">
        <v>4.3564081005237467</v>
      </c>
    </row>
    <row r="34" spans="1:24" x14ac:dyDescent="0.25">
      <c r="A34">
        <v>27.347968672335593</v>
      </c>
      <c r="B34">
        <v>-14.183452189910344</v>
      </c>
      <c r="C34">
        <v>248.51294439454048</v>
      </c>
      <c r="D34">
        <v>8819.8597033214282</v>
      </c>
      <c r="E34">
        <v>0.81594820901111431</v>
      </c>
      <c r="F34">
        <v>26.920451471379373</v>
      </c>
      <c r="G34">
        <v>117.73530744087927</v>
      </c>
      <c r="H34">
        <v>0</v>
      </c>
      <c r="W34" t="s">
        <v>90</v>
      </c>
      <c r="X34">
        <v>5.9820915390205516E-2</v>
      </c>
    </row>
    <row r="35" spans="1:24" x14ac:dyDescent="0.25">
      <c r="A35">
        <v>29.147968672335594</v>
      </c>
      <c r="B35">
        <v>-13.141441763409773</v>
      </c>
      <c r="C35">
        <v>223.96344093303463</v>
      </c>
      <c r="D35">
        <v>9244.8061796525799</v>
      </c>
      <c r="E35">
        <v>0.73978395358931703</v>
      </c>
      <c r="F35">
        <v>26.920451471379373</v>
      </c>
      <c r="G35">
        <v>89.683916321599327</v>
      </c>
      <c r="H35">
        <v>0</v>
      </c>
      <c r="W35" t="s">
        <v>91</v>
      </c>
      <c r="X35">
        <v>2.3551541492206898</v>
      </c>
    </row>
    <row r="36" spans="1:24" x14ac:dyDescent="0.25">
      <c r="A36">
        <v>30.947968672335595</v>
      </c>
      <c r="B36">
        <v>-12.342996656910652</v>
      </c>
      <c r="C36">
        <v>201.05476392241161</v>
      </c>
      <c r="D36">
        <v>9627.1074063784799</v>
      </c>
      <c r="E36">
        <v>0.6677612188320764</v>
      </c>
      <c r="F36">
        <v>26.920451471379373</v>
      </c>
      <c r="G36">
        <v>68.189413579529372</v>
      </c>
      <c r="H36">
        <v>0</v>
      </c>
      <c r="W36" t="s">
        <v>92</v>
      </c>
      <c r="X36">
        <v>16.49319389896149</v>
      </c>
    </row>
    <row r="37" spans="1:24" x14ac:dyDescent="0.25">
      <c r="A37">
        <v>32.747968672335595</v>
      </c>
      <c r="B37">
        <v>-11.725757670206779</v>
      </c>
      <c r="C37">
        <v>179.4178711591955</v>
      </c>
      <c r="D37">
        <v>9969.3656611945316</v>
      </c>
      <c r="E37">
        <v>0.59885920330801223</v>
      </c>
      <c r="F37">
        <v>26.920451471379373</v>
      </c>
      <c r="G37">
        <v>51.573061391724359</v>
      </c>
      <c r="H37">
        <v>0</v>
      </c>
      <c r="W37" t="s">
        <v>93</v>
      </c>
      <c r="X37">
        <v>7861.8791131929775</v>
      </c>
    </row>
    <row r="38" spans="1:24" x14ac:dyDescent="0.25">
      <c r="A38">
        <v>34.547968672335593</v>
      </c>
      <c r="B38">
        <v>-11.250800281374456</v>
      </c>
      <c r="C38">
        <v>158.75543187792886</v>
      </c>
      <c r="D38">
        <v>10273.593014146229</v>
      </c>
      <c r="E38">
        <v>0.53225377707021859</v>
      </c>
      <c r="F38">
        <v>26.920451471379373</v>
      </c>
      <c r="G38">
        <v>38.786994054690766</v>
      </c>
      <c r="H38">
        <v>0</v>
      </c>
      <c r="W38" t="s">
        <v>94</v>
      </c>
      <c r="X38">
        <v>218.61531515283394</v>
      </c>
    </row>
    <row r="39" spans="1:24" x14ac:dyDescent="0.25">
      <c r="A39">
        <v>36.34796867233559</v>
      </c>
      <c r="B39">
        <v>-10.875802424364883</v>
      </c>
      <c r="C39">
        <v>138.85421933715477</v>
      </c>
      <c r="D39">
        <v>10541.340534806186</v>
      </c>
      <c r="E39">
        <v>0.46737247638562252</v>
      </c>
      <c r="F39">
        <v>26.920451471379373</v>
      </c>
      <c r="G39">
        <v>28.691882443193293</v>
      </c>
      <c r="H39">
        <v>0</v>
      </c>
      <c r="W39" t="s">
        <v>95</v>
      </c>
      <c r="X39">
        <v>3.1619027814006384E-2</v>
      </c>
    </row>
    <row r="40" spans="1:24" x14ac:dyDescent="0.25">
      <c r="A40">
        <v>38.147968672335587</v>
      </c>
      <c r="B40">
        <v>-10.578385070953768</v>
      </c>
      <c r="C40">
        <v>119.55649744473595</v>
      </c>
      <c r="D40">
        <v>10773.829876146652</v>
      </c>
      <c r="E40">
        <v>0.40380945947621782</v>
      </c>
      <c r="F40">
        <v>26.920451471379373</v>
      </c>
      <c r="G40">
        <v>20.685273013943302</v>
      </c>
      <c r="H40">
        <v>0</v>
      </c>
      <c r="W40" t="s">
        <v>96</v>
      </c>
      <c r="X40">
        <v>1929.511461846148</v>
      </c>
    </row>
    <row r="41" spans="1:24" x14ac:dyDescent="0.25">
      <c r="A41">
        <v>39.947968672335584</v>
      </c>
      <c r="B41">
        <v>-10.342404411816471</v>
      </c>
      <c r="C41">
        <v>100.7358018596137</v>
      </c>
      <c r="D41">
        <v>10972.029192431304</v>
      </c>
      <c r="E41">
        <v>0.34125066376904584</v>
      </c>
      <c r="F41">
        <v>26.920451471379373</v>
      </c>
      <c r="G41">
        <v>14.332567131453557</v>
      </c>
      <c r="H41">
        <v>0</v>
      </c>
      <c r="W41" t="s">
        <v>97</v>
      </c>
      <c r="X41">
        <v>0.21079351876004254</v>
      </c>
    </row>
    <row r="42" spans="1:24" x14ac:dyDescent="0.25">
      <c r="A42">
        <v>41.747968672335581</v>
      </c>
      <c r="B42">
        <v>-10.157378763968001</v>
      </c>
      <c r="C42">
        <v>82.292574665295319</v>
      </c>
      <c r="D42">
        <v>11136.704685733199</v>
      </c>
      <c r="E42">
        <v>0.27888968920508489</v>
      </c>
      <c r="F42">
        <v>26.920451471379373</v>
      </c>
      <c r="G42">
        <v>9.351593157588308</v>
      </c>
      <c r="H42">
        <v>0</v>
      </c>
      <c r="W42" t="s">
        <v>98</v>
      </c>
      <c r="X42">
        <v>326.73060753928104</v>
      </c>
    </row>
    <row r="43" spans="1:24" x14ac:dyDescent="0.25">
      <c r="A43">
        <v>43.547968672335578</v>
      </c>
      <c r="B43">
        <v>-10.018582959463028</v>
      </c>
      <c r="C43">
        <v>64.140499161305158</v>
      </c>
      <c r="D43">
        <v>11268.456992326748</v>
      </c>
      <c r="E43">
        <v>0.2173722714268076</v>
      </c>
      <c r="F43">
        <v>26.920451471379373</v>
      </c>
      <c r="G43">
        <v>5.6151474379811406</v>
      </c>
      <c r="H43">
        <v>0</v>
      </c>
      <c r="W43" t="s">
        <v>99</v>
      </c>
      <c r="X43">
        <v>20.396233230534438</v>
      </c>
    </row>
    <row r="44" spans="1:24" x14ac:dyDescent="0.25">
      <c r="A44">
        <v>45.347968672335575</v>
      </c>
      <c r="B44">
        <v>-9.9178778554885749</v>
      </c>
      <c r="C44">
        <v>46.203138668019875</v>
      </c>
      <c r="D44">
        <v>11367.73913303024</v>
      </c>
      <c r="E44">
        <v>0.15658252322074509</v>
      </c>
      <c r="F44">
        <v>26.920451471379373</v>
      </c>
      <c r="G44">
        <v>2.9041205735166433</v>
      </c>
      <c r="H44">
        <v>0</v>
      </c>
      <c r="W44" t="s">
        <v>100</v>
      </c>
      <c r="X44">
        <v>5.840745071920054</v>
      </c>
    </row>
    <row r="45" spans="1:24" x14ac:dyDescent="0.25">
      <c r="A45">
        <v>47.147968672335573</v>
      </c>
      <c r="B45">
        <v>-9.8511216225633991</v>
      </c>
      <c r="C45">
        <v>28.415965575959376</v>
      </c>
      <c r="D45">
        <v>11434.878312180615</v>
      </c>
      <c r="E45">
        <v>9.6301760397877356E-2</v>
      </c>
      <c r="F45">
        <v>26.920451471379373</v>
      </c>
      <c r="G45">
        <v>1.1070126446423598</v>
      </c>
      <c r="H45">
        <v>0</v>
      </c>
      <c r="W45" t="s">
        <v>101</v>
      </c>
      <c r="X45">
        <v>2.197388736137067</v>
      </c>
    </row>
    <row r="46" spans="1:24" x14ac:dyDescent="0.25">
      <c r="A46">
        <v>48.94796867233557</v>
      </c>
      <c r="B46">
        <v>-9.8159518248368407</v>
      </c>
      <c r="C46">
        <v>10.720263133227103</v>
      </c>
      <c r="D46">
        <v>11470.091428108446</v>
      </c>
      <c r="E46">
        <v>3.6330991776385532E-2</v>
      </c>
      <c r="F46">
        <v>26.920451471379373</v>
      </c>
      <c r="G46">
        <v>0.16022581168631994</v>
      </c>
      <c r="H46">
        <v>0</v>
      </c>
    </row>
    <row r="47" spans="1:24" x14ac:dyDescent="0.25">
      <c r="A47">
        <v>50.550236495498318</v>
      </c>
      <c r="B47">
        <v>-9.8087385517735708</v>
      </c>
      <c r="C47">
        <v>-4.9999999999999627</v>
      </c>
      <c r="D47">
        <v>11474.672907054202</v>
      </c>
      <c r="E47">
        <v>1.6945009336467937E-2</v>
      </c>
      <c r="F47">
        <v>26.920451471379373</v>
      </c>
      <c r="G47">
        <v>-3.3958755763272695E-2</v>
      </c>
      <c r="H47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7"/>
  <sheetViews>
    <sheetView workbookViewId="0">
      <selection activeCell="Y2" sqref="Y2:AA25"/>
    </sheetView>
  </sheetViews>
  <sheetFormatPr defaultRowHeight="15" x14ac:dyDescent="0.25"/>
  <sheetData>
    <row r="1" spans="1:27" x14ac:dyDescent="0.25">
      <c r="A1" t="s">
        <v>38</v>
      </c>
      <c r="B1" t="s">
        <v>39</v>
      </c>
      <c r="C1" t="s">
        <v>40</v>
      </c>
      <c r="D1" t="s">
        <v>41</v>
      </c>
      <c r="E1" t="s">
        <v>42</v>
      </c>
      <c r="F1" t="s">
        <v>132</v>
      </c>
      <c r="G1" t="s">
        <v>133</v>
      </c>
      <c r="H1" t="s">
        <v>134</v>
      </c>
      <c r="K1" t="s">
        <v>43</v>
      </c>
      <c r="O1" t="s">
        <v>49</v>
      </c>
      <c r="U1" t="s">
        <v>58</v>
      </c>
      <c r="Y1" t="s">
        <v>102</v>
      </c>
    </row>
    <row r="2" spans="1:27" x14ac:dyDescent="0.25">
      <c r="A2">
        <v>0</v>
      </c>
      <c r="B2">
        <v>-9.8078148276918551</v>
      </c>
      <c r="C2">
        <v>0</v>
      </c>
      <c r="D2">
        <v>0</v>
      </c>
      <c r="E2">
        <v>0</v>
      </c>
      <c r="F2">
        <v>43.226230387139722</v>
      </c>
      <c r="G2">
        <v>0</v>
      </c>
      <c r="H2">
        <v>9.4456761627456157E-2</v>
      </c>
      <c r="K2" t="s">
        <v>44</v>
      </c>
      <c r="L2">
        <v>37646.565860379706</v>
      </c>
      <c r="O2" t="s">
        <v>50</v>
      </c>
      <c r="U2" t="s">
        <v>59</v>
      </c>
      <c r="V2">
        <v>0</v>
      </c>
      <c r="Y2" t="s">
        <v>59</v>
      </c>
      <c r="Z2">
        <v>0</v>
      </c>
    </row>
    <row r="3" spans="1:27" x14ac:dyDescent="0.25">
      <c r="A3">
        <v>1.2927594741990843E-4</v>
      </c>
      <c r="B3">
        <v>-9.8077863898712874</v>
      </c>
      <c r="C3">
        <v>-1.2679127197705925E-3</v>
      </c>
      <c r="D3">
        <v>-8.1955348651983785E-8</v>
      </c>
      <c r="E3">
        <v>3.7259000597370077E-6</v>
      </c>
      <c r="F3">
        <v>43.226102580177006</v>
      </c>
      <c r="G3">
        <v>-7.5977498955129382E-9</v>
      </c>
      <c r="H3">
        <v>9.568573089854128E-2</v>
      </c>
      <c r="K3" t="s">
        <v>45</v>
      </c>
      <c r="L3">
        <v>1.6800323660823695</v>
      </c>
      <c r="P3" t="s">
        <v>51</v>
      </c>
      <c r="Q3" t="s">
        <v>30</v>
      </c>
      <c r="R3" t="s">
        <v>31</v>
      </c>
      <c r="U3" t="s">
        <v>60</v>
      </c>
      <c r="V3">
        <v>300</v>
      </c>
      <c r="Y3" t="s">
        <v>103</v>
      </c>
      <c r="Z3">
        <v>26.920451471379376</v>
      </c>
    </row>
    <row r="4" spans="1:27" x14ac:dyDescent="0.25">
      <c r="A4">
        <v>7.7565568451945055E-4</v>
      </c>
      <c r="B4">
        <v>-9.8076385472259027</v>
      </c>
      <c r="C4">
        <v>-7.607419841971043E-3</v>
      </c>
      <c r="D4">
        <v>-2.9503780597296328E-6</v>
      </c>
      <c r="E4">
        <v>2.2355234394884733E-5</v>
      </c>
      <c r="F4">
        <v>43.225463545363411</v>
      </c>
      <c r="G4">
        <v>-2.735149352088081E-7</v>
      </c>
      <c r="H4">
        <v>0.10207461728593563</v>
      </c>
      <c r="K4" t="s">
        <v>46</v>
      </c>
      <c r="L4">
        <v>4.1138906343816108</v>
      </c>
      <c r="P4" t="s">
        <v>52</v>
      </c>
      <c r="Q4">
        <v>0.02</v>
      </c>
      <c r="U4" t="s">
        <v>61</v>
      </c>
      <c r="V4">
        <v>4</v>
      </c>
      <c r="Y4" t="s">
        <v>104</v>
      </c>
      <c r="Z4">
        <v>6</v>
      </c>
    </row>
    <row r="5" spans="1:27" x14ac:dyDescent="0.25">
      <c r="A5">
        <v>4.007554370017161E-3</v>
      </c>
      <c r="B5">
        <v>-9.8067372474620278</v>
      </c>
      <c r="C5">
        <v>-3.9303335885377759E-2</v>
      </c>
      <c r="D5">
        <v>-7.875656610006826E-5</v>
      </c>
      <c r="E5">
        <v>1.1549714669614129E-4</v>
      </c>
      <c r="F5">
        <v>43.222268371295449</v>
      </c>
      <c r="G5">
        <v>-7.3007101192795948E-6</v>
      </c>
      <c r="H5">
        <v>0.14101626511528828</v>
      </c>
      <c r="K5" t="s">
        <v>47</v>
      </c>
      <c r="L5">
        <v>248.67912128515661</v>
      </c>
      <c r="P5" t="s">
        <v>53</v>
      </c>
      <c r="Q5">
        <v>5887436.804562035</v>
      </c>
      <c r="U5" t="s">
        <v>62</v>
      </c>
      <c r="V5">
        <v>0.9</v>
      </c>
      <c r="Y5" t="s">
        <v>105</v>
      </c>
      <c r="Z5">
        <v>5</v>
      </c>
    </row>
    <row r="6" spans="1:27" x14ac:dyDescent="0.25">
      <c r="A6">
        <v>2.0167047797505708E-2</v>
      </c>
      <c r="B6">
        <v>-9.7935746565476283</v>
      </c>
      <c r="C6">
        <v>-0.19769635638679831</v>
      </c>
      <c r="D6">
        <v>-1.9939287641258766E-3</v>
      </c>
      <c r="E6">
        <v>5.8095233056722434E-4</v>
      </c>
      <c r="F6">
        <v>43.206292500955627</v>
      </c>
      <c r="G6">
        <v>-1.8471564862741196E-4</v>
      </c>
      <c r="H6">
        <v>0.70949347798321794</v>
      </c>
      <c r="K6" t="s">
        <v>48</v>
      </c>
      <c r="L6">
        <v>714.53705895880944</v>
      </c>
      <c r="P6" t="s">
        <v>54</v>
      </c>
      <c r="Q6">
        <v>853.90017992824039</v>
      </c>
      <c r="U6" t="s">
        <v>56</v>
      </c>
      <c r="V6">
        <v>3</v>
      </c>
      <c r="Y6" t="s">
        <v>106</v>
      </c>
    </row>
    <row r="7" spans="1:27" x14ac:dyDescent="0.25">
      <c r="A7">
        <v>5.0238315352134195E-2</v>
      </c>
      <c r="B7">
        <v>-9.4797255518906631</v>
      </c>
      <c r="C7">
        <v>-0.48954561714891409</v>
      </c>
      <c r="D7">
        <v>-1.234784283309822E-2</v>
      </c>
      <c r="E7">
        <v>1.4385830836082343E-3</v>
      </c>
      <c r="F7">
        <v>43.176562938357485</v>
      </c>
      <c r="G7">
        <v>-1.1326432054268882E-3</v>
      </c>
      <c r="H7">
        <v>14.258982852518654</v>
      </c>
      <c r="P7" t="s">
        <v>55</v>
      </c>
      <c r="Q7">
        <v>724.70128514490443</v>
      </c>
      <c r="U7" t="s">
        <v>63</v>
      </c>
      <c r="V7">
        <v>300</v>
      </c>
      <c r="Y7" t="s">
        <v>107</v>
      </c>
      <c r="Z7">
        <v>1.8241469247509919E-2</v>
      </c>
    </row>
    <row r="8" spans="1:27" x14ac:dyDescent="0.25">
      <c r="A8">
        <v>7.4268408775453931E-2</v>
      </c>
      <c r="B8">
        <v>-6.3921307128798635</v>
      </c>
      <c r="C8">
        <v>-0.6931535956122199</v>
      </c>
      <c r="D8">
        <v>-2.6695920833107581E-2</v>
      </c>
      <c r="E8">
        <v>2.036906961658461E-3</v>
      </c>
      <c r="F8">
        <v>43.152805902995745</v>
      </c>
      <c r="G8">
        <v>-2.2707344542293386E-3</v>
      </c>
      <c r="H8">
        <v>147.48837921445147</v>
      </c>
      <c r="P8" t="s">
        <v>56</v>
      </c>
      <c r="Q8">
        <v>14.494025702898089</v>
      </c>
      <c r="U8" t="s">
        <v>64</v>
      </c>
      <c r="V8">
        <v>45</v>
      </c>
      <c r="Y8" t="s">
        <v>108</v>
      </c>
    </row>
    <row r="9" spans="1:27" x14ac:dyDescent="0.25">
      <c r="A9">
        <v>9.8298502198773674E-2</v>
      </c>
      <c r="B9">
        <v>12.26401630875421</v>
      </c>
      <c r="C9">
        <v>-0.66928167830224972</v>
      </c>
      <c r="D9">
        <v>-4.396563343155873E-2</v>
      </c>
      <c r="E9">
        <v>1.9667563624198555E-3</v>
      </c>
      <c r="F9">
        <v>43.129048867633998</v>
      </c>
      <c r="G9">
        <v>-2.1170249744632951E-3</v>
      </c>
      <c r="H9">
        <v>952.02921106023564</v>
      </c>
      <c r="O9" t="s">
        <v>57</v>
      </c>
      <c r="U9" t="s">
        <v>65</v>
      </c>
      <c r="V9">
        <v>8</v>
      </c>
      <c r="Z9" t="s">
        <v>109</v>
      </c>
      <c r="AA9">
        <v>2.3E-2</v>
      </c>
    </row>
    <row r="10" spans="1:27" x14ac:dyDescent="0.25">
      <c r="A10">
        <v>0.1194502639794824</v>
      </c>
      <c r="B10">
        <v>32.417796398134932</v>
      </c>
      <c r="C10">
        <v>-0.16890819827009707</v>
      </c>
      <c r="D10">
        <v>-5.3595349334220561E-2</v>
      </c>
      <c r="E10">
        <v>4.9635489555643908E-4</v>
      </c>
      <c r="F10">
        <v>43.108137456940113</v>
      </c>
      <c r="G10">
        <v>-1.348372756259181E-4</v>
      </c>
      <c r="H10">
        <v>1820.3615167972057</v>
      </c>
      <c r="P10" t="s">
        <v>51</v>
      </c>
      <c r="Q10" t="s">
        <v>32</v>
      </c>
      <c r="R10" t="s">
        <v>33</v>
      </c>
      <c r="U10" t="s">
        <v>66</v>
      </c>
      <c r="V10">
        <v>45</v>
      </c>
      <c r="Z10" t="s">
        <v>110</v>
      </c>
      <c r="AA10">
        <v>6.8647640279612546E-3</v>
      </c>
    </row>
    <row r="11" spans="1:27" x14ac:dyDescent="0.25">
      <c r="A11">
        <v>0.14048078128952429</v>
      </c>
      <c r="B11">
        <v>37.650456523627838</v>
      </c>
      <c r="C11">
        <v>0.5839226658624167</v>
      </c>
      <c r="D11">
        <v>-4.9415314466687746E-2</v>
      </c>
      <c r="E11">
        <v>1.7159195969170839E-3</v>
      </c>
      <c r="F11">
        <v>43.087345912995239</v>
      </c>
      <c r="G11">
        <v>1.6114580445673041E-3</v>
      </c>
      <c r="H11">
        <v>2044.9467188802689</v>
      </c>
      <c r="P11" t="s">
        <v>53</v>
      </c>
      <c r="Q11">
        <v>4357255.0535812248</v>
      </c>
      <c r="U11" t="s">
        <v>67</v>
      </c>
      <c r="V11">
        <v>15</v>
      </c>
      <c r="Z11" t="s">
        <v>111</v>
      </c>
      <c r="AA11">
        <v>1403.543030798616</v>
      </c>
    </row>
    <row r="12" spans="1:27" x14ac:dyDescent="0.25">
      <c r="A12">
        <v>0.16613514591999126</v>
      </c>
      <c r="B12">
        <v>38.442372005979323</v>
      </c>
      <c r="C12">
        <v>1.5637250127928188</v>
      </c>
      <c r="D12">
        <v>-2.1906768075944431E-2</v>
      </c>
      <c r="E12">
        <v>4.5951756679757823E-3</v>
      </c>
      <c r="F12">
        <v>43.06198306329788</v>
      </c>
      <c r="G12">
        <v>1.1556543416532139E-2</v>
      </c>
      <c r="H12">
        <v>2077.8543826288469</v>
      </c>
      <c r="P12" t="s">
        <v>54</v>
      </c>
      <c r="Q12">
        <v>631.96616757961476</v>
      </c>
      <c r="U12" t="s">
        <v>68</v>
      </c>
      <c r="V12">
        <v>2068428</v>
      </c>
      <c r="Z12" t="s">
        <v>112</v>
      </c>
      <c r="AA12">
        <v>418.91268302269799</v>
      </c>
    </row>
    <row r="13" spans="1:27" x14ac:dyDescent="0.25">
      <c r="A13">
        <v>0.20349784426979389</v>
      </c>
      <c r="B13">
        <v>38.54789207290915</v>
      </c>
      <c r="C13">
        <v>3.0025915098062597</v>
      </c>
      <c r="D13">
        <v>6.3387153207959984E-2</v>
      </c>
      <c r="E13">
        <v>8.8234495242052371E-3</v>
      </c>
      <c r="F13">
        <v>43.025044923679793</v>
      </c>
      <c r="G13">
        <v>4.2608489405486678E-2</v>
      </c>
      <c r="H13">
        <v>2080.6430873407808</v>
      </c>
      <c r="P13" t="s">
        <v>55</v>
      </c>
      <c r="Q13">
        <v>303.5087857798336</v>
      </c>
      <c r="U13" t="s">
        <v>69</v>
      </c>
      <c r="V13">
        <v>3382</v>
      </c>
      <c r="Z13" t="s">
        <v>113</v>
      </c>
      <c r="AA13">
        <v>51.640180265284449</v>
      </c>
    </row>
    <row r="14" spans="1:27" x14ac:dyDescent="0.25">
      <c r="A14">
        <v>0.27298350861501691</v>
      </c>
      <c r="B14">
        <v>38.622517903527985</v>
      </c>
      <c r="C14">
        <v>5.6837197065581648</v>
      </c>
      <c r="D14">
        <v>0.36514417958060363</v>
      </c>
      <c r="E14">
        <v>1.6702300150394114E-2</v>
      </c>
      <c r="F14">
        <v>42.956348836823061</v>
      </c>
      <c r="G14">
        <v>0.15896038982647984</v>
      </c>
      <c r="H14">
        <v>2080.6430944994531</v>
      </c>
      <c r="P14" t="s">
        <v>56</v>
      </c>
      <c r="Q14">
        <v>1.8117532128622611</v>
      </c>
      <c r="U14" t="s">
        <v>70</v>
      </c>
      <c r="V14">
        <v>1.4316</v>
      </c>
      <c r="Z14" t="s">
        <v>114</v>
      </c>
      <c r="AA14">
        <v>0.14231669665470673</v>
      </c>
    </row>
    <row r="15" spans="1:27" x14ac:dyDescent="0.25">
      <c r="A15">
        <v>0.6204118303411319</v>
      </c>
      <c r="B15">
        <v>38.97335180598121</v>
      </c>
      <c r="C15">
        <v>19.164266319567588</v>
      </c>
      <c r="D15">
        <v>4.6780621278834058</v>
      </c>
      <c r="E15">
        <v>5.6319262136235379E-2</v>
      </c>
      <c r="F15">
        <v>42.612868402539412</v>
      </c>
      <c r="G15">
        <v>1.8446460503749984</v>
      </c>
      <c r="H15">
        <v>2080.6431967934359</v>
      </c>
      <c r="P15" t="s">
        <v>52</v>
      </c>
      <c r="Q15">
        <v>5.9693600243141349E-3</v>
      </c>
      <c r="U15" t="s">
        <v>71</v>
      </c>
      <c r="V15">
        <v>238.36901121304791</v>
      </c>
      <c r="Z15" t="s">
        <v>115</v>
      </c>
      <c r="AA15">
        <v>12.358079530822401</v>
      </c>
    </row>
    <row r="16" spans="1:27" x14ac:dyDescent="0.25">
      <c r="A16">
        <v>2.3575534389717068</v>
      </c>
      <c r="B16">
        <v>40.17336827554324</v>
      </c>
      <c r="C16">
        <v>88.044837859137061</v>
      </c>
      <c r="D16">
        <v>97.494861070151003</v>
      </c>
      <c r="E16">
        <v>0.25901435251207</v>
      </c>
      <c r="F16">
        <v>40.895466231121176</v>
      </c>
      <c r="G16">
        <v>36.552238555802646</v>
      </c>
      <c r="H16">
        <v>2080.6453879859746</v>
      </c>
      <c r="O16" t="s">
        <v>56</v>
      </c>
      <c r="P16">
        <v>16.305778915760349</v>
      </c>
      <c r="U16" t="s">
        <v>72</v>
      </c>
      <c r="V16">
        <v>1633.4171556300644</v>
      </c>
      <c r="Z16" t="s">
        <v>116</v>
      </c>
      <c r="AA16">
        <v>12071.729394727032</v>
      </c>
    </row>
    <row r="17" spans="1:27" x14ac:dyDescent="0.25">
      <c r="A17">
        <v>4.157553438971707</v>
      </c>
      <c r="B17">
        <v>40.357267123283606</v>
      </c>
      <c r="C17">
        <v>160.68795288210657</v>
      </c>
      <c r="D17">
        <v>321.30410417289772</v>
      </c>
      <c r="E17">
        <v>0.47391968624150538</v>
      </c>
      <c r="F17">
        <v>39.115919938985691</v>
      </c>
      <c r="G17">
        <v>118.31178739476383</v>
      </c>
      <c r="H17">
        <v>2080.6505917468344</v>
      </c>
      <c r="U17" t="s">
        <v>73</v>
      </c>
      <c r="V17">
        <v>1470.075440067058</v>
      </c>
      <c r="Z17" t="s">
        <v>117</v>
      </c>
      <c r="AA17">
        <v>16.816005383766822</v>
      </c>
    </row>
    <row r="18" spans="1:27" x14ac:dyDescent="0.25">
      <c r="A18">
        <v>5.9575534389717069</v>
      </c>
      <c r="B18">
        <v>39.394310324111231</v>
      </c>
      <c r="C18">
        <v>232.6586987250713</v>
      </c>
      <c r="D18">
        <v>675.57334171799312</v>
      </c>
      <c r="E18">
        <v>0.68896284347322823</v>
      </c>
      <c r="F18">
        <v>37.336373646850198</v>
      </c>
      <c r="G18">
        <v>243.54808649159023</v>
      </c>
      <c r="H18">
        <v>2080.6586017881759</v>
      </c>
      <c r="U18" t="s">
        <v>74</v>
      </c>
      <c r="V18">
        <v>100089.99999999999</v>
      </c>
      <c r="Z18" t="s">
        <v>118</v>
      </c>
      <c r="AA18">
        <v>0.14231669665470673</v>
      </c>
    </row>
    <row r="19" spans="1:27" x14ac:dyDescent="0.25">
      <c r="A19">
        <v>7.7575534389717067</v>
      </c>
      <c r="B19">
        <v>37.326375996810008</v>
      </c>
      <c r="C19">
        <v>301.84121996768727</v>
      </c>
      <c r="D19">
        <v>1157.1896585746777</v>
      </c>
      <c r="E19">
        <v>0.89880192727196473</v>
      </c>
      <c r="F19">
        <v>35.556827354714706</v>
      </c>
      <c r="G19">
        <v>404.64907298094721</v>
      </c>
      <c r="H19">
        <v>2080.6690564264391</v>
      </c>
      <c r="U19" t="s">
        <v>75</v>
      </c>
      <c r="V19">
        <v>2.7247745630981566E-2</v>
      </c>
      <c r="Z19" t="s">
        <v>119</v>
      </c>
      <c r="AA19">
        <v>3.2496725269285611</v>
      </c>
    </row>
    <row r="20" spans="1:27" x14ac:dyDescent="0.25">
      <c r="A20">
        <v>9.5575534389717074</v>
      </c>
      <c r="B20">
        <v>28.604826314080057</v>
      </c>
      <c r="C20">
        <v>360.3952208526029</v>
      </c>
      <c r="D20">
        <v>1755.9558750652266</v>
      </c>
      <c r="E20">
        <v>1.0806800230051394</v>
      </c>
      <c r="F20">
        <v>33.777281062579213</v>
      </c>
      <c r="G20">
        <v>783.13299475139229</v>
      </c>
      <c r="H20">
        <v>2080.6813801322382</v>
      </c>
      <c r="U20" t="s">
        <v>76</v>
      </c>
      <c r="V20">
        <v>1.4588477456309816</v>
      </c>
      <c r="Z20" t="s">
        <v>120</v>
      </c>
      <c r="AA20">
        <v>12071.729394727032</v>
      </c>
    </row>
    <row r="21" spans="1:27" x14ac:dyDescent="0.25">
      <c r="A21">
        <v>11.357553438971708</v>
      </c>
      <c r="B21">
        <v>26.651747217733295</v>
      </c>
      <c r="C21">
        <v>409.89849489343754</v>
      </c>
      <c r="D21">
        <v>2449.7341374336929</v>
      </c>
      <c r="E21">
        <v>1.2392590431784405</v>
      </c>
      <c r="F21">
        <v>31.997734770443721</v>
      </c>
      <c r="G21">
        <v>914.00144939725681</v>
      </c>
      <c r="H21">
        <v>2080.694766137251</v>
      </c>
      <c r="U21" t="s">
        <v>77</v>
      </c>
      <c r="V21">
        <v>2120.2466004892035</v>
      </c>
      <c r="Z21" t="s">
        <v>121</v>
      </c>
      <c r="AA21">
        <v>5.6055260105447946</v>
      </c>
    </row>
    <row r="22" spans="1:27" x14ac:dyDescent="0.25">
      <c r="A22">
        <v>13.157553438971709</v>
      </c>
      <c r="B22">
        <v>25.875692146013577</v>
      </c>
      <c r="C22">
        <v>457.08952718224265</v>
      </c>
      <c r="D22">
        <v>3230.2392022367949</v>
      </c>
      <c r="E22">
        <v>1.3949930248658184</v>
      </c>
      <c r="F22">
        <v>30.218188478308228</v>
      </c>
      <c r="G22">
        <v>1002.3517675175486</v>
      </c>
      <c r="H22">
        <v>2080.7087387646707</v>
      </c>
      <c r="U22" t="s">
        <v>78</v>
      </c>
      <c r="V22">
        <v>476.67414579343597</v>
      </c>
      <c r="Z22" t="s">
        <v>122</v>
      </c>
      <c r="AA22">
        <v>1.47402546083458</v>
      </c>
    </row>
    <row r="23" spans="1:27" x14ac:dyDescent="0.25">
      <c r="A23">
        <v>14.95755343897171</v>
      </c>
      <c r="B23">
        <v>25.793078556338784</v>
      </c>
      <c r="C23">
        <v>503.48847776136256</v>
      </c>
      <c r="D23">
        <v>4094.761521866456</v>
      </c>
      <c r="E23">
        <v>1.5530182933330374</v>
      </c>
      <c r="F23">
        <v>28.438642186172736</v>
      </c>
      <c r="G23">
        <v>1068.2197402693992</v>
      </c>
      <c r="H23">
        <v>2080.7229520593173</v>
      </c>
      <c r="U23" t="s">
        <v>79</v>
      </c>
      <c r="V23">
        <v>7.0264506253347515E-4</v>
      </c>
      <c r="Z23" t="s">
        <v>56</v>
      </c>
      <c r="AA23">
        <v>7.079551471379375</v>
      </c>
    </row>
    <row r="24" spans="1:27" x14ac:dyDescent="0.25">
      <c r="A24">
        <v>15.685811146218198</v>
      </c>
      <c r="B24">
        <v>25.925114497837413</v>
      </c>
      <c r="C24">
        <v>522.31444796396886</v>
      </c>
      <c r="D24">
        <v>4468.2790779476782</v>
      </c>
      <c r="E24">
        <v>1.6186177671329043</v>
      </c>
      <c r="F24">
        <v>27.71865979581186</v>
      </c>
      <c r="G24">
        <v>1090.1992221300952</v>
      </c>
      <c r="H24">
        <v>2080.7287036600346</v>
      </c>
      <c r="U24" t="s">
        <v>80</v>
      </c>
      <c r="V24">
        <v>1.0891020251309367</v>
      </c>
      <c r="Y24" t="s">
        <v>123</v>
      </c>
      <c r="Z24">
        <v>43.226230387139722</v>
      </c>
    </row>
    <row r="25" spans="1:27" x14ac:dyDescent="0.25">
      <c r="A25">
        <v>16.020685095732933</v>
      </c>
      <c r="B25">
        <v>26.079138372344403</v>
      </c>
      <c r="C25">
        <v>531.02817819502764</v>
      </c>
      <c r="D25">
        <v>4644.6462812945692</v>
      </c>
      <c r="E25">
        <v>1.6492735974856638</v>
      </c>
      <c r="F25">
        <v>27.387591076260904</v>
      </c>
      <c r="G25">
        <v>1097.814295058326</v>
      </c>
      <c r="H25">
        <v>2080.7313408794384</v>
      </c>
      <c r="U25" t="s">
        <v>81</v>
      </c>
      <c r="V25">
        <v>2.9910457695102758E-2</v>
      </c>
      <c r="Y25" t="s">
        <v>124</v>
      </c>
      <c r="Z25">
        <v>0.37721954400658303</v>
      </c>
    </row>
    <row r="26" spans="1:27" x14ac:dyDescent="0.25">
      <c r="A26">
        <v>16.35555904524767</v>
      </c>
      <c r="B26">
        <v>24.463666015774074</v>
      </c>
      <c r="C26">
        <v>539.7085138566905</v>
      </c>
      <c r="D26">
        <v>4823.9382821310528</v>
      </c>
      <c r="E26">
        <v>1.6800323660823695</v>
      </c>
      <c r="F26">
        <v>27.056522356709952</v>
      </c>
      <c r="G26">
        <v>1106.2238491332589</v>
      </c>
      <c r="H26">
        <v>2033.5500599354602</v>
      </c>
      <c r="U26" t="s">
        <v>82</v>
      </c>
      <c r="V26">
        <v>1.1775770746103449</v>
      </c>
    </row>
    <row r="27" spans="1:27" x14ac:dyDescent="0.25">
      <c r="A27">
        <v>16.737008619559692</v>
      </c>
      <c r="B27">
        <v>-47.936303612420765</v>
      </c>
      <c r="C27">
        <v>523.4136131816681</v>
      </c>
      <c r="D27">
        <v>5027.1660055786533</v>
      </c>
      <c r="E27">
        <v>1.6335156771179784</v>
      </c>
      <c r="F27">
        <v>26.920451471379373</v>
      </c>
      <c r="G27">
        <v>1026.3773061812492</v>
      </c>
      <c r="H27">
        <v>0</v>
      </c>
      <c r="U27" t="s">
        <v>83</v>
      </c>
      <c r="V27">
        <v>0.98863682896416183</v>
      </c>
    </row>
    <row r="28" spans="1:27" x14ac:dyDescent="0.25">
      <c r="A28">
        <v>17.081731681746653</v>
      </c>
      <c r="B28">
        <v>-45.301937857729421</v>
      </c>
      <c r="C28">
        <v>507.34072678594288</v>
      </c>
      <c r="D28">
        <v>5204.8020111109381</v>
      </c>
      <c r="E28">
        <v>1.58694421257909</v>
      </c>
      <c r="F28">
        <v>26.920451471379373</v>
      </c>
      <c r="G28">
        <v>955.45899072421719</v>
      </c>
      <c r="H28">
        <v>0</v>
      </c>
      <c r="U28" t="s">
        <v>84</v>
      </c>
      <c r="V28">
        <v>0.10984853655157353</v>
      </c>
    </row>
    <row r="29" spans="1:27" x14ac:dyDescent="0.25">
      <c r="A29">
        <v>18.34796867233559</v>
      </c>
      <c r="B29">
        <v>-37.534614131334031</v>
      </c>
      <c r="C29">
        <v>455.14780419040062</v>
      </c>
      <c r="D29">
        <v>5813.1346343209671</v>
      </c>
      <c r="E29">
        <v>1.4348850936598747</v>
      </c>
      <c r="F29">
        <v>26.920451471379373</v>
      </c>
      <c r="G29">
        <v>746.3591292852966</v>
      </c>
      <c r="H29">
        <v>0</v>
      </c>
      <c r="U29" t="s">
        <v>85</v>
      </c>
      <c r="V29">
        <v>3.6192868772918509E-4</v>
      </c>
    </row>
    <row r="30" spans="1:27" x14ac:dyDescent="0.25">
      <c r="A30">
        <v>20.14796867233559</v>
      </c>
      <c r="B30">
        <v>-29.957091104146329</v>
      </c>
      <c r="C30">
        <v>394.89786968282033</v>
      </c>
      <c r="D30">
        <v>6576.1301663380764</v>
      </c>
      <c r="E30">
        <v>1.2574597887474728</v>
      </c>
      <c r="F30">
        <v>26.920451471379373</v>
      </c>
      <c r="G30">
        <v>542.36878835863024</v>
      </c>
      <c r="H30">
        <v>0</v>
      </c>
      <c r="U30" t="s">
        <v>86</v>
      </c>
      <c r="V30">
        <v>0.87878829241258827</v>
      </c>
    </row>
    <row r="31" spans="1:27" x14ac:dyDescent="0.25">
      <c r="A31">
        <v>21.947968672335591</v>
      </c>
      <c r="B31">
        <v>-24.664040022107212</v>
      </c>
      <c r="C31">
        <v>345.93816411057611</v>
      </c>
      <c r="D31">
        <v>7241.4744053864215</v>
      </c>
      <c r="E31">
        <v>1.1113955784743004</v>
      </c>
      <c r="F31">
        <v>26.920451471379373</v>
      </c>
      <c r="G31">
        <v>399.87746356906416</v>
      </c>
      <c r="H31">
        <v>0</v>
      </c>
      <c r="U31" t="s">
        <v>87</v>
      </c>
      <c r="V31">
        <v>1.2126214075042988E-3</v>
      </c>
    </row>
    <row r="32" spans="1:27" x14ac:dyDescent="0.25">
      <c r="A32">
        <v>23.747968672335592</v>
      </c>
      <c r="B32">
        <v>-19.309675327903236</v>
      </c>
      <c r="C32">
        <v>306.05476511547403</v>
      </c>
      <c r="D32">
        <v>7826.7808325180195</v>
      </c>
      <c r="E32">
        <v>0.99111366324375727</v>
      </c>
      <c r="F32">
        <v>26.920451471379373</v>
      </c>
      <c r="G32">
        <v>255.73554865867899</v>
      </c>
      <c r="H32">
        <v>0</v>
      </c>
      <c r="U32" t="s">
        <v>88</v>
      </c>
      <c r="V32">
        <v>2.8105802501339006E-3</v>
      </c>
    </row>
    <row r="33" spans="1:22" x14ac:dyDescent="0.25">
      <c r="A33">
        <v>25.547968672335593</v>
      </c>
      <c r="B33">
        <v>-15.562892306290991</v>
      </c>
      <c r="C33">
        <v>275.21283477458411</v>
      </c>
      <c r="D33">
        <v>8348.8792164644292</v>
      </c>
      <c r="E33">
        <v>0.89767922485008989</v>
      </c>
      <c r="F33">
        <v>26.920451471379373</v>
      </c>
      <c r="G33">
        <v>154.87045815157833</v>
      </c>
      <c r="H33">
        <v>0</v>
      </c>
      <c r="U33" t="s">
        <v>89</v>
      </c>
      <c r="V33">
        <v>4.3564081005237467</v>
      </c>
    </row>
    <row r="34" spans="1:22" x14ac:dyDescent="0.25">
      <c r="A34">
        <v>27.347968672335593</v>
      </c>
      <c r="B34">
        <v>-14.183452189910344</v>
      </c>
      <c r="C34">
        <v>248.51294439454048</v>
      </c>
      <c r="D34">
        <v>8819.8597033214282</v>
      </c>
      <c r="E34">
        <v>0.81594820901111431</v>
      </c>
      <c r="F34">
        <v>26.920451471379373</v>
      </c>
      <c r="G34">
        <v>117.73530744087927</v>
      </c>
      <c r="H34">
        <v>0</v>
      </c>
      <c r="U34" t="s">
        <v>90</v>
      </c>
      <c r="V34">
        <v>5.9820915390205516E-2</v>
      </c>
    </row>
    <row r="35" spans="1:22" x14ac:dyDescent="0.25">
      <c r="A35">
        <v>29.147968672335594</v>
      </c>
      <c r="B35">
        <v>-13.141441763409773</v>
      </c>
      <c r="C35">
        <v>223.96344093303463</v>
      </c>
      <c r="D35">
        <v>9244.8061796525799</v>
      </c>
      <c r="E35">
        <v>0.73978395358931703</v>
      </c>
      <c r="F35">
        <v>26.920451471379373</v>
      </c>
      <c r="G35">
        <v>89.683916321599327</v>
      </c>
      <c r="H35">
        <v>0</v>
      </c>
      <c r="U35" t="s">
        <v>91</v>
      </c>
      <c r="V35">
        <v>2.3551541492206898</v>
      </c>
    </row>
    <row r="36" spans="1:22" x14ac:dyDescent="0.25">
      <c r="A36">
        <v>30.947968672335595</v>
      </c>
      <c r="B36">
        <v>-12.342996656910652</v>
      </c>
      <c r="C36">
        <v>201.05476392241161</v>
      </c>
      <c r="D36">
        <v>9627.1074063784799</v>
      </c>
      <c r="E36">
        <v>0.6677612188320764</v>
      </c>
      <c r="F36">
        <v>26.920451471379373</v>
      </c>
      <c r="G36">
        <v>68.189413579529372</v>
      </c>
      <c r="H36">
        <v>0</v>
      </c>
      <c r="U36" t="s">
        <v>92</v>
      </c>
      <c r="V36">
        <v>16.49319389896149</v>
      </c>
    </row>
    <row r="37" spans="1:22" x14ac:dyDescent="0.25">
      <c r="A37">
        <v>32.747968672335595</v>
      </c>
      <c r="B37">
        <v>-11.725757670206779</v>
      </c>
      <c r="C37">
        <v>179.4178711591955</v>
      </c>
      <c r="D37">
        <v>9969.3656611945316</v>
      </c>
      <c r="E37">
        <v>0.59885920330801223</v>
      </c>
      <c r="F37">
        <v>26.920451471379373</v>
      </c>
      <c r="G37">
        <v>51.573061391724359</v>
      </c>
      <c r="H37">
        <v>0</v>
      </c>
      <c r="U37" t="s">
        <v>93</v>
      </c>
      <c r="V37">
        <v>7861.8791131929775</v>
      </c>
    </row>
    <row r="38" spans="1:22" x14ac:dyDescent="0.25">
      <c r="A38">
        <v>34.547968672335593</v>
      </c>
      <c r="B38">
        <v>-11.250800281374456</v>
      </c>
      <c r="C38">
        <v>158.75543187792886</v>
      </c>
      <c r="D38">
        <v>10273.593014146229</v>
      </c>
      <c r="E38">
        <v>0.53225377707021859</v>
      </c>
      <c r="F38">
        <v>26.920451471379373</v>
      </c>
      <c r="G38">
        <v>38.786994054690766</v>
      </c>
      <c r="H38">
        <v>0</v>
      </c>
      <c r="U38" t="s">
        <v>94</v>
      </c>
      <c r="V38">
        <v>218.61531515283394</v>
      </c>
    </row>
    <row r="39" spans="1:22" x14ac:dyDescent="0.25">
      <c r="A39">
        <v>36.34796867233559</v>
      </c>
      <c r="B39">
        <v>-10.875802424364883</v>
      </c>
      <c r="C39">
        <v>138.85421933715477</v>
      </c>
      <c r="D39">
        <v>10541.340534806186</v>
      </c>
      <c r="E39">
        <v>0.46737247638562252</v>
      </c>
      <c r="F39">
        <v>26.920451471379373</v>
      </c>
      <c r="G39">
        <v>28.691882443193293</v>
      </c>
      <c r="H39">
        <v>0</v>
      </c>
      <c r="U39" t="s">
        <v>95</v>
      </c>
      <c r="V39">
        <v>3.1619027814006384E-2</v>
      </c>
    </row>
    <row r="40" spans="1:22" x14ac:dyDescent="0.25">
      <c r="A40">
        <v>38.147968672335587</v>
      </c>
      <c r="B40">
        <v>-10.578385070953768</v>
      </c>
      <c r="C40">
        <v>119.55649744473595</v>
      </c>
      <c r="D40">
        <v>10773.829876146652</v>
      </c>
      <c r="E40">
        <v>0.40380945947621782</v>
      </c>
      <c r="F40">
        <v>26.920451471379373</v>
      </c>
      <c r="G40">
        <v>20.685273013943302</v>
      </c>
      <c r="H40">
        <v>0</v>
      </c>
      <c r="U40" t="s">
        <v>96</v>
      </c>
      <c r="V40">
        <v>1929.511461846148</v>
      </c>
    </row>
    <row r="41" spans="1:22" x14ac:dyDescent="0.25">
      <c r="A41">
        <v>39.947968672335584</v>
      </c>
      <c r="B41">
        <v>-10.342404411816471</v>
      </c>
      <c r="C41">
        <v>100.7358018596137</v>
      </c>
      <c r="D41">
        <v>10972.029192431304</v>
      </c>
      <c r="E41">
        <v>0.34125066376904584</v>
      </c>
      <c r="F41">
        <v>26.920451471379373</v>
      </c>
      <c r="G41">
        <v>14.332567131453557</v>
      </c>
      <c r="H41">
        <v>0</v>
      </c>
      <c r="U41" t="s">
        <v>97</v>
      </c>
      <c r="V41">
        <v>0.21079351876004254</v>
      </c>
    </row>
    <row r="42" spans="1:22" x14ac:dyDescent="0.25">
      <c r="A42">
        <v>41.747968672335581</v>
      </c>
      <c r="B42">
        <v>-10.157378763968001</v>
      </c>
      <c r="C42">
        <v>82.292574665295319</v>
      </c>
      <c r="D42">
        <v>11136.704685733199</v>
      </c>
      <c r="E42">
        <v>0.27888968920508489</v>
      </c>
      <c r="F42">
        <v>26.920451471379373</v>
      </c>
      <c r="G42">
        <v>9.351593157588308</v>
      </c>
      <c r="H42">
        <v>0</v>
      </c>
      <c r="U42" t="s">
        <v>98</v>
      </c>
      <c r="V42">
        <v>326.73060753928104</v>
      </c>
    </row>
    <row r="43" spans="1:22" x14ac:dyDescent="0.25">
      <c r="A43">
        <v>43.547968672335578</v>
      </c>
      <c r="B43">
        <v>-10.018582959463028</v>
      </c>
      <c r="C43">
        <v>64.140499161305158</v>
      </c>
      <c r="D43">
        <v>11268.456992326748</v>
      </c>
      <c r="E43">
        <v>0.2173722714268076</v>
      </c>
      <c r="F43">
        <v>26.920451471379373</v>
      </c>
      <c r="G43">
        <v>5.6151474379811406</v>
      </c>
      <c r="H43">
        <v>0</v>
      </c>
      <c r="U43" t="s">
        <v>99</v>
      </c>
      <c r="V43">
        <v>20.396233230534438</v>
      </c>
    </row>
    <row r="44" spans="1:22" x14ac:dyDescent="0.25">
      <c r="A44">
        <v>45.347968672335575</v>
      </c>
      <c r="B44">
        <v>-9.9178778554885749</v>
      </c>
      <c r="C44">
        <v>46.203138668019875</v>
      </c>
      <c r="D44">
        <v>11367.73913303024</v>
      </c>
      <c r="E44">
        <v>0.15658252322074509</v>
      </c>
      <c r="F44">
        <v>26.920451471379373</v>
      </c>
      <c r="G44">
        <v>2.9041205735166433</v>
      </c>
      <c r="H44">
        <v>0</v>
      </c>
      <c r="U44" t="s">
        <v>100</v>
      </c>
      <c r="V44">
        <v>5.840745071920054</v>
      </c>
    </row>
    <row r="45" spans="1:22" x14ac:dyDescent="0.25">
      <c r="A45">
        <v>47.147968672335573</v>
      </c>
      <c r="B45">
        <v>-9.8511216225633991</v>
      </c>
      <c r="C45">
        <v>28.415965575959376</v>
      </c>
      <c r="D45">
        <v>11434.878312180615</v>
      </c>
      <c r="E45">
        <v>9.6301760397877356E-2</v>
      </c>
      <c r="F45">
        <v>26.920451471379373</v>
      </c>
      <c r="G45">
        <v>1.1070126446423598</v>
      </c>
      <c r="H45">
        <v>0</v>
      </c>
      <c r="U45" t="s">
        <v>101</v>
      </c>
      <c r="V45">
        <v>2.197388736137067</v>
      </c>
    </row>
    <row r="46" spans="1:22" x14ac:dyDescent="0.25">
      <c r="A46">
        <v>48.94796867233557</v>
      </c>
      <c r="B46">
        <v>-9.8159518248368407</v>
      </c>
      <c r="C46">
        <v>10.720263133227103</v>
      </c>
      <c r="D46">
        <v>11470.091428108446</v>
      </c>
      <c r="E46">
        <v>3.6330991776385532E-2</v>
      </c>
      <c r="F46">
        <v>26.920451471379373</v>
      </c>
      <c r="G46">
        <v>0.16022581168631994</v>
      </c>
      <c r="H46">
        <v>0</v>
      </c>
    </row>
    <row r="47" spans="1:22" x14ac:dyDescent="0.25">
      <c r="A47">
        <v>50.550236495498318</v>
      </c>
      <c r="B47">
        <v>-9.8087385517735708</v>
      </c>
      <c r="C47">
        <v>-4.9999999999999627</v>
      </c>
      <c r="D47">
        <v>11474.672907054202</v>
      </c>
      <c r="E47">
        <v>1.6945009336467937E-2</v>
      </c>
      <c r="F47">
        <v>26.920451471379373</v>
      </c>
      <c r="G47">
        <v>-3.3958755763272695E-2</v>
      </c>
      <c r="H4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Simulation Conditions</vt:lpstr>
      <vt:lpstr>Rocket Parameters</vt:lpstr>
      <vt:lpstr>Engine Parameters</vt:lpstr>
      <vt:lpstr>Propellant Parameters</vt:lpstr>
      <vt:lpstr>Validation</vt:lpstr>
      <vt:lpstr>Results 27-Aug-2017 14-21-21</vt:lpstr>
      <vt:lpstr>Results 27-Aug-2017 14-26-37</vt:lpstr>
      <vt:lpstr>Results 27-Aug-2017 14-31-00</vt:lpstr>
      <vt:lpstr>Results 27-Aug-2017 14-32-33</vt:lpstr>
      <vt:lpstr>Results 27-Aug-2017 14-33-36</vt:lpstr>
      <vt:lpstr>Results 27-Aug-2017 14-34-48</vt:lpstr>
      <vt:lpstr>Results 27-Aug-2017 14-35-18</vt:lpstr>
      <vt:lpstr>Results 27-Aug-2017 14-35-43</vt:lpstr>
      <vt:lpstr>Results 24-Sep-2017 12-20-16</vt:lpstr>
      <vt:lpstr>Results 24-Sep-2017 12-37-10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Corey</dc:creator>
  <cp:lastModifiedBy>James Biaglow</cp:lastModifiedBy>
  <dcterms:created xsi:type="dcterms:W3CDTF">2017-08-26T18:54:19Z</dcterms:created>
  <dcterms:modified xsi:type="dcterms:W3CDTF">2017-09-24T18:35:23Z</dcterms:modified>
</cp:coreProperties>
</file>