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1D5AD875-0EB7-43D3-B75E-170DF2149756}"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1'!$A$1:$FY$22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H22" i="1" l="1"/>
  <c r="BJ18" i="1" a="1"/>
  <c r="BJ18" i="1" s="1"/>
  <c r="DH18" i="1" a="1"/>
  <c r="DH18" i="1" s="1"/>
  <c r="EL18" i="1" a="1"/>
  <c r="EL18" i="1" s="1"/>
  <c r="FL16" i="1"/>
  <c r="DI6" i="1"/>
  <c r="DI4" i="1"/>
  <c r="DB17"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T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ET3" authorId="0" shapeId="0" xr:uid="{67A6372D-3A64-438C-A22E-6F3C33A9AA45}">
      <text>
        <r>
          <rPr>
            <b/>
            <sz val="9"/>
            <color indexed="81"/>
            <rFont val="Tahoma"/>
            <family val="2"/>
          </rPr>
          <t>Daniel S. Parra G.:</t>
        </r>
        <r>
          <rPr>
            <sz val="9"/>
            <color indexed="81"/>
            <rFont val="Tahoma"/>
            <family val="2"/>
          </rPr>
          <t xml:space="preserve">
2</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T4" authorId="0" shapeId="0" xr:uid="{4725D511-CB64-43F1-AEDE-34007B2F025F}">
      <text>
        <r>
          <rPr>
            <b/>
            <sz val="9"/>
            <color indexed="81"/>
            <rFont val="Tahoma"/>
            <family val="2"/>
          </rPr>
          <t>Daniel S. Parra G.:</t>
        </r>
        <r>
          <rPr>
            <sz val="9"/>
            <color indexed="81"/>
            <rFont val="Tahoma"/>
            <family val="2"/>
          </rPr>
          <t xml:space="preserve">
1</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T5" authorId="0" shapeId="0" xr:uid="{8EDC4E85-1FFA-44F4-82E3-9F8FD6288D20}">
      <text>
        <r>
          <rPr>
            <b/>
            <sz val="9"/>
            <color indexed="81"/>
            <rFont val="Tahoma"/>
            <family val="2"/>
          </rPr>
          <t>Daniel S. Parra G.:</t>
        </r>
        <r>
          <rPr>
            <sz val="9"/>
            <color indexed="81"/>
            <rFont val="Tahoma"/>
            <family val="2"/>
          </rPr>
          <t xml:space="preserve">
4 horas</t>
        </r>
      </text>
    </comment>
    <comment ref="FH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I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T6" authorId="0" shapeId="0" xr:uid="{276621DE-72FC-45C8-93AC-E615536912E8}">
      <text>
        <r>
          <rPr>
            <b/>
            <sz val="9"/>
            <color indexed="81"/>
            <rFont val="Tahoma"/>
            <family val="2"/>
          </rPr>
          <t>Daniel S. Parra G.:</t>
        </r>
        <r>
          <rPr>
            <sz val="9"/>
            <color indexed="81"/>
            <rFont val="Tahoma"/>
            <family val="2"/>
          </rPr>
          <t xml:space="preserve">
1</t>
        </r>
      </text>
    </comment>
    <comment ref="FH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I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T7" authorId="0" shapeId="0" xr:uid="{3D5CDBE1-6123-47E8-92EB-018FCF53DA3C}">
      <text>
        <r>
          <rPr>
            <b/>
            <sz val="9"/>
            <color indexed="81"/>
            <rFont val="Tahoma"/>
            <family val="2"/>
          </rPr>
          <t>Daniel S. Parra G.:</t>
        </r>
        <r>
          <rPr>
            <sz val="9"/>
            <color indexed="81"/>
            <rFont val="Tahoma"/>
            <family val="2"/>
          </rPr>
          <t xml:space="preserve">
3</t>
        </r>
      </text>
    </comment>
    <comment ref="FI7" authorId="0" shapeId="0" xr:uid="{847FB797-DD7A-4FA1-851E-F6075BA6900B}">
      <text>
        <r>
          <rPr>
            <b/>
            <sz val="9"/>
            <color indexed="81"/>
            <rFont val="Tahoma"/>
            <family val="2"/>
          </rPr>
          <t>Daniel S. Parra G.:</t>
        </r>
        <r>
          <rPr>
            <sz val="9"/>
            <color indexed="81"/>
            <rFont val="Tahoma"/>
            <family val="2"/>
          </rPr>
          <t xml:space="preserve">
Solo particulares </t>
        </r>
      </text>
    </comment>
    <comment ref="FL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F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M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L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O8" authorId="0" shapeId="0" xr:uid="{C3EA03CE-8C44-46A3-9B7E-98DF844657A4}">
      <text>
        <r>
          <rPr>
            <b/>
            <sz val="9"/>
            <color indexed="81"/>
            <rFont val="Tahoma"/>
            <family val="2"/>
          </rPr>
          <t>Daniel S. Parra G.:</t>
        </r>
        <r>
          <rPr>
            <sz val="9"/>
            <color indexed="81"/>
            <rFont val="Tahoma"/>
            <family val="2"/>
          </rPr>
          <t xml:space="preserve">
5 días.</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H9" authorId="0" shapeId="0" xr:uid="{2877A2DE-5840-40E0-8497-56BE1CFCFC37}">
      <text>
        <r>
          <rPr>
            <b/>
            <sz val="9"/>
            <color indexed="81"/>
            <rFont val="Tahoma"/>
            <family val="2"/>
          </rPr>
          <t>Daniel S. Parra G.:</t>
        </r>
        <r>
          <rPr>
            <sz val="9"/>
            <color indexed="81"/>
            <rFont val="Tahoma"/>
            <family val="2"/>
          </rPr>
          <t xml:space="preserve">
34 establecimientos.</t>
        </r>
      </text>
    </comment>
    <comment ref="ET9" authorId="0" shapeId="0" xr:uid="{BE529271-7829-4F16-8648-565ECD8A1E8A}">
      <text>
        <r>
          <rPr>
            <b/>
            <sz val="9"/>
            <color indexed="81"/>
            <rFont val="Tahoma"/>
            <family val="2"/>
          </rPr>
          <t>Daniel S. Parra G.:</t>
        </r>
        <r>
          <rPr>
            <sz val="9"/>
            <color indexed="81"/>
            <rFont val="Tahoma"/>
            <family val="2"/>
          </rPr>
          <t xml:space="preserve">
5 días.</t>
        </r>
      </text>
    </comment>
    <comment ref="FO9" authorId="0" shapeId="0" xr:uid="{3550E71B-B249-4047-885E-75B6C201F5E0}">
      <text>
        <r>
          <rPr>
            <b/>
            <sz val="9"/>
            <color indexed="81"/>
            <rFont val="Tahoma"/>
            <family val="2"/>
          </rPr>
          <t>Daniel S. Parra G.:</t>
        </r>
        <r>
          <rPr>
            <sz val="9"/>
            <color indexed="81"/>
            <rFont val="Tahoma"/>
            <family val="2"/>
          </rPr>
          <t xml:space="preserve">
1 día.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M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T10" authorId="0" shapeId="0" xr:uid="{65F37681-07B4-4D5B-8E0A-B31B8A9FF802}">
      <text>
        <r>
          <rPr>
            <b/>
            <sz val="9"/>
            <color indexed="81"/>
            <rFont val="Tahoma"/>
            <family val="2"/>
          </rPr>
          <t>Daniel S. Parra G.:</t>
        </r>
        <r>
          <rPr>
            <sz val="9"/>
            <color indexed="81"/>
            <rFont val="Tahoma"/>
            <family val="2"/>
          </rPr>
          <t xml:space="preserve">
6 días</t>
        </r>
      </text>
    </comment>
    <comment ref="FO10" authorId="0" shapeId="0" xr:uid="{03C31BDD-A839-4BED-8BB2-68342BB93FF3}">
      <text>
        <r>
          <rPr>
            <b/>
            <sz val="9"/>
            <color indexed="81"/>
            <rFont val="Tahoma"/>
            <family val="2"/>
          </rPr>
          <t>Daniel S. Parra G.:</t>
        </r>
        <r>
          <rPr>
            <sz val="9"/>
            <color indexed="81"/>
            <rFont val="Tahoma"/>
            <family val="2"/>
          </rPr>
          <t xml:space="preserve">
5 días</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T11" authorId="0" shapeId="0" xr:uid="{0F2FF99B-8061-4027-9206-94357E48FDF9}">
      <text>
        <r>
          <rPr>
            <b/>
            <sz val="9"/>
            <color indexed="81"/>
            <rFont val="Tahoma"/>
            <family val="2"/>
          </rPr>
          <t>Daniel S. Parra G.:</t>
        </r>
        <r>
          <rPr>
            <sz val="9"/>
            <color indexed="81"/>
            <rFont val="Tahoma"/>
            <family val="2"/>
          </rPr>
          <t xml:space="preserve">
5</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T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F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t>
        </r>
      </text>
    </comment>
    <comment ref="DC14" authorId="0" shapeId="0" xr:uid="{CDDB8ABE-5930-458C-8D4B-DA64A6AF90F8}">
      <text>
        <r>
          <rPr>
            <b/>
            <sz val="9"/>
            <color indexed="81"/>
            <rFont val="Tahoma"/>
            <family val="2"/>
          </rPr>
          <t>Daniel S. Parra G.:</t>
        </r>
        <r>
          <rPr>
            <sz val="9"/>
            <color indexed="81"/>
            <rFont val="Tahoma"/>
            <family val="2"/>
          </rPr>
          <t xml:space="preserve">
No conocen este tiempo</t>
        </r>
      </text>
    </comment>
    <comment ref="DX14" authorId="0" shapeId="0" xr:uid="{8D980106-E070-48C4-A3BB-8467EDEA0112}">
      <text>
        <r>
          <rPr>
            <b/>
            <sz val="9"/>
            <color indexed="81"/>
            <rFont val="Tahoma"/>
            <family val="2"/>
          </rPr>
          <t>Daniel S. Parra G.:</t>
        </r>
        <r>
          <rPr>
            <sz val="9"/>
            <color indexed="81"/>
            <rFont val="Tahoma"/>
            <family val="2"/>
          </rPr>
          <t xml:space="preserve">
Rojo: menor a 3 meses
Amarillo: 3 meses - 6 meses
Verde: mayor a 6 meses</t>
        </r>
      </text>
    </comment>
    <comment ref="EF14" authorId="0" shapeId="0" xr:uid="{1E97DA89-3C76-4320-B50F-0B4D71EF44FC}">
      <text>
        <r>
          <rPr>
            <b/>
            <sz val="9"/>
            <color indexed="81"/>
            <rFont val="Tahoma"/>
            <family val="2"/>
          </rPr>
          <t>Daniel S. Parra G.:</t>
        </r>
        <r>
          <rPr>
            <sz val="9"/>
            <color indexed="81"/>
            <rFont val="Tahoma"/>
            <family val="2"/>
          </rPr>
          <t xml:space="preserve">
En 2018, Hidromorfona (240 unidades – 12 cajas).</t>
        </r>
      </text>
    </comment>
    <comment ref="ET14" authorId="0" shapeId="0" xr:uid="{2D9A4C3A-46F8-40B6-82BB-4A46546D1EC6}">
      <text>
        <r>
          <rPr>
            <b/>
            <sz val="9"/>
            <color indexed="81"/>
            <rFont val="Tahoma"/>
            <family val="2"/>
          </rPr>
          <t>Daniel S. Parra G.:</t>
        </r>
        <r>
          <rPr>
            <sz val="9"/>
            <color indexed="81"/>
            <rFont val="Tahoma"/>
            <family val="2"/>
          </rPr>
          <t xml:space="preserve">
1 día</t>
        </r>
      </text>
    </comment>
    <comment ref="FH14" authorId="0" shapeId="0" xr:uid="{311CFDE9-6536-44A9-857A-C12C6D92177B}">
      <text>
        <r>
          <rPr>
            <b/>
            <sz val="9"/>
            <color indexed="81"/>
            <rFont val="Tahoma"/>
            <family val="2"/>
          </rPr>
          <t>Daniel S. Parra G.:</t>
        </r>
        <r>
          <rPr>
            <sz val="9"/>
            <color indexed="81"/>
            <rFont val="Tahoma"/>
            <family val="2"/>
          </rPr>
          <t xml:space="preserve">
Si tienen un consolidado de las IPS y su complejidad.</t>
        </r>
      </text>
    </comment>
    <comment ref="DE15" authorId="0" shapeId="0" xr:uid="{13274779-9D86-4722-B9AB-CE2FCB17BD5D}">
      <text>
        <r>
          <rPr>
            <b/>
            <sz val="9"/>
            <color indexed="81"/>
            <rFont val="Tahoma"/>
            <family val="2"/>
          </rPr>
          <t>Daniel S. Parra G.:</t>
        </r>
        <r>
          <rPr>
            <sz val="9"/>
            <color indexed="81"/>
            <rFont val="Tahoma"/>
            <family val="2"/>
          </rPr>
          <t xml:space="preserve">
1-15</t>
        </r>
      </text>
    </comment>
    <comment ref="DI15" authorId="0" shapeId="0" xr:uid="{FD40E552-01BE-452E-BD98-7800C7B2C3C3}">
      <text>
        <r>
          <rPr>
            <b/>
            <sz val="9"/>
            <color indexed="81"/>
            <rFont val="Tahoma"/>
            <family val="2"/>
          </rPr>
          <t>Daniel S. Parra G.:</t>
        </r>
        <r>
          <rPr>
            <sz val="9"/>
            <color indexed="81"/>
            <rFont val="Tahoma"/>
            <family val="2"/>
          </rPr>
          <t xml:space="preserve">
1-2</t>
        </r>
      </text>
    </comment>
    <comment ref="ET15" authorId="0" shapeId="0" xr:uid="{3DCC126F-2F5A-45A2-B92D-C506137990AD}">
      <text>
        <r>
          <rPr>
            <b/>
            <sz val="9"/>
            <color indexed="81"/>
            <rFont val="Tahoma"/>
            <family val="2"/>
          </rPr>
          <t>Daniel S. Parra G.:</t>
        </r>
        <r>
          <rPr>
            <sz val="9"/>
            <color indexed="81"/>
            <rFont val="Tahoma"/>
            <family val="2"/>
          </rPr>
          <t xml:space="preserve">
1-7</t>
        </r>
      </text>
    </comment>
    <comment ref="FL15" authorId="0" shapeId="0" xr:uid="{85DC5037-615A-4382-A81F-41EED432867E}">
      <text>
        <r>
          <rPr>
            <b/>
            <sz val="9"/>
            <color indexed="81"/>
            <rFont val="Tahoma"/>
            <family val="2"/>
          </rPr>
          <t>Daniel S. Parra G.:</t>
        </r>
        <r>
          <rPr>
            <sz val="9"/>
            <color indexed="81"/>
            <rFont val="Tahoma"/>
            <family val="2"/>
          </rPr>
          <t xml:space="preserve">
'1-2</t>
        </r>
      </text>
    </comment>
    <comment ref="FO15" authorId="0" shapeId="0" xr:uid="{A0DD6058-29EE-4C4B-A89E-ACADEBF60AA8}">
      <text>
        <r>
          <rPr>
            <b/>
            <sz val="9"/>
            <color indexed="81"/>
            <rFont val="Tahoma"/>
            <family val="2"/>
          </rPr>
          <t>Daniel S. Parra G.:</t>
        </r>
        <r>
          <rPr>
            <sz val="9"/>
            <color indexed="81"/>
            <rFont val="Tahoma"/>
            <family val="2"/>
          </rPr>
          <t xml:space="preserve">
'1-5
</t>
        </r>
      </text>
    </comment>
    <comment ref="CU16" authorId="0" shapeId="0" xr:uid="{858AF995-2614-4D03-9471-AA91C27B6C58}">
      <text>
        <r>
          <rPr>
            <b/>
            <sz val="9"/>
            <color indexed="81"/>
            <rFont val="Tahoma"/>
            <family val="2"/>
          </rPr>
          <t>Daniel S. Parra G.:</t>
        </r>
        <r>
          <rPr>
            <sz val="9"/>
            <color indexed="81"/>
            <rFont val="Tahoma"/>
            <family val="2"/>
          </rPr>
          <t xml:space="preserve">
8</t>
        </r>
      </text>
    </comment>
    <comment ref="FH16"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I16"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L16" authorId="0" shapeId="0" xr:uid="{B58C56C5-2637-4B98-9F47-D032605792FD}">
      <text>
        <r>
          <rPr>
            <b/>
            <sz val="9"/>
            <color indexed="81"/>
            <rFont val="Tahoma"/>
            <family val="2"/>
          </rPr>
          <t>Daniel S. Parra G.:</t>
        </r>
        <r>
          <rPr>
            <sz val="9"/>
            <color indexed="81"/>
            <rFont val="Tahoma"/>
            <family val="2"/>
          </rPr>
          <t xml:space="preserve">
2 - 3</t>
        </r>
      </text>
    </comment>
    <comment ref="CU17"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7" authorId="0" shapeId="0" xr:uid="{FD8BAB19-B224-4873-A62D-FF6DD2763D3C}">
      <text>
        <r>
          <rPr>
            <b/>
            <sz val="9"/>
            <color indexed="81"/>
            <rFont val="Tahoma"/>
            <family val="2"/>
          </rPr>
          <t>Daniel S. Parra G.:</t>
        </r>
        <r>
          <rPr>
            <sz val="9"/>
            <color indexed="81"/>
            <rFont val="Tahoma"/>
            <family val="2"/>
          </rPr>
          <t xml:space="preserve">
1-20</t>
        </r>
      </text>
    </comment>
    <comment ref="DE17" authorId="0" shapeId="0" xr:uid="{D8EC34BE-9C9D-4720-983C-D653D9094496}">
      <text>
        <r>
          <rPr>
            <b/>
            <sz val="9"/>
            <color indexed="81"/>
            <rFont val="Tahoma"/>
            <family val="2"/>
          </rPr>
          <t>Daniel S. Parra G.:</t>
        </r>
        <r>
          <rPr>
            <sz val="9"/>
            <color indexed="81"/>
            <rFont val="Tahoma"/>
            <family val="2"/>
          </rPr>
          <t xml:space="preserve">
'2-3</t>
        </r>
      </text>
    </comment>
    <comment ref="DI17" authorId="0" shapeId="0" xr:uid="{102781BC-6D37-4456-95C0-3649D243A38A}">
      <text>
        <r>
          <rPr>
            <b/>
            <sz val="9"/>
            <color indexed="81"/>
            <rFont val="Tahoma"/>
            <family val="2"/>
          </rPr>
          <t>Daniel S. Parra G.:</t>
        </r>
        <r>
          <rPr>
            <sz val="9"/>
            <color indexed="81"/>
            <rFont val="Tahoma"/>
            <family val="2"/>
          </rPr>
          <t xml:space="preserve">
1-2</t>
        </r>
      </text>
    </comment>
    <comment ref="EH17"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T17" authorId="0" shapeId="0" xr:uid="{F759B86F-1951-45C8-8D35-4D27D55FD7CB}">
      <text>
        <r>
          <rPr>
            <b/>
            <sz val="9"/>
            <color indexed="81"/>
            <rFont val="Tahoma"/>
            <family val="2"/>
          </rPr>
          <t>Daniel S. Parra G.:</t>
        </r>
        <r>
          <rPr>
            <sz val="9"/>
            <color indexed="81"/>
            <rFont val="Tahoma"/>
            <family val="2"/>
          </rPr>
          <t xml:space="preserve">
r</t>
        </r>
      </text>
    </comment>
    <comment ref="FL17" authorId="0" shapeId="0" xr:uid="{8660F8B6-8860-48CB-AD64-0911FB714DD2}">
      <text>
        <r>
          <rPr>
            <b/>
            <sz val="9"/>
            <color indexed="81"/>
            <rFont val="Tahoma"/>
            <family val="2"/>
          </rPr>
          <t>Daniel S. Parra G.:</t>
        </r>
        <r>
          <rPr>
            <sz val="9"/>
            <color indexed="81"/>
            <rFont val="Tahoma"/>
            <family val="2"/>
          </rPr>
          <t xml:space="preserve">
Compras semestrales</t>
        </r>
      </text>
    </comment>
    <comment ref="AS18" authorId="0" shapeId="0" xr:uid="{6A5BD7A7-A3CB-40CE-962D-FEF1B630C145}">
      <text>
        <r>
          <rPr>
            <b/>
            <sz val="9"/>
            <color indexed="81"/>
            <rFont val="Tahoma"/>
            <family val="2"/>
          </rPr>
          <t>Daniel S. Parra G.:</t>
        </r>
        <r>
          <rPr>
            <sz val="9"/>
            <color indexed="81"/>
            <rFont val="Tahoma"/>
            <family val="2"/>
          </rPr>
          <t xml:space="preserve">
4*</t>
        </r>
      </text>
    </comment>
    <comment ref="AT18" authorId="0" shapeId="0" xr:uid="{725164B2-CE64-4B8E-9C02-81F0C11FC5A3}">
      <text>
        <r>
          <rPr>
            <b/>
            <sz val="9"/>
            <color indexed="81"/>
            <rFont val="Tahoma"/>
            <family val="2"/>
          </rPr>
          <t>Daniel S. Parra G.:</t>
        </r>
        <r>
          <rPr>
            <sz val="9"/>
            <color indexed="81"/>
            <rFont val="Tahoma"/>
            <family val="2"/>
          </rPr>
          <t xml:space="preserve">
20**</t>
        </r>
      </text>
    </comment>
    <comment ref="AW18" authorId="0" shapeId="0" xr:uid="{DF79955D-A11B-4692-9BA4-C8709284584D}">
      <text>
        <r>
          <rPr>
            <b/>
            <sz val="9"/>
            <color indexed="81"/>
            <rFont val="Tahoma"/>
            <family val="2"/>
          </rPr>
          <t>Daniel S. Parra G.:</t>
        </r>
        <r>
          <rPr>
            <sz val="9"/>
            <color indexed="81"/>
            <rFont val="Tahoma"/>
            <family val="2"/>
          </rPr>
          <t xml:space="preserve">
No sabe</t>
        </r>
      </text>
    </comment>
    <comment ref="DX18"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H18"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I18"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DE19"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X19"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T20" authorId="0" shapeId="0" xr:uid="{CC0F804C-7092-4506-B015-E202113E0BD2}">
      <text>
        <r>
          <rPr>
            <b/>
            <sz val="9"/>
            <color indexed="81"/>
            <rFont val="Tahoma"/>
            <family val="2"/>
          </rPr>
          <t>Daniel S. Parra G.:</t>
        </r>
        <r>
          <rPr>
            <sz val="9"/>
            <color indexed="81"/>
            <rFont val="Tahoma"/>
            <family val="2"/>
          </rPr>
          <t xml:space="preserve">
1</t>
        </r>
      </text>
    </comment>
    <comment ref="FH20"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I20"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DX21"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AY22" authorId="0" shapeId="0" xr:uid="{96FF8CF0-FB39-4B1C-97FB-FCE0535A05E3}">
      <text>
        <r>
          <rPr>
            <b/>
            <sz val="9"/>
            <color indexed="81"/>
            <rFont val="Tahoma"/>
            <family val="2"/>
          </rPr>
          <t>Daniel S. Parra G.:</t>
        </r>
        <r>
          <rPr>
            <sz val="9"/>
            <color indexed="81"/>
            <rFont val="Tahoma"/>
            <family val="2"/>
          </rPr>
          <t xml:space="preserve">
9558</t>
        </r>
      </text>
    </comment>
    <comment ref="CZ22"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2"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F22"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H22"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FH22"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I22"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L22" authorId="0" shapeId="0" xr:uid="{18FED327-A8FA-4467-8223-D116C57818AC}">
      <text>
        <r>
          <rPr>
            <b/>
            <sz val="9"/>
            <color indexed="81"/>
            <rFont val="Tahoma"/>
            <family val="2"/>
          </rPr>
          <t>Daniel S. Parra G.:</t>
        </r>
        <r>
          <rPr>
            <sz val="9"/>
            <color indexed="81"/>
            <rFont val="Tahoma"/>
            <family val="2"/>
          </rPr>
          <t xml:space="preserve">
2 veces al año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<sst xmlns="http://schemas.openxmlformats.org/spreadsheetml/2006/main" count="2621" uniqueCount="1435">
  <si>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</si>
  <si>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</si>
  <si>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</si>
  <si>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</si>
  <si>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</si>
  <si>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</si>
  <si>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</si>
  <si>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</si>
  <si>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</si>
  <si>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</si>
  <si>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</si>
  <si>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</si>
  <si>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</si>
  <si>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</si>
  <si>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</si>
  <si>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</si>
  <si>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</si>
  <si>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</si>
  <si>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</si>
  <si>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</si>
  <si>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</si>
  <si>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</si>
  <si>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</si>
  <si>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</si>
  <si>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</si>
  <si>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</si>
  <si>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</si>
  <si>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</si>
  <si>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</si>
  <si>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</si>
  <si>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</si>
  <si>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</si>
  <si>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</si>
  <si>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</si>
  <si>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</si>
  <si>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</si>
  <si>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</si>
  <si>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</si>
  <si>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</si>
  <si>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</si>
  <si>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</si>
  <si>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</si>
  <si>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</si>
  <si>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</si>
  <si>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</si>
  <si>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</si>
  <si>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</si>
  <si>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</si>
  <si>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</si>
  <si>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</si>
  <si>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</si>
  <si>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</si>
  <si>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</si>
  <si>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</si>
  <si>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</si>
  <si>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</si>
  <si>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</si>
  <si>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</si>
  <si>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</si>
  <si>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</si>
  <si>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</si>
  <si>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</si>
  <si>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</si>
  <si>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</si>
  <si>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</si>
  <si>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</si>
  <si>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</si>
  <si>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</si>
  <si>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</si>
  <si>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</si>
  <si>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</si>
  <si>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</si>
  <si>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</si>
  <si>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</si>
  <si>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</si>
  <si>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</si>
  <si>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</si>
  <si>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</si>
  <si>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</si>
  <si>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</si>
  <si>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</si>
  <si>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</si>
  <si>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</si>
  <si>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</si>
  <si>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</si>
  <si>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</si>
  <si>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</si>
  <si>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</si>
  <si>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</si>
  <si>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</si>
  <si>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</si>
  <si>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</si>
  <si>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</si>
  <si>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</si>
  <si>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</si>
  <si>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</si>
  <si>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</si>
  <si>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</si>
  <si>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</si>
  <si>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</si>
  <si>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</si>
  <si>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</si>
  <si>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</si>
  <si>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</si>
  <si>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</si>
  <si>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</si>
  <si>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</si>
  <si>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</si>
  <si>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</si>
  <si>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</si>
  <si>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</si>
  <si>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</si>
  <si>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</si>
  <si>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</si>
  <si>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</si>
  <si>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</si>
  <si>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</si>
  <si>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</si>
  <si>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</si>
  <si>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</si>
  <si>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</si>
  <si>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</si>
  <si>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</si>
  <si>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</si>
  <si>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</si>
  <si>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</si>
  <si>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</si>
  <si>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</si>
  <si>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</si>
  <si>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</si>
  <si>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</si>
  <si>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</si>
  <si>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</si>
  <si>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</si>
  <si>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</si>
  <si>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</si>
  <si>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</si>
  <si>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</si>
  <si>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</si>
  <si>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</si>
  <si>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</si>
  <si>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</si>
  <si>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</si>
  <si>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</si>
  <si>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</si>
  <si>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</si>
  <si>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</si>
  <si>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</si>
  <si>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</si>
  <si>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</si>
  <si>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</si>
  <si>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</si>
  <si>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</si>
  <si>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</si>
  <si>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</si>
  <si>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</si>
  <si>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</si>
  <si>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</si>
  <si>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</si>
  <si>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</si>
  <si>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</si>
  <si>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</si>
  <si>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</si>
  <si>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</si>
  <si>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NO TIENE</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</si>
  <si>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</si>
  <si>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</si>
  <si>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</si>
  <si>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</si>
  <si>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</si>
  <si>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</si>
  <si>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</si>
  <si>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</si>
  <si>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</si>
  <si>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</si>
  <si>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</si>
  <si>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</si>
  <si>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</si>
  <si>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</si>
  <si>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</si>
  <si>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</si>
  <si>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</si>
  <si>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</si>
  <si>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</si>
  <si>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</si>
  <si>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</si>
  <si>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</si>
  <si>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</si>
  <si>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</si>
  <si>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</si>
  <si>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</si>
  <si>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Verficación de base de ventas</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</si>
  <si>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</si>
  <si>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</si>
  <si>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</si>
  <si>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</si>
  <si>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</si>
  <si>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</si>
  <si>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</si>
  <si>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</si>
  <si>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</si>
  <si>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</si>
  <si>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</si>
  <si>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</si>
  <si>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</si>
  <si>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</si>
  <si>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</si>
  <si>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</si>
  <si>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</si>
  <si>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</si>
  <si>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</si>
  <si>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</si>
  <si>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</si>
  <si>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</si>
  <si>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</si>
  <si>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</si>
  <si>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</si>
  <si>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Disponibilidad de personal de seguridad privada y cámaras de seguridad</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</si>
  <si>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</si>
  <si>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</si>
  <si>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</si>
  <si>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</si>
  <si>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</si>
  <si>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</si>
  <si>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</si>
  <si>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</si>
  <si>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</si>
  <si>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</si>
  <si>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</si>
  <si>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</si>
  <si>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</si>
  <si>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</si>
  <si>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</si>
  <si>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</si>
  <si>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</si>
  <si>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</si>
  <si>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</si>
  <si>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</si>
  <si>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</si>
  <si>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</si>
  <si>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</si>
  <si>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</si>
  <si>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</si>
  <si>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No se esta realizando el proceso de consolidación de anexos</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</si>
  <si>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</si>
  <si>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</si>
  <si>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</si>
  <si>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</si>
  <si>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</si>
  <si>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</si>
  <si>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</si>
  <si>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</si>
  <si>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</si>
  <si>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</si>
  <si>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</si>
  <si>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</si>
  <si>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</si>
  <si>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</si>
  <si>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</si>
  <si>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</si>
  <si>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</si>
  <si>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</si>
  <si>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</si>
  <si>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</si>
  <si>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</si>
  <si>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</si>
  <si>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</si>
  <si>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</si>
  <si>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</si>
  <si>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</si>
  <si>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</si>
  <si>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</si>
  <si>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</si>
  <si>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</si>
  <si>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</si>
  <si>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</si>
  <si>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</si>
  <si>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</si>
  <si>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</si>
  <si>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</si>
  <si>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</si>
  <si>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</si>
  <si>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</si>
  <si>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</si>
  <si>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</si>
  <si>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</si>
  <si>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</si>
  <si>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</si>
  <si>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</si>
  <si>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</si>
  <si>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</si>
  <si>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</si>
  <si>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</si>
  <si>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</si>
  <si>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</si>
  <si>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</si>
  <si>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</si>
  <si>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</si>
  <si>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</si>
  <si>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</si>
  <si>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</si>
  <si>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</si>
  <si>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</si>
  <si>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</si>
  <si>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</si>
  <si>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</si>
  <si>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</si>
  <si>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</si>
  <si>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</si>
  <si>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</si>
  <si>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</si>
  <si>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</si>
  <si>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</si>
  <si>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</si>
  <si>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</si>
  <si>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</si>
  <si>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</si>
  <si>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</si>
  <si>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</si>
  <si>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</si>
  <si>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</si>
  <si>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</si>
  <si>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</si>
  <si>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</si>
  <si>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</si>
  <si>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</si>
  <si>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</si>
  <si>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</si>
  <si>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</si>
  <si>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</si>
  <si>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</si>
  <si>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</si>
  <si>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</si>
  <si>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</si>
  <si>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</si>
  <si>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</si>
  <si>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</si>
  <si>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</si>
  <si>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</si>
  <si>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</si>
  <si>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</si>
  <si>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</si>
  <si>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</si>
  <si>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</si>
  <si>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</si>
  <si>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</si>
  <si>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</si>
  <si>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</si>
  <si>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</si>
  <si>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</si>
  <si>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</si>
  <si>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</si>
  <si>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</si>
  <si>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</si>
  <si>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</si>
  <si>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</si>
  <si>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</si>
  <si>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</si>
  <si>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</si>
  <si>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</si>
  <si>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</si>
  <si>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</si>
  <si>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</si>
  <si>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</si>
  <si>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</si>
  <si>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</si>
  <si>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</si>
  <si>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</si>
  <si>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</si>
  <si>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</si>
  <si>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</si>
  <si>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</si>
  <si>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</si>
  <si>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</si>
  <si>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</si>
  <si>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</si>
  <si>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</si>
  <si>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</si>
  <si>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</si>
  <si>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</si>
  <si>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</si>
  <si>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</si>
  <si>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</si>
  <si>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</si>
  <si>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</si>
  <si>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</si>
  <si>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</si>
  <si>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</si>
  <si>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</si>
  <si>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</si>
  <si>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</si>
  <si>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</si>
  <si>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</si>
  <si>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</si>
  <si>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</si>
  <si>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</si>
  <si>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</si>
  <si>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</si>
  <si>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</si>
  <si>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</si>
  <si>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</si>
  <si>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</si>
  <si>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</si>
  <si>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</si>
  <si>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</si>
  <si>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</si>
  <si>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</si>
  <si>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</si>
  <si>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</si>
  <si>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</si>
  <si>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</si>
  <si>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</si>
  <si>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</si>
  <si>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</si>
  <si>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</si>
  <si>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</si>
  <si>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</si>
  <si>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</si>
  <si>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</si>
  <si>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</si>
  <si>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</si>
  <si>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</si>
  <si>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</si>
  <si>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</si>
  <si>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</si>
  <si>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</si>
  <si>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</si>
  <si>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</si>
  <si>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</si>
  <si>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</si>
  <si>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</si>
  <si>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</si>
  <si>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</si>
  <si>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</si>
  <si>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</si>
  <si>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</si>
  <si>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</si>
  <si>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</si>
  <si>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</si>
  <si>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</si>
  <si>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</si>
  <si>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</si>
  <si>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</si>
  <si>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</si>
  <si>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</si>
  <si>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</si>
  <si>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</si>
  <si>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</si>
  <si>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</si>
  <si>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</si>
  <si>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</si>
  <si>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</si>
  <si>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</si>
  <si>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</si>
  <si>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</si>
  <si>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</si>
  <si>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</si>
  <si>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</si>
  <si>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</si>
  <si>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</si>
  <si>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</si>
  <si>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</si>
  <si>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</si>
  <si>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</si>
  <si>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</si>
  <si>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</si>
  <si>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Ingeniera de sistemas</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</si>
  <si>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</si>
  <si>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</si>
  <si>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</si>
  <si>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</si>
  <si>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</si>
  <si>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</si>
  <si>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</si>
  <si>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</si>
  <si>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</si>
  <si>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</si>
  <si>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</si>
  <si>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</si>
  <si>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</si>
  <si>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</si>
  <si>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</si>
  <si>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</si>
  <si>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</si>
  <si>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</si>
  <si>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</si>
  <si>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</si>
  <si>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</si>
  <si>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</si>
  <si>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</si>
  <si>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</si>
  <si>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</si>
  <si>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</si>
  <si>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</si>
  <si>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</si>
  <si>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</si>
  <si>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</si>
  <si>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</si>
  <si>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</si>
  <si>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</si>
  <si>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</si>
  <si>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</si>
  <si>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</si>
  <si>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</si>
  <si>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</si>
  <si>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</si>
  <si>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</si>
  <si>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</si>
  <si>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</si>
  <si>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</si>
  <si>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</si>
  <si>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</si>
  <si>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</si>
  <si>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</si>
  <si>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decreto 487 de 8/09/08</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</si>
  <si>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</si>
  <si>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</si>
  <si>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</si>
  <si>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</si>
  <si>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</si>
  <si>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</si>
  <si>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</si>
  <si>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</si>
  <si>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</si>
  <si>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</si>
  <si>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</si>
  <si>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</si>
  <si>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</si>
  <si>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</si>
  <si>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</si>
  <si>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</si>
  <si>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</si>
  <si>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</si>
  <si>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</si>
  <si>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</si>
  <si>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</si>
  <si>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</si>
  <si>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</si>
  <si>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</si>
  <si>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</si>
  <si>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</si>
  <si>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</si>
  <si>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</si>
  <si>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</si>
  <si>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</si>
  <si>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</si>
  <si>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</si>
  <si>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</si>
  <si>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</si>
  <si>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</si>
  <si>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Aire acondicionado 24/7</t>
  </si>
  <si>
    <t>No los tienen identificado cómo lasa, los tienen por orden alfabético</t>
  </si>
  <si>
    <t>Papelería</t>
  </si>
  <si>
    <t>Muy incoforme</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</si>
  <si>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</si>
  <si>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</si>
  <si>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</si>
  <si>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</si>
  <si>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</si>
  <si>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</si>
  <si>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</si>
  <si>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</si>
  <si>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</si>
  <si>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</si>
  <si>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</si>
  <si>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</si>
  <si>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</si>
  <si>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</si>
  <si>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</si>
  <si>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</si>
  <si>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</si>
  <si>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</si>
  <si>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</si>
  <si>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</si>
  <si>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</si>
  <si>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</si>
  <si>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</si>
  <si>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</si>
  <si>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</si>
  <si>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</si>
  <si>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</si>
  <si>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</si>
  <si>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</si>
  <si>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</si>
  <si>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</si>
  <si>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</si>
  <si>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</si>
  <si>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</si>
  <si>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</si>
  <si>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</si>
  <si>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</si>
  <si>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</si>
  <si>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</si>
  <si>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</si>
  <si>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</si>
  <si>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Verficación de base de ventas, Visitas a institciones/clientes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</si>
  <si>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</si>
  <si>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</si>
  <si>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</si>
  <si>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</si>
  <si>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</si>
  <si>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</si>
  <si>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</si>
  <si>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</si>
  <si>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</si>
  <si>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</si>
  <si>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</si>
  <si>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</si>
  <si>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</si>
  <si>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</si>
  <si>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</si>
  <si>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</si>
  <si>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</si>
  <si>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</si>
  <si>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</si>
  <si>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</si>
  <si>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</si>
  <si>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</si>
  <si>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</si>
  <si>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</si>
  <si>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</si>
  <si>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</si>
  <si>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</si>
  <si>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</si>
  <si>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</si>
  <si>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</si>
  <si>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</si>
  <si>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</si>
  <si>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</si>
  <si>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</si>
  <si>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</si>
  <si>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</si>
  <si>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</si>
  <si>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</si>
  <si>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</si>
  <si>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</si>
  <si>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</si>
  <si>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</si>
  <si>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</si>
  <si>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</si>
  <si>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</si>
  <si>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</si>
  <si>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</si>
  <si>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Psicóloga</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</si>
  <si>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</si>
  <si>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</si>
  <si>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</si>
  <si>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</si>
  <si>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</si>
  <si>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</si>
  <si>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</si>
  <si>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</si>
  <si>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</si>
  <si>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</si>
  <si>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</si>
  <si>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</si>
  <si>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</si>
  <si>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</si>
  <si>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Verficación de base de ventas, Otro</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</si>
  <si>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</si>
  <si>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</si>
  <si>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</si>
  <si>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</si>
  <si>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</si>
  <si>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</si>
  <si>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</si>
  <si>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</si>
  <si>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</si>
  <si>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</si>
  <si>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</si>
  <si>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</si>
  <si>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</si>
  <si>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</si>
  <si>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</si>
  <si>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</si>
  <si>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Otros items.</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</si>
  <si>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</si>
  <si>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</si>
  <si>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</si>
  <si>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</si>
  <si>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</si>
  <si>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</si>
  <si>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</si>
  <si>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</si>
  <si>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</si>
  <si>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</si>
  <si>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</si>
  <si>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</si>
  <si>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</si>
  <si>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</si>
  <si>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</si>
  <si>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</si>
  <si>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</si>
  <si>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</si>
  <si>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</si>
  <si>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</si>
  <si>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</si>
  <si>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</si>
  <si>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</si>
  <si>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</si>
  <si>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</si>
  <si>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</si>
  <si>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</si>
  <si>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</si>
  <si>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</si>
  <si>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</si>
  <si>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</si>
  <si>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</si>
  <si>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</si>
  <si>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</si>
  <si>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</si>
  <si>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</si>
  <si>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</si>
  <si>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</si>
  <si>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</si>
  <si>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</si>
  <si>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</si>
  <si>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</si>
  <si>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</si>
  <si>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</si>
  <si>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</si>
  <si>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</si>
  <si>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</si>
  <si>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</si>
  <si>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</si>
  <si>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</si>
  <si>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</si>
  <si>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</si>
  <si>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</si>
  <si>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</si>
  <si>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</si>
  <si>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</si>
  <si>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</si>
  <si>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</si>
  <si>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</si>
  <si>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</si>
  <si>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</si>
  <si>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</si>
  <si>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</si>
  <si>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</si>
  <si>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</si>
  <si>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</si>
  <si>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</si>
  <si>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</si>
  <si>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</si>
  <si>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</si>
  <si>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</si>
  <si>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</si>
  <si>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</si>
  <si>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</si>
  <si>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</si>
  <si>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</si>
  <si>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</si>
  <si>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</si>
  <si>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</si>
  <si>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</si>
  <si>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</si>
  <si>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</si>
  <si>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</si>
  <si>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</si>
  <si>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</si>
  <si>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</si>
  <si>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</si>
  <si>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</si>
  <si>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</si>
  <si>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</si>
  <si>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</si>
  <si>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</si>
  <si>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</si>
  <si>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</si>
  <si>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</si>
  <si>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</si>
  <si>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</si>
  <si>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</si>
  <si>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</si>
  <si>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</si>
  <si>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</si>
  <si>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</si>
  <si>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</si>
  <si>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</si>
  <si>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</si>
  <si>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</si>
  <si>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</si>
  <si>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</si>
  <si>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</si>
  <si>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</si>
  <si>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</si>
  <si>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</si>
  <si>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No se tiene resuesta</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</si>
  <si>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</si>
  <si>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</si>
  <si>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</si>
  <si>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</si>
  <si>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</si>
  <si>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</si>
  <si>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</si>
  <si>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</si>
  <si>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</si>
  <si>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</si>
  <si>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</si>
  <si>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</si>
  <si>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</si>
  <si>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</si>
  <si>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</si>
  <si>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</si>
  <si>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</si>
  <si>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</si>
  <si>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</si>
  <si>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</si>
  <si>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</si>
  <si>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</si>
  <si>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</si>
  <si>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</si>
  <si>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RES 1384 julio 7 1988</t>
  </si>
  <si>
    <t>Jairo Mauricio Santoyo</t>
  </si>
  <si>
    <t>Ramiro Barragán</t>
  </si>
  <si>
    <t>Lic. Química</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</si>
  <si>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</si>
  <si>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</si>
  <si>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</si>
  <si>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</si>
  <si>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</si>
  <si>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</si>
  <si>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</si>
  <si>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</si>
  <si>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</si>
  <si>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</si>
  <si>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</si>
  <si>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</si>
  <si>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</si>
  <si>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</si>
  <si>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</si>
  <si>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</si>
  <si>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</si>
  <si>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</si>
  <si>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</si>
  <si>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</si>
  <si>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</si>
  <si>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</si>
  <si>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</si>
  <si>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</si>
  <si>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</si>
  <si>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</si>
  <si>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</si>
  <si>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</si>
  <si>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</si>
  <si>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</si>
  <si>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</si>
  <si>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</si>
  <si>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</si>
  <si>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</si>
  <si>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</si>
  <si>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</si>
  <si>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</si>
  <si>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</si>
  <si>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</si>
  <si>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</si>
  <si>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</si>
  <si>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</si>
  <si>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</si>
  <si>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</si>
  <si>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</si>
  <si>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</si>
  <si>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</si>
  <si>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</si>
  <si>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</si>
  <si>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</si>
  <si>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</si>
  <si>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</si>
  <si>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</si>
  <si>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</si>
  <si>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Odontóloga</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</si>
  <si>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</si>
  <si>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</si>
  <si>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</si>
  <si>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</si>
  <si>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</si>
  <si>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</si>
  <si>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</si>
  <si>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</si>
  <si>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</si>
  <si>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</si>
  <si>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</si>
  <si>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</si>
  <si>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</si>
  <si>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</si>
  <si>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</si>
  <si>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</si>
  <si>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</si>
  <si>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</si>
  <si>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</si>
  <si>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</si>
  <si>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</si>
  <si>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</si>
  <si>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</si>
  <si>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</si>
  <si>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</si>
  <si>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</si>
  <si>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</si>
  <si>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</si>
  <si>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</si>
  <si>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</si>
  <si>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</si>
  <si>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</si>
  <si>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</si>
  <si>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</si>
  <si>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</si>
  <si>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</si>
  <si>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</si>
  <si>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</si>
  <si>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</si>
  <si>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</si>
  <si>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</si>
  <si>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La consolidación  no se realiza</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</si>
  <si>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</si>
  <si>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</si>
  <si>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</si>
  <si>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</si>
  <si>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</si>
  <si>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</si>
  <si>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</si>
  <si>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</si>
  <si>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</si>
  <si>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</si>
  <si>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</si>
  <si>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</si>
  <si>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</si>
  <si>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ssdgsaludambiental12@gmail.com</t>
  </si>
  <si>
    <t>Decreto 216 de 2016</t>
  </si>
  <si>
    <t>Heidy Tatiana Parra Penagos</t>
  </si>
  <si>
    <t>Heydeer Yovanny Palacio Salazar</t>
  </si>
  <si>
    <t>Gregorio Figueroa Cruz</t>
  </si>
  <si>
    <t>Técnico Área en salud</t>
  </si>
  <si>
    <t>Auxiliar en salud</t>
  </si>
  <si>
    <t>Ingeniero Químico</t>
  </si>
  <si>
    <t>Elizabeth Poveda Jimenez</t>
  </si>
  <si>
    <t>Fidelina Rojas</t>
  </si>
  <si>
    <t>Julian Sarmiento Pardo</t>
  </si>
  <si>
    <t>Abogado</t>
  </si>
  <si>
    <t>Personal del FRE proyecta la creación de la necesidad y se hacen estudios de compra, donde se incluyen las solicitudes de cotización a diferentes litografías. La secretaria de salud aprueba los documentos y al mismo tiempo, solicitan CDP por parte de la Secretaria de Salud del Guaviare. Luego, la documentación se envía a la secretaria de hacienda departamental del Guaviare. Posteriormente, la documentación pasa por diferentes dependencias de la Gobernación de Guaviare, como el área jurídica departamental, área financiera departamental y el área encargada del plan de compras departamental. Los documentos retornan a la secretaria de salud con el visto bueno de la Gobernación del Guaviare, para ser enviados nuevamente al área jurídica de la gobernación, quienes son los encargados de la parte contractual.</t>
  </si>
  <si>
    <t>Se lleva a cabo de acuerdo al consumo histórico mensual de recetarios oficiales y se incrementan entre 5 y 20 talonarios para evitar un margen ajustado de recetarios oficiales en el departamento.</t>
  </si>
  <si>
    <t>Creación de la necesidad y estudios de compra: 3 días. 
Aprobación de la Secretaria de salud: 1 día.
Aprobación por parte de todas las áreas de la Gobernación de Guaviare: 7 días.
Publicación de la convocatoria 1 día.
Recepción de los recetarios oficiales: 2 días.</t>
  </si>
  <si>
    <t>La institución prestadora de salud inicia la solicitud con la radicación de un oficio de manera presencial en la Gobernación de Guaviare. Esta solicitud también la realizan vía WhatsApp con destino al personal del FRE para aligerar el proceso con el personal encargado de la distribución de los recetarios oficiales. El oficio llega a la Secretaria de Salud del Guaviare, específicamente al área ambiental, donde es recibido por el personal del FRE. La Auxiliar en salud es la encargada de la venta y distribución de los recetarios oficiales. Ella se comunica con la institución para mencionar el costo de los recetarios solicitados y el número de cuenta para hacer la consignación bancaria. Una vez se cumpla lo anterior, se acercan a la Secretaria de Salud del Guaviare con el comprobante de la consignación y se hace entrega de los talonarios.</t>
  </si>
  <si>
    <t>Nombre de persona, Documento de identificación, Códigos seriales de recetarios, Otros</t>
  </si>
  <si>
    <t>Códigos seriales de recetarios que devuelven</t>
  </si>
  <si>
    <t>No lo tienen</t>
  </si>
  <si>
    <t>Facilitarían los procesos internos y con los pacientes. Además, se lograría la estandarización de los niveles de seguridad que deben tener los recetarios oficiales a nivel nacional. Sin embargo, se contemplan problemas de conectividad a internet y se compara el manejo con la herramienta tecnológica actual “Mipres”, cuya plataforma presenta inconvenientes en el territorio.
FRE Guaviare no encuentra inconvenientes en las ganancias originadas por la venta de los recetarios oficiales, ya que el precio de compra es muy similar al precio de venta.</t>
  </si>
  <si>
    <t>Verficación de base de ventas, Verificación de recambios, Visitas a institciones/clientes, Otro</t>
  </si>
  <si>
    <t>Listado del personal médico autorizado para la prescripción de MME</t>
  </si>
  <si>
    <t>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</si>
  <si>
    <t xml:space="preserve">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</si>
  <si>
    <t>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</si>
  <si>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Microletras / microtexto, Sellos/Escudos, Codificación, Otro</t>
  </si>
  <si>
    <t>Código de seguridad inmerso en la codificación.</t>
  </si>
  <si>
    <t>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</si>
  <si>
    <t>La revisión y consolidación es realizada por 1 persona y tarda aproximadamente 1 día.</t>
  </si>
  <si>
    <t>Gabinete con llave, Almaceamiento en oficina privada</t>
  </si>
  <si>
    <t>La empresa encargada de la disposición final de productos y recetarios oficiales, realiza esta actividad.</t>
  </si>
  <si>
    <t>Codificación, Nombre prescriptor, Documento de identificación, Nombre del paciente, Cantidad total</t>
  </si>
  <si>
    <t>Atención presencial en el FRE, Teléfono, Correo electrónico, Correspondencia</t>
  </si>
  <si>
    <t>La Auxiliar en salud, el ingeniero químico y la regente en farmacia llevan a cabo este proceso. Se considera el consumo mensual de MME, el consumo histórico desde la creación del FRE y la existencia actual de MME. La base de datos empleada para este proceso se va alimentando a cada instante, por las salidas y entradas de MME. Personal del FRE, contempla un porcentaje demás para no quedar con un margen tan apretado de MME. Muchas veces, la proyección de compra debe ser modificado por disponibilidad de recursos de la Gobernación de Guaviare.</t>
  </si>
  <si>
    <t>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</si>
  <si>
    <t>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</si>
  <si>
    <t>Se toma la evidencia fotográfica de los productos y se deja nota en el acta de recepción. Se notifica inmediatamente al FNE y quedan pendientes de la reposición de las existencias.</t>
  </si>
  <si>
    <t>Gabinete con llave simple, Gabinete hecho en un material resistente, Acceso de seguridad restringido a cierto personal, Inventario físico diario, Disponibilidad local de protección policial</t>
  </si>
  <si>
    <t>Tienen una góndola exclusiva y destinada para el almacenamiento de medicamentos LASA y alto riesgo.</t>
  </si>
  <si>
    <t>El FNE siempre responde y efectúa la devolución de los productos con averías. Personal del FRE, reconoce que cuando sucede esto es por una falla en el proceso de embalaje y no es responsabilidad de la empresa transportadora.</t>
  </si>
  <si>
    <t>En la central de medicamentos se verifican existencias de los MME y esta información se compara con el contenido del libro en físico de inventario. Cada 20 días llevan a cabo la verificación exhaustiva de existencias y fechas de vencimiento.</t>
  </si>
  <si>
    <t>Tienen suficiente espacio, la góndola de MME está ocupada el 20% solamente.</t>
  </si>
  <si>
    <t>Ningún costo</t>
  </si>
  <si>
    <t xml:space="preserve">El proceso inicio con un oficio firmado por el representante legal de la IPS, dirigida a la Secretaria de Salud del Guaviare. Actualmente, este proceso se agiliza por medio del WhatsApp entre el solicitante y la Auxiliar en salud del FRE. Personal del FRE Guaviare, verifica la disponibilidad de existencias de medicamentos. Se envía la factura para que la IPS consigne el valor de los MME. </t>
  </si>
  <si>
    <t>No reciben devoluciones.</t>
  </si>
  <si>
    <t>Si han recibido quejas, por razones de la pandemia y problemas con el transporte. FRE recomienda a las IPS hacer compra directa con el FNE.</t>
  </si>
  <si>
    <t>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</si>
  <si>
    <t>No se han encontrado irregularidades durante la venta y dispensación en pacientes. Únicamente recetarios diligenciados de manera incompleta, se procedió a informar a cada médico prescriptor que debía hacer el diligenciamiento completo.</t>
  </si>
  <si>
    <t>Se llama al otro FRE y ellos escalan la pregunta con la IPS de su territorio. Se valida la información de la institución y que el médico prescriptor este habilitado. Luego, buscan un médico del territorio de Guaviare para reformular los medicamentos en un recetario oficial del departamento de Guaviare. Se anexa la copia del recetario oficial inicial.</t>
  </si>
  <si>
    <t>No han tenido estos casos.</t>
  </si>
  <si>
    <t>Hacen corte al último día del mes, verifican el libro de inventarios y las facturas tanto de las ventas a pacientes como las ventas a las IPS. Se diligencia el Excel.</t>
  </si>
  <si>
    <t>Documentos físico, Hoja de cálculo no estandarizada</t>
  </si>
  <si>
    <t>Se maneja un archivo físico y archivo virtual para los informes recibidos por el correo. Cada uno está ordenado por carpetas por IPS y por mes</t>
  </si>
  <si>
    <t>2 personas y se destinan 8 horas para la consolidación.</t>
  </si>
  <si>
    <t>Personal del FRE hace una lista de chequeo donde están todas las IPS habilitadas. Se revisa el correo electrónico y se verifica que la IPS envió el archivo.</t>
  </si>
  <si>
    <t>Amonestación, Multa</t>
  </si>
  <si>
    <t>Oficialmente no tienen POEs. Actualmente existe un borrador que está en proceso de revisión jurídica. Personal del FRE no quiere mostrar este documento porque no es oficial.</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</si>
  <si>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</si>
  <si>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</si>
  <si>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</si>
  <si>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</si>
  <si>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</si>
  <si>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</si>
  <si>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</si>
  <si>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</si>
  <si>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</si>
  <si>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</si>
  <si>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</si>
  <si>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</si>
  <si>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</si>
  <si>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</si>
  <si>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</si>
  <si>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</si>
  <si>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</si>
  <si>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</si>
  <si>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</si>
  <si>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</si>
  <si>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</si>
  <si>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</si>
  <si>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</si>
  <si>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</si>
  <si>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</si>
  <si>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</si>
  <si>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</si>
  <si>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</si>
  <si>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</si>
  <si>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</si>
  <si>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</si>
  <si>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</si>
  <si>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</si>
  <si>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</si>
  <si>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</si>
  <si>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</si>
  <si>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</si>
  <si>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</si>
  <si>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</si>
  <si>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</si>
  <si>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</si>
  <si>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</si>
  <si>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</si>
  <si>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</si>
  <si>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</si>
  <si>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</si>
  <si>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</si>
  <si>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</si>
  <si>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</si>
  <si>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</si>
  <si>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</si>
  <si>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</si>
  <si>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</si>
  <si>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</si>
  <si>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</si>
  <si>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</si>
  <si>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</si>
  <si>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</si>
  <si>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</si>
  <si>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</si>
  <si>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</si>
  <si>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</si>
  <si>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</si>
  <si>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</si>
  <si>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</si>
  <si>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</si>
  <si>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</si>
  <si>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</si>
  <si>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</si>
  <si>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</si>
  <si>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</si>
  <si>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</si>
  <si>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</si>
  <si>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</si>
  <si>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</si>
  <si>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</si>
  <si>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</si>
  <si>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</si>
  <si>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</si>
  <si>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</si>
  <si>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</si>
  <si>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</si>
  <si>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</si>
  <si>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</si>
  <si>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</si>
  <si>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</si>
  <si>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</si>
  <si>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</si>
  <si>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</si>
  <si>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</si>
  <si>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</si>
  <si>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</si>
  <si>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</si>
  <si>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</si>
  <si>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</si>
  <si>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</si>
  <si>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</si>
  <si>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</si>
  <si>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</si>
  <si>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</si>
  <si>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</si>
  <si>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</si>
  <si>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</si>
  <si>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</si>
  <si>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</si>
  <si>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</si>
  <si>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</si>
  <si>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</si>
  <si>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</si>
  <si>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</si>
  <si>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</si>
  <si>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</si>
  <si>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</si>
  <si>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</si>
  <si>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</si>
  <si>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</si>
  <si>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</si>
  <si>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Ingeniero de Sistemas</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</si>
  <si>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</si>
  <si>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</si>
  <si>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</si>
  <si>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</si>
  <si>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</si>
  <si>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</si>
  <si>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</si>
  <si>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</si>
  <si>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</si>
  <si>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</si>
  <si>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</si>
  <si>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</si>
  <si>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</si>
  <si>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</si>
  <si>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</si>
  <si>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</si>
  <si>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</si>
  <si>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</si>
  <si>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</si>
  <si>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</si>
  <si>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</si>
  <si>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</si>
  <si>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</si>
  <si>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</si>
  <si>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</si>
  <si>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</si>
  <si>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</si>
  <si>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</si>
  <si>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</si>
  <si>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</si>
  <si>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</si>
  <si>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</si>
  <si>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</si>
  <si>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</si>
  <si>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</si>
  <si>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</si>
  <si>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</si>
  <si>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</si>
  <si>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</si>
  <si>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</si>
  <si>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</si>
  <si>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</si>
  <si>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</si>
  <si>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</si>
  <si>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</si>
  <si>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Guaviare</t>
  </si>
  <si>
    <t>Putumayo</t>
  </si>
  <si>
    <t>Mocoa</t>
  </si>
  <si>
    <t>Jhonathan Felipe Venegas</t>
  </si>
  <si>
    <t>Inventarios</t>
  </si>
  <si>
    <t>Medicamentos de Salud Pública, Vacunas</t>
  </si>
  <si>
    <t>Medicamentos de Salud Pública,</t>
  </si>
  <si>
    <t>Metilfenidato Tab x 10 mg</t>
  </si>
  <si>
    <t>Primidona Tableta x 250 mg</t>
  </si>
  <si>
    <t>Fenobarbital Solución inyectable x 40 mg, Fenobarbital Solución inyectable x 200 mg</t>
  </si>
  <si>
    <t>Fenobarbital Solución inyectable x 40 mg</t>
  </si>
  <si>
    <t>Metilfenidato Tab x 10 mg, Fenobarbital, Primidona Tableta x 250 mg</t>
  </si>
  <si>
    <t>Hidromorfona</t>
  </si>
  <si>
    <t>Metilfenidato, Metadona</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</si>
  <si>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</si>
  <si>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</si>
  <si>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</si>
  <si>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</si>
  <si>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</si>
  <si>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</si>
  <si>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</si>
  <si>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</si>
  <si>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</si>
  <si>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</si>
  <si>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</si>
  <si>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</si>
  <si>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</si>
  <si>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</si>
  <si>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</si>
  <si>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</si>
  <si>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</si>
  <si>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</si>
  <si>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</si>
  <si>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</si>
  <si>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</si>
  <si>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</si>
  <si>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</si>
  <si>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</si>
  <si>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</si>
  <si>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</si>
  <si>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</si>
  <si>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</si>
  <si>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</si>
  <si>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</si>
  <si>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</si>
  <si>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</si>
  <si>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</si>
  <si>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</si>
  <si>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</si>
  <si>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</si>
  <si>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</si>
  <si>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</si>
  <si>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</si>
  <si>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</si>
  <si>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</si>
  <si>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</si>
  <si>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</si>
  <si>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</si>
  <si>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</si>
  <si>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</si>
  <si>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</si>
  <si>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</si>
  <si>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</si>
  <si>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</si>
  <si>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</si>
  <si>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</si>
  <si>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</si>
  <si>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</si>
  <si>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</si>
  <si>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</si>
  <si>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</si>
  <si>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</si>
  <si>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</si>
  <si>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</si>
  <si>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</si>
  <si>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</si>
  <si>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</si>
  <si>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</si>
  <si>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</si>
  <si>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</si>
  <si>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Contadora Pública especializada en gerencia en Salud</t>
  </si>
  <si>
    <t xml:space="preserve">Administradora de Empresas
</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</si>
  <si>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</si>
  <si>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</si>
  <si>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</si>
  <si>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</si>
  <si>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</si>
  <si>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</si>
  <si>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</si>
  <si>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</si>
  <si>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</si>
  <si>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</si>
  <si>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</si>
  <si>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</si>
  <si>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</si>
  <si>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</si>
  <si>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</si>
  <si>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</si>
  <si>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</si>
  <si>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</si>
  <si>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</si>
  <si>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</si>
  <si>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</si>
  <si>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</si>
  <si>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</si>
  <si>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</si>
  <si>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Ritalina 10mg</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</si>
  <si>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</si>
  <si>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</si>
  <si>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</si>
  <si>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</si>
  <si>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</si>
  <si>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</si>
  <si>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</si>
  <si>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</si>
  <si>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</si>
  <si>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</si>
  <si>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</si>
  <si>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</si>
  <si>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</si>
  <si>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</si>
  <si>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</si>
  <si>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</si>
  <si>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</si>
  <si>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</si>
  <si>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</si>
  <si>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</si>
  <si>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</si>
  <si>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</si>
  <si>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</si>
  <si>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</si>
  <si>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</si>
  <si>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</si>
  <si>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</si>
  <si>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</si>
  <si>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</si>
  <si>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</si>
  <si>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</si>
  <si>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</si>
  <si>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</si>
  <si>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</si>
  <si>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</si>
  <si>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</si>
  <si>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</si>
  <si>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</si>
  <si>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</si>
  <si>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</si>
  <si>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</si>
  <si>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</si>
  <si>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</si>
  <si>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Metilfenidato 10 mg</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</si>
  <si>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</si>
  <si>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</si>
  <si>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</si>
  <si>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</si>
  <si>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</si>
  <si>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</si>
  <si>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</si>
  <si>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</si>
  <si>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</si>
  <si>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</si>
  <si>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</si>
  <si>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</si>
  <si>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</si>
  <si>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</si>
  <si>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</si>
  <si>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</si>
  <si>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</si>
  <si>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</si>
  <si>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</si>
  <si>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</si>
  <si>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</si>
  <si>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</si>
  <si>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</si>
  <si>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</si>
  <si>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</si>
  <si>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Enfermera</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</si>
  <si>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</si>
  <si>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</si>
  <si>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</si>
  <si>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</si>
  <si>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</si>
  <si>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</si>
  <si>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</si>
  <si>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</si>
  <si>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</si>
  <si>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</si>
  <si>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</si>
  <si>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</si>
  <si>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</si>
  <si>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</si>
  <si>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</si>
  <si>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</si>
  <si>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</si>
  <si>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</si>
  <si>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</si>
  <si>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</si>
  <si>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</si>
  <si>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</si>
  <si>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</si>
  <si>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</si>
  <si>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</si>
  <si>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</si>
  <si>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</si>
  <si>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</si>
  <si>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</si>
  <si>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</si>
  <si>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</si>
  <si>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</si>
  <si>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</si>
  <si>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</si>
  <si>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</si>
  <si>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En 2021, Ritalina - Metilfenidato 10 mg (18 unidades)</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</si>
  <si>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</si>
  <si>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</si>
  <si>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</si>
  <si>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</si>
  <si>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</si>
  <si>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</si>
  <si>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</si>
  <si>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</si>
  <si>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</si>
  <si>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</si>
  <si>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</si>
  <si>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</si>
  <si>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</si>
  <si>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</si>
  <si>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</si>
  <si>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</si>
  <si>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</si>
  <si>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</si>
  <si>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</si>
  <si>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</si>
  <si>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</si>
  <si>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</si>
  <si>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</si>
  <si>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</si>
  <si>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</si>
  <si>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</si>
  <si>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</si>
  <si>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</si>
  <si>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</si>
  <si>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</si>
  <si>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</si>
  <si>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</si>
  <si>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</si>
  <si>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</si>
  <si>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</si>
  <si>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</si>
  <si>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</si>
  <si>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</si>
  <si>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</si>
  <si>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</si>
  <si>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</si>
  <si>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</si>
  <si>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</si>
  <si>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</si>
  <si>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</si>
  <si>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</si>
  <si>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</si>
  <si>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</si>
  <si>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</si>
  <si>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</si>
  <si>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</si>
  <si>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</si>
  <si>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</si>
  <si>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</si>
  <si>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</si>
  <si>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</si>
  <si>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</si>
  <si>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</si>
  <si>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</si>
  <si>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</si>
  <si>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</si>
  <si>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</si>
  <si>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</si>
  <si>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</si>
  <si>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</si>
  <si>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</si>
  <si>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</si>
  <si>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</si>
  <si>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</si>
  <si>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</si>
  <si>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</si>
  <si>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</si>
  <si>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</si>
  <si>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</si>
  <si>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Hidromorfona, Primidona Tableta x 250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</si>
</sst>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9" fontId="9" fillId="0" borderId="0" applyFont="0" applyFill="0" applyBorder="0" applyAlignment="0" applyProtection="0"/>
  </cellStyleXfs>
  <cellXfs count="39">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9" fontId="1" fillId="5" borderId="0" xfId="0" applyNumberFormat="1"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2" fontId="0" fillId="0" borderId="0" xfId="0" applyNumberFormat="1" applyFont="1" applyAlignment="1"/>
    <xf numFmtId="2" fontId="1" fillId="0" borderId="0" xfId="0" applyNumberFormat="1" applyFont="1" applyAlignment="1"/>
    <xf numFmtId="2" fontId="1" fillId="6" borderId="0" xfId="0" applyNumberFormat="1" applyFont="1" applyFill="1" applyAlignment="1"/>
    <xf numFmtId="2" fontId="1" fillId="0" borderId="0" xfId="0" applyNumberFormat="1" applyFont="1"/>
    <xf numFmtId="2" fontId="0" fillId="0" borderId="0" xfId="1" applyNumberFormat="1" applyFont="1" applyAlignment="1"/>
    <xf numFmtId="2" fontId="1" fillId="0" borderId="0" xfId="1" applyNumberFormat="1" applyFont="1" applyAlignment="1"/>
    <xf numFmtId="2" fontId="1" fillId="6" borderId="0" xfId="1" applyNumberFormat="1" applyFont="1" applyFill="1" applyAlignment="1"/>
    <xf numFmtId="2" fontId="1" fillId="0" borderId="0" xfId="1" applyNumberFormat="1" applyFont="1"/>
    <xf numFmtId="14" fontId="0" fillId="0" borderId="0" xfId="0" applyNumberFormat="1" applyFont="1" applyAlignment="1"/>
    <xf numFmtId="0" fontId="0" fillId="0" borderId="0" xfId="0" applyFont="1" applyAlignment="1">
      <alignment wrapText="1"/>
    </xf>
    <xf numFmtId="16" fontId="0" fillId="0" borderId="0" xfId="0" applyNumberFormat="1" applyFont="1" applyAlignment="1"/>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cellXfs>
  <cellStyles count="2">
    <cellStyle name="Normal" xfId="0" builtinId="0"/>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Y22"/>
  <sheetViews>
    <sheetView showGridLines="0" tabSelected="1" zoomScale="85" zoomScaleNormal="85" workbookViewId="0">
      <pane xSplit="6" ySplit="1" topLeftCell="FC2" activePane="bottomRight" state="frozen"/>
      <selection pane="topRight" activeCell="G1" sqref="G1"/>
      <selection pane="bottomLeft" activeCell="A2" sqref="A2"/>
      <selection pane="bottomRight" activeCell="FI1" sqref="FI1"/>
    </sheetView>
  </sheetViews>
  <sheetFormatPr baseColWidth="10" defaultColWidth="14.42578125" defaultRowHeight="15.75" customHeight="1" x14ac:dyDescent="0.2"/>
  <cols>
    <col min="1" max="1" width="11.14062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7" width="21.5703125" customWidth="1"/>
  </cols>
  <sheetData>
    <row r="1" spans="1:18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2"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1" t="s">
        <v>106</v>
      </c>
      <c r="DZ1" s="1" t="s">
        <v>107</v>
      </c>
      <c r="EA1" s="3" t="s">
        <v>108</v>
      </c>
      <c r="EB1" s="2" t="s">
        <v>109</v>
      </c>
      <c r="EC1" s="1" t="s">
        <v>110</v>
      </c>
      <c r="ED1" s="1" t="s">
        <v>111</v>
      </c>
      <c r="EE1" s="1" t="s">
        <v>112</v>
      </c>
      <c r="EF1" s="2" t="s">
        <v>109</v>
      </c>
      <c r="EG1" s="1" t="s">
        <v>113</v>
      </c>
      <c r="EH1" s="2" t="s">
        <v>114</v>
      </c>
      <c r="EI1" s="1" t="s">
        <v>115</v>
      </c>
      <c r="EJ1" s="2" t="s">
        <v>116</v>
      </c>
      <c r="EK1" s="3" t="s">
        <v>117</v>
      </c>
      <c r="EL1" s="1" t="s">
        <v>118</v>
      </c>
      <c r="EM1" s="1" t="s">
        <v>119</v>
      </c>
      <c r="EN1" s="2" t="s">
        <v>120</v>
      </c>
      <c r="EO1" s="1" t="s">
        <v>121</v>
      </c>
      <c r="EP1" s="1" t="s">
        <v>122</v>
      </c>
      <c r="EQ1" s="1" t="s">
        <v>123</v>
      </c>
      <c r="ER1" s="1" t="s">
        <v>124</v>
      </c>
      <c r="ES1" s="3" t="s">
        <v>125</v>
      </c>
      <c r="ET1" s="1" t="s">
        <v>126</v>
      </c>
      <c r="EU1" s="1" t="s">
        <v>127</v>
      </c>
      <c r="EV1" s="2" t="s">
        <v>128</v>
      </c>
      <c r="EW1" s="16" t="s">
        <v>129</v>
      </c>
      <c r="EX1" s="1" t="s">
        <v>130</v>
      </c>
      <c r="EY1" s="1" t="s">
        <v>131</v>
      </c>
      <c r="EZ1" s="1" t="s">
        <v>132</v>
      </c>
      <c r="FA1" s="1" t="s">
        <v>133</v>
      </c>
      <c r="FB1" s="1" t="s">
        <v>134</v>
      </c>
      <c r="FC1" s="1" t="s">
        <v>135</v>
      </c>
      <c r="FD1" s="1" t="s">
        <v>136</v>
      </c>
      <c r="FE1" s="1" t="s">
        <v>137</v>
      </c>
      <c r="FF1" s="1" t="s">
        <v>138</v>
      </c>
      <c r="FG1" s="2" t="s">
        <v>139</v>
      </c>
      <c r="FH1" s="3" t="s">
        <v>140</v>
      </c>
      <c r="FI1" s="1" t="s">
        <v>141</v>
      </c>
      <c r="FJ1" s="1" t="s">
        <v>142</v>
      </c>
      <c r="FK1" s="2" t="s">
        <v>143</v>
      </c>
      <c r="FL1" s="2" t="s">
        <v>144</v>
      </c>
      <c r="FM1" s="2" t="s">
        <v>145</v>
      </c>
      <c r="FN1" s="2" t="s">
        <v>146</v>
      </c>
      <c r="FO1" s="2" t="s">
        <v>147</v>
      </c>
      <c r="FP1" s="2" t="s">
        <v>148</v>
      </c>
      <c r="FQ1" s="2" t="s">
        <v>149</v>
      </c>
      <c r="FR1" s="2" t="s">
        <v>150</v>
      </c>
      <c r="FS1" s="2" t="s">
        <v>151</v>
      </c>
      <c r="FT1" s="2" t="s">
        <v>152</v>
      </c>
      <c r="FU1" s="2" t="s">
        <v>153</v>
      </c>
      <c r="FV1" s="2" t="s">
        <v>154</v>
      </c>
      <c r="FW1" s="2" t="s">
        <v>52</v>
      </c>
      <c r="FX1" s="2" t="s">
        <v>75</v>
      </c>
      <c r="FY1" s="3" t="s">
        <v>155</v>
      </c>
    </row>
    <row r="2" spans="1:181" ht="12.75" x14ac:dyDescent="0.2">
      <c r="A2" s="4">
        <v>44324.663341099542</v>
      </c>
      <c r="B2" s="2" t="s">
        <v>156</v>
      </c>
      <c r="C2" s="2" t="s">
        <v>157</v>
      </c>
      <c r="D2" s="2" t="s">
        <v>158</v>
      </c>
      <c r="E2" s="4">
        <v>44321</v>
      </c>
      <c r="F2" s="2" t="s">
        <v>159</v>
      </c>
      <c r="G2" s="2" t="s">
        <v>160</v>
      </c>
      <c r="H2" s="2" t="s">
        <v>161</v>
      </c>
      <c r="I2" s="2" t="s">
        <v>162</v>
      </c>
      <c r="J2" s="2" t="s">
        <v>163</v>
      </c>
      <c r="K2" s="2" t="s">
        <v>164</v>
      </c>
      <c r="L2" s="4" t="s">
        <v>803</v>
      </c>
      <c r="M2" s="2" t="s">
        <v>165</v>
      </c>
      <c r="N2" s="2" t="s">
        <v>166</v>
      </c>
      <c r="O2" s="2" t="s">
        <v>167</v>
      </c>
      <c r="P2" s="2" t="s">
        <v>168</v>
      </c>
      <c r="Q2" s="2" t="s">
        <v>169</v>
      </c>
      <c r="R2" s="2" t="s">
        <v>170</v>
      </c>
      <c r="T2" s="2" t="s">
        <v>171</v>
      </c>
      <c r="U2" s="2" t="s">
        <v>172</v>
      </c>
      <c r="W2" s="2" t="s">
        <v>173</v>
      </c>
      <c r="Y2" s="2" t="s">
        <v>174</v>
      </c>
      <c r="Z2" s="2" t="s">
        <v>172</v>
      </c>
      <c r="AB2" s="2" t="s">
        <v>170</v>
      </c>
      <c r="AR2" s="6">
        <v>0</v>
      </c>
      <c r="AS2" s="2">
        <v>0</v>
      </c>
      <c r="AT2" s="2">
        <v>0</v>
      </c>
      <c r="AU2" s="2">
        <v>3</v>
      </c>
      <c r="AV2" s="2">
        <v>50</v>
      </c>
      <c r="AW2" s="2" t="s">
        <v>175</v>
      </c>
      <c r="AX2" s="2">
        <v>33000</v>
      </c>
      <c r="AY2" s="2">
        <v>660</v>
      </c>
      <c r="AZ2" s="2" t="s">
        <v>176</v>
      </c>
      <c r="BA2" s="2" t="s">
        <v>177</v>
      </c>
      <c r="BB2" s="2" t="s">
        <v>178</v>
      </c>
      <c r="BC2" s="10" t="s">
        <v>179</v>
      </c>
      <c r="BD2" s="2" t="s">
        <v>180</v>
      </c>
      <c r="BE2" s="2" t="s">
        <v>181</v>
      </c>
      <c r="BF2" s="2" t="s">
        <v>182</v>
      </c>
      <c r="BG2" s="2">
        <f>(30+15)</f>
        <v>45</v>
      </c>
      <c r="BH2" s="2" t="s">
        <v>183</v>
      </c>
      <c r="BI2" s="2" t="s">
        <v>184</v>
      </c>
      <c r="BJ2" s="2" t="s">
        <v>185</v>
      </c>
      <c r="BK2" s="2" t="s">
        <v>168</v>
      </c>
      <c r="BL2" s="2" t="s">
        <v>186</v>
      </c>
      <c r="BM2" s="2" t="s">
        <v>187</v>
      </c>
      <c r="BO2" s="2" t="s">
        <v>188</v>
      </c>
      <c r="BP2" s="2" t="s">
        <v>189</v>
      </c>
      <c r="BQ2" s="2" t="s">
        <v>190</v>
      </c>
      <c r="BR2" s="2" t="s">
        <v>191</v>
      </c>
      <c r="BT2" s="2" t="s">
        <v>192</v>
      </c>
      <c r="BU2" s="2" t="s">
        <v>168</v>
      </c>
      <c r="BV2" s="2" t="s">
        <v>193</v>
      </c>
      <c r="BW2" s="2" t="s">
        <v>194</v>
      </c>
      <c r="BX2" s="2" t="s">
        <v>195</v>
      </c>
      <c r="BY2" s="2" t="s">
        <v>196</v>
      </c>
      <c r="CA2" s="2" t="s">
        <v>197</v>
      </c>
      <c r="CB2" s="2" t="s">
        <v>168</v>
      </c>
      <c r="CC2" s="2" t="s">
        <v>198</v>
      </c>
      <c r="CD2" s="2" t="s">
        <v>168</v>
      </c>
      <c r="CE2" s="2" t="s">
        <v>199</v>
      </c>
      <c r="CF2" s="2" t="s">
        <v>199</v>
      </c>
      <c r="CG2" s="2" t="s">
        <v>200</v>
      </c>
      <c r="CH2" s="2" t="s">
        <v>201</v>
      </c>
      <c r="CJ2" s="2" t="s">
        <v>202</v>
      </c>
      <c r="CK2" s="2" t="s">
        <v>197</v>
      </c>
      <c r="CL2" s="2" t="s">
        <v>203</v>
      </c>
      <c r="CM2" s="2" t="s">
        <v>394</v>
      </c>
      <c r="CN2" s="2" t="s">
        <v>204</v>
      </c>
      <c r="CO2" s="2" t="s">
        <v>205</v>
      </c>
      <c r="CP2" s="2" t="s">
        <v>206</v>
      </c>
      <c r="CQ2" s="2" t="s">
        <v>205</v>
      </c>
      <c r="CR2" s="2" t="s">
        <v>206</v>
      </c>
      <c r="CS2" s="2" t="s">
        <v>207</v>
      </c>
      <c r="CT2" s="2" t="s">
        <v>208</v>
      </c>
      <c r="CU2" s="2">
        <v>3</v>
      </c>
      <c r="CV2" s="2" t="s">
        <v>209</v>
      </c>
      <c r="CW2" s="2" t="s">
        <v>210</v>
      </c>
      <c r="CX2" s="2" t="s">
        <v>211</v>
      </c>
      <c r="CY2" s="2" t="s">
        <v>205</v>
      </c>
      <c r="CZ2" s="5">
        <v>7</v>
      </c>
      <c r="DA2" s="5">
        <v>12</v>
      </c>
      <c r="DB2" s="5">
        <v>12</v>
      </c>
      <c r="DC2" s="2">
        <v>1</v>
      </c>
      <c r="DD2" s="2">
        <v>5</v>
      </c>
      <c r="DE2" s="5" t="s">
        <v>803</v>
      </c>
      <c r="DF2" s="2" t="s">
        <v>212</v>
      </c>
      <c r="DG2" s="2" t="s">
        <v>213</v>
      </c>
      <c r="DH2" s="2" t="s">
        <v>214</v>
      </c>
      <c r="DI2" s="2">
        <v>4</v>
      </c>
      <c r="DJ2" s="2" t="s">
        <v>215</v>
      </c>
      <c r="DK2" s="2" t="s">
        <v>216</v>
      </c>
      <c r="DL2" s="2" t="s">
        <v>217</v>
      </c>
      <c r="DM2" s="1" t="s">
        <v>225</v>
      </c>
      <c r="DN2" s="2" t="s">
        <v>218</v>
      </c>
      <c r="DP2" s="2" t="s">
        <v>219</v>
      </c>
      <c r="DQ2" s="2" t="s">
        <v>220</v>
      </c>
      <c r="DR2" s="1" t="s">
        <v>1153</v>
      </c>
      <c r="DS2" s="2" t="s">
        <v>222</v>
      </c>
      <c r="DT2" s="2" t="s">
        <v>223</v>
      </c>
      <c r="DU2" s="2" t="s">
        <v>224</v>
      </c>
      <c r="DV2" s="2" t="s">
        <v>225</v>
      </c>
      <c r="DW2" s="2" t="s">
        <v>226</v>
      </c>
      <c r="DX2" s="2" t="s">
        <v>197</v>
      </c>
      <c r="DY2" s="9" t="s">
        <v>227</v>
      </c>
      <c r="DZ2" s="2" t="s">
        <v>197</v>
      </c>
      <c r="EA2" s="20" t="s">
        <v>221</v>
      </c>
      <c r="EB2" s="2" t="s">
        <v>228</v>
      </c>
      <c r="EC2" s="2" t="s">
        <v>229</v>
      </c>
      <c r="ED2" s="2" t="s">
        <v>230</v>
      </c>
      <c r="EE2" s="2" t="s">
        <v>227</v>
      </c>
      <c r="EF2" s="2" t="s">
        <v>1160</v>
      </c>
      <c r="EG2" s="2" t="s">
        <v>231</v>
      </c>
      <c r="EH2" s="5" t="s">
        <v>232</v>
      </c>
      <c r="EI2" s="2" t="s">
        <v>233</v>
      </c>
      <c r="EJ2" s="9" t="s">
        <v>234</v>
      </c>
      <c r="EK2" s="2" t="s">
        <v>235</v>
      </c>
      <c r="EL2" s="2" t="s">
        <v>236</v>
      </c>
      <c r="EM2" s="2" t="s">
        <v>237</v>
      </c>
      <c r="EO2" s="2" t="s">
        <v>238</v>
      </c>
      <c r="EP2" s="2" t="s">
        <v>239</v>
      </c>
      <c r="EQ2" s="2" t="s">
        <v>240</v>
      </c>
      <c r="ER2" s="2" t="s">
        <v>241</v>
      </c>
      <c r="ES2" s="2" t="s">
        <v>242</v>
      </c>
      <c r="ET2" s="2" t="s">
        <v>803</v>
      </c>
      <c r="EU2" s="2" t="s">
        <v>243</v>
      </c>
      <c r="EW2" s="2" t="s">
        <v>244</v>
      </c>
      <c r="EX2" s="2" t="s">
        <v>200</v>
      </c>
      <c r="EY2" s="2" t="s">
        <v>242</v>
      </c>
      <c r="EZ2" s="2" t="s">
        <v>245</v>
      </c>
      <c r="FA2" s="2" t="s">
        <v>246</v>
      </c>
      <c r="FB2" s="2" t="s">
        <v>200</v>
      </c>
      <c r="FC2" s="2" t="s">
        <v>247</v>
      </c>
      <c r="FD2" s="2" t="s">
        <v>248</v>
      </c>
      <c r="FF2" s="2" t="s">
        <v>249</v>
      </c>
      <c r="FH2" s="2" t="s">
        <v>227</v>
      </c>
      <c r="FI2" s="2" t="s">
        <v>227</v>
      </c>
      <c r="FJ2" s="2" t="s">
        <v>250</v>
      </c>
      <c r="FQ2" s="26">
        <v>0.75</v>
      </c>
      <c r="FR2" s="22">
        <v>0.15</v>
      </c>
      <c r="FS2" s="22">
        <v>0.1</v>
      </c>
      <c r="FT2" s="22">
        <v>0</v>
      </c>
      <c r="FU2" s="22">
        <v>0</v>
      </c>
      <c r="FV2" s="22">
        <v>0</v>
      </c>
    </row>
    <row r="3" spans="1:181" ht="12.75" customHeight="1" x14ac:dyDescent="0.2">
      <c r="A3" s="4">
        <v>44326.360274907405</v>
      </c>
      <c r="B3" s="2" t="s">
        <v>251</v>
      </c>
      <c r="C3" s="2" t="s">
        <v>252</v>
      </c>
      <c r="D3" s="2" t="s">
        <v>253</v>
      </c>
      <c r="E3" s="4">
        <v>44306</v>
      </c>
      <c r="F3" s="5" t="s">
        <v>919</v>
      </c>
      <c r="G3" s="2" t="s">
        <v>254</v>
      </c>
      <c r="H3" s="2" t="s">
        <v>255</v>
      </c>
      <c r="I3" s="2" t="s">
        <v>256</v>
      </c>
      <c r="J3" s="2">
        <v>3307057</v>
      </c>
      <c r="K3" s="2" t="s">
        <v>257</v>
      </c>
      <c r="L3" s="4">
        <v>27411</v>
      </c>
      <c r="M3" s="2" t="s">
        <v>258</v>
      </c>
      <c r="N3" s="2" t="s">
        <v>259</v>
      </c>
      <c r="O3" s="2" t="s">
        <v>260</v>
      </c>
      <c r="P3" s="2" t="s">
        <v>261</v>
      </c>
      <c r="R3" s="2" t="s">
        <v>170</v>
      </c>
      <c r="T3" s="2" t="s">
        <v>252</v>
      </c>
      <c r="U3" s="2" t="s">
        <v>261</v>
      </c>
      <c r="W3" s="2" t="s">
        <v>170</v>
      </c>
      <c r="Y3" s="2" t="s">
        <v>253</v>
      </c>
      <c r="Z3" s="2" t="s">
        <v>261</v>
      </c>
      <c r="AB3" s="2" t="s">
        <v>173</v>
      </c>
      <c r="AR3" s="2">
        <v>2000</v>
      </c>
      <c r="AS3" s="2">
        <v>730</v>
      </c>
      <c r="AT3" s="2">
        <v>12</v>
      </c>
      <c r="AU3" s="2">
        <v>4</v>
      </c>
      <c r="AV3" s="2">
        <v>25</v>
      </c>
      <c r="AW3" s="2">
        <v>4800</v>
      </c>
      <c r="AX3" s="2">
        <v>19970</v>
      </c>
      <c r="AY3" s="2">
        <v>799</v>
      </c>
      <c r="BA3" s="2" t="s">
        <v>177</v>
      </c>
      <c r="BB3" s="2" t="s">
        <v>262</v>
      </c>
      <c r="BC3" s="11">
        <v>0.8</v>
      </c>
      <c r="BD3" s="2" t="s">
        <v>263</v>
      </c>
      <c r="BE3" s="2" t="s">
        <v>264</v>
      </c>
      <c r="BF3" s="2" t="s">
        <v>265</v>
      </c>
      <c r="BG3" s="2">
        <v>120</v>
      </c>
      <c r="BH3" s="2" t="s">
        <v>266</v>
      </c>
      <c r="BI3" s="2" t="s">
        <v>267</v>
      </c>
      <c r="BJ3" s="2" t="s">
        <v>268</v>
      </c>
      <c r="BK3" s="2" t="s">
        <v>269</v>
      </c>
      <c r="BM3" s="2" t="s">
        <v>270</v>
      </c>
      <c r="BO3" s="2" t="s">
        <v>271</v>
      </c>
      <c r="BP3" s="2" t="s">
        <v>272</v>
      </c>
      <c r="BQ3" s="2" t="s">
        <v>273</v>
      </c>
      <c r="BR3" s="2" t="s">
        <v>274</v>
      </c>
      <c r="BT3" s="2" t="s">
        <v>275</v>
      </c>
      <c r="BU3" s="2" t="s">
        <v>168</v>
      </c>
      <c r="BV3" s="2" t="s">
        <v>276</v>
      </c>
      <c r="BW3" s="2" t="s">
        <v>277</v>
      </c>
      <c r="BX3" s="2" t="s">
        <v>278</v>
      </c>
      <c r="BY3" s="2" t="s">
        <v>279</v>
      </c>
      <c r="BZ3" s="2" t="s">
        <v>280</v>
      </c>
      <c r="CA3" s="2" t="s">
        <v>221</v>
      </c>
      <c r="CB3" s="2" t="s">
        <v>276</v>
      </c>
      <c r="CD3" s="2" t="s">
        <v>281</v>
      </c>
      <c r="CE3" s="2" t="s">
        <v>282</v>
      </c>
      <c r="CF3" s="2" t="s">
        <v>283</v>
      </c>
      <c r="CG3" s="2" t="s">
        <v>284</v>
      </c>
      <c r="CH3" s="2" t="s">
        <v>285</v>
      </c>
      <c r="CJ3" s="2" t="s">
        <v>286</v>
      </c>
      <c r="CK3" s="2" t="s">
        <v>197</v>
      </c>
      <c r="CL3" s="2" t="s">
        <v>203</v>
      </c>
      <c r="CM3" s="2" t="s">
        <v>394</v>
      </c>
      <c r="CN3" s="2" t="s">
        <v>287</v>
      </c>
      <c r="CO3" s="2" t="s">
        <v>205</v>
      </c>
      <c r="CP3" s="2" t="s">
        <v>288</v>
      </c>
      <c r="CQ3" s="2" t="s">
        <v>289</v>
      </c>
      <c r="CS3" s="2" t="s">
        <v>290</v>
      </c>
      <c r="CT3" s="2" t="s">
        <v>291</v>
      </c>
      <c r="CU3" s="2">
        <v>4</v>
      </c>
      <c r="CV3" s="2" t="s">
        <v>292</v>
      </c>
      <c r="CX3" s="2" t="s">
        <v>293</v>
      </c>
      <c r="CY3" s="2" t="s">
        <v>289</v>
      </c>
      <c r="CZ3" s="2">
        <v>1</v>
      </c>
      <c r="DA3" s="2">
        <v>4</v>
      </c>
      <c r="DB3" s="2">
        <v>4</v>
      </c>
      <c r="DC3" s="2">
        <v>30</v>
      </c>
      <c r="DD3" s="2">
        <v>3</v>
      </c>
      <c r="DE3" s="2">
        <v>3</v>
      </c>
      <c r="DF3" s="2" t="s">
        <v>294</v>
      </c>
      <c r="DG3" s="2" t="s">
        <v>295</v>
      </c>
      <c r="DH3" s="2" t="s">
        <v>296</v>
      </c>
      <c r="DI3" s="2">
        <v>2</v>
      </c>
      <c r="DJ3" s="2" t="s">
        <v>297</v>
      </c>
      <c r="DK3" s="2" t="s">
        <v>298</v>
      </c>
      <c r="DM3" s="1" t="s">
        <v>225</v>
      </c>
      <c r="DN3" s="2" t="s">
        <v>218</v>
      </c>
      <c r="DP3" s="2" t="s">
        <v>299</v>
      </c>
      <c r="DQ3" s="2" t="s">
        <v>287</v>
      </c>
      <c r="DR3" s="2" t="s">
        <v>428</v>
      </c>
      <c r="DT3" s="2" t="s">
        <v>300</v>
      </c>
      <c r="DU3" s="2" t="s">
        <v>301</v>
      </c>
      <c r="DV3" s="2" t="s">
        <v>302</v>
      </c>
      <c r="DW3" s="2" t="s">
        <v>303</v>
      </c>
      <c r="DX3" s="2" t="s">
        <v>227</v>
      </c>
      <c r="DY3" s="9" t="s">
        <v>227</v>
      </c>
      <c r="DZ3" s="2" t="s">
        <v>221</v>
      </c>
      <c r="EA3" s="20" t="s">
        <v>197</v>
      </c>
      <c r="EC3" s="2" t="s">
        <v>304</v>
      </c>
      <c r="ED3" s="2" t="s">
        <v>197</v>
      </c>
      <c r="EE3" s="2" t="s">
        <v>227</v>
      </c>
      <c r="EF3" s="2" t="s">
        <v>1154</v>
      </c>
      <c r="EG3" s="2" t="s">
        <v>305</v>
      </c>
      <c r="EH3" s="2">
        <v>300</v>
      </c>
      <c r="EI3" s="2" t="s">
        <v>306</v>
      </c>
      <c r="EJ3" s="9" t="s">
        <v>307</v>
      </c>
      <c r="EK3" s="2" t="s">
        <v>308</v>
      </c>
      <c r="EL3" s="2" t="s">
        <v>309</v>
      </c>
      <c r="EM3" s="2" t="s">
        <v>310</v>
      </c>
      <c r="EO3" s="2" t="s">
        <v>311</v>
      </c>
      <c r="EP3" s="2" t="s">
        <v>312</v>
      </c>
      <c r="EQ3" s="2" t="s">
        <v>313</v>
      </c>
      <c r="ER3" s="2" t="s">
        <v>314</v>
      </c>
      <c r="ES3" s="2" t="s">
        <v>242</v>
      </c>
      <c r="ET3" s="2" t="s">
        <v>1163</v>
      </c>
      <c r="EU3" s="2" t="s">
        <v>315</v>
      </c>
      <c r="EW3" s="2" t="s">
        <v>316</v>
      </c>
      <c r="EX3" s="2" t="s">
        <v>284</v>
      </c>
      <c r="EY3" s="2" t="s">
        <v>242</v>
      </c>
      <c r="EZ3" s="2" t="s">
        <v>317</v>
      </c>
      <c r="FA3" s="2" t="s">
        <v>318</v>
      </c>
      <c r="FB3" s="2" t="s">
        <v>284</v>
      </c>
      <c r="FC3" s="2" t="s">
        <v>319</v>
      </c>
      <c r="FD3" s="2" t="s">
        <v>320</v>
      </c>
      <c r="FE3" s="5" t="s">
        <v>449</v>
      </c>
      <c r="FF3" s="2" t="s">
        <v>321</v>
      </c>
      <c r="FH3" s="5" t="s">
        <v>227</v>
      </c>
      <c r="FI3" s="2" t="s">
        <v>227</v>
      </c>
      <c r="FJ3" s="2" t="s">
        <v>322</v>
      </c>
      <c r="FQ3" s="26"/>
      <c r="FR3" s="22"/>
      <c r="FS3" s="22"/>
      <c r="FT3" s="22"/>
      <c r="FU3" s="22"/>
      <c r="FV3" s="22"/>
    </row>
    <row r="4" spans="1:181" ht="12.75" x14ac:dyDescent="0.2">
      <c r="A4" s="4">
        <v>44326.502545150463</v>
      </c>
      <c r="B4" s="2" t="s">
        <v>156</v>
      </c>
      <c r="C4" s="2" t="s">
        <v>323</v>
      </c>
      <c r="E4" s="4">
        <v>44306</v>
      </c>
      <c r="F4" s="2" t="s">
        <v>324</v>
      </c>
      <c r="G4" s="2" t="s">
        <v>325</v>
      </c>
      <c r="H4" s="2" t="s">
        <v>326</v>
      </c>
      <c r="I4" s="2" t="s">
        <v>327</v>
      </c>
      <c r="J4" s="2" t="s">
        <v>328</v>
      </c>
      <c r="K4" s="5">
        <v>11213</v>
      </c>
      <c r="L4" s="4">
        <v>37972</v>
      </c>
      <c r="M4" s="2" t="s">
        <v>329</v>
      </c>
      <c r="N4" s="2" t="s">
        <v>330</v>
      </c>
      <c r="O4" s="2" t="s">
        <v>323</v>
      </c>
      <c r="P4" s="2" t="s">
        <v>261</v>
      </c>
      <c r="R4" s="2" t="s">
        <v>170</v>
      </c>
      <c r="T4" s="2" t="s">
        <v>331</v>
      </c>
      <c r="U4" s="2" t="s">
        <v>172</v>
      </c>
      <c r="W4" s="2" t="s">
        <v>170</v>
      </c>
      <c r="Y4" s="2" t="s">
        <v>332</v>
      </c>
      <c r="Z4" s="2" t="s">
        <v>172</v>
      </c>
      <c r="AB4" s="2" t="s">
        <v>173</v>
      </c>
      <c r="AR4" s="2">
        <v>9568</v>
      </c>
      <c r="AS4" s="5" t="s">
        <v>921</v>
      </c>
      <c r="AT4" s="2">
        <v>25</v>
      </c>
      <c r="AU4" s="2">
        <v>3</v>
      </c>
      <c r="AV4" s="2">
        <v>50</v>
      </c>
      <c r="AW4" s="2">
        <v>11900</v>
      </c>
      <c r="AX4" s="2">
        <v>30284</v>
      </c>
      <c r="AY4" s="8">
        <v>605.67999999999995</v>
      </c>
      <c r="BA4" s="2" t="s">
        <v>333</v>
      </c>
      <c r="BC4" s="10" t="s">
        <v>334</v>
      </c>
      <c r="BD4" s="2" t="s">
        <v>335</v>
      </c>
      <c r="BE4" s="2" t="s">
        <v>336</v>
      </c>
      <c r="BF4" s="2" t="s">
        <v>337</v>
      </c>
      <c r="BG4" s="5">
        <f>3*30</f>
        <v>90</v>
      </c>
      <c r="BH4" s="2" t="s">
        <v>339</v>
      </c>
      <c r="BI4" s="2" t="s">
        <v>340</v>
      </c>
      <c r="BJ4" s="2" t="s">
        <v>341</v>
      </c>
      <c r="BK4" s="2" t="s">
        <v>168</v>
      </c>
      <c r="BL4" s="2" t="s">
        <v>342</v>
      </c>
      <c r="BM4" s="2" t="s">
        <v>343</v>
      </c>
      <c r="BO4" s="2" t="s">
        <v>344</v>
      </c>
      <c r="BP4" s="2" t="s">
        <v>189</v>
      </c>
      <c r="BQ4" s="2" t="s">
        <v>345</v>
      </c>
      <c r="BR4" s="2" t="s">
        <v>274</v>
      </c>
      <c r="BT4" s="2" t="s">
        <v>346</v>
      </c>
      <c r="BU4" s="2" t="s">
        <v>168</v>
      </c>
      <c r="BV4" s="2" t="s">
        <v>276</v>
      </c>
      <c r="BW4" s="2" t="s">
        <v>347</v>
      </c>
      <c r="BX4" s="2" t="s">
        <v>348</v>
      </c>
      <c r="BY4" s="2" t="s">
        <v>349</v>
      </c>
      <c r="CA4" s="2" t="s">
        <v>197</v>
      </c>
      <c r="CB4" s="2" t="s">
        <v>168</v>
      </c>
      <c r="CC4" s="2" t="s">
        <v>198</v>
      </c>
      <c r="CE4" s="2" t="s">
        <v>350</v>
      </c>
      <c r="CF4" s="2" t="s">
        <v>198</v>
      </c>
      <c r="CG4" s="2" t="s">
        <v>200</v>
      </c>
      <c r="CH4" s="2" t="s">
        <v>351</v>
      </c>
      <c r="CI4" s="2" t="s">
        <v>352</v>
      </c>
      <c r="CJ4" s="2" t="s">
        <v>353</v>
      </c>
      <c r="CK4" s="2" t="s">
        <v>197</v>
      </c>
      <c r="CL4" s="2" t="s">
        <v>203</v>
      </c>
      <c r="CM4" s="2" t="s">
        <v>198</v>
      </c>
      <c r="CO4" s="2" t="s">
        <v>205</v>
      </c>
      <c r="CP4" s="2" t="s">
        <v>342</v>
      </c>
      <c r="CQ4" s="2" t="s">
        <v>205</v>
      </c>
      <c r="CR4" s="2" t="s">
        <v>342</v>
      </c>
      <c r="CS4" s="2" t="s">
        <v>354</v>
      </c>
      <c r="CT4" s="2" t="s">
        <v>355</v>
      </c>
      <c r="CU4" s="2">
        <v>3</v>
      </c>
      <c r="CV4" s="2" t="s">
        <v>356</v>
      </c>
      <c r="CX4" s="2" t="s">
        <v>357</v>
      </c>
      <c r="CY4" s="2" t="s">
        <v>205</v>
      </c>
      <c r="CZ4" s="5">
        <v>7</v>
      </c>
      <c r="DA4" s="5">
        <v>2</v>
      </c>
      <c r="DB4" s="5">
        <v>2</v>
      </c>
      <c r="DC4" s="5">
        <v>7</v>
      </c>
      <c r="DD4" s="5">
        <v>7</v>
      </c>
      <c r="DE4" s="5" t="s">
        <v>803</v>
      </c>
      <c r="DF4" s="2" t="s">
        <v>294</v>
      </c>
      <c r="DG4" s="2" t="s">
        <v>358</v>
      </c>
      <c r="DH4" s="2" t="s">
        <v>359</v>
      </c>
      <c r="DI4" s="2">
        <f>7-2</f>
        <v>5</v>
      </c>
      <c r="DJ4" s="2" t="s">
        <v>360</v>
      </c>
      <c r="DK4" s="2" t="s">
        <v>361</v>
      </c>
      <c r="DM4" s="1" t="s">
        <v>225</v>
      </c>
      <c r="DN4" s="2" t="s">
        <v>218</v>
      </c>
      <c r="DO4" s="2" t="s">
        <v>362</v>
      </c>
      <c r="DP4" s="2" t="s">
        <v>219</v>
      </c>
      <c r="DQ4" s="2" t="s">
        <v>363</v>
      </c>
      <c r="DR4" s="1" t="s">
        <v>1152</v>
      </c>
      <c r="DS4" s="2" t="s">
        <v>364</v>
      </c>
      <c r="DT4" s="1" t="s">
        <v>294</v>
      </c>
      <c r="DU4" s="2" t="s">
        <v>365</v>
      </c>
      <c r="DV4" s="2" t="s">
        <v>225</v>
      </c>
      <c r="DW4" s="2" t="s">
        <v>366</v>
      </c>
      <c r="DX4" s="2" t="s">
        <v>197</v>
      </c>
      <c r="DY4" s="9" t="s">
        <v>227</v>
      </c>
      <c r="DZ4" s="2" t="s">
        <v>197</v>
      </c>
      <c r="EA4" s="20" t="s">
        <v>197</v>
      </c>
      <c r="EC4" s="2" t="s">
        <v>367</v>
      </c>
      <c r="ED4" s="2" t="s">
        <v>368</v>
      </c>
      <c r="EE4" s="2" t="s">
        <v>197</v>
      </c>
      <c r="EG4" s="2" t="s">
        <v>369</v>
      </c>
      <c r="EH4" s="5" t="s">
        <v>370</v>
      </c>
      <c r="EI4" s="2" t="s">
        <v>371</v>
      </c>
      <c r="EJ4" s="9" t="s">
        <v>372</v>
      </c>
      <c r="EK4" s="2" t="s">
        <v>373</v>
      </c>
      <c r="EL4" s="2" t="s">
        <v>374</v>
      </c>
      <c r="EM4" s="2" t="s">
        <v>375</v>
      </c>
      <c r="EO4" s="2" t="s">
        <v>376</v>
      </c>
      <c r="EP4" s="2" t="s">
        <v>377</v>
      </c>
      <c r="EQ4" s="2" t="s">
        <v>378</v>
      </c>
      <c r="ER4" s="2" t="s">
        <v>379</v>
      </c>
      <c r="ES4" s="2" t="s">
        <v>242</v>
      </c>
      <c r="ET4" s="2" t="s">
        <v>1081</v>
      </c>
      <c r="EU4" s="2" t="s">
        <v>315</v>
      </c>
      <c r="EW4" s="2" t="s">
        <v>380</v>
      </c>
      <c r="EX4" s="2" t="s">
        <v>381</v>
      </c>
      <c r="EY4" s="2" t="s">
        <v>242</v>
      </c>
      <c r="EZ4" s="2" t="s">
        <v>379</v>
      </c>
      <c r="FA4" s="2" t="s">
        <v>382</v>
      </c>
      <c r="FB4" s="2" t="s">
        <v>381</v>
      </c>
      <c r="FC4" s="2" t="s">
        <v>383</v>
      </c>
      <c r="FD4" s="2" t="s">
        <v>384</v>
      </c>
      <c r="FE4" s="5" t="s">
        <v>449</v>
      </c>
      <c r="FF4" s="2" t="s">
        <v>249</v>
      </c>
      <c r="FH4" s="2" t="s">
        <v>227</v>
      </c>
      <c r="FI4" s="2" t="s">
        <v>197</v>
      </c>
      <c r="FJ4" s="2" t="s">
        <v>250</v>
      </c>
      <c r="FQ4" s="26"/>
      <c r="FR4" s="22">
        <v>0.03</v>
      </c>
      <c r="FS4" s="22"/>
      <c r="FT4" s="22"/>
      <c r="FU4" s="22"/>
      <c r="FV4" s="22"/>
    </row>
    <row r="5" spans="1:181" ht="12.75" x14ac:dyDescent="0.2">
      <c r="A5" s="4">
        <v>44337.64144068287</v>
      </c>
      <c r="B5" s="2" t="s">
        <v>251</v>
      </c>
      <c r="C5" s="2" t="s">
        <v>385</v>
      </c>
      <c r="E5" s="4">
        <v>44334</v>
      </c>
      <c r="F5" s="2" t="s">
        <v>386</v>
      </c>
      <c r="G5" s="2" t="s">
        <v>387</v>
      </c>
      <c r="H5" s="2" t="s">
        <v>388</v>
      </c>
      <c r="I5" s="2" t="s">
        <v>389</v>
      </c>
      <c r="J5" s="2" t="s">
        <v>390</v>
      </c>
      <c r="K5" s="2" t="s">
        <v>391</v>
      </c>
      <c r="L5" s="4">
        <v>24688</v>
      </c>
      <c r="M5" s="2" t="s">
        <v>392</v>
      </c>
      <c r="N5" s="2" t="s">
        <v>393</v>
      </c>
      <c r="O5" s="2" t="s">
        <v>385</v>
      </c>
      <c r="P5" s="2" t="s">
        <v>261</v>
      </c>
      <c r="R5" s="2" t="s">
        <v>170</v>
      </c>
      <c r="U5" s="2" t="s">
        <v>394</v>
      </c>
      <c r="W5" s="2" t="s">
        <v>394</v>
      </c>
      <c r="Z5" s="2" t="s">
        <v>394</v>
      </c>
      <c r="AB5" s="2" t="s">
        <v>394</v>
      </c>
      <c r="AE5" s="2" t="s">
        <v>394</v>
      </c>
      <c r="AG5" s="2" t="s">
        <v>394</v>
      </c>
      <c r="AJ5" s="2" t="s">
        <v>394</v>
      </c>
      <c r="AL5" s="2" t="s">
        <v>394</v>
      </c>
      <c r="AO5" s="2" t="s">
        <v>394</v>
      </c>
      <c r="AR5" s="2">
        <v>4899</v>
      </c>
      <c r="AS5" s="2" t="s">
        <v>395</v>
      </c>
      <c r="AT5" s="2">
        <v>40</v>
      </c>
      <c r="AU5" s="2">
        <v>3</v>
      </c>
      <c r="AV5" s="2">
        <v>25</v>
      </c>
      <c r="AW5" s="2">
        <v>5000</v>
      </c>
      <c r="AX5" s="2">
        <v>20279</v>
      </c>
      <c r="AY5" s="2">
        <v>811</v>
      </c>
      <c r="BA5" s="2" t="s">
        <v>396</v>
      </c>
      <c r="BB5" s="2" t="s">
        <v>397</v>
      </c>
      <c r="BC5" s="12"/>
      <c r="BD5" s="2" t="s">
        <v>263</v>
      </c>
      <c r="BE5" s="2" t="s">
        <v>398</v>
      </c>
      <c r="BF5" s="2" t="s">
        <v>399</v>
      </c>
      <c r="BG5" s="2">
        <v>15</v>
      </c>
      <c r="BH5" s="2" t="s">
        <v>400</v>
      </c>
      <c r="BI5" s="2" t="s">
        <v>401</v>
      </c>
      <c r="BJ5" s="2" t="s">
        <v>402</v>
      </c>
      <c r="BK5" s="2" t="s">
        <v>403</v>
      </c>
      <c r="BM5" s="2" t="s">
        <v>404</v>
      </c>
      <c r="BO5" s="2" t="s">
        <v>405</v>
      </c>
      <c r="BP5" s="2" t="s">
        <v>406</v>
      </c>
      <c r="BQ5" s="2" t="s">
        <v>407</v>
      </c>
      <c r="BR5" s="2" t="s">
        <v>168</v>
      </c>
      <c r="BS5" s="2" t="s">
        <v>408</v>
      </c>
      <c r="BT5" s="2" t="s">
        <v>409</v>
      </c>
      <c r="BU5" s="2" t="s">
        <v>168</v>
      </c>
      <c r="BV5" s="2" t="s">
        <v>276</v>
      </c>
      <c r="BW5" s="2" t="s">
        <v>410</v>
      </c>
      <c r="BX5" s="2" t="s">
        <v>411</v>
      </c>
      <c r="BY5" s="2" t="s">
        <v>412</v>
      </c>
      <c r="CA5" s="2" t="s">
        <v>197</v>
      </c>
      <c r="CB5" s="2" t="s">
        <v>394</v>
      </c>
      <c r="CD5" s="2" t="s">
        <v>413</v>
      </c>
      <c r="CE5" s="2" t="s">
        <v>414</v>
      </c>
      <c r="CF5" s="2" t="s">
        <v>415</v>
      </c>
      <c r="CG5" s="2" t="s">
        <v>394</v>
      </c>
      <c r="CH5" s="2" t="s">
        <v>416</v>
      </c>
      <c r="CJ5" s="2" t="s">
        <v>417</v>
      </c>
      <c r="CK5" s="2" t="s">
        <v>197</v>
      </c>
      <c r="CL5" s="2" t="s">
        <v>203</v>
      </c>
      <c r="CM5" s="2" t="s">
        <v>394</v>
      </c>
      <c r="CO5" s="2" t="s">
        <v>418</v>
      </c>
      <c r="CP5" s="2" t="s">
        <v>419</v>
      </c>
      <c r="CQ5" s="2" t="s">
        <v>289</v>
      </c>
      <c r="CR5" s="2" t="s">
        <v>419</v>
      </c>
      <c r="CS5" s="2" t="s">
        <v>420</v>
      </c>
      <c r="CT5" s="2" t="s">
        <v>291</v>
      </c>
      <c r="CU5" s="2">
        <v>3</v>
      </c>
      <c r="CV5" s="2" t="s">
        <v>292</v>
      </c>
      <c r="CX5" s="2" t="s">
        <v>421</v>
      </c>
      <c r="CY5" s="2" t="s">
        <v>289</v>
      </c>
      <c r="CZ5" s="2">
        <v>1</v>
      </c>
      <c r="DA5" s="2">
        <v>9</v>
      </c>
      <c r="DB5" s="2">
        <v>9</v>
      </c>
      <c r="DC5" s="2">
        <v>1</v>
      </c>
      <c r="DD5" s="2">
        <v>9</v>
      </c>
      <c r="DE5" s="5" t="s">
        <v>803</v>
      </c>
      <c r="DF5" s="2" t="s">
        <v>212</v>
      </c>
      <c r="DG5" s="2" t="s">
        <v>422</v>
      </c>
      <c r="DH5" s="2" t="s">
        <v>423</v>
      </c>
      <c r="DI5" s="2">
        <v>1</v>
      </c>
      <c r="DJ5" s="2" t="s">
        <v>424</v>
      </c>
      <c r="DK5" s="2" t="s">
        <v>425</v>
      </c>
      <c r="DM5" s="1" t="s">
        <v>426</v>
      </c>
      <c r="DN5" s="2" t="s">
        <v>218</v>
      </c>
      <c r="DP5" s="2" t="s">
        <v>299</v>
      </c>
      <c r="DQ5" s="2" t="s">
        <v>427</v>
      </c>
      <c r="DR5" s="2" t="s">
        <v>428</v>
      </c>
      <c r="DT5" s="2" t="s">
        <v>300</v>
      </c>
      <c r="DU5" s="2" t="s">
        <v>429</v>
      </c>
      <c r="DV5" s="2" t="s">
        <v>302</v>
      </c>
      <c r="DW5" s="2" t="s">
        <v>430</v>
      </c>
      <c r="DX5" s="5" t="s">
        <v>227</v>
      </c>
      <c r="DY5" s="9" t="s">
        <v>227</v>
      </c>
      <c r="DZ5" s="2" t="s">
        <v>221</v>
      </c>
      <c r="EA5" s="2" t="s">
        <v>431</v>
      </c>
      <c r="EC5" s="2" t="s">
        <v>432</v>
      </c>
      <c r="ED5" s="2" t="s">
        <v>433</v>
      </c>
      <c r="EE5" s="2" t="s">
        <v>227</v>
      </c>
      <c r="EF5" s="2" t="s">
        <v>1155</v>
      </c>
      <c r="EG5" s="2" t="s">
        <v>434</v>
      </c>
      <c r="EH5" s="2">
        <v>208</v>
      </c>
      <c r="EI5" s="2" t="s">
        <v>435</v>
      </c>
      <c r="EJ5" s="9" t="s">
        <v>338</v>
      </c>
      <c r="EK5" s="2" t="s">
        <v>436</v>
      </c>
      <c r="EL5" s="2" t="s">
        <v>437</v>
      </c>
      <c r="EM5" s="2" t="s">
        <v>438</v>
      </c>
      <c r="EN5" s="2" t="s">
        <v>439</v>
      </c>
      <c r="EO5" s="2" t="s">
        <v>440</v>
      </c>
      <c r="EP5" s="2" t="s">
        <v>441</v>
      </c>
      <c r="EQ5" s="2" t="s">
        <v>442</v>
      </c>
      <c r="ER5" s="2" t="s">
        <v>443</v>
      </c>
      <c r="ES5" s="2" t="s">
        <v>242</v>
      </c>
      <c r="ET5" s="2" t="s">
        <v>1164</v>
      </c>
      <c r="EU5" s="2" t="s">
        <v>315</v>
      </c>
      <c r="EW5" s="2" t="s">
        <v>444</v>
      </c>
      <c r="EX5" s="2" t="s">
        <v>394</v>
      </c>
      <c r="EY5" s="2" t="s">
        <v>242</v>
      </c>
      <c r="EZ5" s="2" t="s">
        <v>445</v>
      </c>
      <c r="FA5" s="2" t="s">
        <v>446</v>
      </c>
      <c r="FB5" s="2" t="s">
        <v>394</v>
      </c>
      <c r="FC5" s="2" t="s">
        <v>447</v>
      </c>
      <c r="FD5" s="2" t="s">
        <v>448</v>
      </c>
      <c r="FE5" s="2" t="s">
        <v>449</v>
      </c>
      <c r="FF5" s="2" t="s">
        <v>450</v>
      </c>
      <c r="FH5" s="5" t="s">
        <v>227</v>
      </c>
      <c r="FI5" s="5" t="s">
        <v>227</v>
      </c>
      <c r="FJ5" s="2" t="s">
        <v>451</v>
      </c>
      <c r="FK5" s="2" t="s">
        <v>394</v>
      </c>
      <c r="FL5" s="2">
        <v>2</v>
      </c>
      <c r="FM5" s="2" t="s">
        <v>197</v>
      </c>
      <c r="FN5" s="2" t="s">
        <v>452</v>
      </c>
      <c r="FO5" s="2">
        <v>1</v>
      </c>
      <c r="FP5" s="2" t="s">
        <v>225</v>
      </c>
      <c r="FQ5" s="27">
        <v>0.15</v>
      </c>
      <c r="FR5" s="23">
        <v>0.8</v>
      </c>
      <c r="FS5" s="23">
        <v>0.05</v>
      </c>
      <c r="FT5" s="23">
        <v>0</v>
      </c>
      <c r="FU5" s="23">
        <v>0</v>
      </c>
      <c r="FV5" s="23">
        <v>0</v>
      </c>
      <c r="FX5" s="2" t="s">
        <v>453</v>
      </c>
      <c r="FY5" s="2" t="s">
        <v>454</v>
      </c>
    </row>
    <row r="6" spans="1:181" ht="12.75" x14ac:dyDescent="0.2">
      <c r="A6" s="4">
        <v>44339.650587766198</v>
      </c>
      <c r="B6" s="2" t="s">
        <v>156</v>
      </c>
      <c r="C6" s="2" t="s">
        <v>455</v>
      </c>
      <c r="E6" s="4">
        <v>44337</v>
      </c>
      <c r="F6" s="2" t="s">
        <v>456</v>
      </c>
      <c r="G6" s="2" t="s">
        <v>457</v>
      </c>
      <c r="H6" s="2" t="s">
        <v>458</v>
      </c>
      <c r="I6" s="2" t="s">
        <v>459</v>
      </c>
      <c r="J6" s="2">
        <v>6605726</v>
      </c>
      <c r="K6" s="5">
        <v>223</v>
      </c>
      <c r="L6" s="4">
        <v>41429</v>
      </c>
      <c r="M6" s="2" t="s">
        <v>460</v>
      </c>
      <c r="N6" s="2" t="s">
        <v>461</v>
      </c>
      <c r="O6" s="2" t="s">
        <v>455</v>
      </c>
      <c r="P6" s="2" t="s">
        <v>261</v>
      </c>
      <c r="R6" s="2" t="s">
        <v>170</v>
      </c>
      <c r="T6" s="2" t="s">
        <v>462</v>
      </c>
      <c r="U6" s="2" t="s">
        <v>168</v>
      </c>
      <c r="V6" s="2" t="s">
        <v>463</v>
      </c>
      <c r="W6" s="2" t="s">
        <v>173</v>
      </c>
      <c r="Y6" s="2" t="s">
        <v>464</v>
      </c>
      <c r="Z6" s="2" t="s">
        <v>261</v>
      </c>
      <c r="AB6" s="2" t="s">
        <v>173</v>
      </c>
      <c r="AD6" s="2" t="s">
        <v>465</v>
      </c>
      <c r="AE6" s="2" t="s">
        <v>168</v>
      </c>
      <c r="AF6" s="2" t="s">
        <v>466</v>
      </c>
      <c r="AG6" s="2" t="s">
        <v>173</v>
      </c>
      <c r="AR6" s="6">
        <v>0</v>
      </c>
      <c r="AS6" s="2">
        <v>0</v>
      </c>
      <c r="AT6" s="2">
        <v>0</v>
      </c>
      <c r="AU6" s="2">
        <v>4</v>
      </c>
      <c r="AV6" s="2">
        <v>50</v>
      </c>
      <c r="AW6" s="2">
        <v>13000</v>
      </c>
      <c r="AX6" s="2">
        <v>60000</v>
      </c>
      <c r="AY6" s="2">
        <v>1200</v>
      </c>
      <c r="AZ6" s="2" t="s">
        <v>467</v>
      </c>
      <c r="BA6" s="2" t="s">
        <v>396</v>
      </c>
      <c r="BC6" s="12"/>
      <c r="BD6" s="2" t="s">
        <v>263</v>
      </c>
      <c r="BE6" s="2" t="s">
        <v>468</v>
      </c>
      <c r="BF6" s="2" t="s">
        <v>469</v>
      </c>
      <c r="BG6" s="2">
        <v>5</v>
      </c>
      <c r="BH6" s="2" t="s">
        <v>470</v>
      </c>
      <c r="BI6" s="2" t="s">
        <v>471</v>
      </c>
      <c r="BJ6" s="2" t="s">
        <v>472</v>
      </c>
      <c r="BK6" s="2" t="s">
        <v>168</v>
      </c>
      <c r="BL6" s="2" t="s">
        <v>473</v>
      </c>
      <c r="BM6" s="2" t="s">
        <v>343</v>
      </c>
      <c r="BO6" s="2" t="s">
        <v>474</v>
      </c>
      <c r="BP6" s="2" t="s">
        <v>475</v>
      </c>
      <c r="BQ6" s="2" t="s">
        <v>476</v>
      </c>
      <c r="BR6" s="2" t="s">
        <v>274</v>
      </c>
      <c r="BT6" s="2" t="s">
        <v>477</v>
      </c>
      <c r="BU6" s="2" t="s">
        <v>478</v>
      </c>
      <c r="BW6" s="2" t="s">
        <v>479</v>
      </c>
      <c r="BX6" s="2" t="s">
        <v>480</v>
      </c>
      <c r="BY6" s="2" t="s">
        <v>481</v>
      </c>
      <c r="CA6" s="2" t="s">
        <v>197</v>
      </c>
      <c r="CB6" s="2" t="s">
        <v>394</v>
      </c>
      <c r="CD6" s="2" t="s">
        <v>413</v>
      </c>
      <c r="CE6" s="2" t="s">
        <v>198</v>
      </c>
      <c r="CF6" s="2" t="s">
        <v>198</v>
      </c>
      <c r="CG6" s="2" t="s">
        <v>394</v>
      </c>
      <c r="CH6" s="2" t="s">
        <v>394</v>
      </c>
      <c r="CJ6" s="2" t="s">
        <v>482</v>
      </c>
      <c r="CK6" s="2" t="s">
        <v>197</v>
      </c>
      <c r="CL6" s="2" t="s">
        <v>203</v>
      </c>
      <c r="CM6" s="2" t="s">
        <v>394</v>
      </c>
      <c r="CO6" s="2" t="s">
        <v>205</v>
      </c>
      <c r="CP6" s="2" t="s">
        <v>473</v>
      </c>
      <c r="CQ6" s="2" t="s">
        <v>205</v>
      </c>
      <c r="CR6" s="2" t="s">
        <v>483</v>
      </c>
      <c r="CS6" s="2" t="s">
        <v>484</v>
      </c>
      <c r="CT6" s="2" t="s">
        <v>291</v>
      </c>
      <c r="CU6" s="2">
        <v>5</v>
      </c>
      <c r="CV6" s="2" t="s">
        <v>292</v>
      </c>
      <c r="CX6" s="2" t="s">
        <v>485</v>
      </c>
      <c r="CY6" s="2" t="s">
        <v>205</v>
      </c>
      <c r="CZ6" s="2">
        <v>5</v>
      </c>
      <c r="DA6" s="2">
        <v>4</v>
      </c>
      <c r="DB6" s="2">
        <v>4</v>
      </c>
      <c r="DC6" s="2">
        <v>4</v>
      </c>
      <c r="DD6" s="2">
        <v>2</v>
      </c>
      <c r="DE6" s="2">
        <v>2</v>
      </c>
      <c r="DF6" s="2" t="s">
        <v>486</v>
      </c>
      <c r="DG6" s="2" t="s">
        <v>487</v>
      </c>
      <c r="DH6" s="2" t="s">
        <v>488</v>
      </c>
      <c r="DI6" s="19">
        <f>(3+2)/2</f>
        <v>2.5</v>
      </c>
      <c r="DJ6" s="2" t="s">
        <v>489</v>
      </c>
      <c r="DK6" s="2" t="s">
        <v>216</v>
      </c>
      <c r="DM6" s="1" t="s">
        <v>490</v>
      </c>
      <c r="DN6" s="2" t="s">
        <v>219</v>
      </c>
      <c r="DP6" s="2" t="s">
        <v>219</v>
      </c>
      <c r="DQ6" s="2" t="s">
        <v>491</v>
      </c>
      <c r="DR6" s="2" t="s">
        <v>428</v>
      </c>
      <c r="DT6" s="2" t="s">
        <v>223</v>
      </c>
      <c r="DU6" s="2" t="s">
        <v>492</v>
      </c>
      <c r="DV6" s="2" t="s">
        <v>225</v>
      </c>
      <c r="DW6" s="2" t="s">
        <v>493</v>
      </c>
      <c r="DX6" s="2" t="s">
        <v>197</v>
      </c>
      <c r="DY6" s="9" t="s">
        <v>227</v>
      </c>
      <c r="DZ6" s="2" t="s">
        <v>221</v>
      </c>
      <c r="EA6" s="2" t="s">
        <v>494</v>
      </c>
      <c r="EC6" s="2">
        <v>5500</v>
      </c>
      <c r="ED6" s="2" t="s">
        <v>495</v>
      </c>
      <c r="EE6" s="2" t="s">
        <v>227</v>
      </c>
      <c r="EF6" s="2" t="s">
        <v>1154</v>
      </c>
      <c r="EG6" s="2" t="s">
        <v>496</v>
      </c>
      <c r="EH6" s="2">
        <v>103</v>
      </c>
      <c r="EI6" s="2" t="s">
        <v>497</v>
      </c>
      <c r="EJ6" s="9" t="s">
        <v>498</v>
      </c>
      <c r="EK6" s="2" t="s">
        <v>499</v>
      </c>
      <c r="EL6" s="2" t="s">
        <v>500</v>
      </c>
      <c r="EM6" s="2" t="s">
        <v>501</v>
      </c>
      <c r="EO6" s="2" t="s">
        <v>502</v>
      </c>
      <c r="EP6" s="2" t="s">
        <v>503</v>
      </c>
      <c r="EQ6" s="2" t="s">
        <v>504</v>
      </c>
      <c r="ER6" s="2" t="s">
        <v>505</v>
      </c>
      <c r="ES6" s="2" t="s">
        <v>242</v>
      </c>
      <c r="ET6" s="2" t="s">
        <v>1081</v>
      </c>
      <c r="EU6" s="2" t="s">
        <v>483</v>
      </c>
      <c r="EW6" s="2" t="s">
        <v>506</v>
      </c>
      <c r="EX6" s="2" t="s">
        <v>381</v>
      </c>
      <c r="EY6" s="2" t="s">
        <v>242</v>
      </c>
      <c r="EZ6" s="2" t="s">
        <v>505</v>
      </c>
      <c r="FA6" s="2" t="s">
        <v>507</v>
      </c>
      <c r="FB6" s="2" t="s">
        <v>381</v>
      </c>
      <c r="FC6" s="2" t="s">
        <v>508</v>
      </c>
      <c r="FD6" s="2" t="s">
        <v>483</v>
      </c>
      <c r="FE6" s="2" t="s">
        <v>449</v>
      </c>
      <c r="FF6" s="2" t="s">
        <v>249</v>
      </c>
      <c r="FH6" s="5" t="s">
        <v>227</v>
      </c>
      <c r="FI6" s="5" t="s">
        <v>227</v>
      </c>
      <c r="FJ6" s="2" t="s">
        <v>250</v>
      </c>
      <c r="FL6" s="2">
        <v>1</v>
      </c>
      <c r="FM6" s="2" t="s">
        <v>197</v>
      </c>
      <c r="FO6" s="2">
        <v>1</v>
      </c>
      <c r="FP6" s="2" t="s">
        <v>302</v>
      </c>
      <c r="FQ6" s="27">
        <v>0.8</v>
      </c>
      <c r="FR6" s="23">
        <v>0.15</v>
      </c>
      <c r="FS6" s="23">
        <v>0.05</v>
      </c>
      <c r="FT6" s="23">
        <v>0</v>
      </c>
      <c r="FU6" s="23">
        <v>0</v>
      </c>
      <c r="FV6" s="23">
        <v>0</v>
      </c>
      <c r="FX6" s="2" t="s">
        <v>473</v>
      </c>
      <c r="FY6" s="2" t="s">
        <v>454</v>
      </c>
    </row>
    <row r="7" spans="1:181" ht="12.75" x14ac:dyDescent="0.2">
      <c r="A7" s="4">
        <v>44341.914503842592</v>
      </c>
      <c r="B7" s="2" t="s">
        <v>509</v>
      </c>
      <c r="C7" s="2" t="s">
        <v>510</v>
      </c>
      <c r="E7" s="4">
        <v>44336</v>
      </c>
      <c r="F7" s="2" t="s">
        <v>511</v>
      </c>
      <c r="G7" s="5" t="s">
        <v>922</v>
      </c>
      <c r="H7" s="2" t="s">
        <v>512</v>
      </c>
      <c r="I7" s="2" t="s">
        <v>513</v>
      </c>
      <c r="J7" s="2">
        <v>3112133711</v>
      </c>
      <c r="K7" s="2" t="s">
        <v>514</v>
      </c>
      <c r="L7" s="4">
        <v>39699</v>
      </c>
      <c r="M7" s="2" t="s">
        <v>515</v>
      </c>
      <c r="N7" s="2" t="s">
        <v>516</v>
      </c>
      <c r="O7" s="2" t="s">
        <v>510</v>
      </c>
      <c r="P7" s="2" t="s">
        <v>261</v>
      </c>
      <c r="R7" s="2" t="s">
        <v>170</v>
      </c>
      <c r="T7" s="2" t="s">
        <v>517</v>
      </c>
      <c r="U7" s="2" t="s">
        <v>172</v>
      </c>
      <c r="W7" s="2" t="s">
        <v>170</v>
      </c>
      <c r="Y7" s="2" t="s">
        <v>518</v>
      </c>
      <c r="Z7" s="2" t="s">
        <v>172</v>
      </c>
      <c r="AB7" s="2" t="s">
        <v>173</v>
      </c>
      <c r="AD7" s="2" t="s">
        <v>519</v>
      </c>
      <c r="AE7" s="2" t="s">
        <v>172</v>
      </c>
      <c r="AG7" s="2" t="s">
        <v>520</v>
      </c>
      <c r="AI7" s="2" t="s">
        <v>521</v>
      </c>
      <c r="AJ7" s="2" t="s">
        <v>172</v>
      </c>
      <c r="AL7" s="2" t="s">
        <v>522</v>
      </c>
      <c r="AN7" s="2" t="s">
        <v>523</v>
      </c>
      <c r="AO7" s="2" t="s">
        <v>168</v>
      </c>
      <c r="AP7" s="2" t="s">
        <v>524</v>
      </c>
      <c r="AR7" s="2">
        <v>2529</v>
      </c>
      <c r="AS7" s="2">
        <v>308</v>
      </c>
      <c r="AT7" s="5">
        <v>52</v>
      </c>
      <c r="AU7" s="7">
        <v>3</v>
      </c>
      <c r="AV7" s="2">
        <v>50</v>
      </c>
      <c r="AW7" s="2">
        <v>13040</v>
      </c>
      <c r="AX7" s="2">
        <v>20000</v>
      </c>
      <c r="AY7" s="2">
        <v>400</v>
      </c>
      <c r="BA7" s="2" t="s">
        <v>525</v>
      </c>
      <c r="BC7" s="12"/>
      <c r="BD7" s="2" t="s">
        <v>526</v>
      </c>
      <c r="BE7" s="2" t="s">
        <v>527</v>
      </c>
      <c r="BF7" s="2" t="s">
        <v>528</v>
      </c>
      <c r="BG7" s="2">
        <v>95</v>
      </c>
      <c r="BH7" s="2" t="s">
        <v>529</v>
      </c>
      <c r="BI7" s="2" t="s">
        <v>530</v>
      </c>
      <c r="BJ7" s="2" t="s">
        <v>531</v>
      </c>
      <c r="BK7" s="2" t="s">
        <v>269</v>
      </c>
      <c r="BM7" s="2" t="s">
        <v>532</v>
      </c>
      <c r="BO7" s="2" t="s">
        <v>533</v>
      </c>
      <c r="BP7" s="2" t="s">
        <v>475</v>
      </c>
      <c r="BQ7" s="2" t="s">
        <v>534</v>
      </c>
      <c r="BR7" s="2" t="s">
        <v>535</v>
      </c>
      <c r="BT7" s="2" t="s">
        <v>536</v>
      </c>
      <c r="BU7" s="2" t="s">
        <v>168</v>
      </c>
      <c r="BV7" s="5" t="s">
        <v>276</v>
      </c>
      <c r="BW7" s="2" t="s">
        <v>537</v>
      </c>
      <c r="BX7" s="2" t="s">
        <v>538</v>
      </c>
      <c r="BY7" s="2" t="s">
        <v>539</v>
      </c>
      <c r="CA7" s="2" t="s">
        <v>197</v>
      </c>
      <c r="CB7" s="2" t="s">
        <v>394</v>
      </c>
      <c r="CD7" s="2" t="s">
        <v>413</v>
      </c>
      <c r="CE7" s="2" t="s">
        <v>198</v>
      </c>
      <c r="CF7" s="2" t="s">
        <v>198</v>
      </c>
      <c r="CG7" s="2" t="s">
        <v>394</v>
      </c>
      <c r="CH7" s="2" t="s">
        <v>394</v>
      </c>
      <c r="CJ7" s="2" t="s">
        <v>540</v>
      </c>
      <c r="CK7" s="2" t="s">
        <v>197</v>
      </c>
      <c r="CL7" s="2" t="s">
        <v>203</v>
      </c>
      <c r="CM7" s="2" t="s">
        <v>394</v>
      </c>
      <c r="CO7" s="2" t="s">
        <v>205</v>
      </c>
      <c r="CP7" s="2" t="s">
        <v>541</v>
      </c>
      <c r="CQ7" s="2" t="s">
        <v>289</v>
      </c>
      <c r="CR7" s="2" t="s">
        <v>542</v>
      </c>
      <c r="CS7" s="2" t="s">
        <v>290</v>
      </c>
      <c r="CT7" s="2" t="s">
        <v>291</v>
      </c>
      <c r="CU7" s="2">
        <v>1</v>
      </c>
      <c r="CV7" s="2" t="s">
        <v>543</v>
      </c>
      <c r="CW7" s="2" t="s">
        <v>544</v>
      </c>
      <c r="CX7" s="2" t="s">
        <v>545</v>
      </c>
      <c r="CY7" s="2" t="s">
        <v>289</v>
      </c>
      <c r="CZ7" s="2">
        <v>1</v>
      </c>
      <c r="DA7" s="2">
        <v>2</v>
      </c>
      <c r="DB7" s="2">
        <v>2</v>
      </c>
      <c r="DC7" s="2">
        <v>3</v>
      </c>
      <c r="DD7" s="2">
        <v>8</v>
      </c>
      <c r="DE7" s="5" t="s">
        <v>803</v>
      </c>
      <c r="DF7" s="2" t="s">
        <v>486</v>
      </c>
      <c r="DG7" s="2" t="s">
        <v>546</v>
      </c>
      <c r="DH7" s="2" t="s">
        <v>547</v>
      </c>
      <c r="DI7" s="2">
        <v>1</v>
      </c>
      <c r="DJ7" s="2" t="s">
        <v>548</v>
      </c>
      <c r="DK7" s="2" t="s">
        <v>549</v>
      </c>
      <c r="DM7" s="1" t="s">
        <v>490</v>
      </c>
      <c r="DN7" s="2" t="s">
        <v>550</v>
      </c>
      <c r="DP7" s="2" t="s">
        <v>219</v>
      </c>
      <c r="DQ7" s="2" t="s">
        <v>551</v>
      </c>
      <c r="DR7" s="9" t="s">
        <v>552</v>
      </c>
      <c r="DT7" s="2" t="s">
        <v>553</v>
      </c>
      <c r="DU7" s="2" t="s">
        <v>554</v>
      </c>
      <c r="DV7" s="2" t="s">
        <v>555</v>
      </c>
      <c r="DW7" s="2" t="s">
        <v>556</v>
      </c>
      <c r="DX7" s="2" t="s">
        <v>197</v>
      </c>
      <c r="DY7" s="9" t="s">
        <v>227</v>
      </c>
      <c r="DZ7" s="2" t="s">
        <v>221</v>
      </c>
      <c r="EA7" s="2" t="s">
        <v>558</v>
      </c>
      <c r="EC7" s="2" t="s">
        <v>559</v>
      </c>
      <c r="ED7" s="2" t="s">
        <v>197</v>
      </c>
      <c r="EE7" s="2" t="s">
        <v>197</v>
      </c>
      <c r="EG7" s="2" t="s">
        <v>560</v>
      </c>
      <c r="EH7" s="5" t="s">
        <v>560</v>
      </c>
      <c r="EI7" s="2" t="s">
        <v>561</v>
      </c>
      <c r="EJ7" s="9" t="s">
        <v>561</v>
      </c>
      <c r="EK7" s="2" t="s">
        <v>562</v>
      </c>
      <c r="EL7" s="2" t="s">
        <v>563</v>
      </c>
      <c r="EM7" s="2" t="s">
        <v>310</v>
      </c>
      <c r="EO7" s="2" t="s">
        <v>564</v>
      </c>
      <c r="EP7" s="2" t="s">
        <v>565</v>
      </c>
      <c r="EQ7" s="2" t="s">
        <v>566</v>
      </c>
      <c r="ER7" s="2" t="s">
        <v>567</v>
      </c>
      <c r="ES7" s="2" t="s">
        <v>242</v>
      </c>
      <c r="ET7" s="21" t="s">
        <v>1163</v>
      </c>
      <c r="EU7" s="2" t="s">
        <v>315</v>
      </c>
      <c r="EW7" s="2" t="s">
        <v>568</v>
      </c>
      <c r="EX7" s="2" t="s">
        <v>284</v>
      </c>
      <c r="EY7" s="2" t="s">
        <v>242</v>
      </c>
      <c r="EZ7" s="2" t="s">
        <v>569</v>
      </c>
      <c r="FA7" s="2" t="s">
        <v>570</v>
      </c>
      <c r="FB7" s="2" t="s">
        <v>284</v>
      </c>
      <c r="FC7" s="2" t="s">
        <v>247</v>
      </c>
      <c r="FD7" s="2" t="s">
        <v>571</v>
      </c>
      <c r="FE7" s="2" t="s">
        <v>572</v>
      </c>
      <c r="FF7" s="2" t="s">
        <v>321</v>
      </c>
      <c r="FH7" s="5" t="s">
        <v>227</v>
      </c>
      <c r="FI7" s="5" t="s">
        <v>227</v>
      </c>
      <c r="FJ7" s="2" t="s">
        <v>573</v>
      </c>
      <c r="FK7" s="2" t="s">
        <v>173</v>
      </c>
      <c r="FL7" s="2">
        <v>12</v>
      </c>
      <c r="FM7" s="2" t="s">
        <v>197</v>
      </c>
      <c r="FO7" s="2">
        <v>7</v>
      </c>
      <c r="FP7" s="2" t="s">
        <v>394</v>
      </c>
      <c r="FQ7" s="27">
        <v>0.7</v>
      </c>
      <c r="FR7" s="23">
        <v>0.2</v>
      </c>
      <c r="FS7" s="23">
        <v>0.02</v>
      </c>
      <c r="FT7" s="23">
        <v>0.08</v>
      </c>
      <c r="FU7" s="23">
        <v>0</v>
      </c>
      <c r="FV7" s="23">
        <v>0</v>
      </c>
      <c r="FX7" s="2" t="s">
        <v>453</v>
      </c>
      <c r="FY7" s="2" t="s">
        <v>454</v>
      </c>
    </row>
    <row r="8" spans="1:181" ht="12.75" x14ac:dyDescent="0.2">
      <c r="A8" s="4">
        <v>44342.470375613426</v>
      </c>
      <c r="B8" s="2" t="s">
        <v>574</v>
      </c>
      <c r="C8" s="2" t="s">
        <v>575</v>
      </c>
      <c r="D8" s="2" t="s">
        <v>576</v>
      </c>
      <c r="E8" s="4">
        <v>44334</v>
      </c>
      <c r="F8" s="2" t="s">
        <v>577</v>
      </c>
      <c r="G8" s="2" t="s">
        <v>578</v>
      </c>
      <c r="H8" s="2" t="s">
        <v>579</v>
      </c>
      <c r="I8" s="2" t="s">
        <v>580</v>
      </c>
      <c r="J8" s="2">
        <v>3112015652</v>
      </c>
      <c r="K8" s="2" t="s">
        <v>581</v>
      </c>
      <c r="L8" s="4">
        <v>32843</v>
      </c>
      <c r="M8" s="2" t="s">
        <v>582</v>
      </c>
      <c r="N8" s="2" t="s">
        <v>583</v>
      </c>
      <c r="O8" s="2" t="s">
        <v>575</v>
      </c>
      <c r="P8" s="2" t="s">
        <v>261</v>
      </c>
      <c r="R8" s="2" t="s">
        <v>170</v>
      </c>
      <c r="T8" s="2" t="s">
        <v>576</v>
      </c>
      <c r="U8" s="2" t="s">
        <v>172</v>
      </c>
      <c r="W8" s="2" t="s">
        <v>173</v>
      </c>
      <c r="AR8" s="6">
        <v>0</v>
      </c>
      <c r="AS8" s="2">
        <v>292</v>
      </c>
      <c r="AT8" s="5">
        <v>0</v>
      </c>
      <c r="AU8" s="2">
        <v>3</v>
      </c>
      <c r="AV8" s="2">
        <v>50</v>
      </c>
      <c r="AW8" s="5">
        <v>6000</v>
      </c>
      <c r="AX8" s="5">
        <v>25000</v>
      </c>
      <c r="AY8" s="5">
        <v>500</v>
      </c>
      <c r="BA8" s="2" t="s">
        <v>585</v>
      </c>
      <c r="BC8" s="12"/>
      <c r="BD8" s="2" t="s">
        <v>263</v>
      </c>
      <c r="BE8" s="2" t="s">
        <v>586</v>
      </c>
      <c r="BF8" s="2" t="s">
        <v>587</v>
      </c>
      <c r="BG8" s="5">
        <v>90</v>
      </c>
      <c r="BH8" s="2" t="s">
        <v>588</v>
      </c>
      <c r="BI8" s="2" t="s">
        <v>589</v>
      </c>
      <c r="BJ8" s="2" t="s">
        <v>590</v>
      </c>
      <c r="BK8" s="2" t="s">
        <v>591</v>
      </c>
      <c r="BM8" s="2" t="s">
        <v>592</v>
      </c>
      <c r="BO8" s="2" t="s">
        <v>593</v>
      </c>
      <c r="BP8" s="2" t="s">
        <v>189</v>
      </c>
      <c r="BQ8" s="2" t="s">
        <v>594</v>
      </c>
      <c r="BR8" s="2" t="s">
        <v>595</v>
      </c>
      <c r="BT8" s="2" t="s">
        <v>596</v>
      </c>
      <c r="BU8" s="2" t="s">
        <v>478</v>
      </c>
      <c r="BW8" s="2" t="s">
        <v>597</v>
      </c>
      <c r="BX8" s="2" t="s">
        <v>598</v>
      </c>
      <c r="BY8" s="2" t="s">
        <v>599</v>
      </c>
      <c r="CA8" s="2" t="s">
        <v>221</v>
      </c>
      <c r="CB8" s="2" t="s">
        <v>276</v>
      </c>
      <c r="CD8" s="2" t="s">
        <v>281</v>
      </c>
      <c r="CE8" s="2" t="s">
        <v>600</v>
      </c>
      <c r="CF8" s="2" t="s">
        <v>601</v>
      </c>
      <c r="CG8" s="2" t="s">
        <v>602</v>
      </c>
      <c r="CH8" s="2" t="s">
        <v>285</v>
      </c>
      <c r="CJ8" s="2" t="s">
        <v>603</v>
      </c>
      <c r="CK8" s="2" t="s">
        <v>197</v>
      </c>
      <c r="CL8" s="2" t="s">
        <v>203</v>
      </c>
      <c r="CM8" s="2" t="s">
        <v>394</v>
      </c>
      <c r="CO8" s="2" t="s">
        <v>418</v>
      </c>
      <c r="CQ8" s="2" t="s">
        <v>289</v>
      </c>
      <c r="CS8" s="2" t="s">
        <v>604</v>
      </c>
      <c r="CT8" s="2" t="s">
        <v>291</v>
      </c>
      <c r="CU8" s="2">
        <v>2</v>
      </c>
      <c r="CV8" s="2" t="s">
        <v>209</v>
      </c>
      <c r="CX8" s="2" t="s">
        <v>605</v>
      </c>
      <c r="CY8" s="2" t="s">
        <v>394</v>
      </c>
      <c r="CZ8" s="5">
        <v>1</v>
      </c>
      <c r="DA8" s="5">
        <v>4</v>
      </c>
      <c r="DB8" s="5">
        <v>4</v>
      </c>
      <c r="DC8" s="5">
        <v>2</v>
      </c>
      <c r="DD8" s="5">
        <v>2</v>
      </c>
      <c r="DE8" s="5">
        <v>4</v>
      </c>
      <c r="DF8" s="2" t="s">
        <v>223</v>
      </c>
      <c r="DG8" s="2" t="s">
        <v>606</v>
      </c>
      <c r="DH8" s="2" t="s">
        <v>607</v>
      </c>
      <c r="DI8" s="2">
        <v>1</v>
      </c>
      <c r="DJ8" s="2" t="s">
        <v>608</v>
      </c>
      <c r="DK8" s="2" t="s">
        <v>298</v>
      </c>
      <c r="DM8" s="1" t="s">
        <v>426</v>
      </c>
      <c r="DN8" s="2" t="s">
        <v>609</v>
      </c>
      <c r="DP8" s="2" t="s">
        <v>299</v>
      </c>
      <c r="DQ8" s="2" t="s">
        <v>610</v>
      </c>
      <c r="DR8" s="2" t="s">
        <v>428</v>
      </c>
      <c r="DT8" s="2" t="s">
        <v>223</v>
      </c>
      <c r="DU8" s="2" t="s">
        <v>611</v>
      </c>
      <c r="DV8" s="2" t="s">
        <v>555</v>
      </c>
      <c r="DW8" s="2" t="s">
        <v>612</v>
      </c>
      <c r="DX8" s="5" t="s">
        <v>227</v>
      </c>
      <c r="DY8" s="9" t="s">
        <v>227</v>
      </c>
      <c r="DZ8" s="2" t="s">
        <v>197</v>
      </c>
      <c r="EA8" s="2" t="s">
        <v>613</v>
      </c>
      <c r="EC8" s="2" t="s">
        <v>614</v>
      </c>
      <c r="ED8" s="2" t="s">
        <v>615</v>
      </c>
      <c r="EE8" s="2" t="s">
        <v>227</v>
      </c>
      <c r="EF8" s="5" t="s">
        <v>1156</v>
      </c>
      <c r="EG8" s="2" t="s">
        <v>616</v>
      </c>
      <c r="EH8" s="5" t="s">
        <v>617</v>
      </c>
      <c r="EI8" s="2" t="s">
        <v>618</v>
      </c>
      <c r="EJ8" s="9" t="s">
        <v>584</v>
      </c>
      <c r="EK8" s="2" t="s">
        <v>619</v>
      </c>
      <c r="EL8" s="2" t="s">
        <v>620</v>
      </c>
      <c r="EM8" s="5" t="s">
        <v>310</v>
      </c>
      <c r="EN8" s="2" t="s">
        <v>439</v>
      </c>
      <c r="EO8" s="2" t="s">
        <v>621</v>
      </c>
      <c r="EP8" s="2" t="s">
        <v>622</v>
      </c>
      <c r="EQ8" s="2" t="s">
        <v>623</v>
      </c>
      <c r="ER8" s="2" t="s">
        <v>624</v>
      </c>
      <c r="ES8" s="2" t="s">
        <v>242</v>
      </c>
      <c r="ET8" s="2" t="s">
        <v>1163</v>
      </c>
      <c r="EU8" s="2" t="s">
        <v>625</v>
      </c>
      <c r="EW8" s="2" t="s">
        <v>626</v>
      </c>
      <c r="EX8" s="2" t="s">
        <v>602</v>
      </c>
      <c r="EY8" s="2" t="s">
        <v>242</v>
      </c>
      <c r="EZ8" s="2" t="s">
        <v>627</v>
      </c>
      <c r="FA8" s="2" t="s">
        <v>628</v>
      </c>
      <c r="FB8" s="2" t="s">
        <v>381</v>
      </c>
      <c r="FC8" s="2" t="s">
        <v>629</v>
      </c>
      <c r="FD8" s="2" t="s">
        <v>630</v>
      </c>
      <c r="FE8" s="2" t="s">
        <v>449</v>
      </c>
      <c r="FF8" s="2" t="s">
        <v>631</v>
      </c>
      <c r="FH8" s="2" t="s">
        <v>197</v>
      </c>
      <c r="FI8" s="2" t="s">
        <v>197</v>
      </c>
      <c r="FJ8" s="2" t="s">
        <v>632</v>
      </c>
      <c r="FL8" s="2">
        <v>2</v>
      </c>
      <c r="FM8" s="2" t="s">
        <v>197</v>
      </c>
      <c r="FO8" s="2">
        <v>5</v>
      </c>
      <c r="FP8" s="2" t="s">
        <v>302</v>
      </c>
      <c r="FQ8" s="27" t="s">
        <v>584</v>
      </c>
      <c r="FR8" s="23" t="s">
        <v>584</v>
      </c>
      <c r="FS8" s="23" t="s">
        <v>584</v>
      </c>
      <c r="FT8" s="23" t="s">
        <v>584</v>
      </c>
      <c r="FU8" s="23" t="s">
        <v>584</v>
      </c>
      <c r="FV8" s="23" t="s">
        <v>584</v>
      </c>
      <c r="FY8" s="2" t="s">
        <v>454</v>
      </c>
    </row>
    <row r="9" spans="1:181" ht="12.75" x14ac:dyDescent="0.2">
      <c r="A9" s="4">
        <v>44342.499626712961</v>
      </c>
      <c r="B9" s="2" t="s">
        <v>574</v>
      </c>
      <c r="C9" s="2" t="s">
        <v>633</v>
      </c>
      <c r="D9" s="2" t="s">
        <v>634</v>
      </c>
      <c r="E9" s="4">
        <v>44320</v>
      </c>
      <c r="F9" s="2" t="s">
        <v>635</v>
      </c>
      <c r="G9" s="2" t="s">
        <v>636</v>
      </c>
      <c r="H9" s="2" t="s">
        <v>637</v>
      </c>
      <c r="I9" s="2" t="s">
        <v>638</v>
      </c>
      <c r="J9" s="2">
        <v>3144688671</v>
      </c>
      <c r="K9" s="2" t="s">
        <v>639</v>
      </c>
      <c r="L9" s="4">
        <v>32819</v>
      </c>
      <c r="M9" s="2" t="s">
        <v>640</v>
      </c>
      <c r="N9" s="2" t="s">
        <v>641</v>
      </c>
      <c r="O9" s="2" t="s">
        <v>642</v>
      </c>
      <c r="P9" s="2" t="s">
        <v>168</v>
      </c>
      <c r="Q9" s="2" t="s">
        <v>643</v>
      </c>
      <c r="R9" s="2" t="s">
        <v>170</v>
      </c>
      <c r="T9" s="2" t="s">
        <v>634</v>
      </c>
      <c r="U9" s="2" t="s">
        <v>172</v>
      </c>
      <c r="W9" s="2" t="s">
        <v>170</v>
      </c>
      <c r="Y9" s="2" t="s">
        <v>644</v>
      </c>
      <c r="Z9" s="2" t="s">
        <v>172</v>
      </c>
      <c r="AB9" s="2" t="s">
        <v>170</v>
      </c>
      <c r="AD9" s="2" t="s">
        <v>645</v>
      </c>
      <c r="AE9" s="2" t="s">
        <v>168</v>
      </c>
      <c r="AF9" s="2" t="s">
        <v>646</v>
      </c>
      <c r="AG9" s="2" t="s">
        <v>170</v>
      </c>
      <c r="AI9" s="2" t="s">
        <v>647</v>
      </c>
      <c r="AJ9" s="2" t="s">
        <v>168</v>
      </c>
      <c r="AK9" s="2" t="s">
        <v>646</v>
      </c>
      <c r="AL9" s="2" t="s">
        <v>173</v>
      </c>
      <c r="AM9" s="2" t="s">
        <v>648</v>
      </c>
      <c r="AO9" s="2" t="s">
        <v>261</v>
      </c>
      <c r="AR9" s="6">
        <v>0</v>
      </c>
      <c r="AS9" s="2">
        <v>67</v>
      </c>
      <c r="AT9" s="5">
        <v>0</v>
      </c>
      <c r="AU9" s="2">
        <v>3</v>
      </c>
      <c r="AV9" s="2">
        <v>50</v>
      </c>
      <c r="AW9" s="5">
        <v>23800</v>
      </c>
      <c r="AX9" s="5">
        <v>76500</v>
      </c>
      <c r="AY9" s="5">
        <v>1530</v>
      </c>
      <c r="BA9" s="2" t="s">
        <v>396</v>
      </c>
      <c r="BC9" s="12"/>
      <c r="BD9" s="2" t="s">
        <v>263</v>
      </c>
      <c r="BE9" s="2" t="s">
        <v>649</v>
      </c>
      <c r="BF9" s="2" t="s">
        <v>650</v>
      </c>
      <c r="BG9" s="5">
        <v>75</v>
      </c>
      <c r="BH9" s="2" t="s">
        <v>651</v>
      </c>
      <c r="BI9" s="2" t="s">
        <v>652</v>
      </c>
      <c r="BJ9" s="2" t="s">
        <v>653</v>
      </c>
      <c r="BK9" s="2" t="s">
        <v>591</v>
      </c>
      <c r="BM9" s="2" t="s">
        <v>654</v>
      </c>
      <c r="BN9" s="2" t="s">
        <v>655</v>
      </c>
      <c r="BO9" s="2" t="s">
        <v>656</v>
      </c>
      <c r="BP9" s="2" t="s">
        <v>406</v>
      </c>
      <c r="BQ9" s="2" t="s">
        <v>657</v>
      </c>
      <c r="BR9" s="2" t="s">
        <v>658</v>
      </c>
      <c r="BS9" s="2" t="s">
        <v>659</v>
      </c>
      <c r="BT9" s="2" t="s">
        <v>660</v>
      </c>
      <c r="BU9" s="2" t="s">
        <v>478</v>
      </c>
      <c r="BW9" s="2" t="s">
        <v>661</v>
      </c>
      <c r="BX9" s="2" t="s">
        <v>662</v>
      </c>
      <c r="BY9" s="2" t="s">
        <v>663</v>
      </c>
      <c r="BZ9" s="2" t="s">
        <v>664</v>
      </c>
      <c r="CA9" s="2" t="s">
        <v>221</v>
      </c>
      <c r="CB9" s="2" t="s">
        <v>276</v>
      </c>
      <c r="CD9" s="2" t="s">
        <v>281</v>
      </c>
      <c r="CE9" s="2" t="s">
        <v>665</v>
      </c>
      <c r="CF9" s="2" t="s">
        <v>666</v>
      </c>
      <c r="CG9" s="2" t="s">
        <v>284</v>
      </c>
      <c r="CH9" s="2" t="s">
        <v>285</v>
      </c>
      <c r="CJ9" s="2" t="s">
        <v>667</v>
      </c>
      <c r="CK9" s="2" t="s">
        <v>197</v>
      </c>
      <c r="CL9" s="2" t="s">
        <v>203</v>
      </c>
      <c r="CM9" s="2" t="s">
        <v>394</v>
      </c>
      <c r="CO9" s="2" t="s">
        <v>289</v>
      </c>
      <c r="CQ9" s="2" t="s">
        <v>289</v>
      </c>
      <c r="CS9" s="2" t="s">
        <v>290</v>
      </c>
      <c r="CT9" s="2" t="s">
        <v>291</v>
      </c>
      <c r="CU9" s="2">
        <v>6</v>
      </c>
      <c r="CV9" s="2" t="s">
        <v>668</v>
      </c>
      <c r="CX9" s="2" t="s">
        <v>669</v>
      </c>
      <c r="CY9" s="2" t="s">
        <v>289</v>
      </c>
      <c r="CZ9" s="5">
        <v>4</v>
      </c>
      <c r="DA9" s="5">
        <v>3</v>
      </c>
      <c r="DB9" s="2">
        <v>1</v>
      </c>
      <c r="DC9" s="5">
        <v>7</v>
      </c>
      <c r="DD9" s="5">
        <v>10</v>
      </c>
      <c r="DE9" s="5">
        <v>2</v>
      </c>
      <c r="DF9" s="2" t="s">
        <v>300</v>
      </c>
      <c r="DG9" s="2" t="s">
        <v>670</v>
      </c>
      <c r="DH9" s="2" t="s">
        <v>671</v>
      </c>
      <c r="DI9" s="2">
        <v>1</v>
      </c>
      <c r="DJ9" s="2" t="s">
        <v>672</v>
      </c>
      <c r="DK9" s="2" t="s">
        <v>673</v>
      </c>
      <c r="DM9" s="1" t="s">
        <v>426</v>
      </c>
      <c r="DN9" s="2" t="s">
        <v>218</v>
      </c>
      <c r="DP9" s="2" t="s">
        <v>299</v>
      </c>
      <c r="DQ9" s="2" t="s">
        <v>674</v>
      </c>
      <c r="DR9" s="2" t="s">
        <v>675</v>
      </c>
      <c r="DS9" s="2" t="s">
        <v>676</v>
      </c>
      <c r="DT9" s="2" t="s">
        <v>223</v>
      </c>
      <c r="DU9" s="2" t="s">
        <v>677</v>
      </c>
      <c r="DV9" s="2" t="s">
        <v>225</v>
      </c>
      <c r="DW9" s="2" t="s">
        <v>678</v>
      </c>
      <c r="DX9" s="5" t="s">
        <v>227</v>
      </c>
      <c r="DY9" s="9" t="s">
        <v>227</v>
      </c>
      <c r="DZ9" s="2" t="s">
        <v>197</v>
      </c>
      <c r="EA9" s="2" t="s">
        <v>679</v>
      </c>
      <c r="EC9" s="2" t="s">
        <v>680</v>
      </c>
      <c r="ED9" s="2" t="s">
        <v>681</v>
      </c>
      <c r="EE9" s="2" t="s">
        <v>197</v>
      </c>
      <c r="EG9" s="2" t="s">
        <v>682</v>
      </c>
      <c r="EH9" s="2">
        <v>34</v>
      </c>
      <c r="EI9" s="2" t="s">
        <v>683</v>
      </c>
      <c r="EJ9" s="9" t="s">
        <v>684</v>
      </c>
      <c r="EK9" s="2" t="s">
        <v>685</v>
      </c>
      <c r="EL9" s="2" t="s">
        <v>686</v>
      </c>
      <c r="EM9" s="2" t="s">
        <v>438</v>
      </c>
      <c r="EO9" s="2" t="s">
        <v>687</v>
      </c>
      <c r="EP9" s="2" t="s">
        <v>688</v>
      </c>
      <c r="EQ9" s="2" t="s">
        <v>689</v>
      </c>
      <c r="ER9" s="2" t="s">
        <v>690</v>
      </c>
      <c r="ES9" s="2" t="s">
        <v>242</v>
      </c>
      <c r="ET9" s="2" t="s">
        <v>1163</v>
      </c>
      <c r="EU9" s="2" t="s">
        <v>315</v>
      </c>
      <c r="EW9" s="2" t="s">
        <v>691</v>
      </c>
      <c r="EX9" s="2" t="s">
        <v>381</v>
      </c>
      <c r="EY9" s="2" t="s">
        <v>242</v>
      </c>
      <c r="EZ9" s="2" t="s">
        <v>692</v>
      </c>
      <c r="FA9" s="2" t="s">
        <v>693</v>
      </c>
      <c r="FB9" s="2" t="s">
        <v>381</v>
      </c>
      <c r="FC9" s="2" t="s">
        <v>319</v>
      </c>
      <c r="FD9" s="2" t="s">
        <v>694</v>
      </c>
      <c r="FE9" s="2" t="s">
        <v>449</v>
      </c>
      <c r="FF9" s="2" t="s">
        <v>695</v>
      </c>
      <c r="FH9" s="2" t="s">
        <v>227</v>
      </c>
      <c r="FI9" s="2" t="s">
        <v>197</v>
      </c>
      <c r="FJ9" s="2" t="s">
        <v>696</v>
      </c>
      <c r="FK9" s="2" t="s">
        <v>173</v>
      </c>
      <c r="FL9" s="2">
        <v>2</v>
      </c>
      <c r="FM9" s="2" t="s">
        <v>197</v>
      </c>
      <c r="FO9" s="2">
        <v>1</v>
      </c>
      <c r="FP9" s="2" t="s">
        <v>302</v>
      </c>
      <c r="FQ9" s="27">
        <v>0.5</v>
      </c>
      <c r="FR9" s="23">
        <v>0.45</v>
      </c>
      <c r="FS9" s="23">
        <v>0.05</v>
      </c>
      <c r="FT9" s="23">
        <v>0</v>
      </c>
      <c r="FU9" s="23">
        <v>0</v>
      </c>
      <c r="FV9" s="23">
        <v>0</v>
      </c>
      <c r="FY9" s="2" t="s">
        <v>697</v>
      </c>
    </row>
    <row r="10" spans="1:181" ht="12.75" x14ac:dyDescent="0.2">
      <c r="A10" s="4">
        <v>44342.542538240741</v>
      </c>
      <c r="B10" s="2" t="s">
        <v>574</v>
      </c>
      <c r="C10" s="2" t="s">
        <v>698</v>
      </c>
      <c r="E10" s="4">
        <v>44306</v>
      </c>
      <c r="F10" s="2" t="s">
        <v>699</v>
      </c>
      <c r="G10" s="2" t="s">
        <v>700</v>
      </c>
      <c r="H10" s="2" t="s">
        <v>701</v>
      </c>
      <c r="I10" s="2" t="s">
        <v>702</v>
      </c>
      <c r="J10" s="2">
        <v>3202451935</v>
      </c>
      <c r="K10" s="2" t="s">
        <v>703</v>
      </c>
      <c r="L10" s="4">
        <v>40058</v>
      </c>
      <c r="M10" s="2" t="s">
        <v>704</v>
      </c>
      <c r="N10" s="2" t="s">
        <v>705</v>
      </c>
      <c r="O10" s="2" t="s">
        <v>706</v>
      </c>
      <c r="P10" s="2" t="s">
        <v>172</v>
      </c>
      <c r="R10" s="2" t="s">
        <v>170</v>
      </c>
      <c r="T10" s="2" t="s">
        <v>698</v>
      </c>
      <c r="U10" s="2" t="s">
        <v>261</v>
      </c>
      <c r="W10" s="2" t="s">
        <v>173</v>
      </c>
      <c r="Y10" s="2" t="s">
        <v>707</v>
      </c>
      <c r="Z10" s="2" t="s">
        <v>172</v>
      </c>
      <c r="AB10" s="2" t="s">
        <v>173</v>
      </c>
      <c r="AD10" s="2" t="s">
        <v>708</v>
      </c>
      <c r="AE10" s="2" t="s">
        <v>172</v>
      </c>
      <c r="AG10" s="2" t="s">
        <v>173</v>
      </c>
      <c r="AR10" s="5">
        <v>1030</v>
      </c>
      <c r="AS10" s="2">
        <v>408</v>
      </c>
      <c r="AT10" s="2">
        <v>16</v>
      </c>
      <c r="AU10" s="2">
        <v>3</v>
      </c>
      <c r="AV10" s="2" t="s">
        <v>584</v>
      </c>
      <c r="AW10" s="5">
        <v>3265</v>
      </c>
      <c r="AX10" s="5">
        <v>12000</v>
      </c>
      <c r="AY10" s="10">
        <f>AX10/50</f>
        <v>240</v>
      </c>
      <c r="BA10" s="2" t="s">
        <v>585</v>
      </c>
      <c r="BC10" s="12"/>
      <c r="BD10" s="2" t="s">
        <v>263</v>
      </c>
      <c r="BE10" s="2" t="s">
        <v>709</v>
      </c>
      <c r="BF10" s="2" t="s">
        <v>710</v>
      </c>
      <c r="BG10" s="5">
        <v>60</v>
      </c>
      <c r="BH10" s="2" t="s">
        <v>711</v>
      </c>
      <c r="BI10" s="2" t="s">
        <v>712</v>
      </c>
      <c r="BJ10" s="2" t="s">
        <v>713</v>
      </c>
      <c r="BK10" s="2" t="s">
        <v>591</v>
      </c>
      <c r="BM10" s="2" t="s">
        <v>714</v>
      </c>
      <c r="BO10" s="2" t="s">
        <v>715</v>
      </c>
      <c r="BP10" s="2" t="s">
        <v>189</v>
      </c>
      <c r="BQ10" s="2" t="s">
        <v>716</v>
      </c>
      <c r="BR10" s="2" t="s">
        <v>595</v>
      </c>
      <c r="BT10" s="2" t="s">
        <v>717</v>
      </c>
      <c r="BU10" s="2" t="s">
        <v>718</v>
      </c>
      <c r="BW10" s="2" t="s">
        <v>719</v>
      </c>
      <c r="BX10" s="2" t="s">
        <v>720</v>
      </c>
      <c r="BY10" s="2" t="s">
        <v>721</v>
      </c>
      <c r="CA10" s="2" t="s">
        <v>197</v>
      </c>
      <c r="CB10" s="2" t="s">
        <v>394</v>
      </c>
      <c r="CD10" s="2" t="s">
        <v>413</v>
      </c>
      <c r="CE10" s="2" t="s">
        <v>722</v>
      </c>
      <c r="CF10" s="2" t="s">
        <v>584</v>
      </c>
      <c r="CG10" s="2" t="s">
        <v>394</v>
      </c>
      <c r="CH10" s="2" t="s">
        <v>394</v>
      </c>
      <c r="CJ10" s="2" t="s">
        <v>584</v>
      </c>
      <c r="CK10" s="2" t="s">
        <v>197</v>
      </c>
      <c r="CL10" s="2" t="s">
        <v>203</v>
      </c>
      <c r="CM10" s="2" t="s">
        <v>394</v>
      </c>
      <c r="CO10" s="2" t="s">
        <v>289</v>
      </c>
      <c r="CQ10" s="2" t="s">
        <v>289</v>
      </c>
      <c r="CS10" s="2" t="s">
        <v>290</v>
      </c>
      <c r="CT10" s="2" t="s">
        <v>291</v>
      </c>
      <c r="CU10" s="2">
        <v>2</v>
      </c>
      <c r="CV10" s="2" t="s">
        <v>723</v>
      </c>
      <c r="CW10" s="2" t="s">
        <v>724</v>
      </c>
      <c r="CX10" s="2" t="s">
        <v>725</v>
      </c>
      <c r="CY10" s="2" t="s">
        <v>394</v>
      </c>
      <c r="CZ10" s="5">
        <v>5</v>
      </c>
      <c r="DA10" s="5">
        <v>4</v>
      </c>
      <c r="DB10" s="5">
        <v>4</v>
      </c>
      <c r="DC10" s="5" t="s">
        <v>803</v>
      </c>
      <c r="DD10" s="5">
        <v>3.5</v>
      </c>
      <c r="DE10" s="5">
        <v>5</v>
      </c>
      <c r="DF10" s="2" t="s">
        <v>300</v>
      </c>
      <c r="DG10" s="2" t="s">
        <v>726</v>
      </c>
      <c r="DH10" s="2" t="s">
        <v>727</v>
      </c>
      <c r="DI10" s="2">
        <v>2</v>
      </c>
      <c r="DJ10" s="2" t="s">
        <v>728</v>
      </c>
      <c r="DK10" s="2" t="s">
        <v>729</v>
      </c>
      <c r="DM10" s="1" t="s">
        <v>225</v>
      </c>
      <c r="DN10" s="2" t="s">
        <v>218</v>
      </c>
      <c r="DP10" s="2" t="s">
        <v>299</v>
      </c>
      <c r="DQ10" s="2" t="s">
        <v>730</v>
      </c>
      <c r="DR10" s="2" t="s">
        <v>428</v>
      </c>
      <c r="DT10" s="2" t="s">
        <v>553</v>
      </c>
      <c r="DU10" s="2" t="s">
        <v>731</v>
      </c>
      <c r="DV10" s="2" t="s">
        <v>302</v>
      </c>
      <c r="DW10" s="2" t="s">
        <v>732</v>
      </c>
      <c r="DX10" s="2" t="s">
        <v>197</v>
      </c>
      <c r="DY10" s="9" t="s">
        <v>227</v>
      </c>
      <c r="DZ10" s="2" t="s">
        <v>197</v>
      </c>
      <c r="EA10" s="2" t="s">
        <v>733</v>
      </c>
      <c r="EC10" s="2" t="s">
        <v>734</v>
      </c>
      <c r="ED10" s="2" t="s">
        <v>735</v>
      </c>
      <c r="EE10" s="2" t="s">
        <v>197</v>
      </c>
      <c r="EG10" s="2" t="s">
        <v>736</v>
      </c>
      <c r="EH10" s="5" t="s">
        <v>737</v>
      </c>
      <c r="EI10" s="2" t="s">
        <v>738</v>
      </c>
      <c r="EJ10" s="9" t="s">
        <v>739</v>
      </c>
      <c r="EK10" s="2" t="s">
        <v>740</v>
      </c>
      <c r="EL10" s="2" t="s">
        <v>741</v>
      </c>
      <c r="EM10" s="5" t="s">
        <v>310</v>
      </c>
      <c r="EN10" s="2" t="s">
        <v>1161</v>
      </c>
      <c r="EO10" s="2" t="s">
        <v>742</v>
      </c>
      <c r="EP10" s="2" t="s">
        <v>743</v>
      </c>
      <c r="EQ10" s="2" t="s">
        <v>744</v>
      </c>
      <c r="ER10" s="2" t="s">
        <v>745</v>
      </c>
      <c r="ES10" s="2" t="s">
        <v>242</v>
      </c>
      <c r="ET10" s="2" t="s">
        <v>1163</v>
      </c>
      <c r="EU10" s="2" t="s">
        <v>746</v>
      </c>
      <c r="EW10" s="2" t="s">
        <v>747</v>
      </c>
      <c r="EX10" s="2" t="s">
        <v>381</v>
      </c>
      <c r="EY10" s="2" t="s">
        <v>242</v>
      </c>
      <c r="EZ10" s="2" t="s">
        <v>748</v>
      </c>
      <c r="FA10" s="2" t="s">
        <v>749</v>
      </c>
      <c r="FB10" s="2" t="s">
        <v>381</v>
      </c>
      <c r="FC10" s="2" t="s">
        <v>447</v>
      </c>
      <c r="FD10" s="2" t="s">
        <v>750</v>
      </c>
      <c r="FE10" s="2" t="s">
        <v>449</v>
      </c>
      <c r="FF10" s="2" t="s">
        <v>249</v>
      </c>
      <c r="FH10" s="2" t="s">
        <v>197</v>
      </c>
      <c r="FI10" s="2" t="s">
        <v>197</v>
      </c>
      <c r="FJ10" s="2" t="s">
        <v>751</v>
      </c>
      <c r="FL10" s="2">
        <v>2</v>
      </c>
      <c r="FM10" s="2" t="s">
        <v>197</v>
      </c>
      <c r="FO10" s="2">
        <v>5</v>
      </c>
      <c r="FP10" s="2" t="s">
        <v>302</v>
      </c>
      <c r="FQ10" s="27">
        <v>0.15</v>
      </c>
      <c r="FR10" s="23">
        <v>0.7</v>
      </c>
      <c r="FS10" s="23">
        <v>0</v>
      </c>
      <c r="FT10" s="23">
        <v>0</v>
      </c>
      <c r="FU10" s="23">
        <v>0</v>
      </c>
      <c r="FV10" s="23">
        <v>0.15</v>
      </c>
      <c r="FY10" s="2" t="s">
        <v>454</v>
      </c>
    </row>
    <row r="11" spans="1:181" ht="12.75" x14ac:dyDescent="0.2">
      <c r="A11" s="4">
        <v>44344.505199409723</v>
      </c>
      <c r="B11" s="2" t="s">
        <v>251</v>
      </c>
      <c r="C11" s="2" t="s">
        <v>752</v>
      </c>
      <c r="E11" s="4">
        <v>44321</v>
      </c>
      <c r="F11" s="5" t="s">
        <v>920</v>
      </c>
      <c r="G11" s="2" t="s">
        <v>753</v>
      </c>
      <c r="H11" s="2" t="s">
        <v>754</v>
      </c>
      <c r="I11" s="2" t="s">
        <v>755</v>
      </c>
      <c r="J11" s="2" t="s">
        <v>756</v>
      </c>
      <c r="K11" s="2" t="s">
        <v>757</v>
      </c>
      <c r="L11" s="4">
        <v>32434</v>
      </c>
      <c r="M11" s="2" t="s">
        <v>758</v>
      </c>
      <c r="N11" s="2" t="s">
        <v>759</v>
      </c>
      <c r="O11" s="2" t="s">
        <v>752</v>
      </c>
      <c r="P11" s="2" t="s">
        <v>261</v>
      </c>
      <c r="R11" s="2" t="s">
        <v>170</v>
      </c>
      <c r="U11" s="2" t="s">
        <v>394</v>
      </c>
      <c r="W11" s="2" t="s">
        <v>394</v>
      </c>
      <c r="Z11" s="2" t="s">
        <v>394</v>
      </c>
      <c r="AB11" s="2" t="s">
        <v>394</v>
      </c>
      <c r="AE11" s="2" t="s">
        <v>394</v>
      </c>
      <c r="AG11" s="2" t="s">
        <v>394</v>
      </c>
      <c r="AJ11" s="2" t="s">
        <v>394</v>
      </c>
      <c r="AL11" s="2" t="s">
        <v>394</v>
      </c>
      <c r="AO11" s="2" t="s">
        <v>394</v>
      </c>
      <c r="AR11" s="2">
        <v>123</v>
      </c>
      <c r="AS11" s="2">
        <v>100</v>
      </c>
      <c r="AT11" s="2">
        <v>6</v>
      </c>
      <c r="AU11" s="2">
        <v>3</v>
      </c>
      <c r="AV11" s="2">
        <v>50</v>
      </c>
      <c r="AW11" s="2">
        <v>6900</v>
      </c>
      <c r="AX11" s="2">
        <v>30300</v>
      </c>
      <c r="AY11" s="2">
        <f>AX11/50</f>
        <v>606</v>
      </c>
      <c r="BA11" s="2" t="s">
        <v>396</v>
      </c>
      <c r="BC11" s="12"/>
      <c r="BD11" s="2" t="s">
        <v>180</v>
      </c>
      <c r="BE11" s="2" t="s">
        <v>760</v>
      </c>
      <c r="BF11" s="2" t="s">
        <v>761</v>
      </c>
      <c r="BG11" s="2">
        <v>14</v>
      </c>
      <c r="BH11" s="2" t="s">
        <v>762</v>
      </c>
      <c r="BI11" s="2" t="s">
        <v>762</v>
      </c>
      <c r="BJ11" s="2" t="s">
        <v>763</v>
      </c>
      <c r="BK11" s="2" t="s">
        <v>764</v>
      </c>
      <c r="BL11" s="2" t="s">
        <v>205</v>
      </c>
      <c r="BM11" s="2" t="s">
        <v>592</v>
      </c>
      <c r="BO11" s="2" t="s">
        <v>762</v>
      </c>
      <c r="BP11" s="2" t="s">
        <v>765</v>
      </c>
      <c r="BQ11" s="2" t="s">
        <v>766</v>
      </c>
      <c r="BR11" s="2" t="s">
        <v>767</v>
      </c>
      <c r="BT11" s="2" t="s">
        <v>768</v>
      </c>
      <c r="BU11" s="2" t="s">
        <v>168</v>
      </c>
      <c r="BV11" s="2" t="s">
        <v>276</v>
      </c>
      <c r="BW11" s="2" t="s">
        <v>769</v>
      </c>
      <c r="BX11" s="2" t="s">
        <v>770</v>
      </c>
      <c r="BY11" s="2" t="s">
        <v>599</v>
      </c>
      <c r="CA11" s="2" t="s">
        <v>221</v>
      </c>
      <c r="CB11" s="2" t="s">
        <v>276</v>
      </c>
      <c r="CD11" s="2" t="s">
        <v>281</v>
      </c>
      <c r="CE11" s="2" t="s">
        <v>771</v>
      </c>
      <c r="CF11" s="2" t="s">
        <v>772</v>
      </c>
      <c r="CG11" s="2" t="s">
        <v>394</v>
      </c>
      <c r="CH11" s="2" t="s">
        <v>201</v>
      </c>
      <c r="CJ11" s="2" t="s">
        <v>773</v>
      </c>
      <c r="CK11" s="2" t="s">
        <v>197</v>
      </c>
      <c r="CL11" s="2" t="s">
        <v>203</v>
      </c>
      <c r="CM11" s="2" t="s">
        <v>394</v>
      </c>
      <c r="CO11" s="2" t="s">
        <v>205</v>
      </c>
      <c r="CP11" s="5" t="s">
        <v>205</v>
      </c>
      <c r="CQ11" s="2" t="s">
        <v>774</v>
      </c>
      <c r="CR11" s="2" t="s">
        <v>775</v>
      </c>
      <c r="CS11" s="2" t="s">
        <v>290</v>
      </c>
      <c r="CT11" s="2" t="s">
        <v>291</v>
      </c>
      <c r="CU11" s="2">
        <v>3</v>
      </c>
      <c r="CV11" s="2" t="s">
        <v>292</v>
      </c>
      <c r="CX11" s="2" t="s">
        <v>776</v>
      </c>
      <c r="CY11" s="2" t="s">
        <v>205</v>
      </c>
      <c r="CZ11" s="2">
        <v>2</v>
      </c>
      <c r="DA11" s="2" t="s">
        <v>803</v>
      </c>
      <c r="DB11" s="2" t="s">
        <v>803</v>
      </c>
      <c r="DC11" s="5" t="s">
        <v>803</v>
      </c>
      <c r="DD11" s="2">
        <v>52</v>
      </c>
      <c r="DE11" s="5" t="s">
        <v>803</v>
      </c>
      <c r="DF11" s="2" t="s">
        <v>212</v>
      </c>
      <c r="DG11" s="2" t="s">
        <v>777</v>
      </c>
      <c r="DH11" s="2" t="s">
        <v>778</v>
      </c>
      <c r="DI11" s="2">
        <v>8</v>
      </c>
      <c r="DJ11" s="2" t="s">
        <v>779</v>
      </c>
      <c r="DK11" s="2" t="s">
        <v>780</v>
      </c>
      <c r="DM11" s="1" t="s">
        <v>426</v>
      </c>
      <c r="DN11" s="2" t="s">
        <v>218</v>
      </c>
      <c r="DP11" s="2" t="s">
        <v>299</v>
      </c>
      <c r="DQ11" s="2" t="s">
        <v>781</v>
      </c>
      <c r="DR11" s="2" t="s">
        <v>782</v>
      </c>
      <c r="DT11" s="2" t="s">
        <v>223</v>
      </c>
      <c r="DU11" s="2" t="s">
        <v>783</v>
      </c>
      <c r="DV11" s="2" t="s">
        <v>302</v>
      </c>
      <c r="DW11" s="2" t="s">
        <v>784</v>
      </c>
      <c r="DX11" s="5" t="s">
        <v>197</v>
      </c>
      <c r="DY11" s="9" t="s">
        <v>227</v>
      </c>
      <c r="DZ11" s="2" t="s">
        <v>197</v>
      </c>
      <c r="EA11" s="2" t="s">
        <v>785</v>
      </c>
      <c r="EC11" s="2" t="s">
        <v>786</v>
      </c>
      <c r="ED11" s="2" t="s">
        <v>787</v>
      </c>
      <c r="EE11" s="2" t="s">
        <v>227</v>
      </c>
      <c r="EF11" s="2" t="s">
        <v>788</v>
      </c>
      <c r="EG11" s="2" t="s">
        <v>789</v>
      </c>
      <c r="EH11" s="2">
        <v>80</v>
      </c>
      <c r="EI11" s="2" t="s">
        <v>790</v>
      </c>
      <c r="EJ11" s="9" t="s">
        <v>762</v>
      </c>
      <c r="EK11" s="2" t="s">
        <v>791</v>
      </c>
      <c r="EL11" s="2" t="s">
        <v>792</v>
      </c>
      <c r="EM11" s="2" t="s">
        <v>793</v>
      </c>
      <c r="EO11" s="2" t="s">
        <v>794</v>
      </c>
      <c r="EP11" s="2" t="s">
        <v>795</v>
      </c>
      <c r="EQ11" s="2" t="s">
        <v>796</v>
      </c>
      <c r="ER11" s="2" t="s">
        <v>797</v>
      </c>
      <c r="ES11" s="2" t="s">
        <v>242</v>
      </c>
      <c r="ET11" s="2" t="s">
        <v>1163</v>
      </c>
      <c r="EU11" s="2" t="s">
        <v>315</v>
      </c>
      <c r="EW11" s="2" t="s">
        <v>798</v>
      </c>
      <c r="EX11" s="2" t="s">
        <v>284</v>
      </c>
      <c r="EY11" s="2" t="s">
        <v>242</v>
      </c>
      <c r="EZ11" s="2" t="s">
        <v>799</v>
      </c>
      <c r="FA11" s="2" t="s">
        <v>800</v>
      </c>
      <c r="FB11" s="2" t="s">
        <v>284</v>
      </c>
      <c r="FC11" s="2" t="s">
        <v>319</v>
      </c>
      <c r="FD11" s="2" t="s">
        <v>801</v>
      </c>
      <c r="FE11" s="2" t="s">
        <v>802</v>
      </c>
      <c r="FF11" s="2" t="s">
        <v>321</v>
      </c>
      <c r="FH11" s="5" t="s">
        <v>227</v>
      </c>
      <c r="FI11" s="5" t="s">
        <v>227</v>
      </c>
      <c r="FJ11" s="2" t="s">
        <v>803</v>
      </c>
      <c r="FK11" s="2" t="s">
        <v>394</v>
      </c>
      <c r="FL11" s="2">
        <v>2</v>
      </c>
      <c r="FM11" s="2" t="s">
        <v>221</v>
      </c>
      <c r="FN11" s="2" t="s">
        <v>804</v>
      </c>
      <c r="FO11" s="2">
        <v>1</v>
      </c>
      <c r="FP11" s="2" t="s">
        <v>302</v>
      </c>
      <c r="FQ11" s="28" t="s">
        <v>584</v>
      </c>
      <c r="FR11" s="24" t="s">
        <v>584</v>
      </c>
      <c r="FS11" s="24" t="s">
        <v>584</v>
      </c>
      <c r="FT11" s="24" t="s">
        <v>584</v>
      </c>
      <c r="FU11" s="24" t="s">
        <v>584</v>
      </c>
      <c r="FV11" s="24" t="s">
        <v>584</v>
      </c>
      <c r="FY11" s="2" t="s">
        <v>805</v>
      </c>
    </row>
    <row r="12" spans="1:181" ht="12.75" x14ac:dyDescent="0.2">
      <c r="A12" s="4">
        <v>44344.528835266203</v>
      </c>
      <c r="B12" s="2" t="s">
        <v>1150</v>
      </c>
      <c r="C12" s="2" t="s">
        <v>806</v>
      </c>
      <c r="D12" s="2" t="s">
        <v>807</v>
      </c>
      <c r="E12" s="4">
        <v>44319</v>
      </c>
      <c r="F12" s="2" t="s">
        <v>808</v>
      </c>
      <c r="G12" s="2" t="s">
        <v>809</v>
      </c>
      <c r="H12" s="2" t="s">
        <v>810</v>
      </c>
      <c r="I12" s="2" t="s">
        <v>811</v>
      </c>
      <c r="J12" s="2" t="s">
        <v>812</v>
      </c>
      <c r="K12" s="2" t="s">
        <v>813</v>
      </c>
      <c r="L12" s="4">
        <v>32331</v>
      </c>
      <c r="M12" s="2" t="s">
        <v>814</v>
      </c>
      <c r="N12" s="2" t="s">
        <v>815</v>
      </c>
      <c r="O12" s="2" t="s">
        <v>806</v>
      </c>
      <c r="P12" s="2" t="s">
        <v>168</v>
      </c>
      <c r="Q12" s="2" t="s">
        <v>816</v>
      </c>
      <c r="R12" s="2" t="s">
        <v>170</v>
      </c>
      <c r="T12" s="2" t="s">
        <v>817</v>
      </c>
      <c r="U12" s="2" t="s">
        <v>261</v>
      </c>
      <c r="W12" s="2" t="s">
        <v>173</v>
      </c>
      <c r="Y12" s="2" t="s">
        <v>818</v>
      </c>
      <c r="Z12" s="2" t="s">
        <v>172</v>
      </c>
      <c r="AB12" s="2" t="s">
        <v>173</v>
      </c>
      <c r="AD12" s="2" t="s">
        <v>819</v>
      </c>
      <c r="AE12" s="2" t="s">
        <v>172</v>
      </c>
      <c r="AG12" s="2" t="s">
        <v>173</v>
      </c>
      <c r="AI12" s="2" t="s">
        <v>820</v>
      </c>
      <c r="AJ12" s="2" t="s">
        <v>172</v>
      </c>
      <c r="AL12" s="2" t="s">
        <v>173</v>
      </c>
      <c r="AN12" s="2" t="s">
        <v>821</v>
      </c>
      <c r="AO12" s="2" t="s">
        <v>172</v>
      </c>
      <c r="AR12" s="2">
        <v>6500</v>
      </c>
      <c r="AS12" s="2">
        <v>135</v>
      </c>
      <c r="AT12" s="2">
        <v>106</v>
      </c>
      <c r="AU12" s="7">
        <v>3</v>
      </c>
      <c r="AV12" s="2">
        <v>50</v>
      </c>
      <c r="AW12" s="2">
        <v>9500</v>
      </c>
      <c r="AX12" s="2">
        <v>15000</v>
      </c>
      <c r="AY12" s="2">
        <v>300</v>
      </c>
      <c r="BA12" s="2" t="s">
        <v>525</v>
      </c>
      <c r="BC12" s="12"/>
      <c r="BD12" s="2" t="s">
        <v>180</v>
      </c>
      <c r="BE12" s="2" t="s">
        <v>822</v>
      </c>
      <c r="BF12" s="2" t="s">
        <v>823</v>
      </c>
      <c r="BG12" s="2">
        <v>150</v>
      </c>
      <c r="BH12" s="2" t="s">
        <v>824</v>
      </c>
      <c r="BI12" s="2" t="s">
        <v>825</v>
      </c>
      <c r="BJ12" s="2" t="s">
        <v>826</v>
      </c>
      <c r="BK12" s="2" t="s">
        <v>403</v>
      </c>
      <c r="BM12" s="2" t="s">
        <v>827</v>
      </c>
      <c r="BO12" s="2" t="s">
        <v>828</v>
      </c>
      <c r="BP12" s="2" t="s">
        <v>272</v>
      </c>
      <c r="BQ12" s="2" t="s">
        <v>829</v>
      </c>
      <c r="BR12" s="2" t="s">
        <v>767</v>
      </c>
      <c r="BT12" s="2" t="s">
        <v>830</v>
      </c>
      <c r="BU12" s="2" t="s">
        <v>168</v>
      </c>
      <c r="BV12" s="5" t="s">
        <v>276</v>
      </c>
      <c r="BW12" s="2" t="s">
        <v>831</v>
      </c>
      <c r="BX12" s="2" t="s">
        <v>832</v>
      </c>
      <c r="BY12" s="2" t="s">
        <v>833</v>
      </c>
      <c r="CA12" s="2" t="s">
        <v>197</v>
      </c>
      <c r="CB12" s="2" t="s">
        <v>394</v>
      </c>
      <c r="CD12" s="2" t="s">
        <v>413</v>
      </c>
      <c r="CE12" s="2" t="s">
        <v>413</v>
      </c>
      <c r="CF12" s="2" t="s">
        <v>413</v>
      </c>
      <c r="CG12" s="2" t="s">
        <v>284</v>
      </c>
      <c r="CH12" s="2" t="s">
        <v>201</v>
      </c>
      <c r="CJ12" s="2" t="s">
        <v>834</v>
      </c>
      <c r="CK12" s="2" t="s">
        <v>197</v>
      </c>
      <c r="CL12" s="2" t="s">
        <v>203</v>
      </c>
      <c r="CM12" s="2" t="s">
        <v>394</v>
      </c>
      <c r="CO12" s="2" t="s">
        <v>289</v>
      </c>
      <c r="CP12" s="2" t="s">
        <v>453</v>
      </c>
      <c r="CQ12" s="2" t="s">
        <v>289</v>
      </c>
      <c r="CR12" s="2" t="s">
        <v>453</v>
      </c>
      <c r="CS12" s="2" t="s">
        <v>484</v>
      </c>
      <c r="CT12" s="2" t="s">
        <v>291</v>
      </c>
      <c r="CU12" s="2">
        <v>3</v>
      </c>
      <c r="CV12" s="2" t="s">
        <v>835</v>
      </c>
      <c r="CX12" s="2" t="s">
        <v>836</v>
      </c>
      <c r="CY12" s="2" t="s">
        <v>289</v>
      </c>
      <c r="CZ12" s="5">
        <v>1</v>
      </c>
      <c r="DA12" s="2">
        <v>15</v>
      </c>
      <c r="DB12" s="2">
        <v>8</v>
      </c>
      <c r="DC12" s="2">
        <v>8</v>
      </c>
      <c r="DD12" s="2">
        <v>4</v>
      </c>
      <c r="DE12" s="5" t="s">
        <v>803</v>
      </c>
      <c r="DF12" s="2" t="s">
        <v>212</v>
      </c>
      <c r="DG12" s="2" t="s">
        <v>837</v>
      </c>
      <c r="DH12" s="2" t="s">
        <v>838</v>
      </c>
      <c r="DI12" s="2">
        <v>3</v>
      </c>
      <c r="DJ12" s="2" t="s">
        <v>839</v>
      </c>
      <c r="DK12" s="2" t="s">
        <v>840</v>
      </c>
      <c r="DM12" s="1" t="s">
        <v>225</v>
      </c>
      <c r="DN12" s="2" t="s">
        <v>218</v>
      </c>
      <c r="DP12" s="2" t="s">
        <v>219</v>
      </c>
      <c r="DQ12" s="2" t="s">
        <v>841</v>
      </c>
      <c r="DR12" s="2" t="s">
        <v>782</v>
      </c>
      <c r="DT12" s="1" t="s">
        <v>212</v>
      </c>
      <c r="DU12" s="2" t="s">
        <v>842</v>
      </c>
      <c r="DV12" s="2" t="s">
        <v>843</v>
      </c>
      <c r="DW12" s="2" t="s">
        <v>844</v>
      </c>
      <c r="DX12" s="2" t="s">
        <v>197</v>
      </c>
      <c r="DY12" s="9" t="s">
        <v>197</v>
      </c>
      <c r="DZ12" s="2" t="s">
        <v>197</v>
      </c>
      <c r="EA12" s="2" t="s">
        <v>785</v>
      </c>
      <c r="EC12" s="2" t="s">
        <v>845</v>
      </c>
      <c r="ED12" s="2" t="s">
        <v>557</v>
      </c>
      <c r="EE12" s="2" t="s">
        <v>197</v>
      </c>
      <c r="EG12" s="2" t="s">
        <v>846</v>
      </c>
      <c r="EH12" s="2">
        <v>245</v>
      </c>
      <c r="EI12" s="2" t="s">
        <v>847</v>
      </c>
      <c r="EJ12" s="9" t="s">
        <v>848</v>
      </c>
      <c r="EK12" s="2" t="s">
        <v>197</v>
      </c>
      <c r="EL12" s="2" t="s">
        <v>849</v>
      </c>
      <c r="EM12" s="2" t="s">
        <v>850</v>
      </c>
      <c r="EO12" s="2" t="s">
        <v>851</v>
      </c>
      <c r="EP12" s="2" t="s">
        <v>852</v>
      </c>
      <c r="EQ12" s="2" t="s">
        <v>853</v>
      </c>
      <c r="ER12" s="2" t="s">
        <v>854</v>
      </c>
      <c r="ES12" s="2" t="s">
        <v>242</v>
      </c>
      <c r="ET12" s="2" t="s">
        <v>1163</v>
      </c>
      <c r="EU12" s="2" t="s">
        <v>315</v>
      </c>
      <c r="EW12" s="2" t="s">
        <v>855</v>
      </c>
      <c r="EX12" s="2" t="s">
        <v>284</v>
      </c>
      <c r="EY12" s="2" t="s">
        <v>242</v>
      </c>
      <c r="EZ12" s="2" t="s">
        <v>856</v>
      </c>
      <c r="FA12" s="2" t="s">
        <v>857</v>
      </c>
      <c r="FB12" s="2" t="s">
        <v>284</v>
      </c>
      <c r="FC12" s="2" t="s">
        <v>447</v>
      </c>
      <c r="FD12" s="2" t="s">
        <v>858</v>
      </c>
      <c r="FE12" s="2" t="s">
        <v>449</v>
      </c>
      <c r="FF12" s="2" t="s">
        <v>168</v>
      </c>
      <c r="FG12" s="2" t="s">
        <v>859</v>
      </c>
      <c r="FH12" s="5" t="s">
        <v>227</v>
      </c>
      <c r="FI12" s="2" t="s">
        <v>197</v>
      </c>
      <c r="FJ12" s="2" t="s">
        <v>860</v>
      </c>
      <c r="FK12" s="2" t="s">
        <v>394</v>
      </c>
      <c r="FL12" s="2">
        <v>2</v>
      </c>
      <c r="FM12" s="2" t="s">
        <v>197</v>
      </c>
      <c r="FO12" s="2">
        <v>2</v>
      </c>
      <c r="FP12" s="2" t="s">
        <v>225</v>
      </c>
      <c r="FQ12" s="27">
        <v>0.55000000000000004</v>
      </c>
      <c r="FR12" s="23">
        <v>0.35</v>
      </c>
      <c r="FS12" s="23">
        <v>0.05</v>
      </c>
      <c r="FT12" s="23">
        <v>0.05</v>
      </c>
      <c r="FU12" s="23">
        <v>0</v>
      </c>
      <c r="FV12" s="23">
        <v>0</v>
      </c>
      <c r="FY12" s="2" t="s">
        <v>454</v>
      </c>
    </row>
    <row r="13" spans="1:181" ht="12.75" x14ac:dyDescent="0.2">
      <c r="A13" s="4">
        <v>44345.273268472221</v>
      </c>
      <c r="B13" s="2" t="s">
        <v>861</v>
      </c>
      <c r="C13" s="2" t="s">
        <v>862</v>
      </c>
      <c r="E13" s="4">
        <v>44306</v>
      </c>
      <c r="F13" s="2" t="s">
        <v>863</v>
      </c>
      <c r="G13" s="2" t="s">
        <v>864</v>
      </c>
      <c r="H13" s="2" t="s">
        <v>865</v>
      </c>
      <c r="I13" s="2" t="s">
        <v>866</v>
      </c>
      <c r="J13" s="2" t="s">
        <v>867</v>
      </c>
      <c r="K13" s="2" t="s">
        <v>868</v>
      </c>
      <c r="L13" s="4">
        <v>24243</v>
      </c>
      <c r="M13" s="2" t="s">
        <v>869</v>
      </c>
      <c r="N13" s="2" t="s">
        <v>870</v>
      </c>
      <c r="O13" s="2" t="s">
        <v>862</v>
      </c>
      <c r="P13" s="2" t="s">
        <v>168</v>
      </c>
      <c r="Q13" s="2" t="s">
        <v>871</v>
      </c>
      <c r="R13" s="2" t="s">
        <v>170</v>
      </c>
      <c r="T13" s="2" t="s">
        <v>872</v>
      </c>
      <c r="U13" s="2" t="s">
        <v>168</v>
      </c>
      <c r="V13" s="2" t="s">
        <v>873</v>
      </c>
      <c r="W13" s="2" t="s">
        <v>173</v>
      </c>
      <c r="Y13" s="2" t="s">
        <v>874</v>
      </c>
      <c r="Z13" s="2" t="s">
        <v>172</v>
      </c>
      <c r="AB13" s="2" t="s">
        <v>173</v>
      </c>
      <c r="AD13" s="2" t="s">
        <v>875</v>
      </c>
      <c r="AF13" s="2" t="s">
        <v>876</v>
      </c>
      <c r="AG13" s="2" t="s">
        <v>173</v>
      </c>
      <c r="AI13" s="2" t="s">
        <v>877</v>
      </c>
      <c r="AJ13" s="2" t="s">
        <v>172</v>
      </c>
      <c r="AL13" s="2" t="s">
        <v>173</v>
      </c>
      <c r="AN13" s="2" t="s">
        <v>877</v>
      </c>
      <c r="AO13" s="2" t="s">
        <v>172</v>
      </c>
      <c r="AR13" s="2">
        <v>572</v>
      </c>
      <c r="AS13" s="2">
        <v>561</v>
      </c>
      <c r="AT13" s="2">
        <v>2</v>
      </c>
      <c r="AU13" s="7">
        <v>3</v>
      </c>
      <c r="AV13" s="2">
        <v>50</v>
      </c>
      <c r="AW13" s="2">
        <v>30000</v>
      </c>
      <c r="AX13" s="2">
        <v>55946</v>
      </c>
      <c r="AY13" s="2">
        <v>1119</v>
      </c>
      <c r="BA13" s="2" t="s">
        <v>878</v>
      </c>
      <c r="BC13" s="12"/>
      <c r="BD13" s="2" t="s">
        <v>879</v>
      </c>
      <c r="BE13" s="2" t="s">
        <v>880</v>
      </c>
      <c r="BF13" s="2" t="s">
        <v>881</v>
      </c>
      <c r="BG13" s="2">
        <v>30</v>
      </c>
      <c r="BH13" s="2" t="s">
        <v>198</v>
      </c>
      <c r="BI13" s="2" t="s">
        <v>882</v>
      </c>
      <c r="BJ13" s="2" t="s">
        <v>883</v>
      </c>
      <c r="BK13" s="2" t="s">
        <v>269</v>
      </c>
      <c r="BM13" s="2" t="s">
        <v>884</v>
      </c>
      <c r="BO13" s="2" t="s">
        <v>885</v>
      </c>
      <c r="BP13" s="2" t="s">
        <v>189</v>
      </c>
      <c r="BQ13" s="2" t="s">
        <v>886</v>
      </c>
      <c r="BR13" s="2" t="s">
        <v>168</v>
      </c>
      <c r="BS13" s="2" t="s">
        <v>287</v>
      </c>
      <c r="BT13" s="2" t="s">
        <v>887</v>
      </c>
      <c r="BU13" s="2" t="s">
        <v>478</v>
      </c>
      <c r="BW13" s="2" t="s">
        <v>888</v>
      </c>
      <c r="BX13" s="2" t="s">
        <v>889</v>
      </c>
      <c r="BY13" s="2" t="s">
        <v>890</v>
      </c>
      <c r="CA13" s="2" t="s">
        <v>197</v>
      </c>
      <c r="CB13" s="2" t="s">
        <v>718</v>
      </c>
      <c r="CD13" s="2" t="s">
        <v>891</v>
      </c>
      <c r="CE13" s="2" t="s">
        <v>892</v>
      </c>
      <c r="CF13" s="2" t="s">
        <v>893</v>
      </c>
      <c r="CG13" s="2" t="s">
        <v>284</v>
      </c>
      <c r="CH13" s="2" t="s">
        <v>894</v>
      </c>
      <c r="CJ13" s="2" t="s">
        <v>834</v>
      </c>
      <c r="CK13" s="2" t="s">
        <v>227</v>
      </c>
      <c r="CL13" s="2" t="s">
        <v>269</v>
      </c>
      <c r="CM13" s="2" t="s">
        <v>895</v>
      </c>
      <c r="CO13" s="2" t="s">
        <v>205</v>
      </c>
      <c r="CP13" s="2" t="s">
        <v>1151</v>
      </c>
      <c r="CQ13" s="2" t="s">
        <v>205</v>
      </c>
      <c r="CR13" s="2" t="s">
        <v>897</v>
      </c>
      <c r="CS13" s="2" t="s">
        <v>290</v>
      </c>
      <c r="CT13" s="2" t="s">
        <v>208</v>
      </c>
      <c r="CU13" s="2">
        <v>4</v>
      </c>
      <c r="CV13" s="2" t="s">
        <v>668</v>
      </c>
      <c r="CX13" s="2" t="s">
        <v>898</v>
      </c>
      <c r="CY13" s="2" t="s">
        <v>205</v>
      </c>
      <c r="CZ13" s="5">
        <v>1</v>
      </c>
      <c r="DA13" s="2">
        <v>3</v>
      </c>
      <c r="DB13" s="2">
        <v>8</v>
      </c>
      <c r="DC13" s="2">
        <v>21</v>
      </c>
      <c r="DD13" s="2">
        <v>60</v>
      </c>
      <c r="DE13" s="5" t="s">
        <v>803</v>
      </c>
      <c r="DF13" s="2" t="s">
        <v>212</v>
      </c>
      <c r="DG13" s="2" t="s">
        <v>899</v>
      </c>
      <c r="DH13" s="2" t="s">
        <v>900</v>
      </c>
      <c r="DI13" s="2" t="s">
        <v>803</v>
      </c>
      <c r="DJ13" s="2" t="s">
        <v>901</v>
      </c>
      <c r="DK13" s="2" t="s">
        <v>902</v>
      </c>
      <c r="DM13" s="1" t="s">
        <v>225</v>
      </c>
      <c r="DN13" s="2" t="s">
        <v>903</v>
      </c>
      <c r="DP13" s="2" t="s">
        <v>219</v>
      </c>
      <c r="DQ13" s="2" t="s">
        <v>904</v>
      </c>
      <c r="DR13" s="2" t="s">
        <v>905</v>
      </c>
      <c r="DT13" s="2" t="s">
        <v>553</v>
      </c>
      <c r="DU13" s="2" t="s">
        <v>906</v>
      </c>
      <c r="DV13" s="2" t="s">
        <v>843</v>
      </c>
      <c r="DW13" s="2" t="s">
        <v>907</v>
      </c>
      <c r="DX13" s="2" t="s">
        <v>227</v>
      </c>
      <c r="DY13" s="9" t="s">
        <v>227</v>
      </c>
      <c r="DZ13" s="2" t="s">
        <v>221</v>
      </c>
      <c r="EA13" s="2" t="s">
        <v>908</v>
      </c>
      <c r="EC13" s="2" t="s">
        <v>234</v>
      </c>
      <c r="ED13" s="2" t="s">
        <v>557</v>
      </c>
      <c r="EE13" s="2" t="s">
        <v>227</v>
      </c>
      <c r="EF13" s="5" t="s">
        <v>1158</v>
      </c>
      <c r="EG13" s="2" t="s">
        <v>909</v>
      </c>
      <c r="EH13" s="2">
        <v>45</v>
      </c>
      <c r="EI13" s="2" t="s">
        <v>910</v>
      </c>
      <c r="EJ13" s="9" t="s">
        <v>198</v>
      </c>
      <c r="EK13" s="2" t="s">
        <v>557</v>
      </c>
      <c r="EL13" s="2" t="s">
        <v>911</v>
      </c>
      <c r="EM13" s="2" t="s">
        <v>793</v>
      </c>
      <c r="EN13" s="2" t="s">
        <v>803</v>
      </c>
      <c r="EO13" s="2" t="s">
        <v>557</v>
      </c>
      <c r="EP13" s="2" t="s">
        <v>557</v>
      </c>
      <c r="EQ13" s="2" t="s">
        <v>557</v>
      </c>
      <c r="ER13" s="2" t="s">
        <v>912</v>
      </c>
      <c r="ES13" s="2" t="s">
        <v>913</v>
      </c>
      <c r="ET13" s="2" t="s">
        <v>803</v>
      </c>
      <c r="EU13" s="2" t="s">
        <v>315</v>
      </c>
      <c r="EW13" s="2" t="s">
        <v>914</v>
      </c>
      <c r="EX13" s="2" t="s">
        <v>284</v>
      </c>
      <c r="EY13" s="2" t="s">
        <v>394</v>
      </c>
      <c r="EZ13" s="2" t="s">
        <v>915</v>
      </c>
      <c r="FA13" s="2" t="s">
        <v>198</v>
      </c>
      <c r="FB13" s="2" t="s">
        <v>284</v>
      </c>
      <c r="FC13" s="2" t="s">
        <v>916</v>
      </c>
      <c r="FD13" s="2" t="s">
        <v>917</v>
      </c>
      <c r="FE13" s="2" t="s">
        <v>449</v>
      </c>
      <c r="FF13" s="2" t="s">
        <v>249</v>
      </c>
      <c r="FH13" s="5" t="s">
        <v>227</v>
      </c>
      <c r="FI13" s="5" t="s">
        <v>227</v>
      </c>
      <c r="FJ13" s="2" t="s">
        <v>918</v>
      </c>
      <c r="FK13" s="2" t="s">
        <v>173</v>
      </c>
      <c r="FL13" s="2">
        <v>2</v>
      </c>
      <c r="FM13" s="2" t="s">
        <v>197</v>
      </c>
      <c r="FN13" s="2" t="s">
        <v>557</v>
      </c>
      <c r="FO13" s="2">
        <v>2</v>
      </c>
      <c r="FP13" s="2" t="s">
        <v>394</v>
      </c>
      <c r="FQ13" s="27">
        <v>0.3</v>
      </c>
      <c r="FR13" s="23">
        <v>0.3</v>
      </c>
      <c r="FS13" s="23">
        <v>0.08</v>
      </c>
      <c r="FT13" s="23">
        <v>0.01</v>
      </c>
      <c r="FU13" s="23">
        <v>0.01</v>
      </c>
      <c r="FV13" s="23">
        <v>0.3</v>
      </c>
      <c r="FX13" s="2" t="s">
        <v>896</v>
      </c>
      <c r="FY13" s="2" t="s">
        <v>454</v>
      </c>
    </row>
    <row r="14" spans="1:181" s="14" customFormat="1" ht="12.75" x14ac:dyDescent="0.2">
      <c r="A14" s="13">
        <v>44370.575993657403</v>
      </c>
      <c r="B14" s="1" t="s">
        <v>574</v>
      </c>
      <c r="C14" s="1" t="s">
        <v>923</v>
      </c>
      <c r="D14" s="1" t="s">
        <v>924</v>
      </c>
      <c r="E14" s="13">
        <v>44363</v>
      </c>
      <c r="F14" s="16" t="s">
        <v>1147</v>
      </c>
      <c r="G14" s="1" t="s">
        <v>925</v>
      </c>
      <c r="H14" s="1" t="s">
        <v>926</v>
      </c>
      <c r="I14" s="1" t="s">
        <v>927</v>
      </c>
      <c r="J14" s="1">
        <v>3213946562</v>
      </c>
      <c r="K14" s="1" t="s">
        <v>928</v>
      </c>
      <c r="L14" s="13">
        <v>41869</v>
      </c>
      <c r="M14" s="1" t="s">
        <v>929</v>
      </c>
      <c r="N14" s="1" t="s">
        <v>930</v>
      </c>
      <c r="O14" s="1" t="s">
        <v>931</v>
      </c>
      <c r="P14" s="1" t="s">
        <v>168</v>
      </c>
      <c r="Q14" s="1" t="s">
        <v>932</v>
      </c>
      <c r="R14" s="1" t="s">
        <v>170</v>
      </c>
      <c r="T14" s="1" t="s">
        <v>924</v>
      </c>
      <c r="U14" s="1" t="s">
        <v>168</v>
      </c>
      <c r="V14" s="1" t="s">
        <v>933</v>
      </c>
      <c r="W14" s="1" t="s">
        <v>173</v>
      </c>
      <c r="Y14" s="1" t="s">
        <v>923</v>
      </c>
      <c r="Z14" s="1" t="s">
        <v>168</v>
      </c>
      <c r="AA14" s="1" t="s">
        <v>934</v>
      </c>
      <c r="AB14" s="1" t="s">
        <v>173</v>
      </c>
      <c r="AD14" s="1" t="s">
        <v>935</v>
      </c>
      <c r="AE14" s="1" t="s">
        <v>172</v>
      </c>
      <c r="AG14" s="1" t="s">
        <v>173</v>
      </c>
      <c r="AI14" s="1" t="s">
        <v>936</v>
      </c>
      <c r="AJ14" s="1" t="s">
        <v>172</v>
      </c>
      <c r="AL14" s="1" t="s">
        <v>173</v>
      </c>
      <c r="AN14" s="1" t="s">
        <v>937</v>
      </c>
      <c r="AO14" s="1" t="s">
        <v>168</v>
      </c>
      <c r="AP14" s="1" t="s">
        <v>938</v>
      </c>
      <c r="AR14" s="1">
        <v>5250</v>
      </c>
      <c r="AS14" s="1">
        <v>800</v>
      </c>
      <c r="AT14" s="1">
        <v>27</v>
      </c>
      <c r="AU14" s="1">
        <v>3</v>
      </c>
      <c r="AV14" s="1">
        <v>50</v>
      </c>
      <c r="AW14" s="1">
        <v>18000</v>
      </c>
      <c r="AX14" s="1">
        <v>25000</v>
      </c>
      <c r="AY14" s="1">
        <v>500</v>
      </c>
      <c r="BA14" s="1" t="s">
        <v>177</v>
      </c>
      <c r="BD14" s="1" t="s">
        <v>263</v>
      </c>
      <c r="BE14" s="1" t="s">
        <v>939</v>
      </c>
      <c r="BF14" s="1" t="s">
        <v>940</v>
      </c>
      <c r="BG14" s="1">
        <v>14</v>
      </c>
      <c r="BH14" s="1" t="s">
        <v>941</v>
      </c>
      <c r="BI14" s="1" t="s">
        <v>530</v>
      </c>
      <c r="BJ14" s="1" t="s">
        <v>942</v>
      </c>
      <c r="BK14" s="1" t="s">
        <v>269</v>
      </c>
      <c r="BM14" s="1" t="s">
        <v>943</v>
      </c>
      <c r="BN14" s="1" t="s">
        <v>944</v>
      </c>
      <c r="BO14" s="1" t="s">
        <v>945</v>
      </c>
      <c r="BP14" s="1" t="s">
        <v>765</v>
      </c>
      <c r="BQ14" s="1" t="s">
        <v>946</v>
      </c>
      <c r="BR14" s="1" t="s">
        <v>947</v>
      </c>
      <c r="BS14" s="1" t="s">
        <v>948</v>
      </c>
      <c r="BT14" s="1" t="s">
        <v>949</v>
      </c>
      <c r="BU14" s="1" t="s">
        <v>718</v>
      </c>
      <c r="BW14" s="1" t="s">
        <v>950</v>
      </c>
      <c r="BX14" s="1" t="s">
        <v>951</v>
      </c>
      <c r="BY14" s="1" t="s">
        <v>952</v>
      </c>
      <c r="BZ14" s="1" t="s">
        <v>953</v>
      </c>
      <c r="CA14" s="1" t="s">
        <v>221</v>
      </c>
      <c r="CB14" s="1" t="s">
        <v>276</v>
      </c>
      <c r="CD14" s="1" t="s">
        <v>891</v>
      </c>
      <c r="CE14" s="1" t="s">
        <v>954</v>
      </c>
      <c r="CF14" s="1" t="s">
        <v>955</v>
      </c>
      <c r="CG14" s="1" t="s">
        <v>381</v>
      </c>
      <c r="CH14" s="1" t="s">
        <v>956</v>
      </c>
      <c r="CJ14" s="1" t="s">
        <v>957</v>
      </c>
      <c r="CK14" s="1" t="s">
        <v>227</v>
      </c>
      <c r="CL14" s="1" t="s">
        <v>269</v>
      </c>
      <c r="CM14" s="1" t="s">
        <v>958</v>
      </c>
      <c r="CO14" s="1" t="s">
        <v>418</v>
      </c>
      <c r="CQ14" s="1" t="s">
        <v>418</v>
      </c>
      <c r="CS14" s="1" t="s">
        <v>959</v>
      </c>
      <c r="CT14" s="1" t="s">
        <v>291</v>
      </c>
      <c r="CU14" s="1">
        <v>1</v>
      </c>
      <c r="CV14" s="1" t="s">
        <v>209</v>
      </c>
      <c r="CX14" s="1" t="s">
        <v>960</v>
      </c>
      <c r="CY14" s="1" t="s">
        <v>289</v>
      </c>
      <c r="CZ14" s="1">
        <v>3</v>
      </c>
      <c r="DA14" s="1">
        <v>2</v>
      </c>
      <c r="DB14" s="1">
        <v>6</v>
      </c>
      <c r="DC14" s="16" t="s">
        <v>803</v>
      </c>
      <c r="DD14" s="1">
        <v>4</v>
      </c>
      <c r="DE14" s="1">
        <v>3</v>
      </c>
      <c r="DF14" s="1" t="s">
        <v>294</v>
      </c>
      <c r="DG14" s="1" t="s">
        <v>961</v>
      </c>
      <c r="DH14" s="1" t="s">
        <v>962</v>
      </c>
      <c r="DI14" s="1">
        <v>1</v>
      </c>
      <c r="DJ14" s="1" t="s">
        <v>963</v>
      </c>
      <c r="DK14" s="1" t="s">
        <v>964</v>
      </c>
      <c r="DM14" s="1" t="s">
        <v>426</v>
      </c>
      <c r="DN14" s="1" t="s">
        <v>609</v>
      </c>
      <c r="DP14" s="1" t="s">
        <v>299</v>
      </c>
      <c r="DQ14" s="1" t="s">
        <v>965</v>
      </c>
      <c r="DR14" s="1" t="s">
        <v>782</v>
      </c>
      <c r="DT14" s="1" t="s">
        <v>212</v>
      </c>
      <c r="DU14" s="1" t="s">
        <v>966</v>
      </c>
      <c r="DV14" s="1" t="s">
        <v>225</v>
      </c>
      <c r="DW14" s="1" t="s">
        <v>967</v>
      </c>
      <c r="DX14" s="16" t="s">
        <v>227</v>
      </c>
      <c r="DY14" s="17" t="s">
        <v>227</v>
      </c>
      <c r="DZ14" s="1" t="s">
        <v>197</v>
      </c>
      <c r="EA14" s="1" t="s">
        <v>558</v>
      </c>
      <c r="EC14" s="1" t="s">
        <v>968</v>
      </c>
      <c r="ED14" s="1" t="s">
        <v>969</v>
      </c>
      <c r="EE14" s="1" t="s">
        <v>227</v>
      </c>
      <c r="EF14" s="1" t="s">
        <v>1159</v>
      </c>
      <c r="EG14" s="1" t="s">
        <v>970</v>
      </c>
      <c r="EH14" s="1">
        <v>6</v>
      </c>
      <c r="EI14" s="1" t="s">
        <v>971</v>
      </c>
      <c r="EJ14" s="17" t="s">
        <v>584</v>
      </c>
      <c r="EK14" s="1" t="s">
        <v>972</v>
      </c>
      <c r="EL14" s="1" t="s">
        <v>973</v>
      </c>
      <c r="EM14" s="1" t="s">
        <v>438</v>
      </c>
      <c r="EO14" s="1" t="s">
        <v>974</v>
      </c>
      <c r="EP14" s="1" t="s">
        <v>975</v>
      </c>
      <c r="EQ14" s="1" t="s">
        <v>976</v>
      </c>
      <c r="ER14" s="1" t="s">
        <v>977</v>
      </c>
      <c r="ES14" s="1" t="s">
        <v>242</v>
      </c>
      <c r="ET14" s="1" t="s">
        <v>1081</v>
      </c>
      <c r="EU14" s="1" t="s">
        <v>978</v>
      </c>
      <c r="EW14" s="1" t="s">
        <v>979</v>
      </c>
      <c r="EX14" s="1" t="s">
        <v>284</v>
      </c>
      <c r="EY14" s="1" t="s">
        <v>242</v>
      </c>
      <c r="EZ14" s="1" t="s">
        <v>977</v>
      </c>
      <c r="FA14" s="1" t="s">
        <v>980</v>
      </c>
      <c r="FB14" s="1" t="s">
        <v>284</v>
      </c>
      <c r="FC14" s="1" t="s">
        <v>383</v>
      </c>
      <c r="FD14" s="1" t="s">
        <v>981</v>
      </c>
      <c r="FE14" s="1" t="s">
        <v>982</v>
      </c>
      <c r="FF14" s="1" t="s">
        <v>695</v>
      </c>
      <c r="FH14" s="16" t="s">
        <v>227</v>
      </c>
      <c r="FI14" s="1" t="s">
        <v>197</v>
      </c>
      <c r="FJ14" s="1" t="s">
        <v>983</v>
      </c>
      <c r="FK14" s="1" t="s">
        <v>173</v>
      </c>
      <c r="FL14" s="1">
        <v>2</v>
      </c>
      <c r="FM14" s="1" t="s">
        <v>197</v>
      </c>
      <c r="FN14" s="1" t="s">
        <v>584</v>
      </c>
      <c r="FO14" s="1">
        <v>1</v>
      </c>
      <c r="FP14" s="1" t="s">
        <v>302</v>
      </c>
      <c r="FQ14" s="29" t="s">
        <v>584</v>
      </c>
      <c r="FR14" s="25" t="s">
        <v>584</v>
      </c>
      <c r="FS14" s="25" t="s">
        <v>584</v>
      </c>
      <c r="FT14" s="25" t="s">
        <v>584</v>
      </c>
      <c r="FU14" s="25" t="s">
        <v>584</v>
      </c>
      <c r="FV14" s="25" t="s">
        <v>584</v>
      </c>
      <c r="FY14" s="1" t="s">
        <v>697</v>
      </c>
    </row>
    <row r="15" spans="1:181" s="14" customFormat="1" ht="12.75" x14ac:dyDescent="0.2">
      <c r="A15" s="13">
        <v>44384.71444163195</v>
      </c>
      <c r="B15" s="1" t="s">
        <v>156</v>
      </c>
      <c r="C15" s="1" t="s">
        <v>984</v>
      </c>
      <c r="E15" s="13">
        <v>44363</v>
      </c>
      <c r="F15" s="16" t="s">
        <v>1148</v>
      </c>
      <c r="G15" s="1" t="s">
        <v>1149</v>
      </c>
      <c r="H15" s="1" t="s">
        <v>985</v>
      </c>
      <c r="I15" s="1" t="s">
        <v>986</v>
      </c>
      <c r="J15" s="1">
        <v>3143405646</v>
      </c>
      <c r="K15" s="1" t="s">
        <v>987</v>
      </c>
      <c r="L15" s="13">
        <v>40816</v>
      </c>
      <c r="M15" s="1" t="s">
        <v>988</v>
      </c>
      <c r="N15" s="1" t="s">
        <v>989</v>
      </c>
      <c r="O15" s="1" t="s">
        <v>984</v>
      </c>
      <c r="P15" s="1" t="s">
        <v>261</v>
      </c>
      <c r="R15" s="1" t="s">
        <v>173</v>
      </c>
      <c r="T15" s="1" t="s">
        <v>990</v>
      </c>
      <c r="U15" s="1" t="s">
        <v>172</v>
      </c>
      <c r="W15" s="1" t="s">
        <v>173</v>
      </c>
      <c r="Y15" s="1" t="s">
        <v>991</v>
      </c>
      <c r="Z15" s="1" t="s">
        <v>172</v>
      </c>
      <c r="AB15" s="1" t="s">
        <v>173</v>
      </c>
      <c r="AR15" s="1">
        <v>0</v>
      </c>
      <c r="AS15" s="1">
        <v>90</v>
      </c>
      <c r="AT15" s="1">
        <v>0</v>
      </c>
      <c r="AU15" s="1">
        <v>3</v>
      </c>
      <c r="AV15" s="1">
        <v>25</v>
      </c>
      <c r="AW15" s="1">
        <v>15000</v>
      </c>
      <c r="AX15" s="1">
        <v>29000</v>
      </c>
      <c r="AY15" s="1">
        <v>1160</v>
      </c>
      <c r="BA15" s="1" t="s">
        <v>396</v>
      </c>
      <c r="BD15" s="1" t="s">
        <v>263</v>
      </c>
      <c r="BE15" s="1" t="s">
        <v>992</v>
      </c>
      <c r="BF15" s="1" t="s">
        <v>993</v>
      </c>
      <c r="BG15" s="1">
        <v>240</v>
      </c>
      <c r="BH15" s="1" t="s">
        <v>994</v>
      </c>
      <c r="BI15" s="1" t="s">
        <v>995</v>
      </c>
      <c r="BJ15" s="1" t="s">
        <v>996</v>
      </c>
      <c r="BK15" s="1" t="s">
        <v>168</v>
      </c>
      <c r="BL15" s="1" t="s">
        <v>997</v>
      </c>
      <c r="BM15" s="1" t="s">
        <v>998</v>
      </c>
      <c r="BO15" s="1" t="s">
        <v>999</v>
      </c>
      <c r="BP15" s="1" t="s">
        <v>189</v>
      </c>
      <c r="BQ15" s="1" t="s">
        <v>1000</v>
      </c>
      <c r="BR15" s="1" t="s">
        <v>274</v>
      </c>
      <c r="BT15" s="1" t="s">
        <v>1001</v>
      </c>
      <c r="BU15" s="1" t="s">
        <v>394</v>
      </c>
      <c r="BW15" s="1" t="s">
        <v>1002</v>
      </c>
      <c r="BX15" s="1" t="s">
        <v>1001</v>
      </c>
      <c r="BY15" s="1" t="s">
        <v>1003</v>
      </c>
      <c r="CA15" s="1" t="s">
        <v>221</v>
      </c>
      <c r="CB15" s="1" t="s">
        <v>276</v>
      </c>
      <c r="CD15" s="1" t="s">
        <v>281</v>
      </c>
      <c r="CE15" s="1" t="s">
        <v>1004</v>
      </c>
      <c r="CF15" s="1" t="s">
        <v>1005</v>
      </c>
      <c r="CG15" s="1" t="s">
        <v>602</v>
      </c>
      <c r="CH15" s="1" t="s">
        <v>956</v>
      </c>
      <c r="CJ15" s="1" t="s">
        <v>1006</v>
      </c>
      <c r="CK15" s="1" t="s">
        <v>197</v>
      </c>
      <c r="CL15" s="1" t="s">
        <v>203</v>
      </c>
      <c r="CM15" s="1" t="s">
        <v>394</v>
      </c>
      <c r="CO15" s="1" t="s">
        <v>205</v>
      </c>
      <c r="CP15" s="1" t="s">
        <v>1007</v>
      </c>
      <c r="CQ15" s="1" t="s">
        <v>289</v>
      </c>
      <c r="CS15" s="1" t="s">
        <v>290</v>
      </c>
      <c r="CT15" s="1" t="s">
        <v>1008</v>
      </c>
      <c r="CU15" s="1">
        <v>2</v>
      </c>
      <c r="CV15" s="1" t="s">
        <v>209</v>
      </c>
      <c r="CW15" s="1" t="s">
        <v>1009</v>
      </c>
      <c r="CX15" s="1" t="s">
        <v>1010</v>
      </c>
      <c r="CY15" s="1" t="s">
        <v>205</v>
      </c>
      <c r="CZ15" s="1">
        <v>5</v>
      </c>
      <c r="DA15" s="1">
        <v>10</v>
      </c>
      <c r="DB15" s="1">
        <v>30</v>
      </c>
      <c r="DC15" s="1">
        <v>4</v>
      </c>
      <c r="DD15" s="1">
        <v>7</v>
      </c>
      <c r="DE15" s="16">
        <v>7</v>
      </c>
      <c r="DF15" s="1" t="s">
        <v>300</v>
      </c>
      <c r="DG15" s="1" t="s">
        <v>1011</v>
      </c>
      <c r="DH15" s="1" t="s">
        <v>1012</v>
      </c>
      <c r="DI15" s="15">
        <v>1.5</v>
      </c>
      <c r="DJ15" s="1" t="s">
        <v>1013</v>
      </c>
      <c r="DK15" s="1" t="s">
        <v>1014</v>
      </c>
      <c r="DM15" s="1" t="s">
        <v>426</v>
      </c>
      <c r="DN15" s="1" t="s">
        <v>609</v>
      </c>
      <c r="DP15" s="1" t="s">
        <v>299</v>
      </c>
      <c r="DQ15" s="1" t="s">
        <v>1015</v>
      </c>
      <c r="DR15" s="1" t="s">
        <v>1152</v>
      </c>
      <c r="DT15" s="1" t="s">
        <v>294</v>
      </c>
      <c r="DU15" s="1" t="s">
        <v>1016</v>
      </c>
      <c r="DV15" s="1" t="s">
        <v>843</v>
      </c>
      <c r="DW15" s="1" t="s">
        <v>1017</v>
      </c>
      <c r="DX15" s="1" t="s">
        <v>197</v>
      </c>
      <c r="DY15" s="17" t="s">
        <v>227</v>
      </c>
      <c r="DZ15" s="1" t="s">
        <v>221</v>
      </c>
      <c r="EA15" s="1" t="s">
        <v>785</v>
      </c>
      <c r="EC15" s="1" t="s">
        <v>1018</v>
      </c>
      <c r="ED15" s="1" t="s">
        <v>1019</v>
      </c>
      <c r="EE15" s="1" t="s">
        <v>227</v>
      </c>
      <c r="EF15" s="1" t="s">
        <v>1157</v>
      </c>
      <c r="EG15" s="1" t="s">
        <v>1020</v>
      </c>
      <c r="EH15" s="1">
        <v>43</v>
      </c>
      <c r="EI15" s="1" t="s">
        <v>1021</v>
      </c>
      <c r="EJ15" s="17">
        <v>0</v>
      </c>
      <c r="EK15" s="1" t="s">
        <v>1022</v>
      </c>
      <c r="EL15" s="1" t="s">
        <v>1023</v>
      </c>
      <c r="EM15" s="1" t="s">
        <v>793</v>
      </c>
      <c r="EO15" s="1" t="s">
        <v>1024</v>
      </c>
      <c r="EP15" s="1" t="s">
        <v>1025</v>
      </c>
      <c r="EQ15" s="1" t="s">
        <v>1026</v>
      </c>
      <c r="ER15" s="1" t="s">
        <v>1027</v>
      </c>
      <c r="ES15" s="1" t="s">
        <v>242</v>
      </c>
      <c r="ET15" s="15" t="s">
        <v>1163</v>
      </c>
      <c r="EU15" s="1" t="s">
        <v>746</v>
      </c>
      <c r="EW15" s="1" t="s">
        <v>1028</v>
      </c>
      <c r="EX15" s="1" t="s">
        <v>602</v>
      </c>
      <c r="EY15" s="1" t="s">
        <v>242</v>
      </c>
      <c r="EZ15" s="1" t="s">
        <v>1029</v>
      </c>
      <c r="FA15" s="1" t="s">
        <v>1030</v>
      </c>
      <c r="FB15" s="1" t="s">
        <v>602</v>
      </c>
      <c r="FC15" s="1" t="s">
        <v>1031</v>
      </c>
      <c r="FD15" s="1" t="s">
        <v>1032</v>
      </c>
      <c r="FE15" s="1" t="s">
        <v>449</v>
      </c>
      <c r="FF15" s="1" t="s">
        <v>249</v>
      </c>
      <c r="FH15" s="1" t="s">
        <v>197</v>
      </c>
      <c r="FI15" s="1" t="s">
        <v>197</v>
      </c>
      <c r="FJ15" s="1" t="s">
        <v>250</v>
      </c>
      <c r="FL15" s="15">
        <v>1.5</v>
      </c>
      <c r="FM15" s="1" t="s">
        <v>197</v>
      </c>
      <c r="FN15" s="1" t="s">
        <v>1033</v>
      </c>
      <c r="FO15" s="15">
        <v>3</v>
      </c>
      <c r="FP15" s="1" t="s">
        <v>1034</v>
      </c>
      <c r="FQ15" s="29">
        <v>0.8</v>
      </c>
      <c r="FR15" s="25">
        <v>0.15</v>
      </c>
      <c r="FS15" s="25">
        <v>0.05</v>
      </c>
      <c r="FT15" s="25" t="s">
        <v>803</v>
      </c>
      <c r="FU15" s="25" t="s">
        <v>803</v>
      </c>
      <c r="FV15" s="25" t="s">
        <v>803</v>
      </c>
      <c r="FX15" s="1" t="s">
        <v>1007</v>
      </c>
      <c r="FY15" s="1" t="s">
        <v>454</v>
      </c>
    </row>
    <row r="16" spans="1:181" s="14" customFormat="1" ht="12.75" x14ac:dyDescent="0.2">
      <c r="A16" s="13">
        <v>44385.476659016203</v>
      </c>
      <c r="B16" s="1" t="s">
        <v>251</v>
      </c>
      <c r="C16" s="1" t="s">
        <v>1035</v>
      </c>
      <c r="E16" s="13">
        <v>44363</v>
      </c>
      <c r="F16" s="1" t="s">
        <v>1036</v>
      </c>
      <c r="G16" s="1" t="s">
        <v>1037</v>
      </c>
      <c r="H16" s="1" t="s">
        <v>1038</v>
      </c>
      <c r="I16" s="1" t="s">
        <v>1039</v>
      </c>
      <c r="J16" s="1" t="s">
        <v>1040</v>
      </c>
      <c r="K16" s="1" t="s">
        <v>1041</v>
      </c>
      <c r="L16" s="13">
        <v>40602</v>
      </c>
      <c r="M16" s="1" t="s">
        <v>1042</v>
      </c>
      <c r="N16" s="1" t="s">
        <v>1043</v>
      </c>
      <c r="O16" s="1" t="s">
        <v>1035</v>
      </c>
      <c r="P16" s="1" t="s">
        <v>172</v>
      </c>
      <c r="R16" s="1" t="s">
        <v>170</v>
      </c>
      <c r="T16" s="1" t="s">
        <v>1044</v>
      </c>
      <c r="U16" s="1" t="s">
        <v>261</v>
      </c>
      <c r="W16" s="1" t="s">
        <v>170</v>
      </c>
      <c r="Y16" s="1" t="s">
        <v>1045</v>
      </c>
      <c r="Z16" s="1" t="s">
        <v>172</v>
      </c>
      <c r="AB16" s="1" t="s">
        <v>170</v>
      </c>
      <c r="AR16" s="1">
        <v>6321</v>
      </c>
      <c r="AS16" s="1">
        <v>175</v>
      </c>
      <c r="AT16" s="1">
        <v>130</v>
      </c>
      <c r="AU16" s="1">
        <v>3</v>
      </c>
      <c r="AV16" s="1">
        <v>50</v>
      </c>
      <c r="AW16" s="1">
        <v>3508</v>
      </c>
      <c r="AX16" s="1">
        <v>28400</v>
      </c>
      <c r="AY16" s="1">
        <v>568</v>
      </c>
      <c r="BA16" s="1" t="s">
        <v>396</v>
      </c>
      <c r="BD16" s="1" t="s">
        <v>263</v>
      </c>
      <c r="BE16" s="1" t="s">
        <v>1046</v>
      </c>
      <c r="BF16" s="1" t="s">
        <v>1047</v>
      </c>
      <c r="BG16" s="1">
        <v>15</v>
      </c>
      <c r="BH16" s="1" t="s">
        <v>1048</v>
      </c>
      <c r="BI16" s="1" t="s">
        <v>1049</v>
      </c>
      <c r="BJ16" s="1" t="s">
        <v>1050</v>
      </c>
      <c r="BK16" s="1" t="s">
        <v>1051</v>
      </c>
      <c r="BM16" s="1" t="s">
        <v>1052</v>
      </c>
      <c r="BN16" s="1" t="s">
        <v>1053</v>
      </c>
      <c r="BO16" s="1" t="s">
        <v>1054</v>
      </c>
      <c r="BP16" s="1" t="s">
        <v>272</v>
      </c>
      <c r="BQ16" s="1" t="s">
        <v>1055</v>
      </c>
      <c r="BR16" s="1" t="s">
        <v>274</v>
      </c>
      <c r="BT16" s="1" t="s">
        <v>1056</v>
      </c>
      <c r="BU16" s="1" t="s">
        <v>168</v>
      </c>
      <c r="BV16" s="1" t="s">
        <v>1057</v>
      </c>
      <c r="BW16" s="1" t="s">
        <v>1058</v>
      </c>
      <c r="BX16" s="1" t="s">
        <v>1059</v>
      </c>
      <c r="BY16" s="1" t="s">
        <v>1060</v>
      </c>
      <c r="CA16" s="1" t="s">
        <v>221</v>
      </c>
      <c r="CB16" s="1" t="s">
        <v>276</v>
      </c>
      <c r="CD16" s="1" t="s">
        <v>281</v>
      </c>
      <c r="CE16" s="1" t="s">
        <v>1061</v>
      </c>
      <c r="CF16" s="1" t="s">
        <v>1062</v>
      </c>
      <c r="CG16" s="1" t="s">
        <v>394</v>
      </c>
      <c r="CH16" s="1" t="s">
        <v>201</v>
      </c>
      <c r="CJ16" s="1" t="s">
        <v>1063</v>
      </c>
      <c r="CK16" s="1" t="s">
        <v>197</v>
      </c>
      <c r="CL16" s="1" t="s">
        <v>203</v>
      </c>
      <c r="CM16" s="1" t="s">
        <v>394</v>
      </c>
      <c r="CO16" s="1" t="s">
        <v>205</v>
      </c>
      <c r="CP16" s="16" t="s">
        <v>205</v>
      </c>
      <c r="CQ16" s="1" t="s">
        <v>289</v>
      </c>
      <c r="CS16" s="1" t="s">
        <v>290</v>
      </c>
      <c r="CT16" s="1" t="s">
        <v>291</v>
      </c>
      <c r="CU16" s="1">
        <v>3</v>
      </c>
      <c r="CV16" s="1" t="s">
        <v>292</v>
      </c>
      <c r="CX16" s="1" t="s">
        <v>1064</v>
      </c>
      <c r="CY16" s="1" t="s">
        <v>289</v>
      </c>
      <c r="CZ16" s="1">
        <v>2.5</v>
      </c>
      <c r="DA16" s="1">
        <v>1.5</v>
      </c>
      <c r="DB16" s="1">
        <v>1.5</v>
      </c>
      <c r="DC16" s="1">
        <v>2</v>
      </c>
      <c r="DD16" s="1">
        <v>3</v>
      </c>
      <c r="DE16" s="1">
        <v>3</v>
      </c>
      <c r="DF16" s="1" t="s">
        <v>212</v>
      </c>
      <c r="DG16" s="1" t="s">
        <v>1065</v>
      </c>
      <c r="DH16" s="1" t="s">
        <v>1066</v>
      </c>
      <c r="DI16" s="1">
        <v>1</v>
      </c>
      <c r="DJ16" s="1" t="s">
        <v>1067</v>
      </c>
      <c r="DK16" s="1" t="s">
        <v>1068</v>
      </c>
      <c r="DM16" s="1" t="s">
        <v>426</v>
      </c>
      <c r="DN16" s="1" t="s">
        <v>218</v>
      </c>
      <c r="DP16" s="1" t="s">
        <v>299</v>
      </c>
      <c r="DQ16" s="1" t="s">
        <v>1069</v>
      </c>
      <c r="DR16" s="1" t="s">
        <v>428</v>
      </c>
      <c r="DT16" s="1" t="s">
        <v>212</v>
      </c>
      <c r="DU16" s="1" t="s">
        <v>1070</v>
      </c>
      <c r="DV16" s="1" t="s">
        <v>302</v>
      </c>
      <c r="DW16" s="1" t="s">
        <v>1071</v>
      </c>
      <c r="DX16" s="1" t="s">
        <v>197</v>
      </c>
      <c r="DY16" s="17" t="s">
        <v>227</v>
      </c>
      <c r="DZ16" s="1" t="s">
        <v>197</v>
      </c>
      <c r="EA16" s="1" t="s">
        <v>785</v>
      </c>
      <c r="EC16" s="1" t="s">
        <v>1072</v>
      </c>
      <c r="ED16" s="1" t="s">
        <v>1073</v>
      </c>
      <c r="EE16" s="1" t="s">
        <v>197</v>
      </c>
      <c r="EG16" s="1" t="s">
        <v>1074</v>
      </c>
      <c r="EH16" s="1">
        <v>220</v>
      </c>
      <c r="EI16" s="1" t="s">
        <v>435</v>
      </c>
      <c r="EJ16" s="17" t="s">
        <v>1075</v>
      </c>
      <c r="EK16" s="1" t="s">
        <v>1076</v>
      </c>
      <c r="EL16" s="1" t="s">
        <v>1077</v>
      </c>
      <c r="EM16" s="1" t="s">
        <v>793</v>
      </c>
      <c r="EO16" s="1" t="s">
        <v>440</v>
      </c>
      <c r="EP16" s="1" t="s">
        <v>1078</v>
      </c>
      <c r="EQ16" s="1" t="s">
        <v>1079</v>
      </c>
      <c r="ER16" s="1" t="s">
        <v>1080</v>
      </c>
      <c r="ES16" s="1" t="s">
        <v>242</v>
      </c>
      <c r="ET16" s="1" t="s">
        <v>1081</v>
      </c>
      <c r="EU16" s="1" t="s">
        <v>625</v>
      </c>
      <c r="EW16" s="1" t="s">
        <v>1082</v>
      </c>
      <c r="EX16" s="1" t="s">
        <v>394</v>
      </c>
      <c r="EY16" s="1" t="s">
        <v>242</v>
      </c>
      <c r="EZ16" s="1" t="s">
        <v>1083</v>
      </c>
      <c r="FA16" s="1" t="s">
        <v>1084</v>
      </c>
      <c r="FB16" s="1" t="s">
        <v>394</v>
      </c>
      <c r="FC16" s="1" t="s">
        <v>629</v>
      </c>
      <c r="FD16" s="1" t="s">
        <v>1085</v>
      </c>
      <c r="FE16" s="1" t="s">
        <v>449</v>
      </c>
      <c r="FF16" s="1" t="s">
        <v>450</v>
      </c>
      <c r="FH16" s="16" t="s">
        <v>227</v>
      </c>
      <c r="FI16" s="16" t="s">
        <v>227</v>
      </c>
      <c r="FJ16" s="1" t="s">
        <v>803</v>
      </c>
      <c r="FL16" s="1">
        <f>2.5</f>
        <v>2.5</v>
      </c>
      <c r="FM16" s="1" t="s">
        <v>221</v>
      </c>
      <c r="FN16" s="1" t="s">
        <v>1086</v>
      </c>
      <c r="FO16" s="1">
        <v>1</v>
      </c>
      <c r="FP16" s="1" t="s">
        <v>225</v>
      </c>
      <c r="FQ16" s="29" t="s">
        <v>1087</v>
      </c>
      <c r="FR16" s="25" t="s">
        <v>1087</v>
      </c>
      <c r="FS16" s="25" t="s">
        <v>1087</v>
      </c>
      <c r="FT16" s="25" t="s">
        <v>1087</v>
      </c>
      <c r="FU16" s="25" t="s">
        <v>1087</v>
      </c>
      <c r="FV16" s="25" t="s">
        <v>1087</v>
      </c>
      <c r="FY16" s="1" t="s">
        <v>805</v>
      </c>
    </row>
    <row r="17" spans="1:181" s="14" customFormat="1" ht="12.75" x14ac:dyDescent="0.2">
      <c r="A17" s="13">
        <v>44385.485729236112</v>
      </c>
      <c r="B17" s="1" t="s">
        <v>509</v>
      </c>
      <c r="C17" s="1" t="s">
        <v>1088</v>
      </c>
      <c r="D17" s="1" t="s">
        <v>1089</v>
      </c>
      <c r="E17" s="13">
        <v>44363</v>
      </c>
      <c r="F17" s="1" t="s">
        <v>1090</v>
      </c>
      <c r="G17" s="1" t="s">
        <v>1091</v>
      </c>
      <c r="H17" s="1" t="s">
        <v>1092</v>
      </c>
      <c r="I17" s="1" t="s">
        <v>1093</v>
      </c>
      <c r="J17" s="1" t="s">
        <v>1094</v>
      </c>
      <c r="K17" s="1" t="s">
        <v>1095</v>
      </c>
      <c r="L17" s="13">
        <v>39783</v>
      </c>
      <c r="M17" s="1" t="s">
        <v>1096</v>
      </c>
      <c r="N17" s="1" t="s">
        <v>1097</v>
      </c>
      <c r="O17" s="1" t="s">
        <v>1088</v>
      </c>
      <c r="P17" s="1" t="s">
        <v>261</v>
      </c>
      <c r="R17" s="1" t="s">
        <v>170</v>
      </c>
      <c r="T17" s="1" t="s">
        <v>1098</v>
      </c>
      <c r="U17" s="1" t="s">
        <v>261</v>
      </c>
      <c r="W17" s="1" t="s">
        <v>173</v>
      </c>
      <c r="Y17" s="1" t="s">
        <v>1099</v>
      </c>
      <c r="Z17" s="1" t="s">
        <v>168</v>
      </c>
      <c r="AA17" s="1" t="s">
        <v>938</v>
      </c>
      <c r="AB17" s="1" t="s">
        <v>173</v>
      </c>
      <c r="AD17" s="1" t="s">
        <v>1100</v>
      </c>
      <c r="AE17" s="1" t="s">
        <v>168</v>
      </c>
      <c r="AF17" s="1" t="s">
        <v>1101</v>
      </c>
      <c r="AG17" s="1" t="s">
        <v>173</v>
      </c>
      <c r="AI17" s="1" t="s">
        <v>1102</v>
      </c>
      <c r="AJ17" s="1" t="s">
        <v>172</v>
      </c>
      <c r="AL17" s="1" t="s">
        <v>173</v>
      </c>
      <c r="AR17" s="1">
        <v>1950</v>
      </c>
      <c r="AS17" s="1" t="s">
        <v>1103</v>
      </c>
      <c r="AT17" s="1">
        <v>81</v>
      </c>
      <c r="AU17" s="1">
        <v>3</v>
      </c>
      <c r="AV17" s="1">
        <v>100</v>
      </c>
      <c r="AW17" s="1">
        <v>17000</v>
      </c>
      <c r="AX17" s="1">
        <v>30000</v>
      </c>
      <c r="AY17" s="1">
        <v>300</v>
      </c>
      <c r="BA17" s="1" t="s">
        <v>1104</v>
      </c>
      <c r="BD17" s="1" t="s">
        <v>180</v>
      </c>
      <c r="BE17" s="1" t="s">
        <v>1105</v>
      </c>
      <c r="BF17" s="1" t="s">
        <v>1106</v>
      </c>
      <c r="BG17" s="1">
        <v>90</v>
      </c>
      <c r="BH17" s="1" t="s">
        <v>1107</v>
      </c>
      <c r="BI17" s="1" t="s">
        <v>1108</v>
      </c>
      <c r="BJ17" s="1" t="s">
        <v>1109</v>
      </c>
      <c r="BK17" s="1" t="s">
        <v>269</v>
      </c>
      <c r="BM17" s="1" t="s">
        <v>1110</v>
      </c>
      <c r="BN17" s="1" t="s">
        <v>1111</v>
      </c>
      <c r="BO17" s="1" t="s">
        <v>1112</v>
      </c>
      <c r="BP17" s="1" t="s">
        <v>475</v>
      </c>
      <c r="BQ17" s="1" t="s">
        <v>1113</v>
      </c>
      <c r="BR17" s="1" t="s">
        <v>274</v>
      </c>
      <c r="BT17" s="1" t="s">
        <v>1114</v>
      </c>
      <c r="BU17" s="1" t="s">
        <v>718</v>
      </c>
      <c r="BW17" s="1" t="s">
        <v>1115</v>
      </c>
      <c r="BX17" s="1" t="s">
        <v>1116</v>
      </c>
      <c r="BY17" s="1" t="s">
        <v>1117</v>
      </c>
      <c r="CA17" s="1" t="s">
        <v>197</v>
      </c>
      <c r="CB17" s="1" t="s">
        <v>394</v>
      </c>
      <c r="CD17" s="1" t="s">
        <v>413</v>
      </c>
      <c r="CE17" s="1" t="s">
        <v>1118</v>
      </c>
      <c r="CF17" s="1" t="s">
        <v>1118</v>
      </c>
      <c r="CG17" s="1" t="s">
        <v>394</v>
      </c>
      <c r="CH17" s="1" t="s">
        <v>394</v>
      </c>
      <c r="CJ17" s="1" t="s">
        <v>1119</v>
      </c>
      <c r="CK17" s="1" t="s">
        <v>197</v>
      </c>
      <c r="CL17" s="1" t="s">
        <v>203</v>
      </c>
      <c r="CM17" s="1" t="s">
        <v>394</v>
      </c>
      <c r="CO17" s="1" t="s">
        <v>418</v>
      </c>
      <c r="CQ17" s="1" t="s">
        <v>289</v>
      </c>
      <c r="CS17" s="1" t="s">
        <v>604</v>
      </c>
      <c r="CT17" s="1" t="s">
        <v>355</v>
      </c>
      <c r="CU17" s="1">
        <v>6</v>
      </c>
      <c r="CV17" s="1" t="s">
        <v>1120</v>
      </c>
      <c r="CX17" s="1" t="s">
        <v>1121</v>
      </c>
      <c r="CY17" s="1" t="s">
        <v>289</v>
      </c>
      <c r="CZ17" s="1">
        <v>7</v>
      </c>
      <c r="DA17" s="1">
        <v>12</v>
      </c>
      <c r="DB17" s="16">
        <f>19/2</f>
        <v>9.5</v>
      </c>
      <c r="DC17" s="1">
        <v>1</v>
      </c>
      <c r="DD17" s="1">
        <v>13</v>
      </c>
      <c r="DE17" s="18">
        <v>2.5</v>
      </c>
      <c r="DF17" s="1" t="s">
        <v>212</v>
      </c>
      <c r="DG17" s="1" t="s">
        <v>1122</v>
      </c>
      <c r="DH17" s="1" t="s">
        <v>1123</v>
      </c>
      <c r="DI17" s="15">
        <v>1.5</v>
      </c>
      <c r="DJ17" s="1" t="s">
        <v>1124</v>
      </c>
      <c r="DK17" s="1" t="s">
        <v>1125</v>
      </c>
      <c r="DM17" s="1" t="s">
        <v>225</v>
      </c>
      <c r="DN17" s="1" t="s">
        <v>1126</v>
      </c>
      <c r="DP17" s="1" t="s">
        <v>299</v>
      </c>
      <c r="DQ17" s="1" t="s">
        <v>1127</v>
      </c>
      <c r="DR17" s="1" t="s">
        <v>782</v>
      </c>
      <c r="DT17" s="1" t="s">
        <v>553</v>
      </c>
      <c r="DU17" s="1" t="s">
        <v>1128</v>
      </c>
      <c r="DV17" s="1" t="s">
        <v>843</v>
      </c>
      <c r="DW17" s="1" t="s">
        <v>1129</v>
      </c>
      <c r="DX17" s="1" t="s">
        <v>227</v>
      </c>
      <c r="DY17" s="17" t="s">
        <v>227</v>
      </c>
      <c r="DZ17" s="1" t="s">
        <v>221</v>
      </c>
      <c r="EA17" s="1" t="s">
        <v>613</v>
      </c>
      <c r="EC17" s="1" t="s">
        <v>1130</v>
      </c>
      <c r="ED17" s="1" t="s">
        <v>197</v>
      </c>
      <c r="EE17" s="1" t="s">
        <v>227</v>
      </c>
      <c r="EF17" s="1" t="s">
        <v>1155</v>
      </c>
      <c r="EG17" s="1" t="s">
        <v>1131</v>
      </c>
      <c r="EH17" s="1">
        <v>130</v>
      </c>
      <c r="EI17" s="1" t="s">
        <v>1132</v>
      </c>
      <c r="EJ17" s="17">
        <v>1</v>
      </c>
      <c r="EK17" s="1" t="s">
        <v>1133</v>
      </c>
      <c r="EL17" s="1" t="s">
        <v>1134</v>
      </c>
      <c r="EM17" s="1" t="s">
        <v>1162</v>
      </c>
      <c r="EO17" s="1" t="s">
        <v>1135</v>
      </c>
      <c r="EP17" s="1" t="s">
        <v>1136</v>
      </c>
      <c r="EQ17" s="1" t="s">
        <v>1137</v>
      </c>
      <c r="ER17" s="1" t="s">
        <v>1138</v>
      </c>
      <c r="ES17" s="1" t="s">
        <v>1139</v>
      </c>
      <c r="ET17" s="1" t="s">
        <v>1163</v>
      </c>
      <c r="EU17" s="1" t="s">
        <v>1140</v>
      </c>
      <c r="EW17" s="1" t="s">
        <v>1141</v>
      </c>
      <c r="EX17" s="1" t="s">
        <v>284</v>
      </c>
      <c r="EY17" s="1" t="s">
        <v>1139</v>
      </c>
      <c r="EZ17" s="1" t="s">
        <v>1142</v>
      </c>
      <c r="FA17" s="1" t="s">
        <v>1143</v>
      </c>
      <c r="FB17" s="1" t="s">
        <v>284</v>
      </c>
      <c r="FC17" s="1" t="s">
        <v>508</v>
      </c>
      <c r="FD17" s="1" t="s">
        <v>1144</v>
      </c>
      <c r="FE17" s="1" t="s">
        <v>449</v>
      </c>
      <c r="FF17" s="1" t="s">
        <v>321</v>
      </c>
      <c r="FH17" s="1" t="s">
        <v>227</v>
      </c>
      <c r="FI17" s="1" t="s">
        <v>227</v>
      </c>
      <c r="FJ17" s="1" t="s">
        <v>1145</v>
      </c>
      <c r="FL17" s="1">
        <v>2</v>
      </c>
      <c r="FM17" s="1" t="s">
        <v>197</v>
      </c>
      <c r="FN17" s="1" t="s">
        <v>1146</v>
      </c>
      <c r="FO17" s="1">
        <v>1</v>
      </c>
      <c r="FP17" s="1" t="s">
        <v>225</v>
      </c>
      <c r="FQ17" s="29">
        <v>0.4</v>
      </c>
      <c r="FR17" s="25">
        <v>0.1</v>
      </c>
      <c r="FS17" s="25">
        <v>0.5</v>
      </c>
      <c r="FT17" s="23">
        <v>0</v>
      </c>
      <c r="FU17" s="23">
        <v>0</v>
      </c>
      <c r="FV17" s="23">
        <v>0</v>
      </c>
      <c r="FY17" s="1" t="s">
        <v>1165</v>
      </c>
    </row>
    <row r="18" spans="1:181" ht="12.75" customHeight="1" x14ac:dyDescent="0.2">
      <c r="A18" s="30">
        <v>44447.520694444444</v>
      </c>
      <c r="B18" s="34" t="s">
        <v>1166</v>
      </c>
      <c r="C18" t="s">
        <v>1167</v>
      </c>
      <c r="E18" s="30">
        <v>44410</v>
      </c>
      <c r="F18" s="36" t="s">
        <v>1431</v>
      </c>
      <c r="G18" s="33" t="s">
        <v>1433</v>
      </c>
      <c r="H18" t="s">
        <v>1168</v>
      </c>
      <c r="I18" t="s">
        <v>1169</v>
      </c>
      <c r="J18">
        <v>3125216160</v>
      </c>
      <c r="K18" t="s">
        <v>1170</v>
      </c>
      <c r="L18" s="30">
        <v>39277</v>
      </c>
      <c r="M18" t="s">
        <v>1171</v>
      </c>
      <c r="N18" t="s">
        <v>1172</v>
      </c>
      <c r="O18" t="s">
        <v>1173</v>
      </c>
      <c r="P18" t="s">
        <v>172</v>
      </c>
      <c r="R18" t="s">
        <v>173</v>
      </c>
      <c r="U18" t="s">
        <v>394</v>
      </c>
      <c r="W18" t="s">
        <v>394</v>
      </c>
      <c r="AR18">
        <v>10</v>
      </c>
      <c r="AS18" s="37">
        <v>4</v>
      </c>
      <c r="AT18" s="37">
        <v>20</v>
      </c>
      <c r="AU18">
        <v>3</v>
      </c>
      <c r="AV18">
        <v>50</v>
      </c>
      <c r="AW18" t="s">
        <v>803</v>
      </c>
      <c r="AX18">
        <v>20000</v>
      </c>
      <c r="AY18">
        <v>400</v>
      </c>
      <c r="AZ18" s="31" t="s">
        <v>1174</v>
      </c>
      <c r="BA18" t="s">
        <v>396</v>
      </c>
      <c r="BD18" t="s">
        <v>879</v>
      </c>
      <c r="BE18" t="s">
        <v>1175</v>
      </c>
      <c r="BF18" t="s">
        <v>1176</v>
      </c>
      <c r="BG18">
        <v>30</v>
      </c>
      <c r="BH18" t="s">
        <v>1177</v>
      </c>
      <c r="BI18" t="s">
        <v>1178</v>
      </c>
      <c r="BJ18" t="e" cm="1">
        <f t="array" ref="BJ18">- La entidad hace La solicitud de cotización
- Se envía desde el FRE La cotización
- La institución inscrita hace La consignación a La cuenta bancaria del FRE
- Expedición de factura
- Despacho de recetarios oficiales</f>
        <v>#NAME?</v>
      </c>
      <c r="BK18" t="s">
        <v>269</v>
      </c>
      <c r="BM18" t="s">
        <v>1179</v>
      </c>
      <c r="BO18" t="s">
        <v>1180</v>
      </c>
      <c r="BP18" t="s">
        <v>189</v>
      </c>
      <c r="BQ18" t="s">
        <v>1181</v>
      </c>
      <c r="BR18" t="s">
        <v>274</v>
      </c>
      <c r="BT18" t="s">
        <v>1182</v>
      </c>
      <c r="BU18" t="s">
        <v>394</v>
      </c>
      <c r="BV18" t="s">
        <v>1183</v>
      </c>
      <c r="BW18" t="s">
        <v>1184</v>
      </c>
      <c r="BX18" t="s">
        <v>1185</v>
      </c>
      <c r="BY18" t="s">
        <v>1186</v>
      </c>
      <c r="CA18" t="s">
        <v>197</v>
      </c>
      <c r="CB18" t="s">
        <v>394</v>
      </c>
      <c r="CD18" t="s">
        <v>413</v>
      </c>
      <c r="CE18" s="31" t="s">
        <v>1187</v>
      </c>
      <c r="CF18" t="s">
        <v>1188</v>
      </c>
      <c r="CG18" t="s">
        <v>284</v>
      </c>
      <c r="CH18" t="s">
        <v>956</v>
      </c>
      <c r="CJ18" t="s">
        <v>1189</v>
      </c>
      <c r="CK18" t="s">
        <v>227</v>
      </c>
      <c r="CL18" t="s">
        <v>1051</v>
      </c>
      <c r="CM18" t="s">
        <v>1190</v>
      </c>
      <c r="CO18" t="s">
        <v>394</v>
      </c>
      <c r="CQ18" t="s">
        <v>289</v>
      </c>
      <c r="CS18" t="s">
        <v>420</v>
      </c>
      <c r="CT18" t="s">
        <v>1191</v>
      </c>
      <c r="CU18">
        <v>1</v>
      </c>
      <c r="CV18" t="s">
        <v>292</v>
      </c>
      <c r="CW18" s="31" t="s">
        <v>1192</v>
      </c>
      <c r="CX18" s="31" t="s">
        <v>1193</v>
      </c>
      <c r="CY18" t="s">
        <v>1194</v>
      </c>
      <c r="CZ18">
        <v>5</v>
      </c>
      <c r="DA18">
        <v>5</v>
      </c>
      <c r="DB18">
        <v>5</v>
      </c>
      <c r="DC18">
        <v>3</v>
      </c>
      <c r="DD18">
        <v>7</v>
      </c>
      <c r="DE18" s="32">
        <v>44474</v>
      </c>
      <c r="DF18" t="s">
        <v>294</v>
      </c>
      <c r="DG18" t="s">
        <v>1195</v>
      </c>
      <c r="DH18" t="e" cm="1">
        <f t="array" ref="DH18">- Se hace La comparación de los productos allegados contra La orden de compra
- Se realiza inspección física y técnica del material
- Se disponen los productos para su correspondiente almacenamiento</f>
        <v>#NAME?</v>
      </c>
      <c r="DI18">
        <v>1</v>
      </c>
      <c r="DJ18" t="s">
        <v>1196</v>
      </c>
      <c r="DK18" t="s">
        <v>1197</v>
      </c>
      <c r="DM18" t="s">
        <v>490</v>
      </c>
      <c r="DN18" t="s">
        <v>218</v>
      </c>
      <c r="DP18" t="s">
        <v>299</v>
      </c>
      <c r="DQ18" t="s">
        <v>1198</v>
      </c>
      <c r="DR18" t="s">
        <v>1199</v>
      </c>
      <c r="DT18" t="s">
        <v>294</v>
      </c>
      <c r="DU18" t="s">
        <v>1200</v>
      </c>
      <c r="DV18" t="s">
        <v>394</v>
      </c>
      <c r="DW18" t="s">
        <v>1201</v>
      </c>
      <c r="DX18" s="36" t="s">
        <v>197</v>
      </c>
      <c r="DY18" t="s">
        <v>227</v>
      </c>
      <c r="DZ18" t="s">
        <v>197</v>
      </c>
      <c r="EA18" t="s">
        <v>785</v>
      </c>
      <c r="EC18" t="s">
        <v>1202</v>
      </c>
      <c r="ED18" t="s">
        <v>1203</v>
      </c>
      <c r="EE18" t="s">
        <v>197</v>
      </c>
      <c r="EG18" t="s">
        <v>1204</v>
      </c>
      <c r="EH18">
        <v>2</v>
      </c>
      <c r="EI18" t="s">
        <v>1205</v>
      </c>
      <c r="EJ18" t="s">
        <v>1205</v>
      </c>
      <c r="EK18" t="s">
        <v>1206</v>
      </c>
      <c r="EL18" t="e" cm="1">
        <f t="array" ref="EL18">-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M18" t="s">
        <v>310</v>
      </c>
      <c r="EO18" t="s">
        <v>1207</v>
      </c>
      <c r="EP18" t="s">
        <v>1208</v>
      </c>
      <c r="EQ18" t="s">
        <v>1209</v>
      </c>
      <c r="ER18" s="31" t="s">
        <v>1210</v>
      </c>
      <c r="ES18" t="s">
        <v>242</v>
      </c>
      <c r="ET18" t="s">
        <v>1211</v>
      </c>
      <c r="EU18" t="s">
        <v>746</v>
      </c>
      <c r="EW18" t="s">
        <v>1212</v>
      </c>
      <c r="EX18" t="s">
        <v>284</v>
      </c>
      <c r="EY18" t="s">
        <v>242</v>
      </c>
      <c r="EZ18" s="31" t="s">
        <v>1210</v>
      </c>
      <c r="FA18" t="s">
        <v>1213</v>
      </c>
      <c r="FB18" t="s">
        <v>284</v>
      </c>
      <c r="FC18" t="s">
        <v>1031</v>
      </c>
      <c r="FD18" t="s">
        <v>1214</v>
      </c>
      <c r="FE18" t="s">
        <v>449</v>
      </c>
      <c r="FF18" t="s">
        <v>249</v>
      </c>
      <c r="FH18" s="37" t="s">
        <v>197</v>
      </c>
      <c r="FI18" s="37" t="s">
        <v>197</v>
      </c>
      <c r="FJ18" t="s">
        <v>250</v>
      </c>
      <c r="FL18">
        <v>1</v>
      </c>
      <c r="FM18" t="s">
        <v>197</v>
      </c>
      <c r="FN18" t="s">
        <v>1215</v>
      </c>
      <c r="FO18">
        <v>1</v>
      </c>
      <c r="FP18" t="s">
        <v>1034</v>
      </c>
      <c r="FQ18" s="22">
        <v>0.25</v>
      </c>
      <c r="FR18" s="22">
        <v>0.25</v>
      </c>
      <c r="FS18" s="22">
        <v>0.5</v>
      </c>
      <c r="FT18" s="22">
        <v>0</v>
      </c>
      <c r="FU18" s="22">
        <v>0</v>
      </c>
      <c r="FV18" s="22">
        <v>0</v>
      </c>
      <c r="FW18" t="s">
        <v>1216</v>
      </c>
      <c r="FY18" t="s">
        <v>697</v>
      </c>
    </row>
    <row r="19" spans="1:181" ht="12.75" customHeight="1" x14ac:dyDescent="0.2">
      <c r="A19" s="30">
        <v>44508.834780092591</v>
      </c>
      <c r="B19" s="34" t="s">
        <v>861</v>
      </c>
      <c r="C19" t="s">
        <v>1217</v>
      </c>
      <c r="D19" t="s">
        <v>1218</v>
      </c>
      <c r="E19" s="30">
        <v>44398</v>
      </c>
      <c r="F19" t="s">
        <v>1219</v>
      </c>
      <c r="G19" t="s">
        <v>1220</v>
      </c>
      <c r="H19" t="s">
        <v>1221</v>
      </c>
      <c r="I19" t="s">
        <v>1222</v>
      </c>
      <c r="J19" t="s">
        <v>1223</v>
      </c>
      <c r="K19" t="s">
        <v>1224</v>
      </c>
      <c r="L19" s="30">
        <v>40255</v>
      </c>
      <c r="M19" t="s">
        <v>1225</v>
      </c>
      <c r="N19" t="s">
        <v>1226</v>
      </c>
      <c r="O19" t="s">
        <v>1217</v>
      </c>
      <c r="P19" t="s">
        <v>168</v>
      </c>
      <c r="Q19" t="s">
        <v>1227</v>
      </c>
      <c r="R19" t="s">
        <v>170</v>
      </c>
      <c r="T19" t="s">
        <v>1218</v>
      </c>
      <c r="U19" t="s">
        <v>168</v>
      </c>
      <c r="V19" s="31" t="s">
        <v>1228</v>
      </c>
      <c r="W19" t="s">
        <v>173</v>
      </c>
      <c r="Y19" t="s">
        <v>1229</v>
      </c>
      <c r="Z19" t="s">
        <v>261</v>
      </c>
      <c r="AB19" t="s">
        <v>173</v>
      </c>
      <c r="AR19">
        <v>1892</v>
      </c>
      <c r="AS19">
        <v>150</v>
      </c>
      <c r="AT19">
        <v>81</v>
      </c>
      <c r="AU19">
        <v>50</v>
      </c>
      <c r="AV19">
        <v>3</v>
      </c>
      <c r="AW19">
        <v>12190</v>
      </c>
      <c r="AX19">
        <v>22000</v>
      </c>
      <c r="AY19">
        <v>440</v>
      </c>
      <c r="BA19" t="s">
        <v>396</v>
      </c>
      <c r="BD19" t="s">
        <v>263</v>
      </c>
      <c r="BE19" t="s">
        <v>1230</v>
      </c>
      <c r="BF19" t="s">
        <v>1231</v>
      </c>
      <c r="BG19">
        <v>120</v>
      </c>
      <c r="BH19" s="31" t="s">
        <v>1232</v>
      </c>
      <c r="BI19" t="s">
        <v>1233</v>
      </c>
      <c r="BJ19" t="s">
        <v>1234</v>
      </c>
      <c r="BK19" t="s">
        <v>591</v>
      </c>
      <c r="BM19" t="s">
        <v>1235</v>
      </c>
      <c r="BO19" t="s">
        <v>1236</v>
      </c>
      <c r="BP19" t="s">
        <v>406</v>
      </c>
      <c r="BQ19" t="s">
        <v>1237</v>
      </c>
      <c r="BR19" t="s">
        <v>394</v>
      </c>
      <c r="BT19" t="s">
        <v>1238</v>
      </c>
      <c r="BU19" t="s">
        <v>394</v>
      </c>
      <c r="BW19" t="s">
        <v>1239</v>
      </c>
      <c r="BX19" t="s">
        <v>1239</v>
      </c>
      <c r="BY19" t="s">
        <v>1186</v>
      </c>
      <c r="CA19" t="s">
        <v>221</v>
      </c>
      <c r="CB19" t="s">
        <v>276</v>
      </c>
      <c r="CD19" t="s">
        <v>1240</v>
      </c>
      <c r="CE19" t="s">
        <v>219</v>
      </c>
      <c r="CF19" t="s">
        <v>219</v>
      </c>
      <c r="CG19" t="s">
        <v>381</v>
      </c>
      <c r="CH19" t="s">
        <v>201</v>
      </c>
      <c r="CJ19" t="s">
        <v>1241</v>
      </c>
      <c r="CK19" t="s">
        <v>227</v>
      </c>
      <c r="CL19" t="s">
        <v>203</v>
      </c>
      <c r="CM19" t="s">
        <v>1242</v>
      </c>
      <c r="CO19" t="s">
        <v>418</v>
      </c>
      <c r="CQ19" t="s">
        <v>289</v>
      </c>
      <c r="CS19" t="s">
        <v>959</v>
      </c>
      <c r="CT19" t="s">
        <v>1191</v>
      </c>
      <c r="CU19">
        <v>1</v>
      </c>
      <c r="CV19" t="s">
        <v>292</v>
      </c>
      <c r="CX19" t="s">
        <v>1243</v>
      </c>
      <c r="CY19" t="s">
        <v>289</v>
      </c>
      <c r="CZ19">
        <v>1</v>
      </c>
      <c r="DA19">
        <v>1</v>
      </c>
      <c r="DB19">
        <v>4</v>
      </c>
      <c r="DC19">
        <v>4</v>
      </c>
      <c r="DD19">
        <v>4</v>
      </c>
      <c r="DE19" s="37" t="s">
        <v>803</v>
      </c>
      <c r="DF19" t="s">
        <v>212</v>
      </c>
      <c r="DG19" t="s">
        <v>1244</v>
      </c>
      <c r="DH19" t="s">
        <v>1245</v>
      </c>
      <c r="DI19">
        <v>2</v>
      </c>
      <c r="DJ19" t="s">
        <v>1246</v>
      </c>
      <c r="DK19" t="s">
        <v>729</v>
      </c>
      <c r="DM19" t="s">
        <v>490</v>
      </c>
      <c r="DN19" t="s">
        <v>1247</v>
      </c>
      <c r="DP19" t="s">
        <v>219</v>
      </c>
      <c r="DQ19" t="s">
        <v>1248</v>
      </c>
      <c r="DR19" t="s">
        <v>675</v>
      </c>
      <c r="DS19" t="s">
        <v>1249</v>
      </c>
      <c r="DT19" t="s">
        <v>553</v>
      </c>
      <c r="DU19" t="s">
        <v>1250</v>
      </c>
      <c r="DV19" t="s">
        <v>555</v>
      </c>
      <c r="DW19" t="s">
        <v>1251</v>
      </c>
      <c r="DX19" s="36" t="s">
        <v>227</v>
      </c>
      <c r="DY19" t="s">
        <v>227</v>
      </c>
      <c r="DZ19" t="s">
        <v>221</v>
      </c>
      <c r="EA19" t="s">
        <v>431</v>
      </c>
      <c r="EC19" t="s">
        <v>1252</v>
      </c>
      <c r="ED19" t="s">
        <v>197</v>
      </c>
      <c r="EE19" t="s">
        <v>227</v>
      </c>
      <c r="EF19" t="s">
        <v>1253</v>
      </c>
      <c r="EG19" t="s">
        <v>1254</v>
      </c>
      <c r="EH19">
        <v>78</v>
      </c>
      <c r="EI19" t="s">
        <v>561</v>
      </c>
      <c r="EJ19" t="s">
        <v>198</v>
      </c>
      <c r="EK19" t="s">
        <v>1255</v>
      </c>
      <c r="EL19" t="s">
        <v>1256</v>
      </c>
      <c r="EM19" t="s">
        <v>310</v>
      </c>
      <c r="EO19" t="s">
        <v>1257</v>
      </c>
      <c r="EP19" t="s">
        <v>1258</v>
      </c>
      <c r="EQ19" t="s">
        <v>197</v>
      </c>
      <c r="ER19" t="s">
        <v>1259</v>
      </c>
      <c r="ES19" t="s">
        <v>242</v>
      </c>
      <c r="ET19" t="s">
        <v>1163</v>
      </c>
      <c r="EU19" t="s">
        <v>746</v>
      </c>
      <c r="EW19" t="s">
        <v>1260</v>
      </c>
      <c r="EX19" t="s">
        <v>284</v>
      </c>
      <c r="EY19" t="s">
        <v>1139</v>
      </c>
      <c r="EZ19" t="s">
        <v>1261</v>
      </c>
      <c r="FA19" t="s">
        <v>570</v>
      </c>
      <c r="FB19" t="s">
        <v>284</v>
      </c>
      <c r="FC19" t="s">
        <v>1031</v>
      </c>
      <c r="FD19" t="s">
        <v>591</v>
      </c>
      <c r="FE19" t="s">
        <v>572</v>
      </c>
      <c r="FF19" t="s">
        <v>450</v>
      </c>
      <c r="FH19" t="s">
        <v>221</v>
      </c>
      <c r="FI19" s="33" t="s">
        <v>227</v>
      </c>
      <c r="FJ19" t="s">
        <v>1262</v>
      </c>
      <c r="FL19">
        <v>3</v>
      </c>
      <c r="FM19" t="s">
        <v>197</v>
      </c>
      <c r="FN19" t="s">
        <v>198</v>
      </c>
      <c r="FO19">
        <v>1</v>
      </c>
      <c r="FP19" t="s">
        <v>555</v>
      </c>
      <c r="FQ19">
        <v>0.42</v>
      </c>
      <c r="FR19">
        <v>0.28999999999999998</v>
      </c>
      <c r="FS19">
        <v>0.28999999999999998</v>
      </c>
      <c r="FT19">
        <v>0</v>
      </c>
      <c r="FU19">
        <v>0</v>
      </c>
      <c r="FV19">
        <v>0</v>
      </c>
      <c r="FX19" t="s">
        <v>453</v>
      </c>
      <c r="FY19" t="s">
        <v>454</v>
      </c>
    </row>
    <row r="20" spans="1:181" ht="12.75" customHeight="1" x14ac:dyDescent="0.2">
      <c r="A20" s="30">
        <v>44538.361712962964</v>
      </c>
      <c r="B20" s="34" t="s">
        <v>1263</v>
      </c>
      <c r="C20" t="s">
        <v>1264</v>
      </c>
      <c r="E20" s="30">
        <v>44411</v>
      </c>
      <c r="F20" t="s">
        <v>1265</v>
      </c>
      <c r="G20" t="s">
        <v>1266</v>
      </c>
      <c r="H20" t="s">
        <v>1267</v>
      </c>
      <c r="I20" t="s">
        <v>1268</v>
      </c>
      <c r="J20" t="s">
        <v>803</v>
      </c>
      <c r="K20">
        <v>38</v>
      </c>
      <c r="L20" s="30">
        <v>44224</v>
      </c>
      <c r="M20" t="s">
        <v>1269</v>
      </c>
      <c r="N20" t="s">
        <v>1270</v>
      </c>
      <c r="O20" t="s">
        <v>1264</v>
      </c>
      <c r="P20" t="s">
        <v>261</v>
      </c>
      <c r="R20" t="s">
        <v>170</v>
      </c>
      <c r="U20" t="s">
        <v>394</v>
      </c>
      <c r="W20" t="s">
        <v>394</v>
      </c>
      <c r="AR20">
        <v>35</v>
      </c>
      <c r="AS20">
        <v>10</v>
      </c>
      <c r="AT20">
        <v>8</v>
      </c>
      <c r="AU20">
        <v>3</v>
      </c>
      <c r="AV20">
        <v>50</v>
      </c>
      <c r="AW20">
        <v>27000</v>
      </c>
      <c r="AX20">
        <v>30000</v>
      </c>
      <c r="AY20">
        <v>600</v>
      </c>
      <c r="BA20" t="s">
        <v>1271</v>
      </c>
      <c r="BD20" t="s">
        <v>263</v>
      </c>
      <c r="BE20" s="31" t="s">
        <v>1272</v>
      </c>
      <c r="BF20" t="s">
        <v>1273</v>
      </c>
      <c r="BG20">
        <v>30</v>
      </c>
      <c r="BH20" t="s">
        <v>1274</v>
      </c>
      <c r="BI20" t="s">
        <v>1223</v>
      </c>
      <c r="BJ20" t="s">
        <v>1275</v>
      </c>
      <c r="BK20" t="s">
        <v>403</v>
      </c>
      <c r="BM20" t="s">
        <v>1276</v>
      </c>
      <c r="BO20" t="s">
        <v>1277</v>
      </c>
      <c r="BP20" t="s">
        <v>189</v>
      </c>
      <c r="BQ20" t="s">
        <v>1278</v>
      </c>
      <c r="BR20" t="s">
        <v>274</v>
      </c>
      <c r="BT20" t="s">
        <v>1279</v>
      </c>
      <c r="BU20" t="s">
        <v>718</v>
      </c>
      <c r="BW20" t="s">
        <v>1280</v>
      </c>
      <c r="BX20" t="s">
        <v>1281</v>
      </c>
      <c r="BY20" t="s">
        <v>1186</v>
      </c>
      <c r="CA20" t="s">
        <v>221</v>
      </c>
      <c r="CB20" t="s">
        <v>718</v>
      </c>
      <c r="CD20" t="s">
        <v>281</v>
      </c>
      <c r="CE20" t="s">
        <v>1282</v>
      </c>
      <c r="CF20" t="s">
        <v>1283</v>
      </c>
      <c r="CG20" t="s">
        <v>284</v>
      </c>
      <c r="CH20" t="s">
        <v>956</v>
      </c>
      <c r="CJ20" t="s">
        <v>1284</v>
      </c>
      <c r="CK20" t="s">
        <v>197</v>
      </c>
      <c r="CL20" t="s">
        <v>203</v>
      </c>
      <c r="CM20" t="s">
        <v>394</v>
      </c>
      <c r="CO20" t="s">
        <v>1285</v>
      </c>
      <c r="CQ20" t="s">
        <v>289</v>
      </c>
      <c r="CR20" t="s">
        <v>453</v>
      </c>
      <c r="CS20" t="s">
        <v>290</v>
      </c>
      <c r="CT20" t="s">
        <v>1008</v>
      </c>
      <c r="CU20">
        <v>1</v>
      </c>
      <c r="CV20" t="s">
        <v>292</v>
      </c>
      <c r="CX20" s="31" t="s">
        <v>1286</v>
      </c>
      <c r="CY20" t="s">
        <v>1285</v>
      </c>
      <c r="CZ20">
        <v>1</v>
      </c>
      <c r="DA20">
        <v>1</v>
      </c>
      <c r="DB20">
        <v>1</v>
      </c>
      <c r="DC20">
        <v>1</v>
      </c>
      <c r="DD20">
        <v>7</v>
      </c>
      <c r="DE20">
        <v>4</v>
      </c>
      <c r="DF20" t="s">
        <v>212</v>
      </c>
      <c r="DG20" t="s">
        <v>1287</v>
      </c>
      <c r="DH20" t="s">
        <v>1288</v>
      </c>
      <c r="DI20">
        <v>1</v>
      </c>
      <c r="DJ20" t="s">
        <v>1289</v>
      </c>
      <c r="DK20" t="s">
        <v>1290</v>
      </c>
      <c r="DM20" t="s">
        <v>490</v>
      </c>
      <c r="DN20" t="s">
        <v>1291</v>
      </c>
      <c r="DP20" t="s">
        <v>219</v>
      </c>
      <c r="DQ20" t="s">
        <v>1292</v>
      </c>
      <c r="DR20" t="s">
        <v>552</v>
      </c>
      <c r="DT20" t="s">
        <v>212</v>
      </c>
      <c r="DU20" t="s">
        <v>1293</v>
      </c>
      <c r="DV20" t="s">
        <v>302</v>
      </c>
      <c r="DW20" t="s">
        <v>1294</v>
      </c>
      <c r="DX20" t="s">
        <v>197</v>
      </c>
      <c r="DY20" t="s">
        <v>197</v>
      </c>
      <c r="DZ20" t="s">
        <v>221</v>
      </c>
      <c r="EA20" t="s">
        <v>1295</v>
      </c>
      <c r="EC20" t="s">
        <v>1296</v>
      </c>
      <c r="ED20" t="s">
        <v>1073</v>
      </c>
      <c r="EE20" t="s">
        <v>227</v>
      </c>
      <c r="EF20" t="s">
        <v>1297</v>
      </c>
      <c r="EG20" t="s">
        <v>1298</v>
      </c>
      <c r="EH20">
        <v>11</v>
      </c>
      <c r="EI20" s="31" t="s">
        <v>1299</v>
      </c>
      <c r="EJ20" t="s">
        <v>1300</v>
      </c>
      <c r="EK20" t="s">
        <v>1301</v>
      </c>
      <c r="EL20" t="s">
        <v>1302</v>
      </c>
      <c r="EM20" t="s">
        <v>310</v>
      </c>
      <c r="EO20" t="s">
        <v>1303</v>
      </c>
      <c r="EP20" t="s">
        <v>1304</v>
      </c>
      <c r="EQ20" t="s">
        <v>1305</v>
      </c>
      <c r="ER20" t="s">
        <v>1306</v>
      </c>
      <c r="ES20" t="s">
        <v>242</v>
      </c>
      <c r="ET20" s="5" t="s">
        <v>1081</v>
      </c>
      <c r="EU20" t="s">
        <v>315</v>
      </c>
      <c r="EW20" t="s">
        <v>1307</v>
      </c>
      <c r="EX20" t="s">
        <v>284</v>
      </c>
      <c r="EY20" t="s">
        <v>242</v>
      </c>
      <c r="EZ20" t="s">
        <v>1308</v>
      </c>
      <c r="FA20" t="s">
        <v>1309</v>
      </c>
      <c r="FB20" t="s">
        <v>284</v>
      </c>
      <c r="FC20" t="s">
        <v>629</v>
      </c>
      <c r="FD20" t="s">
        <v>1310</v>
      </c>
      <c r="FE20" t="s">
        <v>449</v>
      </c>
      <c r="FF20" t="s">
        <v>1311</v>
      </c>
      <c r="FH20" s="37" t="s">
        <v>221</v>
      </c>
      <c r="FI20" s="36" t="s">
        <v>227</v>
      </c>
      <c r="FJ20" t="s">
        <v>1312</v>
      </c>
      <c r="FL20">
        <v>1</v>
      </c>
      <c r="FM20" t="s">
        <v>197</v>
      </c>
      <c r="FO20">
        <v>1</v>
      </c>
      <c r="FP20" t="s">
        <v>225</v>
      </c>
      <c r="FQ20">
        <v>0.3</v>
      </c>
      <c r="FR20">
        <v>0.05</v>
      </c>
      <c r="FS20">
        <v>0.15</v>
      </c>
      <c r="FT20">
        <v>0</v>
      </c>
      <c r="FU20">
        <v>0</v>
      </c>
      <c r="FV20">
        <v>0.5</v>
      </c>
      <c r="FY20" t="s">
        <v>1313</v>
      </c>
    </row>
    <row r="21" spans="1:181" ht="12.75" customHeight="1" x14ac:dyDescent="0.2">
      <c r="A21" s="30">
        <v>44538.366678240738</v>
      </c>
      <c r="B21" s="34" t="s">
        <v>574</v>
      </c>
      <c r="C21" t="s">
        <v>1314</v>
      </c>
      <c r="D21" t="s">
        <v>1315</v>
      </c>
      <c r="E21" s="30">
        <v>44411</v>
      </c>
      <c r="F21" t="s">
        <v>1316</v>
      </c>
      <c r="G21" t="s">
        <v>1317</v>
      </c>
      <c r="H21" t="s">
        <v>1318</v>
      </c>
      <c r="I21" t="s">
        <v>1319</v>
      </c>
      <c r="J21">
        <v>5600911</v>
      </c>
      <c r="K21" t="s">
        <v>1320</v>
      </c>
      <c r="L21" s="30">
        <v>32658</v>
      </c>
      <c r="M21" t="s">
        <v>1321</v>
      </c>
      <c r="N21" t="s">
        <v>1322</v>
      </c>
      <c r="O21" t="s">
        <v>1314</v>
      </c>
      <c r="P21" t="s">
        <v>168</v>
      </c>
      <c r="Q21" t="s">
        <v>1323</v>
      </c>
      <c r="R21" t="s">
        <v>170</v>
      </c>
      <c r="T21" t="s">
        <v>1315</v>
      </c>
      <c r="U21" t="s">
        <v>172</v>
      </c>
      <c r="W21" t="s">
        <v>173</v>
      </c>
      <c r="Y21" t="s">
        <v>1324</v>
      </c>
      <c r="Z21" t="s">
        <v>168</v>
      </c>
      <c r="AA21" t="s">
        <v>938</v>
      </c>
      <c r="AB21" t="s">
        <v>173</v>
      </c>
      <c r="AR21">
        <v>0</v>
      </c>
      <c r="AS21">
        <v>292</v>
      </c>
      <c r="AT21">
        <v>0</v>
      </c>
      <c r="AU21">
        <v>3</v>
      </c>
      <c r="AV21">
        <v>50</v>
      </c>
      <c r="AW21">
        <v>8619</v>
      </c>
      <c r="AX21">
        <v>30000</v>
      </c>
      <c r="AY21">
        <v>600</v>
      </c>
      <c r="BA21" t="s">
        <v>396</v>
      </c>
      <c r="BD21" t="s">
        <v>263</v>
      </c>
      <c r="BE21" t="s">
        <v>1325</v>
      </c>
      <c r="BF21" t="s">
        <v>1326</v>
      </c>
      <c r="BG21">
        <v>90</v>
      </c>
      <c r="BH21" s="31" t="s">
        <v>1327</v>
      </c>
      <c r="BI21" t="s">
        <v>1328</v>
      </c>
      <c r="BJ21" t="s">
        <v>1329</v>
      </c>
      <c r="BK21" t="s">
        <v>403</v>
      </c>
      <c r="BM21" t="s">
        <v>1330</v>
      </c>
      <c r="BN21" t="s">
        <v>1331</v>
      </c>
      <c r="BO21" t="s">
        <v>1332</v>
      </c>
      <c r="BP21" t="s">
        <v>189</v>
      </c>
      <c r="BQ21" t="s">
        <v>1333</v>
      </c>
      <c r="BR21" t="s">
        <v>595</v>
      </c>
      <c r="BT21" t="s">
        <v>1334</v>
      </c>
      <c r="BU21" t="s">
        <v>718</v>
      </c>
      <c r="BW21" t="s">
        <v>1335</v>
      </c>
      <c r="BX21" t="s">
        <v>1336</v>
      </c>
      <c r="BY21" t="s">
        <v>1337</v>
      </c>
      <c r="BZ21" t="s">
        <v>1338</v>
      </c>
      <c r="CA21" t="s">
        <v>221</v>
      </c>
      <c r="CB21" t="s">
        <v>276</v>
      </c>
      <c r="CD21" t="s">
        <v>281</v>
      </c>
      <c r="CE21" t="s">
        <v>1339</v>
      </c>
      <c r="CF21" t="s">
        <v>1340</v>
      </c>
      <c r="CG21" t="s">
        <v>602</v>
      </c>
      <c r="CH21" t="s">
        <v>1341</v>
      </c>
      <c r="CJ21" t="s">
        <v>1342</v>
      </c>
      <c r="CK21" t="s">
        <v>197</v>
      </c>
      <c r="CL21" t="s">
        <v>203</v>
      </c>
      <c r="CM21" t="s">
        <v>394</v>
      </c>
      <c r="CO21" t="s">
        <v>1343</v>
      </c>
      <c r="CQ21" t="s">
        <v>1343</v>
      </c>
      <c r="CS21" t="s">
        <v>484</v>
      </c>
      <c r="CT21" t="s">
        <v>291</v>
      </c>
      <c r="CU21">
        <v>2</v>
      </c>
      <c r="CV21" t="s">
        <v>723</v>
      </c>
      <c r="CW21" t="s">
        <v>1344</v>
      </c>
      <c r="CX21" t="s">
        <v>1345</v>
      </c>
      <c r="CY21" t="s">
        <v>774</v>
      </c>
      <c r="CZ21">
        <v>2</v>
      </c>
      <c r="DA21">
        <v>1</v>
      </c>
      <c r="DB21">
        <v>3</v>
      </c>
      <c r="DC21" t="s">
        <v>1346</v>
      </c>
      <c r="DD21">
        <v>13</v>
      </c>
      <c r="DE21">
        <v>5</v>
      </c>
      <c r="DF21" t="s">
        <v>294</v>
      </c>
      <c r="DG21" t="s">
        <v>1347</v>
      </c>
      <c r="DH21" t="s">
        <v>1348</v>
      </c>
      <c r="DI21">
        <v>1</v>
      </c>
      <c r="DJ21" t="s">
        <v>1349</v>
      </c>
      <c r="DK21" t="s">
        <v>1350</v>
      </c>
      <c r="DM21" t="s">
        <v>225</v>
      </c>
      <c r="DN21" t="s">
        <v>609</v>
      </c>
      <c r="DP21" t="s">
        <v>1351</v>
      </c>
      <c r="DQ21" t="s">
        <v>1352</v>
      </c>
      <c r="DR21" t="s">
        <v>428</v>
      </c>
      <c r="DT21" t="s">
        <v>212</v>
      </c>
      <c r="DU21" t="s">
        <v>1353</v>
      </c>
      <c r="DV21" t="s">
        <v>1354</v>
      </c>
      <c r="DW21" t="s">
        <v>1355</v>
      </c>
      <c r="DX21" s="38" t="s">
        <v>197</v>
      </c>
      <c r="DY21" t="s">
        <v>227</v>
      </c>
      <c r="DZ21" t="s">
        <v>221</v>
      </c>
      <c r="EA21" t="s">
        <v>1356</v>
      </c>
      <c r="EC21" t="s">
        <v>1357</v>
      </c>
      <c r="ED21" t="s">
        <v>1358</v>
      </c>
      <c r="EE21" t="s">
        <v>227</v>
      </c>
      <c r="EF21" t="s">
        <v>1359</v>
      </c>
      <c r="EG21" t="s">
        <v>1360</v>
      </c>
      <c r="EH21" t="s">
        <v>1346</v>
      </c>
      <c r="EI21" t="s">
        <v>1361</v>
      </c>
      <c r="EJ21" t="s">
        <v>1362</v>
      </c>
      <c r="EK21" t="s">
        <v>1363</v>
      </c>
      <c r="EL21" t="s">
        <v>1364</v>
      </c>
      <c r="EM21" t="s">
        <v>1365</v>
      </c>
      <c r="EN21" t="s">
        <v>439</v>
      </c>
      <c r="EO21" t="s">
        <v>1366</v>
      </c>
      <c r="EP21" t="s">
        <v>1367</v>
      </c>
      <c r="EQ21" t="s">
        <v>976</v>
      </c>
      <c r="ER21" t="s">
        <v>1368</v>
      </c>
      <c r="ES21" t="s">
        <v>242</v>
      </c>
      <c r="ET21" t="s">
        <v>1369</v>
      </c>
      <c r="EU21" t="s">
        <v>746</v>
      </c>
      <c r="EW21" t="s">
        <v>1370</v>
      </c>
      <c r="EX21" t="s">
        <v>381</v>
      </c>
      <c r="EY21" t="s">
        <v>242</v>
      </c>
      <c r="EZ21" t="s">
        <v>1371</v>
      </c>
      <c r="FA21" t="s">
        <v>1372</v>
      </c>
      <c r="FB21" t="s">
        <v>381</v>
      </c>
      <c r="FC21" t="s">
        <v>319</v>
      </c>
      <c r="FD21" t="s">
        <v>1373</v>
      </c>
      <c r="FE21" t="s">
        <v>449</v>
      </c>
      <c r="FF21" t="s">
        <v>1374</v>
      </c>
      <c r="FG21" t="s">
        <v>1375</v>
      </c>
      <c r="FH21" t="s">
        <v>197</v>
      </c>
      <c r="FI21" t="s">
        <v>197</v>
      </c>
      <c r="FJ21" s="31" t="s">
        <v>1376</v>
      </c>
      <c r="FL21">
        <v>2</v>
      </c>
      <c r="FM21" t="s">
        <v>197</v>
      </c>
      <c r="FO21">
        <v>1</v>
      </c>
      <c r="FP21" t="s">
        <v>302</v>
      </c>
      <c r="FQ21" s="28" t="s">
        <v>584</v>
      </c>
      <c r="FR21" s="28" t="s">
        <v>584</v>
      </c>
      <c r="FS21" s="28" t="s">
        <v>584</v>
      </c>
      <c r="FT21" s="28" t="s">
        <v>584</v>
      </c>
      <c r="FU21" s="28" t="s">
        <v>584</v>
      </c>
      <c r="FV21" s="28" t="s">
        <v>584</v>
      </c>
      <c r="FX21" t="s">
        <v>1377</v>
      </c>
      <c r="FY21" t="s">
        <v>454</v>
      </c>
    </row>
    <row r="22" spans="1:181" ht="12.75" customHeight="1" x14ac:dyDescent="0.2">
      <c r="A22" s="30">
        <v>44538.47859953704</v>
      </c>
      <c r="B22" s="34" t="s">
        <v>509</v>
      </c>
      <c r="C22" t="s">
        <v>1378</v>
      </c>
      <c r="D22" t="s">
        <v>1379</v>
      </c>
      <c r="E22" s="30">
        <v>44410</v>
      </c>
      <c r="F22" s="35" t="s">
        <v>1432</v>
      </c>
      <c r="G22" t="s">
        <v>1380</v>
      </c>
      <c r="H22" t="s">
        <v>1381</v>
      </c>
      <c r="I22" t="s">
        <v>1382</v>
      </c>
      <c r="J22" t="s">
        <v>530</v>
      </c>
      <c r="K22" t="s">
        <v>1383</v>
      </c>
      <c r="L22" s="30">
        <v>40449</v>
      </c>
      <c r="M22" t="s">
        <v>1384</v>
      </c>
      <c r="N22" t="s">
        <v>1385</v>
      </c>
      <c r="O22" t="s">
        <v>1386</v>
      </c>
      <c r="P22" t="s">
        <v>168</v>
      </c>
      <c r="Q22" t="s">
        <v>1387</v>
      </c>
      <c r="R22" t="s">
        <v>170</v>
      </c>
      <c r="T22" t="s">
        <v>1388</v>
      </c>
      <c r="U22" t="s">
        <v>172</v>
      </c>
      <c r="W22" t="s">
        <v>173</v>
      </c>
      <c r="Y22" t="s">
        <v>1389</v>
      </c>
      <c r="Z22" t="s">
        <v>1390</v>
      </c>
      <c r="AB22" t="s">
        <v>173</v>
      </c>
      <c r="AR22">
        <v>3</v>
      </c>
      <c r="AS22">
        <v>34</v>
      </c>
      <c r="AT22">
        <v>1</v>
      </c>
      <c r="AU22">
        <v>2</v>
      </c>
      <c r="AV22">
        <v>50</v>
      </c>
      <c r="AW22">
        <v>4750</v>
      </c>
      <c r="AX22">
        <v>45400</v>
      </c>
      <c r="AY22">
        <v>908</v>
      </c>
      <c r="BA22" t="s">
        <v>396</v>
      </c>
      <c r="BD22" t="s">
        <v>263</v>
      </c>
      <c r="BE22" t="s">
        <v>1391</v>
      </c>
      <c r="BF22" t="s">
        <v>1392</v>
      </c>
      <c r="BG22">
        <v>60</v>
      </c>
      <c r="BH22" s="31" t="s">
        <v>1393</v>
      </c>
      <c r="BI22" t="s">
        <v>1394</v>
      </c>
      <c r="BJ22" t="s">
        <v>1395</v>
      </c>
      <c r="BK22" t="s">
        <v>764</v>
      </c>
      <c r="BL22" t="s">
        <v>1396</v>
      </c>
      <c r="BM22" t="s">
        <v>1397</v>
      </c>
      <c r="BO22" t="s">
        <v>1398</v>
      </c>
      <c r="BP22" t="s">
        <v>272</v>
      </c>
      <c r="BQ22" t="s">
        <v>1399</v>
      </c>
      <c r="BR22" t="s">
        <v>168</v>
      </c>
      <c r="BS22" t="s">
        <v>1400</v>
      </c>
      <c r="BT22" t="s">
        <v>1401</v>
      </c>
      <c r="BU22" t="s">
        <v>168</v>
      </c>
      <c r="BV22" t="s">
        <v>276</v>
      </c>
      <c r="BW22" t="s">
        <v>1402</v>
      </c>
      <c r="BX22" t="s">
        <v>1403</v>
      </c>
      <c r="BY22" t="s">
        <v>1404</v>
      </c>
      <c r="CA22" t="s">
        <v>197</v>
      </c>
      <c r="CB22" t="s">
        <v>394</v>
      </c>
      <c r="CD22" t="s">
        <v>413</v>
      </c>
      <c r="CE22" t="s">
        <v>1248</v>
      </c>
      <c r="CF22" t="s">
        <v>1248</v>
      </c>
      <c r="CG22" t="s">
        <v>381</v>
      </c>
      <c r="CH22" t="s">
        <v>956</v>
      </c>
      <c r="CJ22" t="s">
        <v>1405</v>
      </c>
      <c r="CK22" t="s">
        <v>197</v>
      </c>
      <c r="CL22" t="s">
        <v>203</v>
      </c>
      <c r="CM22" t="s">
        <v>394</v>
      </c>
      <c r="CO22" t="s">
        <v>1285</v>
      </c>
      <c r="CQ22" t="s">
        <v>1285</v>
      </c>
      <c r="CS22" t="s">
        <v>207</v>
      </c>
      <c r="CT22" t="s">
        <v>1191</v>
      </c>
      <c r="CU22">
        <v>1</v>
      </c>
      <c r="CV22" t="s">
        <v>543</v>
      </c>
      <c r="CX22" t="s">
        <v>1406</v>
      </c>
      <c r="CY22" t="s">
        <v>205</v>
      </c>
      <c r="CZ22" t="s">
        <v>803</v>
      </c>
      <c r="DA22">
        <v>1</v>
      </c>
      <c r="DB22" t="s">
        <v>1346</v>
      </c>
      <c r="DC22" t="s">
        <v>1346</v>
      </c>
      <c r="DD22">
        <v>8</v>
      </c>
      <c r="DE22" s="37">
        <v>1</v>
      </c>
      <c r="DF22" t="s">
        <v>300</v>
      </c>
      <c r="DG22" t="s">
        <v>1407</v>
      </c>
      <c r="DH22" s="31" t="s">
        <v>1408</v>
      </c>
      <c r="DI22">
        <v>1</v>
      </c>
      <c r="DJ22" t="s">
        <v>1409</v>
      </c>
      <c r="DK22" t="s">
        <v>1410</v>
      </c>
      <c r="DM22" t="s">
        <v>426</v>
      </c>
      <c r="DN22" t="s">
        <v>1126</v>
      </c>
      <c r="DP22" t="s">
        <v>299</v>
      </c>
      <c r="DQ22" t="s">
        <v>557</v>
      </c>
      <c r="DR22" t="s">
        <v>782</v>
      </c>
      <c r="DT22" t="s">
        <v>212</v>
      </c>
      <c r="DU22" t="s">
        <v>1411</v>
      </c>
      <c r="DV22" t="s">
        <v>302</v>
      </c>
      <c r="DW22" t="s">
        <v>1412</v>
      </c>
      <c r="DX22" t="s">
        <v>197</v>
      </c>
      <c r="DY22" t="s">
        <v>197</v>
      </c>
      <c r="DZ22" t="s">
        <v>197</v>
      </c>
      <c r="EA22" t="s">
        <v>1413</v>
      </c>
      <c r="EC22" t="s">
        <v>1414</v>
      </c>
      <c r="ED22" t="s">
        <v>197</v>
      </c>
      <c r="EE22" t="s">
        <v>197</v>
      </c>
      <c r="EF22" s="37" t="s">
        <v>1434</v>
      </c>
      <c r="EG22" t="s">
        <v>1415</v>
      </c>
      <c r="EH22" s="37">
        <f>ROUND(107*0.4,0)</f>
        <v>43</v>
      </c>
      <c r="EI22" t="s">
        <v>1416</v>
      </c>
      <c r="EJ22" t="s">
        <v>198</v>
      </c>
      <c r="EK22" t="s">
        <v>1417</v>
      </c>
      <c r="EL22" t="s">
        <v>1418</v>
      </c>
      <c r="EM22" t="s">
        <v>1419</v>
      </c>
      <c r="EO22" t="s">
        <v>1420</v>
      </c>
      <c r="EP22" t="s">
        <v>1421</v>
      </c>
      <c r="EQ22" t="s">
        <v>1422</v>
      </c>
      <c r="ER22" t="s">
        <v>1423</v>
      </c>
      <c r="ES22" t="s">
        <v>242</v>
      </c>
      <c r="ET22" t="s">
        <v>1424</v>
      </c>
      <c r="EU22" t="s">
        <v>315</v>
      </c>
      <c r="EW22" t="s">
        <v>1425</v>
      </c>
      <c r="EX22" t="s">
        <v>284</v>
      </c>
      <c r="EY22" t="s">
        <v>242</v>
      </c>
      <c r="EZ22" t="s">
        <v>1426</v>
      </c>
      <c r="FA22" t="s">
        <v>570</v>
      </c>
      <c r="FB22" t="s">
        <v>284</v>
      </c>
      <c r="FC22" t="s">
        <v>629</v>
      </c>
      <c r="FD22" t="s">
        <v>1427</v>
      </c>
      <c r="FE22" t="s">
        <v>1428</v>
      </c>
      <c r="FF22" t="s">
        <v>203</v>
      </c>
      <c r="FH22" s="37" t="s">
        <v>221</v>
      </c>
      <c r="FI22" s="36" t="s">
        <v>227</v>
      </c>
      <c r="FJ22" t="s">
        <v>1429</v>
      </c>
      <c r="FL22" s="37">
        <v>2</v>
      </c>
      <c r="FM22" t="s">
        <v>197</v>
      </c>
      <c r="FN22" t="s">
        <v>198</v>
      </c>
      <c r="FO22">
        <v>1</v>
      </c>
      <c r="FP22" t="s">
        <v>843</v>
      </c>
      <c r="FQ22" s="37">
        <v>0.5</v>
      </c>
      <c r="FR22" s="37">
        <v>0.25</v>
      </c>
      <c r="FS22">
        <v>0.25</v>
      </c>
      <c r="FT22">
        <v>0</v>
      </c>
      <c r="FU22">
        <v>0</v>
      </c>
      <c r="FV22">
        <v>0</v>
      </c>
      <c r="FX22" t="s">
        <v>1430</v>
      </c>
      <c r="FY22" t="s">
        <v>697</v>
      </c>
    </row>
  </sheetData>
  <autoFilter ref="A1:FY22"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2021-08-23T01:30:44Z</dcterms:modified>
</cp:coreProperties>
</file>