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Daniel\OneDrive\Documents\Trabajos\UAS-FNE-2\61_Regionalizacion\FRE_AnalisisEstadistico\data\intermediate\"/>
    </mc:Choice>
  </mc:AlternateContent>
  <xr:revisionPtr revIDLastSave="0" documentId="13_ncr:1_{DEE2CC8D-0C31-4838-A895-9C0E98D8B779}" xr6:coauthVersionLast="47" xr6:coauthVersionMax="47" xr10:uidLastSave="{00000000-0000-0000-0000-000000000000}"/>
  <bookViews>
    <workbookView xWindow="-120" yWindow="-120" windowWidth="20730" windowHeight="11310" tabRatio="456" xr2:uid="{00000000-000D-0000-FFFF-FFFF00000000}"/>
  </bookViews>
  <sheets>
    <sheet name="Respuestas de formulario 1" sheetId="1" r:id="rId1"/>
  </sheets>
  <definedNames>
    <definedName name="_xlnm._FilterDatabase" localSheetId="0" hidden="1">'Respuestas de formulario 1'!$A$1:$GG$32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I20" i="1" l="1"/>
  <c r="FP30" i="1"/>
  <c r="BJ17" i="1" a="1"/>
  <c r="BJ17" i="1" s="1"/>
  <c r="EM17" i="1" a="1"/>
  <c r="EM17" i="1" s="1"/>
  <c r="FM15" i="1"/>
  <c r="DI6" i="1"/>
  <c r="DI4" i="1"/>
  <c r="DB16" i="1"/>
  <c r="BG2" i="1"/>
  <c r="BG4" i="1"/>
  <c r="AY11" i="1"/>
  <c r="AY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BG2" authorId="0" shapeId="0" xr:uid="{00000000-0006-0000-0000-000001000000}">
      <text>
        <r>
          <rPr>
            <b/>
            <sz val="8"/>
            <color indexed="81"/>
            <rFont val="Tahoma"/>
            <family val="2"/>
          </rPr>
          <t>Daniel S. Parra G.:</t>
        </r>
        <r>
          <rPr>
            <sz val="8"/>
            <color indexed="81"/>
            <rFont val="Tahoma"/>
            <family val="2"/>
          </rPr>
          <t xml:space="preserve">
Tiempo variante entre administraciones, hoy en día, 5 de mayo de 2021, no se ha concretado la compra de recetarios. Desde el año pasado no se compran recetarios. El encargado del FRE manifiesta que quizá en mes y medio se pueda concretar la compra.</t>
        </r>
      </text>
    </comment>
    <comment ref="CD2" authorId="0" shapeId="0" xr:uid="{7A95FBE7-4371-45B4-9048-2C24AA3BFC1F}">
      <text>
        <r>
          <rPr>
            <b/>
            <sz val="9"/>
            <color indexed="81"/>
            <rFont val="Tahoma"/>
            <family val="2"/>
          </rPr>
          <t>Daniel S. Parra G.:</t>
        </r>
        <r>
          <rPr>
            <sz val="9"/>
            <color indexed="81"/>
            <rFont val="Tahoma"/>
            <family val="2"/>
          </rPr>
          <t xml:space="preserve">
Otro</t>
        </r>
      </text>
    </comment>
    <comment ref="CM2" authorId="0" shapeId="0" xr:uid="{5F0E94DA-6033-4273-AE07-94E752DFC883}">
      <text>
        <r>
          <rPr>
            <b/>
            <sz val="9"/>
            <color indexed="81"/>
            <rFont val="Tahoma"/>
            <family val="2"/>
          </rPr>
          <t>Daniel S. Parra G.:</t>
        </r>
        <r>
          <rPr>
            <sz val="9"/>
            <color indexed="81"/>
            <rFont val="Tahoma"/>
            <family val="2"/>
          </rPr>
          <t xml:space="preserve">
No existe base de datos para almacenar información diligenciada en los recetarios oficiales</t>
        </r>
      </text>
    </comment>
    <comment ref="CZ2" authorId="0" shapeId="0" xr:uid="{7FBD61C8-7852-4A6F-8A99-841BAF36758E}">
      <text>
        <r>
          <rPr>
            <b/>
            <sz val="9"/>
            <color indexed="81"/>
            <rFont val="Tahoma"/>
            <family val="2"/>
          </rPr>
          <t>Daniel S. Parra G.:</t>
        </r>
        <r>
          <rPr>
            <sz val="9"/>
            <color indexed="81"/>
            <rFont val="Tahoma"/>
            <family val="2"/>
          </rPr>
          <t xml:space="preserve">
Una semana</t>
        </r>
      </text>
    </comment>
    <comment ref="DA2" authorId="0" shapeId="0" xr:uid="{DC089D2A-4DC5-4E11-98CD-6DDE758FF323}">
      <text>
        <r>
          <rPr>
            <b/>
            <sz val="9"/>
            <color indexed="81"/>
            <rFont val="Tahoma"/>
            <family val="2"/>
          </rPr>
          <t>Daniel S. Parra G.:</t>
        </r>
        <r>
          <rPr>
            <sz val="9"/>
            <color indexed="81"/>
            <rFont val="Tahoma"/>
            <family val="2"/>
          </rPr>
          <t xml:space="preserve">
12 (Tiempo variable)</t>
        </r>
      </text>
    </comment>
    <comment ref="DB2" authorId="0" shapeId="0" xr:uid="{8345ADA5-E3F1-4561-B1D1-7AAFD64A45F1}">
      <text>
        <r>
          <rPr>
            <b/>
            <sz val="9"/>
            <color indexed="81"/>
            <rFont val="Tahoma"/>
            <family val="2"/>
          </rPr>
          <t>Daniel S. Parra G.:</t>
        </r>
        <r>
          <rPr>
            <sz val="9"/>
            <color indexed="81"/>
            <rFont val="Tahoma"/>
            <family val="2"/>
          </rPr>
          <t xml:space="preserve">
12 (Tiempo variable)</t>
        </r>
      </text>
    </comment>
    <comment ref="DE2" authorId="0" shapeId="0" xr:uid="{1CAD887D-E164-44FE-B5D9-400B796F5FE7}">
      <text>
        <r>
          <rPr>
            <b/>
            <sz val="9"/>
            <color indexed="81"/>
            <rFont val="Tahoma"/>
            <family val="2"/>
          </rPr>
          <t>Daniel S. Parra G.:</t>
        </r>
        <r>
          <rPr>
            <sz val="9"/>
            <color indexed="81"/>
            <rFont val="Tahoma"/>
            <family val="2"/>
          </rPr>
          <t xml:space="preserve">
No se realizan actividades de traslado de medicamentos</t>
        </r>
      </text>
    </comment>
    <comment ref="DI2" authorId="0" shapeId="0" xr:uid="{863D1D3F-2FB8-4AD8-A51C-DC8BDD013D41}">
      <text>
        <r>
          <rPr>
            <b/>
            <sz val="9"/>
            <color indexed="81"/>
            <rFont val="Tahoma"/>
            <family val="2"/>
          </rPr>
          <t>Daniel S. Parra G.:</t>
        </r>
        <r>
          <rPr>
            <sz val="9"/>
            <color indexed="81"/>
            <rFont val="Tahoma"/>
            <family val="2"/>
          </rPr>
          <t xml:space="preserve">
4 horas</t>
        </r>
      </text>
    </comment>
    <comment ref="DK2" authorId="0" shapeId="0" xr:uid="{371786DF-91E3-47C9-B954-B31E1FF18BEC}">
      <text>
        <r>
          <rPr>
            <b/>
            <sz val="9"/>
            <color indexed="81"/>
            <rFont val="Tahoma"/>
            <family val="2"/>
          </rPr>
          <t>Daniel S. Parra G.:</t>
        </r>
        <r>
          <rPr>
            <sz val="9"/>
            <color indexed="81"/>
            <rFont val="Tahoma"/>
            <family val="2"/>
          </rPr>
          <t xml:space="preserve">
Se adiciona el texto:
Disponibilidad de personal de seguridad privada, Cámaras</t>
        </r>
      </text>
    </comment>
    <comment ref="DM2" authorId="0" shapeId="0" xr:uid="{418F077E-874D-43AA-BA97-67969F215013}">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R2" authorId="0" shapeId="0" xr:uid="{2DC84237-5BD7-4EF7-9775-8D3C49C9349E}">
      <text>
        <r>
          <rPr>
            <b/>
            <sz val="9"/>
            <color indexed="81"/>
            <rFont val="Tahoma"/>
            <family val="2"/>
          </rPr>
          <t>Daniel S. Parra G.:</t>
        </r>
        <r>
          <rPr>
            <sz val="9"/>
            <color indexed="81"/>
            <rFont val="Tahoma"/>
            <family val="2"/>
          </rPr>
          <t xml:space="preserve">
Si</t>
        </r>
      </text>
    </comment>
    <comment ref="EG2" authorId="0" shapeId="0" xr:uid="{B0774675-6F80-403E-979D-C4BB9CA768BB}">
      <text>
        <r>
          <rPr>
            <b/>
            <sz val="9"/>
            <color indexed="81"/>
            <rFont val="Tahoma"/>
            <family val="2"/>
          </rPr>
          <t>Daniel S. Parra G.:</t>
        </r>
        <r>
          <rPr>
            <sz val="9"/>
            <color indexed="81"/>
            <rFont val="Tahoma"/>
            <family val="2"/>
          </rPr>
          <t xml:space="preserve">
Antes sólo decía Metilfenidato, Metadona</t>
        </r>
      </text>
    </comment>
    <comment ref="EI2" authorId="0" shapeId="0" xr:uid="{6FE0336A-0AD1-4736-A6F2-4FA3360E662E}">
      <text>
        <r>
          <rPr>
            <b/>
            <sz val="9"/>
            <color indexed="81"/>
            <rFont val="Tahoma"/>
            <family val="2"/>
          </rPr>
          <t>Daniel S. Parra G.:</t>
        </r>
        <r>
          <rPr>
            <sz val="9"/>
            <color indexed="81"/>
            <rFont val="Tahoma"/>
            <family val="2"/>
          </rPr>
          <t xml:space="preserve">
Decía dato en base datos</t>
        </r>
      </text>
    </comment>
    <comment ref="EU2" authorId="0" shapeId="0" xr:uid="{8DF9C1F3-970C-4B43-ADDE-2510F4F49791}">
      <text>
        <r>
          <rPr>
            <b/>
            <sz val="9"/>
            <color indexed="81"/>
            <rFont val="Tahoma"/>
            <family val="2"/>
          </rPr>
          <t>Daniel S. Parra G.:</t>
        </r>
        <r>
          <rPr>
            <sz val="9"/>
            <color indexed="81"/>
            <rFont val="Tahoma"/>
            <family val="2"/>
          </rPr>
          <t xml:space="preserve">
No se esta realizando el proceso de consolidación de anexos</t>
        </r>
      </text>
    </comment>
    <comment ref="EV2" authorId="0" shapeId="0" xr:uid="{EEAAC8CC-B9C5-4D73-9353-64B0B3319B8E}">
      <text>
        <r>
          <rPr>
            <b/>
            <sz val="9"/>
            <color indexed="81"/>
            <rFont val="Tahoma"/>
            <family val="2"/>
          </rPr>
          <t>Daniel S. Parra G.:</t>
        </r>
        <r>
          <rPr>
            <sz val="9"/>
            <color indexed="81"/>
            <rFont val="Tahoma"/>
            <family val="2"/>
          </rPr>
          <t xml:space="preserve">
No se esta realizando el proceso de consolidación de anexos</t>
        </r>
      </text>
    </comment>
    <comment ref="GG2" authorId="0" shapeId="0" xr:uid="{671EC723-E858-4324-BB1F-105031F4D19E}">
      <text>
        <r>
          <rPr>
            <b/>
            <sz val="9"/>
            <color indexed="81"/>
            <rFont val="Tahoma"/>
            <family val="2"/>
          </rPr>
          <t>Daniel S. Parra G.:</t>
        </r>
        <r>
          <rPr>
            <sz val="9"/>
            <color indexed="81"/>
            <rFont val="Tahoma"/>
            <family val="2"/>
          </rPr>
          <t xml:space="preserve">
Un ingeniero de sistemas</t>
        </r>
      </text>
    </comment>
    <comment ref="BZ3" authorId="0" shapeId="0" xr:uid="{50DE173C-C686-4DF0-A078-D3551ECC9092}">
      <text>
        <r>
          <rPr>
            <b/>
            <sz val="9"/>
            <color indexed="81"/>
            <rFont val="Tahoma"/>
            <family val="2"/>
          </rPr>
          <t>Daniel S. Parra G.:</t>
        </r>
        <r>
          <rPr>
            <sz val="9"/>
            <color indexed="81"/>
            <rFont val="Tahoma"/>
            <family val="2"/>
          </rPr>
          <t xml:space="preserve">
El código del RO esta hecho con tinta tri-reactiva.</t>
        </r>
      </text>
    </comment>
    <comment ref="CM3" authorId="0" shapeId="0" xr:uid="{41A43024-94C4-4685-ACE4-7E4E53DF64DC}">
      <text>
        <r>
          <rPr>
            <b/>
            <sz val="9"/>
            <color indexed="81"/>
            <rFont val="Tahoma"/>
            <family val="2"/>
          </rPr>
          <t>Daniel S. Parra G.:</t>
        </r>
        <r>
          <rPr>
            <sz val="9"/>
            <color indexed="81"/>
            <rFont val="Tahoma"/>
            <family val="2"/>
          </rPr>
          <t xml:space="preserve">
Tiempo de administración</t>
        </r>
      </text>
    </comment>
    <comment ref="DI3" authorId="0" shapeId="0" xr:uid="{367658FB-7677-47C3-A466-96BB63340726}">
      <text>
        <r>
          <rPr>
            <b/>
            <sz val="9"/>
            <color indexed="81"/>
            <rFont val="Tahoma"/>
            <family val="2"/>
          </rPr>
          <t>Daniel S. Parra G.:</t>
        </r>
        <r>
          <rPr>
            <sz val="9"/>
            <color indexed="81"/>
            <rFont val="Tahoma"/>
            <family val="2"/>
          </rPr>
          <t xml:space="preserve">
48</t>
        </r>
      </text>
    </comment>
    <comment ref="DM3" authorId="0" shapeId="0" xr:uid="{250807A5-8853-4CF5-B880-B1E1461C9DFD}">
      <text>
        <r>
          <rPr>
            <b/>
            <sz val="9"/>
            <color indexed="81"/>
            <rFont val="Tahoma"/>
            <family val="2"/>
          </rPr>
          <t>Daniel S. Parra G.:</t>
        </r>
        <r>
          <rPr>
            <sz val="9"/>
            <color indexed="81"/>
            <rFont val="Tahoma"/>
            <family val="2"/>
          </rPr>
          <t xml:space="preserve">
Diaria</t>
        </r>
      </text>
    </comment>
    <comment ref="DR3" authorId="0" shapeId="0" xr:uid="{FD2DEF7B-3ED9-4AE6-8D00-69A3FC8AB8C2}">
      <text>
        <r>
          <rPr>
            <b/>
            <sz val="9"/>
            <color indexed="81"/>
            <rFont val="Tahoma"/>
            <family val="2"/>
          </rPr>
          <t>Daniel S. Parra G.:</t>
        </r>
        <r>
          <rPr>
            <sz val="9"/>
            <color indexed="81"/>
            <rFont val="Tahoma"/>
            <family val="2"/>
          </rPr>
          <t xml:space="preserve">
No</t>
        </r>
      </text>
    </comment>
    <comment ref="DY3" authorId="0" shapeId="0" xr:uid="{070B30B6-3153-49D5-A633-8AD3CDB873EB}">
      <text>
        <r>
          <rPr>
            <b/>
            <sz val="9"/>
            <color indexed="81"/>
            <rFont val="Tahoma"/>
            <family val="2"/>
          </rPr>
          <t>Daniel S. Parra G.:</t>
        </r>
        <r>
          <rPr>
            <sz val="9"/>
            <color indexed="81"/>
            <rFont val="Tahoma"/>
            <family val="2"/>
          </rPr>
          <t xml:space="preserve">
Esta fue confirmada a posteriori</t>
        </r>
      </text>
    </comment>
    <comment ref="EU3" authorId="0" shapeId="0" xr:uid="{67A6372D-3A64-438C-A22E-6F3C33A9AA45}">
      <text>
        <r>
          <rPr>
            <b/>
            <sz val="9"/>
            <color indexed="81"/>
            <rFont val="Tahoma"/>
            <family val="2"/>
          </rPr>
          <t>Daniel S. Parra G.:</t>
        </r>
        <r>
          <rPr>
            <sz val="9"/>
            <color indexed="81"/>
            <rFont val="Tahoma"/>
            <family val="2"/>
          </rPr>
          <t xml:space="preserve">
2</t>
        </r>
      </text>
    </comment>
    <comment ref="FM3" authorId="0" shapeId="0" xr:uid="{E0B3BBA2-00D0-41FD-9802-2B63E2A50FF5}">
      <text>
        <r>
          <rPr>
            <b/>
            <sz val="9"/>
            <color indexed="81"/>
            <rFont val="Tahoma"/>
            <family val="2"/>
          </rPr>
          <t>Daniel S. Parra G.:</t>
        </r>
        <r>
          <rPr>
            <sz val="9"/>
            <color indexed="81"/>
            <rFont val="Tahoma"/>
            <family val="2"/>
          </rPr>
          <t xml:space="preserve">
Cada 3 o 4 meses</t>
        </r>
      </text>
    </comment>
    <comment ref="FZ3" authorId="0" shapeId="0" xr:uid="{1C632549-839D-4C4C-A259-D380F79AB8BB}">
      <text>
        <r>
          <rPr>
            <b/>
            <sz val="9"/>
            <color indexed="81"/>
            <rFont val="Tahoma"/>
            <family val="2"/>
          </rPr>
          <t>Daniel S. Parra G.:</t>
        </r>
        <r>
          <rPr>
            <sz val="9"/>
            <color indexed="81"/>
            <rFont val="Tahoma"/>
            <family val="2"/>
          </rPr>
          <t xml:space="preserve">
Ahorita no pueden comprar medicamentos</t>
        </r>
      </text>
    </comment>
    <comment ref="GG3" authorId="0" shapeId="0" xr:uid="{23065538-636C-4895-9484-A68F541C536A}">
      <text>
        <r>
          <rPr>
            <b/>
            <sz val="9"/>
            <color indexed="81"/>
            <rFont val="Tahoma"/>
            <family val="2"/>
          </rPr>
          <t>Daniel S. Parra G.:</t>
        </r>
        <r>
          <rPr>
            <sz val="9"/>
            <color indexed="81"/>
            <rFont val="Tahoma"/>
            <family val="2"/>
          </rPr>
          <t xml:space="preserve">
Solo una persona, 7 días</t>
        </r>
      </text>
    </comment>
    <comment ref="AR4" authorId="0" shapeId="0" xr:uid="{5B75491E-5526-48F0-91A9-A6141A75C0F2}">
      <text>
        <r>
          <rPr>
            <b/>
            <sz val="9"/>
            <color indexed="81"/>
            <rFont val="Tahoma"/>
            <family val="2"/>
          </rPr>
          <t>Daniel S. Parra G.:</t>
        </r>
        <r>
          <rPr>
            <sz val="9"/>
            <color indexed="81"/>
            <rFont val="Tahoma"/>
            <family val="2"/>
          </rPr>
          <t xml:space="preserve">
9568 decía</t>
        </r>
      </text>
    </comment>
    <comment ref="BY4" authorId="0" shapeId="0" xr:uid="{0705982F-4237-474A-B48A-0CFF1B9F0A5E}">
      <text>
        <r>
          <rPr>
            <b/>
            <sz val="9"/>
            <color indexed="81"/>
            <rFont val="Tahoma"/>
            <family val="2"/>
          </rPr>
          <t>Daniel S. Parra G.:</t>
        </r>
        <r>
          <rPr>
            <sz val="9"/>
            <color indexed="81"/>
            <rFont val="Tahoma"/>
            <family val="2"/>
          </rPr>
          <t xml:space="preserve">
Cambia bande por banda</t>
        </r>
      </text>
    </comment>
    <comment ref="CH4" authorId="0" shapeId="0" xr:uid="{CEC188BF-1172-43EE-B6BE-FB9AAD87786E}">
      <text>
        <r>
          <rPr>
            <b/>
            <sz val="9"/>
            <color indexed="81"/>
            <rFont val="Tahoma"/>
            <family val="2"/>
          </rPr>
          <t>Daniel S. Parra G.:</t>
        </r>
        <r>
          <rPr>
            <sz val="9"/>
            <color indexed="81"/>
            <rFont val="Tahoma"/>
            <family val="2"/>
          </rPr>
          <t xml:space="preserve">
Se cambia Otra por </t>
        </r>
      </text>
    </comment>
    <comment ref="CZ4" authorId="0" shapeId="0" xr:uid="{DF0524B9-3F35-4B6F-A760-B76947D03A40}">
      <text>
        <r>
          <rPr>
            <b/>
            <sz val="9"/>
            <color indexed="81"/>
            <rFont val="Tahoma"/>
            <family val="2"/>
          </rPr>
          <t>Daniel S. Parra G.:</t>
        </r>
        <r>
          <rPr>
            <sz val="9"/>
            <color indexed="81"/>
            <rFont val="Tahoma"/>
            <family val="2"/>
          </rPr>
          <t xml:space="preserve">
Una semana</t>
        </r>
      </text>
    </comment>
    <comment ref="DA4" authorId="0" shapeId="0" xr:uid="{A22A5CDE-EA45-41B3-ADCC-2F098BD5C522}">
      <text>
        <r>
          <rPr>
            <b/>
            <sz val="9"/>
            <color indexed="81"/>
            <rFont val="Tahoma"/>
            <family val="2"/>
          </rPr>
          <t>Daniel S. Parra G.:</t>
        </r>
        <r>
          <rPr>
            <sz val="9"/>
            <color indexed="81"/>
            <rFont val="Tahoma"/>
            <family val="2"/>
          </rPr>
          <t xml:space="preserve">
Dos semanas</t>
        </r>
      </text>
    </comment>
    <comment ref="DB4" authorId="0" shapeId="0" xr:uid="{315AE4CB-7B2D-457B-B632-48A84E7EFEA2}">
      <text>
        <r>
          <rPr>
            <b/>
            <sz val="9"/>
            <color indexed="81"/>
            <rFont val="Tahoma"/>
            <family val="2"/>
          </rPr>
          <t>Daniel S. Parra G.:</t>
        </r>
        <r>
          <rPr>
            <sz val="9"/>
            <color indexed="81"/>
            <rFont val="Tahoma"/>
            <family val="2"/>
          </rPr>
          <t xml:space="preserve">
Dos semanas</t>
        </r>
      </text>
    </comment>
    <comment ref="DC4" authorId="0" shapeId="0" xr:uid="{07BECE06-A675-4C4D-918C-3FC975149EFB}">
      <text>
        <r>
          <rPr>
            <b/>
            <sz val="9"/>
            <color indexed="81"/>
            <rFont val="Tahoma"/>
            <family val="2"/>
          </rPr>
          <t>Daniel S. Parra G.:</t>
        </r>
        <r>
          <rPr>
            <sz val="9"/>
            <color indexed="81"/>
            <rFont val="Tahoma"/>
            <family val="2"/>
          </rPr>
          <t xml:space="preserve">
Una semana</t>
        </r>
      </text>
    </comment>
    <comment ref="DD4" authorId="0" shapeId="0" xr:uid="{CA84AE0A-DE91-44B5-90FE-D27D05B87FE0}">
      <text>
        <r>
          <rPr>
            <b/>
            <sz val="9"/>
            <color indexed="81"/>
            <rFont val="Tahoma"/>
            <family val="2"/>
          </rPr>
          <t>Daniel S. Parra G.:</t>
        </r>
        <r>
          <rPr>
            <sz val="9"/>
            <color indexed="81"/>
            <rFont val="Tahoma"/>
            <family val="2"/>
          </rPr>
          <t xml:space="preserve">
Una semana</t>
        </r>
      </text>
    </comment>
    <comment ref="DE4" authorId="0" shapeId="0" xr:uid="{FBF4F5AF-760B-41E7-9FC2-C5DF67ABC32B}">
      <text>
        <r>
          <rPr>
            <b/>
            <sz val="9"/>
            <color indexed="81"/>
            <rFont val="Tahoma"/>
            <family val="2"/>
          </rPr>
          <t>Daniel S. Parra G.:</t>
        </r>
        <r>
          <rPr>
            <sz val="9"/>
            <color indexed="81"/>
            <rFont val="Tahoma"/>
            <family val="2"/>
          </rPr>
          <t xml:space="preserve">
No se hacen traslados porque hay problemas con los balances en la plataforma SAP</t>
        </r>
      </text>
    </comment>
    <comment ref="DI4" authorId="0" shapeId="0" xr:uid="{F09832CB-2654-4F79-8BA8-67B0FB169FAB}">
      <text>
        <r>
          <rPr>
            <b/>
            <sz val="9"/>
            <color indexed="81"/>
            <rFont val="Tahoma"/>
            <family val="2"/>
          </rPr>
          <t>Daniel S. Parra G.:</t>
        </r>
        <r>
          <rPr>
            <sz val="9"/>
            <color indexed="81"/>
            <rFont val="Tahoma"/>
            <family val="2"/>
          </rPr>
          <t xml:space="preserve">
Dos días a una semana de trabajo</t>
        </r>
      </text>
    </comment>
    <comment ref="EI4" authorId="0" shapeId="0" xr:uid="{A0193806-C2CF-4DF8-BCE7-1A558A3E4376}">
      <text>
        <r>
          <rPr>
            <b/>
            <sz val="9"/>
            <color indexed="81"/>
            <rFont val="Tahoma"/>
            <family val="2"/>
          </rPr>
          <t>Daniel S. Parra G.:</t>
        </r>
        <r>
          <rPr>
            <sz val="9"/>
            <color indexed="81"/>
            <rFont val="Tahoma"/>
            <family val="2"/>
          </rPr>
          <t xml:space="preserve">
Información en bases de datos adjuntas extraídas de SAP</t>
        </r>
      </text>
    </comment>
    <comment ref="EU4" authorId="0" shapeId="0" xr:uid="{4725D511-CB64-43F1-AEDE-34007B2F025F}">
      <text>
        <r>
          <rPr>
            <b/>
            <sz val="9"/>
            <color indexed="81"/>
            <rFont val="Tahoma"/>
            <family val="2"/>
          </rPr>
          <t>Daniel S. Parra G.:</t>
        </r>
        <r>
          <rPr>
            <sz val="9"/>
            <color indexed="81"/>
            <rFont val="Tahoma"/>
            <family val="2"/>
          </rPr>
          <t xml:space="preserve">
1</t>
        </r>
      </text>
    </comment>
    <comment ref="FZ4" authorId="0" shapeId="0" xr:uid="{9F1BE831-AE3C-43BC-A8C9-4540E4A3FE83}">
      <text>
        <r>
          <rPr>
            <b/>
            <sz val="9"/>
            <color indexed="81"/>
            <rFont val="Tahoma"/>
            <family val="2"/>
          </rPr>
          <t>Daniel S. Parra G.:</t>
        </r>
        <r>
          <rPr>
            <sz val="9"/>
            <color indexed="81"/>
            <rFont val="Tahoma"/>
            <family val="2"/>
          </rPr>
          <t xml:space="preserve">
Sólo hay MME, pero Hillary observó que hay recetarios almacenados ahí también</t>
        </r>
      </text>
    </comment>
    <comment ref="GG4" authorId="0" shapeId="0" xr:uid="{301884E1-B714-4359-8174-3D5F04B389AF}">
      <text>
        <r>
          <rPr>
            <b/>
            <sz val="9"/>
            <color indexed="81"/>
            <rFont val="Tahoma"/>
            <family val="2"/>
          </rPr>
          <t>Daniel S. Parra G.:</t>
        </r>
        <r>
          <rPr>
            <sz val="9"/>
            <color indexed="81"/>
            <rFont val="Tahoma"/>
            <family val="2"/>
          </rPr>
          <t xml:space="preserve">
Un regente realiza el proceso en aproximadamente 30 minutos</t>
        </r>
      </text>
    </comment>
    <comment ref="BG5" authorId="0" shapeId="0" xr:uid="{0CD5047F-84F3-4A01-A988-59D3BC3F944E}">
      <text>
        <r>
          <rPr>
            <b/>
            <sz val="9"/>
            <color indexed="81"/>
            <rFont val="Tahoma"/>
            <family val="2"/>
          </rPr>
          <t>Daniel S. Parra G.:</t>
        </r>
        <r>
          <rPr>
            <sz val="9"/>
            <color indexed="81"/>
            <rFont val="Tahoma"/>
            <family val="2"/>
          </rPr>
          <t xml:space="preserve">
15</t>
        </r>
      </text>
    </comment>
    <comment ref="DE5" authorId="0" shapeId="0" xr:uid="{4B032208-2F8D-4784-A37E-AEA2CBA8F807}">
      <text>
        <r>
          <rPr>
            <b/>
            <sz val="9"/>
            <color indexed="81"/>
            <rFont val="Tahoma"/>
            <family val="2"/>
          </rPr>
          <t>Daniel S. Parra G.:</t>
        </r>
        <r>
          <rPr>
            <sz val="9"/>
            <color indexed="81"/>
            <rFont val="Tahoma"/>
            <family val="2"/>
          </rPr>
          <t xml:space="preserve">
No realiza traslados</t>
        </r>
      </text>
    </comment>
    <comment ref="DR5" authorId="0" shapeId="0" xr:uid="{1666EECC-C1E5-436F-BEF4-D9738FB23187}">
      <text>
        <r>
          <rPr>
            <b/>
            <sz val="9"/>
            <color indexed="81"/>
            <rFont val="Tahoma"/>
            <family val="2"/>
          </rPr>
          <t>Daniel S. Parra G.:</t>
        </r>
        <r>
          <rPr>
            <sz val="9"/>
            <color indexed="81"/>
            <rFont val="Tahoma"/>
            <family val="2"/>
          </rPr>
          <t xml:space="preserve">
No</t>
        </r>
      </text>
    </comment>
    <comment ref="DX5" authorId="0" shapeId="0" xr:uid="{EE23643B-F914-438E-844F-3499B2C33796}">
      <text>
        <r>
          <rPr>
            <b/>
            <sz val="9"/>
            <color indexed="81"/>
            <rFont val="Tahoma"/>
            <family val="2"/>
          </rPr>
          <t>Daniel S. Parra G.:</t>
        </r>
        <r>
          <rPr>
            <sz val="9"/>
            <color indexed="81"/>
            <rFont val="Tahoma"/>
            <family val="2"/>
          </rPr>
          <t xml:space="preserve">
Los medicamentos menores a 3 meses, se identifican con el color rojo, menores a 6 meses amarillo y por último verde.</t>
        </r>
      </text>
    </comment>
    <comment ref="EU5" authorId="0" shapeId="0" xr:uid="{8EDC4E85-1FFA-44F4-82E3-9F8FD6288D20}">
      <text>
        <r>
          <rPr>
            <b/>
            <sz val="9"/>
            <color indexed="81"/>
            <rFont val="Tahoma"/>
            <family val="2"/>
          </rPr>
          <t>Daniel S. Parra G.:</t>
        </r>
        <r>
          <rPr>
            <sz val="9"/>
            <color indexed="81"/>
            <rFont val="Tahoma"/>
            <family val="2"/>
          </rPr>
          <t xml:space="preserve">
4 horas</t>
        </r>
      </text>
    </comment>
    <comment ref="FI5" authorId="0" shapeId="0" xr:uid="{BBC68CD3-BFE1-4E08-9483-74EEBCFDF0C5}">
      <text>
        <r>
          <rPr>
            <b/>
            <sz val="9"/>
            <color indexed="81"/>
            <rFont val="Tahoma"/>
            <family val="2"/>
          </rPr>
          <t>Daniel S. Parra G.:</t>
        </r>
        <r>
          <rPr>
            <sz val="9"/>
            <color indexed="81"/>
            <rFont val="Tahoma"/>
            <family val="2"/>
          </rPr>
          <t xml:space="preserve">
Se allega base de datos por parte del FRE.</t>
        </r>
      </text>
    </comment>
    <comment ref="FJ5" authorId="0" shapeId="0" xr:uid="{2B44DF5A-BD24-4C73-BCC9-5DACADB5BFCA}">
      <text>
        <r>
          <rPr>
            <b/>
            <sz val="9"/>
            <color indexed="81"/>
            <rFont val="Tahoma"/>
            <family val="2"/>
          </rPr>
          <t>Daniel S. Parra G.:</t>
        </r>
        <r>
          <rPr>
            <sz val="9"/>
            <color indexed="81"/>
            <rFont val="Tahoma"/>
            <family val="2"/>
          </rPr>
          <t xml:space="preserve">
Se allega base de datos por parte del FRE.</t>
        </r>
      </text>
    </comment>
    <comment ref="GG5" authorId="0" shapeId="0" xr:uid="{AB4036B6-B633-4C3E-94A9-5F7EF46DBFCB}">
      <text>
        <r>
          <rPr>
            <b/>
            <sz val="9"/>
            <color indexed="81"/>
            <rFont val="Tahoma"/>
            <family val="2"/>
          </rPr>
          <t>Daniel S. Parra G.:</t>
        </r>
        <r>
          <rPr>
            <sz val="9"/>
            <color indexed="81"/>
            <rFont val="Tahoma"/>
            <family val="2"/>
          </rPr>
          <t xml:space="preserve">
El encargado del FRE, el señor Rafael Tapia, se encarga de llenar dicho anexo. </t>
        </r>
      </text>
    </comment>
    <comment ref="K6" authorId="0" shapeId="0" xr:uid="{AC57D812-AFFA-48F8-8329-D447D4C980A2}">
      <text>
        <r>
          <rPr>
            <b/>
            <sz val="9"/>
            <color indexed="81"/>
            <rFont val="Tahoma"/>
            <family val="2"/>
          </rPr>
          <t>Daniel S. Parra G.:</t>
        </r>
        <r>
          <rPr>
            <sz val="9"/>
            <color indexed="81"/>
            <rFont val="Tahoma"/>
            <family val="2"/>
          </rPr>
          <t xml:space="preserve">
Sólo decía 223</t>
        </r>
      </text>
    </comment>
    <comment ref="BG6" authorId="0" shapeId="0" xr:uid="{68476CD1-0017-4F67-8801-13FED93E097F}">
      <text>
        <r>
          <rPr>
            <b/>
            <sz val="9"/>
            <color indexed="81"/>
            <rFont val="Tahoma"/>
            <family val="2"/>
          </rPr>
          <t>Daniel S. Parra G.:</t>
        </r>
        <r>
          <rPr>
            <sz val="9"/>
            <color indexed="81"/>
            <rFont val="Tahoma"/>
            <family val="2"/>
          </rPr>
          <t xml:space="preserve">
5</t>
        </r>
      </text>
    </comment>
    <comment ref="CR6" authorId="0" shapeId="0" xr:uid="{51A11C8B-C351-4AAA-A20F-F72CF7F8B814}">
      <text>
        <r>
          <rPr>
            <b/>
            <sz val="9"/>
            <color indexed="81"/>
            <rFont val="Tahoma"/>
            <family val="2"/>
          </rPr>
          <t>Daniel S. Parra G.:</t>
        </r>
        <r>
          <rPr>
            <sz val="9"/>
            <color indexed="81"/>
            <rFont val="Tahoma"/>
            <family val="2"/>
          </rPr>
          <t xml:space="preserve">
Plataforma SAFE de la Gobernación de Bolívar</t>
        </r>
      </text>
    </comment>
    <comment ref="DI6" authorId="0" shapeId="0" xr:uid="{897F7105-F1FD-4384-A0CF-AA90871024FE}">
      <text>
        <r>
          <rPr>
            <b/>
            <sz val="9"/>
            <color indexed="81"/>
            <rFont val="Tahoma"/>
            <family val="2"/>
          </rPr>
          <t>Daniel S. Parra G.:</t>
        </r>
        <r>
          <rPr>
            <sz val="9"/>
            <color indexed="81"/>
            <rFont val="Tahoma"/>
            <family val="2"/>
          </rPr>
          <t xml:space="preserve">
2-3</t>
        </r>
      </text>
    </comment>
    <comment ref="DR6" authorId="0" shapeId="0" xr:uid="{09B6C270-9253-4674-A923-6354AB7BB682}">
      <text>
        <r>
          <rPr>
            <b/>
            <sz val="9"/>
            <color indexed="81"/>
            <rFont val="Tahoma"/>
            <family val="2"/>
          </rPr>
          <t>Daniel S. Parra G.:</t>
        </r>
        <r>
          <rPr>
            <sz val="9"/>
            <color indexed="81"/>
            <rFont val="Tahoma"/>
            <family val="2"/>
          </rPr>
          <t xml:space="preserve">
No</t>
        </r>
      </text>
    </comment>
    <comment ref="EU6" authorId="0" shapeId="0" xr:uid="{276621DE-72FC-45C8-93AC-E615536912E8}">
      <text>
        <r>
          <rPr>
            <b/>
            <sz val="9"/>
            <color indexed="81"/>
            <rFont val="Tahoma"/>
            <family val="2"/>
          </rPr>
          <t>Daniel S. Parra G.:</t>
        </r>
        <r>
          <rPr>
            <sz val="9"/>
            <color indexed="81"/>
            <rFont val="Tahoma"/>
            <family val="2"/>
          </rPr>
          <t xml:space="preserve">
1</t>
        </r>
      </text>
    </comment>
    <comment ref="FI6" authorId="0" shapeId="0" xr:uid="{DD7FB6CD-5D2C-4505-9E7A-AA0F9FA035B9}">
      <text>
        <r>
          <rPr>
            <b/>
            <sz val="9"/>
            <color indexed="81"/>
            <rFont val="Tahoma"/>
            <family val="2"/>
          </rPr>
          <t>Daniel S. Parra G.:</t>
        </r>
        <r>
          <rPr>
            <sz val="9"/>
            <color indexed="81"/>
            <rFont val="Tahoma"/>
            <family val="2"/>
          </rPr>
          <t xml:space="preserve">
Plataforma SAFE de la Gobernación de Bolívar</t>
        </r>
      </text>
    </comment>
    <comment ref="FJ6" authorId="0" shapeId="0" xr:uid="{63217A43-DA46-4141-8BF9-12B693CA653A}">
      <text>
        <r>
          <rPr>
            <b/>
            <sz val="9"/>
            <color indexed="81"/>
            <rFont val="Tahoma"/>
            <family val="2"/>
          </rPr>
          <t>Daniel S. Parra G.:</t>
        </r>
        <r>
          <rPr>
            <sz val="9"/>
            <color indexed="81"/>
            <rFont val="Tahoma"/>
            <family val="2"/>
          </rPr>
          <t xml:space="preserve">
Plataforma propia de FRE en Microsoft Access</t>
        </r>
      </text>
    </comment>
    <comment ref="GG6" authorId="0" shapeId="0" xr:uid="{C84ED9A1-4438-48C3-8A80-98E23311691F}">
      <text>
        <r>
          <rPr>
            <sz val="9"/>
            <color indexed="81"/>
            <rFont val="Tahoma"/>
            <family val="2"/>
          </rPr>
          <t>Un día, realizado por la ingeniera de sistemas del FRE.</t>
        </r>
      </text>
    </comment>
    <comment ref="AT7" authorId="0" shapeId="0" xr:uid="{00000000-0006-0000-0000-000002000000}">
      <text>
        <r>
          <rPr>
            <b/>
            <sz val="8"/>
            <color indexed="81"/>
            <rFont val="Tahoma"/>
            <family val="2"/>
          </rPr>
          <t>Daniel S. Parra G.:</t>
        </r>
        <r>
          <rPr>
            <sz val="8"/>
            <color indexed="81"/>
            <rFont val="Tahoma"/>
            <family val="2"/>
          </rPr>
          <t xml:space="preserve">
Imputación desde la expresión más de 1 año</t>
        </r>
      </text>
    </comment>
    <comment ref="BD7" authorId="0" shapeId="0" xr:uid="{DED91166-8BFF-49E8-B5CC-43512D083A38}">
      <text>
        <r>
          <rPr>
            <b/>
            <sz val="9"/>
            <color indexed="81"/>
            <rFont val="Tahoma"/>
            <family val="2"/>
          </rPr>
          <t>Daniel S. Parra G.:</t>
        </r>
        <r>
          <rPr>
            <sz val="9"/>
            <color indexed="81"/>
            <rFont val="Tahoma"/>
            <family val="2"/>
          </rPr>
          <t xml:space="preserve">
Se elimina Contratación directa porque es el último contrato fue mínima cuantía</t>
        </r>
      </text>
    </comment>
    <comment ref="DE7" authorId="0" shapeId="0" xr:uid="{CA48E7DD-F9B5-4C86-BF8E-82FEED8C4EC0}">
      <text>
        <r>
          <rPr>
            <b/>
            <sz val="9"/>
            <color indexed="81"/>
            <rFont val="Tahoma"/>
            <family val="2"/>
          </rPr>
          <t>Daniel S. Parra G.:</t>
        </r>
        <r>
          <rPr>
            <sz val="9"/>
            <color indexed="81"/>
            <rFont val="Tahoma"/>
            <family val="2"/>
          </rPr>
          <t xml:space="preserve">
No han recibido traslados</t>
        </r>
      </text>
    </comment>
    <comment ref="EU7" authorId="0" shapeId="0" xr:uid="{3D5CDBE1-6123-47E8-92EB-018FCF53DA3C}">
      <text>
        <r>
          <rPr>
            <b/>
            <sz val="9"/>
            <color indexed="81"/>
            <rFont val="Tahoma"/>
            <family val="2"/>
          </rPr>
          <t>Daniel S. Parra G.:</t>
        </r>
        <r>
          <rPr>
            <sz val="9"/>
            <color indexed="81"/>
            <rFont val="Tahoma"/>
            <family val="2"/>
          </rPr>
          <t xml:space="preserve">
3</t>
        </r>
      </text>
    </comment>
    <comment ref="FJ7" authorId="0" shapeId="0" xr:uid="{847FB797-DD7A-4FA1-851E-F6075BA6900B}">
      <text>
        <r>
          <rPr>
            <b/>
            <sz val="9"/>
            <color indexed="81"/>
            <rFont val="Tahoma"/>
            <family val="2"/>
          </rPr>
          <t>Daniel S. Parra G.:</t>
        </r>
        <r>
          <rPr>
            <sz val="9"/>
            <color indexed="81"/>
            <rFont val="Tahoma"/>
            <family val="2"/>
          </rPr>
          <t xml:space="preserve">
Solo particulares </t>
        </r>
      </text>
    </comment>
    <comment ref="FM7" authorId="0" shapeId="0" xr:uid="{EFC53180-A2D7-49A4-BF83-37EB73DA0B54}">
      <text>
        <r>
          <rPr>
            <b/>
            <sz val="9"/>
            <color indexed="81"/>
            <rFont val="Tahoma"/>
            <family val="2"/>
          </rPr>
          <t>Daniel S. Parra G.:</t>
        </r>
        <r>
          <rPr>
            <sz val="9"/>
            <color indexed="81"/>
            <rFont val="Tahoma"/>
            <family val="2"/>
          </rPr>
          <t xml:space="preserve">
Se compra hasta dos veces mensuales, una vez al mes. Se movío mucho por la pandemia.</t>
        </r>
      </text>
    </comment>
    <comment ref="GG7" authorId="0" shapeId="0" xr:uid="{AC189D3C-1057-4987-846E-B77D58AEDF9E}">
      <text>
        <r>
          <rPr>
            <b/>
            <sz val="9"/>
            <color indexed="81"/>
            <rFont val="Tahoma"/>
            <family val="2"/>
          </rPr>
          <t>Daniel S. Parra G.:</t>
        </r>
        <r>
          <rPr>
            <sz val="9"/>
            <color indexed="81"/>
            <rFont val="Tahoma"/>
            <family val="2"/>
          </rPr>
          <t xml:space="preserve">
1 persona</t>
        </r>
      </text>
    </comment>
    <comment ref="CZ8" authorId="0" shapeId="0" xr:uid="{D8475968-DCED-4E40-B026-0B4542D3ED9D}">
      <text>
        <r>
          <rPr>
            <b/>
            <sz val="9"/>
            <color indexed="81"/>
            <rFont val="Tahoma"/>
            <family val="2"/>
          </rPr>
          <t>Daniel S. Parra G.:</t>
        </r>
        <r>
          <rPr>
            <sz val="9"/>
            <color indexed="81"/>
            <rFont val="Tahoma"/>
            <family val="2"/>
          </rPr>
          <t xml:space="preserve">
1 día</t>
        </r>
      </text>
    </comment>
    <comment ref="DA8" authorId="0" shapeId="0" xr:uid="{0BE28CC3-7EB0-4B81-93B7-F410301089D5}">
      <text>
        <r>
          <rPr>
            <b/>
            <sz val="9"/>
            <color indexed="81"/>
            <rFont val="Tahoma"/>
            <family val="2"/>
          </rPr>
          <t>Daniel S. Parra G.:</t>
        </r>
        <r>
          <rPr>
            <sz val="9"/>
            <color indexed="81"/>
            <rFont val="Tahoma"/>
            <family val="2"/>
          </rPr>
          <t xml:space="preserve">
4 semanas
</t>
        </r>
      </text>
    </comment>
    <comment ref="DB8" authorId="0" shapeId="0" xr:uid="{7EB9D1FF-6073-45E6-977D-F7A0B63B1BF4}">
      <text>
        <r>
          <rPr>
            <b/>
            <sz val="9"/>
            <color indexed="81"/>
            <rFont val="Tahoma"/>
            <family val="2"/>
          </rPr>
          <t>Daniel S. Parra G.:</t>
        </r>
        <r>
          <rPr>
            <sz val="9"/>
            <color indexed="81"/>
            <rFont val="Tahoma"/>
            <family val="2"/>
          </rPr>
          <t xml:space="preserve">
30 días</t>
        </r>
      </text>
    </comment>
    <comment ref="DC8" authorId="0" shapeId="0" xr:uid="{91568BDF-9E19-4A92-BB00-3AB89601EAA9}">
      <text>
        <r>
          <rPr>
            <b/>
            <sz val="9"/>
            <color indexed="81"/>
            <rFont val="Tahoma"/>
            <family val="2"/>
          </rPr>
          <t>Daniel S. Parra G.:</t>
        </r>
        <r>
          <rPr>
            <sz val="9"/>
            <color indexed="81"/>
            <rFont val="Tahoma"/>
            <family val="2"/>
          </rPr>
          <t xml:space="preserve">
2 días</t>
        </r>
      </text>
    </comment>
    <comment ref="DD8" authorId="0" shapeId="0" xr:uid="{B2C319A0-0EE0-45B5-85AA-7704FB177B29}">
      <text>
        <r>
          <rPr>
            <b/>
            <sz val="9"/>
            <color indexed="81"/>
            <rFont val="Tahoma"/>
            <family val="2"/>
          </rPr>
          <t>Daniel S. Parra G.:</t>
        </r>
        <r>
          <rPr>
            <sz val="9"/>
            <color indexed="81"/>
            <rFont val="Tahoma"/>
            <family val="2"/>
          </rPr>
          <t xml:space="preserve">
2 días
</t>
        </r>
      </text>
    </comment>
    <comment ref="DE8" authorId="0" shapeId="0" xr:uid="{C2113A79-8658-4E86-B17C-2C66DDCE07F2}">
      <text>
        <r>
          <rPr>
            <b/>
            <sz val="9"/>
            <color indexed="81"/>
            <rFont val="Tahoma"/>
            <family val="2"/>
          </rPr>
          <t>Daniel S. Parra G.:</t>
        </r>
        <r>
          <rPr>
            <sz val="9"/>
            <color indexed="81"/>
            <rFont val="Tahoma"/>
            <family val="2"/>
          </rPr>
          <t xml:space="preserve">
4 días</t>
        </r>
      </text>
    </comment>
    <comment ref="DI8" authorId="0" shapeId="0" xr:uid="{67FFC809-0DD9-4378-965C-47993A2FF39D}">
      <text>
        <r>
          <rPr>
            <b/>
            <sz val="9"/>
            <color indexed="81"/>
            <rFont val="Tahoma"/>
            <family val="2"/>
          </rPr>
          <t>Daniel S. Parra G.:</t>
        </r>
        <r>
          <rPr>
            <sz val="9"/>
            <color indexed="81"/>
            <rFont val="Tahoma"/>
            <family val="2"/>
          </rPr>
          <t xml:space="preserve">
1 día</t>
        </r>
      </text>
    </comment>
    <comment ref="DX8" authorId="0" shapeId="0" xr:uid="{818F36CA-140F-4C40-BD5B-834E5D896D86}">
      <text>
        <r>
          <rPr>
            <b/>
            <sz val="9"/>
            <color indexed="81"/>
            <rFont val="Tahoma"/>
            <family val="2"/>
          </rPr>
          <t>Daniel S. Parra G.:</t>
        </r>
        <r>
          <rPr>
            <sz val="9"/>
            <color indexed="81"/>
            <rFont val="Tahoma"/>
            <family val="2"/>
          </rPr>
          <t xml:space="preserve">
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r>
      </text>
    </comment>
    <comment ref="EG8" authorId="0" shapeId="0" xr:uid="{1FC3388E-6509-4781-A47B-F7E96CABAA1D}">
      <text>
        <r>
          <rPr>
            <b/>
            <sz val="9"/>
            <color indexed="81"/>
            <rFont val="Tahoma"/>
            <family val="2"/>
          </rPr>
          <t>Daniel S. Parra G.:</t>
        </r>
        <r>
          <rPr>
            <sz val="9"/>
            <color indexed="81"/>
            <rFont val="Tahoma"/>
            <family val="2"/>
          </rPr>
          <t xml:space="preserve">
Fenobarbital 40 mg y Fenobarbital 200 mg. 300 unidades en total.</t>
        </r>
      </text>
    </comment>
    <comment ref="EN8" authorId="0" shapeId="0" xr:uid="{EFDD9C7B-48EB-4577-8A22-BEB873365F3B}">
      <text>
        <r>
          <rPr>
            <b/>
            <sz val="9"/>
            <color indexed="81"/>
            <rFont val="Tahoma"/>
            <family val="2"/>
          </rPr>
          <t>Daniel S. Parra G.:</t>
        </r>
        <r>
          <rPr>
            <sz val="9"/>
            <color indexed="81"/>
            <rFont val="Tahoma"/>
            <family val="2"/>
          </rPr>
          <t xml:space="preserve">
Solicitud de identificación, Revisión exhaustiva del recetario, Historia clínica</t>
        </r>
      </text>
    </comment>
    <comment ref="FM8" authorId="0" shapeId="0" xr:uid="{493FE319-E165-4717-AC43-5B7803DA98CA}">
      <text>
        <r>
          <rPr>
            <b/>
            <sz val="9"/>
            <color indexed="81"/>
            <rFont val="Tahoma"/>
            <family val="2"/>
          </rPr>
          <t>Daniel S. Parra G.:</t>
        </r>
        <r>
          <rPr>
            <sz val="9"/>
            <color indexed="81"/>
            <rFont val="Tahoma"/>
            <family val="2"/>
          </rPr>
          <t xml:space="preserve">
2 compras frecuentemente</t>
        </r>
      </text>
    </comment>
    <comment ref="FP8" authorId="0" shapeId="0" xr:uid="{C3EA03CE-8C44-46A3-9B7E-98DF844657A4}">
      <text>
        <r>
          <rPr>
            <b/>
            <sz val="9"/>
            <color indexed="81"/>
            <rFont val="Tahoma"/>
            <family val="2"/>
          </rPr>
          <t>Daniel S. Parra G.:</t>
        </r>
        <r>
          <rPr>
            <sz val="9"/>
            <color indexed="81"/>
            <rFont val="Tahoma"/>
            <family val="2"/>
          </rPr>
          <t xml:space="preserve">
5 días.</t>
        </r>
      </text>
    </comment>
    <comment ref="GG8" authorId="0" shapeId="0" xr:uid="{62420C83-C1D7-4892-A913-81CA3CF26360}">
      <text>
        <r>
          <rPr>
            <b/>
            <sz val="9"/>
            <color indexed="81"/>
            <rFont val="Tahoma"/>
            <family val="2"/>
          </rPr>
          <t>Daniel S. Parra G.:</t>
        </r>
        <r>
          <rPr>
            <sz val="9"/>
            <color indexed="81"/>
            <rFont val="Tahoma"/>
            <family val="2"/>
          </rPr>
          <t xml:space="preserve">
El regente en farmacia lo hace en 1 día y medio.</t>
        </r>
      </text>
    </comment>
    <comment ref="AF9" authorId="0" shapeId="0" xr:uid="{3117D42C-9A15-4F5B-8823-7C340544AFF6}">
      <text>
        <r>
          <rPr>
            <b/>
            <sz val="9"/>
            <color indexed="81"/>
            <rFont val="Tahoma"/>
            <family val="2"/>
          </rPr>
          <t>Daniel S. Parra G.:</t>
        </r>
        <r>
          <rPr>
            <sz val="9"/>
            <color indexed="81"/>
            <rFont val="Tahoma"/>
            <family val="2"/>
          </rPr>
          <t xml:space="preserve">
Técnico Area Salud 03  es el cargo</t>
        </r>
      </text>
    </comment>
    <comment ref="BY9" authorId="0" shapeId="0" xr:uid="{6FCD0EED-9178-4B5B-92DC-2F3C4A64C293}">
      <text>
        <r>
          <rPr>
            <b/>
            <sz val="9"/>
            <color indexed="81"/>
            <rFont val="Tahoma"/>
            <family val="2"/>
          </rPr>
          <t>Daniel S. Parra G.:</t>
        </r>
        <r>
          <rPr>
            <sz val="9"/>
            <color indexed="81"/>
            <rFont val="Tahoma"/>
            <family val="2"/>
          </rPr>
          <t xml:space="preserve">
No se observa una Contraseña de seguridad digital en el recetario entregado</t>
        </r>
      </text>
    </comment>
    <comment ref="CZ9" authorId="0" shapeId="0" xr:uid="{A4CB050A-218D-46F3-B4CC-67BD0932D1EF}">
      <text>
        <r>
          <rPr>
            <b/>
            <sz val="9"/>
            <color indexed="81"/>
            <rFont val="Tahoma"/>
            <family val="2"/>
          </rPr>
          <t>Daniel S. Parra G.:</t>
        </r>
        <r>
          <rPr>
            <sz val="9"/>
            <color indexed="81"/>
            <rFont val="Tahoma"/>
            <family val="2"/>
          </rPr>
          <t xml:space="preserve">
4 días</t>
        </r>
      </text>
    </comment>
    <comment ref="DA9" authorId="0" shapeId="0" xr:uid="{8A83D960-340E-4606-841B-D736AEB4BAF6}">
      <text>
        <r>
          <rPr>
            <b/>
            <sz val="9"/>
            <color indexed="81"/>
            <rFont val="Tahoma"/>
            <family val="2"/>
          </rPr>
          <t>Daniel S. Parra G.:</t>
        </r>
        <r>
          <rPr>
            <sz val="9"/>
            <color indexed="81"/>
            <rFont val="Tahoma"/>
            <family val="2"/>
          </rPr>
          <t xml:space="preserve">
3 semanas.</t>
        </r>
      </text>
    </comment>
    <comment ref="DB9" authorId="0" shapeId="0" xr:uid="{E228CBBC-D723-40F7-8931-E45AABBC12E1}">
      <text>
        <r>
          <rPr>
            <b/>
            <sz val="9"/>
            <color indexed="81"/>
            <rFont val="Tahoma"/>
            <family val="2"/>
          </rPr>
          <t>Daniel S. Parra G.:</t>
        </r>
        <r>
          <rPr>
            <sz val="9"/>
            <color indexed="81"/>
            <rFont val="Tahoma"/>
            <family val="2"/>
          </rPr>
          <t xml:space="preserve">
1 semana.</t>
        </r>
      </text>
    </comment>
    <comment ref="DC9" authorId="0" shapeId="0" xr:uid="{800F9A13-BFBC-4831-8B83-8635EDDF2CC1}">
      <text>
        <r>
          <rPr>
            <b/>
            <sz val="9"/>
            <color indexed="81"/>
            <rFont val="Tahoma"/>
            <family val="2"/>
          </rPr>
          <t>Daniel S. Parra G.:</t>
        </r>
        <r>
          <rPr>
            <sz val="9"/>
            <color indexed="81"/>
            <rFont val="Tahoma"/>
            <family val="2"/>
          </rPr>
          <t xml:space="preserve">
7 días.</t>
        </r>
      </text>
    </comment>
    <comment ref="DD9" authorId="0" shapeId="0" xr:uid="{2F1EC59B-3633-4668-9EAB-F925A72FE382}">
      <text>
        <r>
          <rPr>
            <b/>
            <sz val="9"/>
            <color indexed="81"/>
            <rFont val="Tahoma"/>
            <family val="2"/>
          </rPr>
          <t>Daniel S. Parra G.:</t>
        </r>
        <r>
          <rPr>
            <sz val="9"/>
            <color indexed="81"/>
            <rFont val="Tahoma"/>
            <family val="2"/>
          </rPr>
          <t xml:space="preserve">
10 días.</t>
        </r>
      </text>
    </comment>
    <comment ref="DE9" authorId="0" shapeId="0" xr:uid="{3DEE5F39-5AC8-48B4-9E31-C220A0E3439D}">
      <text>
        <r>
          <rPr>
            <b/>
            <sz val="9"/>
            <color indexed="81"/>
            <rFont val="Tahoma"/>
            <family val="2"/>
          </rPr>
          <t>Daniel S. Parra G.:</t>
        </r>
        <r>
          <rPr>
            <sz val="9"/>
            <color indexed="81"/>
            <rFont val="Tahoma"/>
            <family val="2"/>
          </rPr>
          <t xml:space="preserve">
2 días.</t>
        </r>
      </text>
    </comment>
    <comment ref="DI9" authorId="0" shapeId="0" xr:uid="{05677733-A838-4D9A-82AE-8018449E71E7}">
      <text>
        <r>
          <rPr>
            <b/>
            <sz val="9"/>
            <color indexed="81"/>
            <rFont val="Tahoma"/>
            <family val="2"/>
          </rPr>
          <t>Daniel S. Parra G.:</t>
        </r>
        <r>
          <rPr>
            <sz val="9"/>
            <color indexed="81"/>
            <rFont val="Tahoma"/>
            <family val="2"/>
          </rPr>
          <t xml:space="preserve">
1 día.</t>
        </r>
      </text>
    </comment>
    <comment ref="DR9" authorId="0" shapeId="0" xr:uid="{B060D22D-1310-4183-89A9-71B4038B6893}">
      <text>
        <r>
          <rPr>
            <b/>
            <sz val="9"/>
            <color indexed="81"/>
            <rFont val="Tahoma"/>
            <family val="2"/>
          </rPr>
          <t>Daniel S. Parra G.:</t>
        </r>
        <r>
          <rPr>
            <sz val="9"/>
            <color indexed="81"/>
            <rFont val="Tahoma"/>
            <family val="2"/>
          </rPr>
          <t xml:space="preserve">
Otros medicamentos</t>
        </r>
      </text>
    </comment>
    <comment ref="DX9" authorId="0" shapeId="0" xr:uid="{46AEC01C-0C0C-4E43-8883-D59CAF9E7EA1}">
      <text>
        <r>
          <rPr>
            <b/>
            <sz val="9"/>
            <color indexed="81"/>
            <rFont val="Tahoma"/>
            <family val="2"/>
          </rPr>
          <t>Daniel S. Parra G.:</t>
        </r>
        <r>
          <rPr>
            <sz val="9"/>
            <color indexed="81"/>
            <rFont val="Tahoma"/>
            <family val="2"/>
          </rPr>
          <t xml:space="preserve">
Sí, es manejado de la siguiente manera:
Rojo: menos de 6 meses
Amarillo: 6 meses - 12 meses
Verde: más de 12 meses</t>
        </r>
      </text>
    </comment>
    <comment ref="EU9" authorId="0" shapeId="0" xr:uid="{BE529271-7829-4F16-8648-565ECD8A1E8A}">
      <text>
        <r>
          <rPr>
            <b/>
            <sz val="9"/>
            <color indexed="81"/>
            <rFont val="Tahoma"/>
            <family val="2"/>
          </rPr>
          <t>Daniel S. Parra G.:</t>
        </r>
        <r>
          <rPr>
            <sz val="9"/>
            <color indexed="81"/>
            <rFont val="Tahoma"/>
            <family val="2"/>
          </rPr>
          <t xml:space="preserve">
5 días.</t>
        </r>
      </text>
    </comment>
    <comment ref="FP9" authorId="0" shapeId="0" xr:uid="{3550E71B-B249-4047-885E-75B6C201F5E0}">
      <text>
        <r>
          <rPr>
            <b/>
            <sz val="9"/>
            <color indexed="81"/>
            <rFont val="Tahoma"/>
            <family val="2"/>
          </rPr>
          <t>Daniel S. Parra G.:</t>
        </r>
        <r>
          <rPr>
            <sz val="9"/>
            <color indexed="81"/>
            <rFont val="Tahoma"/>
            <family val="2"/>
          </rPr>
          <t xml:space="preserve">
1 día.</t>
        </r>
      </text>
    </comment>
    <comment ref="GG9" authorId="0" shapeId="0" xr:uid="{60C51082-AE9F-40DE-8812-2A140DF514D4}">
      <text>
        <r>
          <rPr>
            <b/>
            <sz val="9"/>
            <color indexed="81"/>
            <rFont val="Tahoma"/>
            <family val="2"/>
          </rPr>
          <t>Daniel S. Parra G.:</t>
        </r>
        <r>
          <rPr>
            <sz val="9"/>
            <color indexed="81"/>
            <rFont val="Tahoma"/>
            <family val="2"/>
          </rPr>
          <t xml:space="preserve">
Una persona para consolidar la información en 5 días.</t>
        </r>
      </text>
    </comment>
    <comment ref="AR10" authorId="0" shapeId="0" xr:uid="{91EABDF4-8F2F-4990-8E15-1D742FE23F03}">
      <text>
        <r>
          <rPr>
            <b/>
            <sz val="9"/>
            <color indexed="81"/>
            <rFont val="Tahoma"/>
            <family val="2"/>
          </rPr>
          <t>Daniel S. Parra G.:</t>
        </r>
        <r>
          <rPr>
            <sz val="9"/>
            <color indexed="81"/>
            <rFont val="Tahoma"/>
            <family val="2"/>
          </rPr>
          <t xml:space="preserve">
1030</t>
        </r>
      </text>
    </comment>
    <comment ref="AV10" authorId="0" shapeId="0" xr:uid="{2CCC04D7-590F-4C80-B893-556C808EF442}">
      <text>
        <r>
          <rPr>
            <b/>
            <sz val="9"/>
            <color indexed="81"/>
            <rFont val="Tahoma"/>
            <family val="2"/>
          </rPr>
          <t>Daniel S. Parra G.:</t>
        </r>
        <r>
          <rPr>
            <sz val="9"/>
            <color indexed="81"/>
            <rFont val="Tahoma"/>
            <family val="2"/>
          </rPr>
          <t xml:space="preserve">
Decía NA</t>
        </r>
      </text>
    </comment>
    <comment ref="AY10" authorId="0" shapeId="0" xr:uid="{00000000-0006-0000-0000-000003000000}">
      <text>
        <r>
          <rPr>
            <b/>
            <sz val="8"/>
            <color indexed="81"/>
            <rFont val="Tahoma"/>
            <family val="2"/>
          </rPr>
          <t>Daniel S. Parra G.:</t>
        </r>
        <r>
          <rPr>
            <sz val="8"/>
            <color indexed="81"/>
            <rFont val="Tahoma"/>
            <family val="2"/>
          </rPr>
          <t xml:space="preserve">
Se va a consultar con el FRE</t>
        </r>
      </text>
    </comment>
    <comment ref="CZ10" authorId="0" shapeId="0" xr:uid="{0350C761-B492-4E8F-B449-A5C655042A86}">
      <text>
        <r>
          <rPr>
            <b/>
            <sz val="9"/>
            <color indexed="81"/>
            <rFont val="Tahoma"/>
            <family val="2"/>
          </rPr>
          <t>Daniel S. Parra G.:</t>
        </r>
        <r>
          <rPr>
            <sz val="9"/>
            <color indexed="81"/>
            <rFont val="Tahoma"/>
            <family val="2"/>
          </rPr>
          <t xml:space="preserve">
5 días</t>
        </r>
      </text>
    </comment>
    <comment ref="DA10" authorId="0" shapeId="0" xr:uid="{FBD88C12-A740-477D-BF5A-B1EB5BCC6B40}">
      <text>
        <r>
          <rPr>
            <b/>
            <sz val="9"/>
            <color indexed="81"/>
            <rFont val="Tahoma"/>
            <family val="2"/>
          </rPr>
          <t>Daniel S. Parra G.:</t>
        </r>
        <r>
          <rPr>
            <sz val="9"/>
            <color indexed="81"/>
            <rFont val="Tahoma"/>
            <family val="2"/>
          </rPr>
          <t xml:space="preserve">
4 semanas</t>
        </r>
      </text>
    </comment>
    <comment ref="DB10" authorId="0" shapeId="0" xr:uid="{FB0B164C-5941-40FD-AA70-3E8B921362C4}">
      <text>
        <r>
          <rPr>
            <b/>
            <sz val="9"/>
            <color indexed="81"/>
            <rFont val="Tahoma"/>
            <family val="2"/>
          </rPr>
          <t>Daniel S. Parra G.:</t>
        </r>
        <r>
          <rPr>
            <sz val="9"/>
            <color indexed="81"/>
            <rFont val="Tahoma"/>
            <family val="2"/>
          </rPr>
          <t xml:space="preserve">
4 semanas</t>
        </r>
      </text>
    </comment>
    <comment ref="DC10" authorId="0" shapeId="0" xr:uid="{54482A4C-8858-4887-B95F-E2F366F60201}">
      <text>
        <r>
          <rPr>
            <b/>
            <sz val="9"/>
            <color indexed="81"/>
            <rFont val="Tahoma"/>
            <family val="2"/>
          </rPr>
          <t>Daniel S. Parra G.:</t>
        </r>
        <r>
          <rPr>
            <sz val="9"/>
            <color indexed="81"/>
            <rFont val="Tahoma"/>
            <family val="2"/>
          </rPr>
          <t xml:space="preserve">
FRE no conoce esta información.</t>
        </r>
      </text>
    </comment>
    <comment ref="DD10" authorId="0" shapeId="0" xr:uid="{57572A56-BB8E-48D7-BAC9-361924A1EBE1}">
      <text>
        <r>
          <rPr>
            <b/>
            <sz val="9"/>
            <color indexed="81"/>
            <rFont val="Tahoma"/>
            <family val="2"/>
          </rPr>
          <t>Daniel S. Parra G.:</t>
        </r>
        <r>
          <rPr>
            <sz val="9"/>
            <color indexed="81"/>
            <rFont val="Tahoma"/>
            <family val="2"/>
          </rPr>
          <t xml:space="preserve">
3 - 4 días</t>
        </r>
      </text>
    </comment>
    <comment ref="DE10" authorId="0" shapeId="0" xr:uid="{E56B246D-EAB0-465D-91F8-55C68D7C3D0D}">
      <text>
        <r>
          <rPr>
            <b/>
            <sz val="9"/>
            <color indexed="81"/>
            <rFont val="Tahoma"/>
            <family val="2"/>
          </rPr>
          <t>Daniel S. Parra G.:</t>
        </r>
        <r>
          <rPr>
            <sz val="9"/>
            <color indexed="81"/>
            <rFont val="Tahoma"/>
            <family val="2"/>
          </rPr>
          <t xml:space="preserve">
5 días</t>
        </r>
      </text>
    </comment>
    <comment ref="DI10" authorId="0" shapeId="0" xr:uid="{1A7BE7F8-BCC0-4523-AEDD-3DCA7690618C}">
      <text>
        <r>
          <rPr>
            <b/>
            <sz val="9"/>
            <color indexed="81"/>
            <rFont val="Tahoma"/>
            <family val="2"/>
          </rPr>
          <t>Daniel S. Parra G.:</t>
        </r>
        <r>
          <rPr>
            <sz val="9"/>
            <color indexed="81"/>
            <rFont val="Tahoma"/>
            <family val="2"/>
          </rPr>
          <t xml:space="preserve">
2 días</t>
        </r>
      </text>
    </comment>
    <comment ref="EN10" authorId="0" shapeId="0" xr:uid="{74854F1E-C751-4533-8CF2-98F0F48C9C62}">
      <text>
        <r>
          <rPr>
            <b/>
            <sz val="9"/>
            <color indexed="81"/>
            <rFont val="Tahoma"/>
            <family val="2"/>
          </rPr>
          <t>Daniel S. Parra G.:</t>
        </r>
        <r>
          <rPr>
            <sz val="9"/>
            <color indexed="81"/>
            <rFont val="Tahoma"/>
            <family val="2"/>
          </rPr>
          <t xml:space="preserve">
Solicitud de identificación, Revisión exhaustiva del recetario, Historia clínica, Llamada al Servicio farmacéutico</t>
        </r>
      </text>
    </comment>
    <comment ref="EU10" authorId="0" shapeId="0" xr:uid="{65F37681-07B4-4D5B-8E0A-B31B8A9FF802}">
      <text>
        <r>
          <rPr>
            <b/>
            <sz val="9"/>
            <color indexed="81"/>
            <rFont val="Tahoma"/>
            <family val="2"/>
          </rPr>
          <t>Daniel S. Parra G.:</t>
        </r>
        <r>
          <rPr>
            <sz val="9"/>
            <color indexed="81"/>
            <rFont val="Tahoma"/>
            <family val="2"/>
          </rPr>
          <t xml:space="preserve">
6 días</t>
        </r>
      </text>
    </comment>
    <comment ref="FP10" authorId="0" shapeId="0" xr:uid="{03C31BDD-A839-4BED-8BB2-68342BB93FF3}">
      <text>
        <r>
          <rPr>
            <b/>
            <sz val="9"/>
            <color indexed="81"/>
            <rFont val="Tahoma"/>
            <family val="2"/>
          </rPr>
          <t>Daniel S. Parra G.:</t>
        </r>
        <r>
          <rPr>
            <sz val="9"/>
            <color indexed="81"/>
            <rFont val="Tahoma"/>
            <family val="2"/>
          </rPr>
          <t xml:space="preserve">
5 días</t>
        </r>
      </text>
    </comment>
    <comment ref="FR10" authorId="0" shapeId="0" xr:uid="{F5E53A04-1E07-415B-938B-86DD415FEB55}">
      <text>
        <r>
          <rPr>
            <b/>
            <sz val="9"/>
            <color indexed="81"/>
            <rFont val="Tahoma"/>
            <family val="2"/>
          </rPr>
          <t>Daniel S. Parra G.:</t>
        </r>
        <r>
          <rPr>
            <sz val="9"/>
            <color indexed="81"/>
            <rFont val="Tahoma"/>
            <family val="2"/>
          </rPr>
          <t xml:space="preserve">
0.15</t>
        </r>
      </text>
    </comment>
    <comment ref="GG10" authorId="0" shapeId="0" xr:uid="{BC5860F6-BF41-4A8A-857F-7E11DF52D9A5}">
      <text>
        <r>
          <rPr>
            <b/>
            <sz val="9"/>
            <color indexed="81"/>
            <rFont val="Tahoma"/>
            <family val="2"/>
          </rPr>
          <t>Daniel S. Parra G.:</t>
        </r>
        <r>
          <rPr>
            <sz val="9"/>
            <color indexed="81"/>
            <rFont val="Tahoma"/>
            <family val="2"/>
          </rPr>
          <t xml:space="preserve">
La encargada del FRE y un regente en farmacia hacen la consolidación, y tardan 1 semana aproximadamente.</t>
        </r>
      </text>
    </comment>
    <comment ref="BD11" authorId="0" shapeId="0" xr:uid="{63BE6A0F-6F9B-42C6-BAFB-BBCE60FBFDCF}">
      <text>
        <r>
          <rPr>
            <b/>
            <sz val="9"/>
            <color indexed="81"/>
            <rFont val="Tahoma"/>
            <family val="2"/>
          </rPr>
          <t>Daniel S. Parra G.:</t>
        </r>
        <r>
          <rPr>
            <sz val="9"/>
            <color indexed="81"/>
            <rFont val="Tahoma"/>
            <family val="2"/>
          </rPr>
          <t xml:space="preserve">
No es licitación pública sino contratación directa</t>
        </r>
      </text>
    </comment>
    <comment ref="DA11" authorId="0" shapeId="0" xr:uid="{73FBECEA-DFAA-43B3-9DFC-3FBEC6330933}">
      <text>
        <r>
          <rPr>
            <b/>
            <sz val="9"/>
            <color indexed="81"/>
            <rFont val="Tahoma"/>
            <family val="2"/>
          </rPr>
          <t>Daniel S. Parra G.:</t>
        </r>
        <r>
          <rPr>
            <sz val="9"/>
            <color indexed="81"/>
            <rFont val="Tahoma"/>
            <family val="2"/>
          </rPr>
          <t xml:space="preserve">
No lo tienen presente</t>
        </r>
      </text>
    </comment>
    <comment ref="DB11" authorId="0" shapeId="0" xr:uid="{7C190797-502A-4A0D-9A6F-D2F9F4D91C57}">
      <text>
        <r>
          <rPr>
            <b/>
            <sz val="9"/>
            <color indexed="81"/>
            <rFont val="Tahoma"/>
            <family val="2"/>
          </rPr>
          <t>Daniel S. Parra G.:</t>
        </r>
        <r>
          <rPr>
            <sz val="9"/>
            <color indexed="81"/>
            <rFont val="Tahoma"/>
            <family val="2"/>
          </rPr>
          <t xml:space="preserve">
No lo tienen presente</t>
        </r>
      </text>
    </comment>
    <comment ref="DC11" authorId="0" shapeId="0" xr:uid="{BFDE3FC2-0B10-40E6-BB11-202972378D16}">
      <text>
        <r>
          <rPr>
            <b/>
            <sz val="9"/>
            <color indexed="81"/>
            <rFont val="Tahoma"/>
            <family val="2"/>
          </rPr>
          <t>Daniel S. Parra G.:</t>
        </r>
        <r>
          <rPr>
            <sz val="9"/>
            <color indexed="81"/>
            <rFont val="Tahoma"/>
            <family val="2"/>
          </rPr>
          <t xml:space="preserve">
No lo tienen presente</t>
        </r>
      </text>
    </comment>
    <comment ref="DE11" authorId="0" shapeId="0" xr:uid="{C524AC90-EBC0-44FE-A05D-25ADA3A35529}">
      <text>
        <r>
          <rPr>
            <b/>
            <sz val="9"/>
            <color indexed="81"/>
            <rFont val="Tahoma"/>
            <family val="2"/>
          </rPr>
          <t>Daniel S. Parra G.:</t>
        </r>
        <r>
          <rPr>
            <sz val="9"/>
            <color indexed="81"/>
            <rFont val="Tahoma"/>
            <family val="2"/>
          </rPr>
          <t xml:space="preserve">
No se realizan traslados</t>
        </r>
      </text>
    </comment>
    <comment ref="DI11" authorId="0" shapeId="0" xr:uid="{D0594DA4-F6B1-4AC9-ACC5-6EF31184D2C4}">
      <text>
        <r>
          <rPr>
            <b/>
            <sz val="9"/>
            <color indexed="81"/>
            <rFont val="Tahoma"/>
            <family val="2"/>
          </rPr>
          <t>Daniel S. Parra G.:</t>
        </r>
        <r>
          <rPr>
            <sz val="9"/>
            <color indexed="81"/>
            <rFont val="Tahoma"/>
            <family val="2"/>
          </rPr>
          <t xml:space="preserve">
Antes estaba 8</t>
        </r>
      </text>
    </comment>
    <comment ref="DX11" authorId="0" shapeId="0" xr:uid="{F755EE90-CE23-422A-B717-39056CCF134E}">
      <text>
        <r>
          <rPr>
            <b/>
            <sz val="9"/>
            <color indexed="81"/>
            <rFont val="Tahoma"/>
            <family val="2"/>
          </rPr>
          <t>Daniel S. Parra G.:</t>
        </r>
        <r>
          <rPr>
            <sz val="9"/>
            <color indexed="81"/>
            <rFont val="Tahoma"/>
            <family val="2"/>
          </rPr>
          <t xml:space="preserve">
No se tiene</t>
        </r>
      </text>
    </comment>
    <comment ref="EG11" authorId="0" shapeId="0" xr:uid="{0D8A1735-0E71-4DD6-B617-96A509AFEE9C}">
      <text>
        <r>
          <rPr>
            <b/>
            <sz val="9"/>
            <color indexed="81"/>
            <rFont val="Tahoma"/>
            <family val="2"/>
          </rPr>
          <t>Daniel S. Parra G.:</t>
        </r>
        <r>
          <rPr>
            <sz val="9"/>
            <color indexed="81"/>
            <rFont val="Tahoma"/>
            <family val="2"/>
          </rPr>
          <t xml:space="preserve">
No se tiene respuesta</t>
        </r>
      </text>
    </comment>
    <comment ref="EU11" authorId="0" shapeId="0" xr:uid="{0F2FF99B-8061-4027-9206-94357E48FDF9}">
      <text>
        <r>
          <rPr>
            <b/>
            <sz val="9"/>
            <color indexed="81"/>
            <rFont val="Tahoma"/>
            <family val="2"/>
          </rPr>
          <t>Daniel S. Parra G.:</t>
        </r>
        <r>
          <rPr>
            <sz val="9"/>
            <color indexed="81"/>
            <rFont val="Tahoma"/>
            <family val="2"/>
          </rPr>
          <t xml:space="preserve">
5</t>
        </r>
      </text>
    </comment>
    <comment ref="GG11" authorId="0" shapeId="0" xr:uid="{FF17B875-4F90-43BB-8C13-4BAF5D5C846C}">
      <text>
        <r>
          <rPr>
            <b/>
            <sz val="9"/>
            <color indexed="81"/>
            <rFont val="Tahoma"/>
            <family val="2"/>
          </rPr>
          <t>Daniel S. Parra G.:</t>
        </r>
        <r>
          <rPr>
            <sz val="9"/>
            <color indexed="81"/>
            <rFont val="Tahoma"/>
            <family val="2"/>
          </rPr>
          <t xml:space="preserve">
Lo realiza el TRF y tarda aproximadamente 5 días en realizar la consolidación de la información.</t>
        </r>
      </text>
    </comment>
    <comment ref="BY12" authorId="0" shapeId="0" xr:uid="{8A8C7BA2-06AF-4F46-B77D-B2B843F890A9}">
      <text>
        <r>
          <rPr>
            <b/>
            <sz val="9"/>
            <color indexed="81"/>
            <rFont val="Tahoma"/>
            <family val="2"/>
          </rPr>
          <t>Daniel S. Parra G.:</t>
        </r>
        <r>
          <rPr>
            <sz val="9"/>
            <color indexed="81"/>
            <rFont val="Tahoma"/>
            <family val="2"/>
          </rPr>
          <t xml:space="preserve">
Cambia bande por banda</t>
        </r>
      </text>
    </comment>
    <comment ref="CZ12" authorId="0" shapeId="0" xr:uid="{E8911A77-FF93-4CFD-AF4D-C8A954A1C575}">
      <text>
        <r>
          <rPr>
            <b/>
            <sz val="9"/>
            <color indexed="81"/>
            <rFont val="Tahoma"/>
            <family val="2"/>
          </rPr>
          <t>Daniel S. Parra G.:</t>
        </r>
        <r>
          <rPr>
            <sz val="9"/>
            <color indexed="81"/>
            <rFont val="Tahoma"/>
            <family val="2"/>
          </rPr>
          <t xml:space="preserve">
Casi inmediato</t>
        </r>
      </text>
    </comment>
    <comment ref="DE12" authorId="0" shapeId="0" xr:uid="{5BA97DA3-6D88-4D7F-BBF9-233A1239F912}">
      <text>
        <r>
          <rPr>
            <b/>
            <sz val="9"/>
            <color indexed="81"/>
            <rFont val="Tahoma"/>
            <family val="2"/>
          </rPr>
          <t>Daniel S. Parra G.:</t>
        </r>
        <r>
          <rPr>
            <sz val="9"/>
            <color indexed="81"/>
            <rFont val="Tahoma"/>
            <family val="2"/>
          </rPr>
          <t xml:space="preserve">
No se realiza</t>
        </r>
      </text>
    </comment>
    <comment ref="EU12" authorId="0" shapeId="0" xr:uid="{742A97B3-427E-4F53-89B7-8F81C175C8FC}">
      <text>
        <r>
          <rPr>
            <b/>
            <sz val="9"/>
            <color indexed="81"/>
            <rFont val="Tahoma"/>
            <family val="2"/>
          </rPr>
          <t>Daniel S. Parra G.:</t>
        </r>
        <r>
          <rPr>
            <sz val="9"/>
            <color indexed="81"/>
            <rFont val="Tahoma"/>
            <family val="2"/>
          </rPr>
          <t xml:space="preserve">
2</t>
        </r>
      </text>
    </comment>
    <comment ref="BY13" authorId="0" shapeId="0" xr:uid="{7D14C26A-17D9-41A9-AA0D-FC405DA41BC3}">
      <text>
        <r>
          <rPr>
            <b/>
            <sz val="9"/>
            <color indexed="81"/>
            <rFont val="Tahoma"/>
            <family val="2"/>
          </rPr>
          <t>Daniel S. Parra G.:</t>
        </r>
        <r>
          <rPr>
            <sz val="9"/>
            <color indexed="81"/>
            <rFont val="Tahoma"/>
            <family val="2"/>
          </rPr>
          <t xml:space="preserve">
Se cambia fluorescencia por Tinta invisibles o fluorescentes</t>
        </r>
      </text>
    </comment>
    <comment ref="CZ13" authorId="0" shapeId="0" xr:uid="{0A35464B-AFAC-495D-9A67-EF83D6529068}">
      <text>
        <r>
          <rPr>
            <b/>
            <sz val="9"/>
            <color indexed="81"/>
            <rFont val="Tahoma"/>
            <family val="2"/>
          </rPr>
          <t>Daniel S. Parra G.:</t>
        </r>
        <r>
          <rPr>
            <sz val="9"/>
            <color indexed="81"/>
            <rFont val="Tahoma"/>
            <family val="2"/>
          </rPr>
          <t xml:space="preserve">
0</t>
        </r>
      </text>
    </comment>
    <comment ref="DE13" authorId="0" shapeId="0" xr:uid="{F995994B-237E-4DB2-8324-85C7142F2988}">
      <text>
        <r>
          <rPr>
            <b/>
            <sz val="9"/>
            <color indexed="81"/>
            <rFont val="Tahoma"/>
            <family val="2"/>
          </rPr>
          <t>Daniel S. Parra G.:</t>
        </r>
        <r>
          <rPr>
            <sz val="9"/>
            <color indexed="81"/>
            <rFont val="Tahoma"/>
            <family val="2"/>
          </rPr>
          <t xml:space="preserve">
no sabe no segumiento.</t>
        </r>
      </text>
    </comment>
    <comment ref="DI13" authorId="0" shapeId="0" xr:uid="{8ABB327A-2508-4696-8E92-696EDA070E74}">
      <text>
        <r>
          <rPr>
            <b/>
            <sz val="9"/>
            <color indexed="81"/>
            <rFont val="Tahoma"/>
            <family val="2"/>
          </rPr>
          <t>Daniel S. Parra G.:</t>
        </r>
        <r>
          <rPr>
            <sz val="9"/>
            <color indexed="81"/>
            <rFont val="Tahoma"/>
            <family val="2"/>
          </rPr>
          <t xml:space="preserve">
Depende de la cantidad
Decía que NA</t>
        </r>
      </text>
    </comment>
    <comment ref="EG13" authorId="0" shapeId="0" xr:uid="{1DCDE2F6-F4A5-46D0-96CA-AA39AAF1D08C}">
      <text>
        <r>
          <rPr>
            <b/>
            <sz val="9"/>
            <color indexed="81"/>
            <rFont val="Tahoma"/>
            <family val="2"/>
          </rPr>
          <t>Daniel S. Parra G.:</t>
        </r>
        <r>
          <rPr>
            <sz val="9"/>
            <color indexed="81"/>
            <rFont val="Tahoma"/>
            <family val="2"/>
          </rPr>
          <t xml:space="preserve">
Metilfenidato Tab x 10 mg, fenobarbital, primidona, todo el ejercicio de intentar rotarla. trabajo con la UES
Se quita Fenobarbital</t>
        </r>
      </text>
    </comment>
    <comment ref="ET13" authorId="0" shapeId="0" xr:uid="{8B392869-2F00-4DDA-AA25-AE2EE27325D9}">
      <text>
        <r>
          <rPr>
            <b/>
            <sz val="9"/>
            <color indexed="81"/>
            <rFont val="Tahoma"/>
            <family val="2"/>
          </rPr>
          <t>Daniel S. Parra G.:</t>
        </r>
        <r>
          <rPr>
            <sz val="9"/>
            <color indexed="81"/>
            <rFont val="Tahoma"/>
            <family val="2"/>
          </rPr>
          <t xml:space="preserve">
La consolidación  no se realiza</t>
        </r>
      </text>
    </comment>
    <comment ref="FQ13" authorId="0" shapeId="0" xr:uid="{5886A5B2-7C48-434D-A389-108CE67F170D}">
      <text>
        <r>
          <rPr>
            <b/>
            <sz val="9"/>
            <color indexed="81"/>
            <rFont val="Tahoma"/>
            <family val="2"/>
          </rPr>
          <t>Daniel S. Parra G.:</t>
        </r>
        <r>
          <rPr>
            <sz val="9"/>
            <color indexed="81"/>
            <rFont val="Tahoma"/>
            <family val="2"/>
          </rPr>
          <t xml:space="preserve">
Habían anotado que no aplica!!!!</t>
        </r>
      </text>
    </comment>
    <comment ref="FR13" authorId="0" shapeId="0" xr:uid="{7C7BBF4A-9FB8-45DC-8B5A-61CB6285B1C9}">
      <text>
        <r>
          <rPr>
            <b/>
            <sz val="9"/>
            <color indexed="81"/>
            <rFont val="Tahoma"/>
            <family val="2"/>
          </rPr>
          <t>Daniel S. Parra G.:</t>
        </r>
        <r>
          <rPr>
            <sz val="9"/>
            <color indexed="81"/>
            <rFont val="Tahoma"/>
            <family val="2"/>
          </rPr>
          <t xml:space="preserve">
0.30 0.30 0.08 0.01 0.01 0.30</t>
        </r>
      </text>
    </comment>
    <comment ref="GF13" authorId="0" shapeId="0" xr:uid="{03A03286-3A32-4A97-9947-3399AB1F774C}">
      <text>
        <r>
          <rPr>
            <b/>
            <sz val="9"/>
            <color indexed="81"/>
            <rFont val="Tahoma"/>
            <family val="2"/>
          </rPr>
          <t>Daniel S. Parra G.:</t>
        </r>
        <r>
          <rPr>
            <sz val="9"/>
            <color indexed="81"/>
            <rFont val="Tahoma"/>
            <family val="2"/>
          </rPr>
          <t xml:space="preserve">
Este valor fue aportado por Misión PRI 1903</t>
        </r>
      </text>
    </comment>
    <comment ref="DE14" authorId="0" shapeId="0" xr:uid="{13274779-9D86-4722-B9AB-CE2FCB17BD5D}">
      <text>
        <r>
          <rPr>
            <b/>
            <sz val="9"/>
            <color indexed="81"/>
            <rFont val="Tahoma"/>
            <family val="2"/>
          </rPr>
          <t>Daniel S. Parra G.:</t>
        </r>
        <r>
          <rPr>
            <sz val="9"/>
            <color indexed="81"/>
            <rFont val="Tahoma"/>
            <family val="2"/>
          </rPr>
          <t xml:space="preserve">
1-15</t>
        </r>
      </text>
    </comment>
    <comment ref="DI14" authorId="0" shapeId="0" xr:uid="{FD40E552-01BE-452E-BD98-7800C7B2C3C3}">
      <text>
        <r>
          <rPr>
            <b/>
            <sz val="9"/>
            <color indexed="81"/>
            <rFont val="Tahoma"/>
            <family val="2"/>
          </rPr>
          <t>Daniel S. Parra G.:</t>
        </r>
        <r>
          <rPr>
            <sz val="9"/>
            <color indexed="81"/>
            <rFont val="Tahoma"/>
            <family val="2"/>
          </rPr>
          <t xml:space="preserve">
1-2</t>
        </r>
      </text>
    </comment>
    <comment ref="EU14" authorId="0" shapeId="0" xr:uid="{3DCC126F-2F5A-45A2-B92D-C506137990AD}">
      <text>
        <r>
          <rPr>
            <b/>
            <sz val="9"/>
            <color indexed="81"/>
            <rFont val="Tahoma"/>
            <family val="2"/>
          </rPr>
          <t>Daniel S. Parra G.:</t>
        </r>
        <r>
          <rPr>
            <sz val="9"/>
            <color indexed="81"/>
            <rFont val="Tahoma"/>
            <family val="2"/>
          </rPr>
          <t xml:space="preserve">
1-7</t>
        </r>
      </text>
    </comment>
    <comment ref="FM14" authorId="0" shapeId="0" xr:uid="{85DC5037-615A-4382-A81F-41EED432867E}">
      <text>
        <r>
          <rPr>
            <b/>
            <sz val="9"/>
            <color indexed="81"/>
            <rFont val="Tahoma"/>
            <family val="2"/>
          </rPr>
          <t>Daniel S. Parra G.:</t>
        </r>
        <r>
          <rPr>
            <sz val="9"/>
            <color indexed="81"/>
            <rFont val="Tahoma"/>
            <family val="2"/>
          </rPr>
          <t xml:space="preserve">
'1-2</t>
        </r>
      </text>
    </comment>
    <comment ref="FP14" authorId="0" shapeId="0" xr:uid="{A0DD6058-29EE-4C4B-A89E-ACADEBF60AA8}">
      <text>
        <r>
          <rPr>
            <b/>
            <sz val="9"/>
            <color indexed="81"/>
            <rFont val="Tahoma"/>
            <family val="2"/>
          </rPr>
          <t>Daniel S. Parra G.:</t>
        </r>
        <r>
          <rPr>
            <sz val="9"/>
            <color indexed="81"/>
            <rFont val="Tahoma"/>
            <family val="2"/>
          </rPr>
          <t xml:space="preserve">
'1-5
</t>
        </r>
      </text>
    </comment>
    <comment ref="GG14" authorId="0" shapeId="0" xr:uid="{E0DCC235-A1F2-404A-ADDF-8483C7A56521}">
      <text>
        <r>
          <rPr>
            <b/>
            <sz val="9"/>
            <color indexed="81"/>
            <rFont val="Tahoma"/>
            <family val="2"/>
          </rPr>
          <t>Daniel S. Parra G.:</t>
        </r>
        <r>
          <rPr>
            <sz val="9"/>
            <color indexed="81"/>
            <rFont val="Tahoma"/>
            <family val="2"/>
          </rPr>
          <t xml:space="preserve">
Una regente de farmacia se encarga de la consolidación de informes que llegan mensualmente. Esta labor le toma los diez primeros días del mes e incluso más en algunas ocasiones.</t>
        </r>
      </text>
    </comment>
    <comment ref="BG15" authorId="0" shapeId="0" xr:uid="{88B3F934-93AF-4B38-8508-2FACC16958C8}">
      <text>
        <r>
          <rPr>
            <b/>
            <sz val="9"/>
            <color indexed="81"/>
            <rFont val="Tahoma"/>
            <family val="2"/>
          </rPr>
          <t>Daniel S. Parra G.:</t>
        </r>
        <r>
          <rPr>
            <sz val="9"/>
            <color indexed="81"/>
            <rFont val="Tahoma"/>
            <family val="2"/>
          </rPr>
          <t xml:space="preserve">
15</t>
        </r>
      </text>
    </comment>
    <comment ref="CU15" authorId="0" shapeId="0" xr:uid="{858AF995-2614-4D03-9471-AA91C27B6C58}">
      <text>
        <r>
          <rPr>
            <b/>
            <sz val="9"/>
            <color indexed="81"/>
            <rFont val="Tahoma"/>
            <family val="2"/>
          </rPr>
          <t>Daniel S. Parra G.:</t>
        </r>
        <r>
          <rPr>
            <sz val="9"/>
            <color indexed="81"/>
            <rFont val="Tahoma"/>
            <family val="2"/>
          </rPr>
          <t xml:space="preserve">
8</t>
        </r>
      </text>
    </comment>
    <comment ref="FI15" authorId="0" shapeId="0" xr:uid="{251DF628-C3D8-4081-B292-9FEE4ED07275}">
      <text>
        <r>
          <rPr>
            <b/>
            <sz val="9"/>
            <color indexed="81"/>
            <rFont val="Tahoma"/>
            <family val="2"/>
          </rPr>
          <t>Daniel S. Parra G.:</t>
        </r>
        <r>
          <rPr>
            <sz val="9"/>
            <color indexed="81"/>
            <rFont val="Tahoma"/>
            <family val="2"/>
          </rPr>
          <t xml:space="preserve">
Si se tiene, se solicitó durante el acompañamiento.</t>
        </r>
      </text>
    </comment>
    <comment ref="FJ15" authorId="0" shapeId="0" xr:uid="{70CFF61B-CC2D-4B7A-AAC4-F12CF22FCA7A}">
      <text>
        <r>
          <rPr>
            <b/>
            <sz val="9"/>
            <color indexed="81"/>
            <rFont val="Tahoma"/>
            <family val="2"/>
          </rPr>
          <t>Daniel S. Parra G.:</t>
        </r>
        <r>
          <rPr>
            <sz val="9"/>
            <color indexed="81"/>
            <rFont val="Tahoma"/>
            <family val="2"/>
          </rPr>
          <t xml:space="preserve">
Si se tiene, se solicitó durante el acompañamiento.</t>
        </r>
      </text>
    </comment>
    <comment ref="FM15" authorId="0" shapeId="0" xr:uid="{B58C56C5-2637-4B98-9F47-D032605792FD}">
      <text>
        <r>
          <rPr>
            <b/>
            <sz val="9"/>
            <color indexed="81"/>
            <rFont val="Tahoma"/>
            <family val="2"/>
          </rPr>
          <t>Daniel S. Parra G.:</t>
        </r>
        <r>
          <rPr>
            <sz val="9"/>
            <color indexed="81"/>
            <rFont val="Tahoma"/>
            <family val="2"/>
          </rPr>
          <t xml:space="preserve">
2 - 3</t>
        </r>
      </text>
    </comment>
    <comment ref="GG15" authorId="0" shapeId="0" xr:uid="{293A7D13-06B9-4246-BE8C-6B13DC64CD20}">
      <text>
        <r>
          <rPr>
            <b/>
            <sz val="9"/>
            <color indexed="81"/>
            <rFont val="Tahoma"/>
            <family val="2"/>
          </rPr>
          <t>Daniel S. Parra G.:</t>
        </r>
        <r>
          <rPr>
            <sz val="9"/>
            <color indexed="81"/>
            <rFont val="Tahoma"/>
            <family val="2"/>
          </rPr>
          <t xml:space="preserve">
Solo una persona.</t>
        </r>
      </text>
    </comment>
    <comment ref="BY16" authorId="0" shapeId="0" xr:uid="{107C4B12-F9A9-4F04-B654-6B7409F3C6E6}">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U16" authorId="0" shapeId="0" xr:uid="{A880F116-385B-4102-BB35-38E2AA9D7D97}">
      <text>
        <r>
          <rPr>
            <b/>
            <sz val="9"/>
            <color indexed="81"/>
            <rFont val="Tahoma"/>
            <family val="2"/>
          </rPr>
          <t>Daniel S. Parra G.:</t>
        </r>
        <r>
          <rPr>
            <sz val="9"/>
            <color indexed="81"/>
            <rFont val="Tahoma"/>
            <family val="2"/>
          </rPr>
          <t xml:space="preserve">
3 de escritorio y ellos tienen sus propios computadores, falta uno para el ingenieros 6 computadores mínimo.</t>
        </r>
      </text>
    </comment>
    <comment ref="CV16" authorId="0" shapeId="0" xr:uid="{704BF428-81CE-4C6D-93E4-C8296F502353}">
      <text>
        <r>
          <rPr>
            <b/>
            <sz val="9"/>
            <color indexed="81"/>
            <rFont val="Tahoma"/>
            <family val="2"/>
          </rPr>
          <t>Daniel S. Parra G.:</t>
        </r>
        <r>
          <rPr>
            <sz val="9"/>
            <color indexed="81"/>
            <rFont val="Tahoma"/>
            <family val="2"/>
          </rPr>
          <t xml:space="preserve">
iNSUFICIENTES PARA EL FRE</t>
        </r>
      </text>
    </comment>
    <comment ref="DB16" authorId="0" shapeId="0" xr:uid="{FD8BAB19-B224-4873-A62D-FF6DD2763D3C}">
      <text>
        <r>
          <rPr>
            <b/>
            <sz val="9"/>
            <color indexed="81"/>
            <rFont val="Tahoma"/>
            <family val="2"/>
          </rPr>
          <t>Daniel S. Parra G.:</t>
        </r>
        <r>
          <rPr>
            <sz val="9"/>
            <color indexed="81"/>
            <rFont val="Tahoma"/>
            <family val="2"/>
          </rPr>
          <t xml:space="preserve">
1-20</t>
        </r>
      </text>
    </comment>
    <comment ref="DE16" authorId="0" shapeId="0" xr:uid="{D8EC34BE-9C9D-4720-983C-D653D9094496}">
      <text>
        <r>
          <rPr>
            <b/>
            <sz val="9"/>
            <color indexed="81"/>
            <rFont val="Tahoma"/>
            <family val="2"/>
          </rPr>
          <t>Daniel S. Parra G.:</t>
        </r>
        <r>
          <rPr>
            <sz val="9"/>
            <color indexed="81"/>
            <rFont val="Tahoma"/>
            <family val="2"/>
          </rPr>
          <t xml:space="preserve">
'2-3</t>
        </r>
      </text>
    </comment>
    <comment ref="DI16" authorId="0" shapeId="0" xr:uid="{102781BC-6D37-4456-95C0-3649D243A38A}">
      <text>
        <r>
          <rPr>
            <b/>
            <sz val="9"/>
            <color indexed="81"/>
            <rFont val="Tahoma"/>
            <family val="2"/>
          </rPr>
          <t>Daniel S. Parra G.:</t>
        </r>
        <r>
          <rPr>
            <sz val="9"/>
            <color indexed="81"/>
            <rFont val="Tahoma"/>
            <family val="2"/>
          </rPr>
          <t xml:space="preserve">
1-2</t>
        </r>
      </text>
    </comment>
    <comment ref="EU16" authorId="0" shapeId="0" xr:uid="{F759B86F-1951-45C8-8D35-4D27D55FD7CB}">
      <text>
        <r>
          <rPr>
            <b/>
            <sz val="9"/>
            <color indexed="81"/>
            <rFont val="Tahoma"/>
            <family val="2"/>
          </rPr>
          <t>Daniel S. Parra G.:</t>
        </r>
        <r>
          <rPr>
            <sz val="9"/>
            <color indexed="81"/>
            <rFont val="Tahoma"/>
            <family val="2"/>
          </rPr>
          <t xml:space="preserve">
r</t>
        </r>
      </text>
    </comment>
    <comment ref="FM16" authorId="0" shapeId="0" xr:uid="{8660F8B6-8860-48CB-AD64-0911FB714DD2}">
      <text>
        <r>
          <rPr>
            <b/>
            <sz val="9"/>
            <color indexed="81"/>
            <rFont val="Tahoma"/>
            <family val="2"/>
          </rPr>
          <t>Daniel S. Parra G.:</t>
        </r>
        <r>
          <rPr>
            <sz val="9"/>
            <color indexed="81"/>
            <rFont val="Tahoma"/>
            <family val="2"/>
          </rPr>
          <t xml:space="preserve">
Compras semestrales</t>
        </r>
      </text>
    </comment>
    <comment ref="GG16" authorId="0" shapeId="0" xr:uid="{1AE3B8E0-9BDD-46F0-9F77-812A7D0DE4B9}">
      <text>
        <r>
          <rPr>
            <b/>
            <sz val="9"/>
            <color indexed="81"/>
            <rFont val="Tahoma"/>
            <family val="2"/>
          </rPr>
          <t>Daniel S. Parra G.:</t>
        </r>
        <r>
          <rPr>
            <sz val="9"/>
            <color indexed="81"/>
            <rFont val="Tahoma"/>
            <family val="2"/>
          </rPr>
          <t xml:space="preserve">
Todo el FRE</t>
        </r>
      </text>
    </comment>
    <comment ref="AS17" authorId="0" shapeId="0" xr:uid="{6A5BD7A7-A3CB-40CE-962D-FEF1B630C145}">
      <text>
        <r>
          <rPr>
            <b/>
            <sz val="9"/>
            <color indexed="81"/>
            <rFont val="Tahoma"/>
            <family val="2"/>
          </rPr>
          <t>Daniel S. Parra G.:</t>
        </r>
        <r>
          <rPr>
            <sz val="9"/>
            <color indexed="81"/>
            <rFont val="Tahoma"/>
            <family val="2"/>
          </rPr>
          <t xml:space="preserve">
4*</t>
        </r>
      </text>
    </comment>
    <comment ref="AT17" authorId="0" shapeId="0" xr:uid="{725164B2-CE64-4B8E-9C02-81F0C11FC5A3}">
      <text>
        <r>
          <rPr>
            <b/>
            <sz val="9"/>
            <color indexed="81"/>
            <rFont val="Tahoma"/>
            <family val="2"/>
          </rPr>
          <t>Daniel S. Parra G.:</t>
        </r>
        <r>
          <rPr>
            <sz val="9"/>
            <color indexed="81"/>
            <rFont val="Tahoma"/>
            <family val="2"/>
          </rPr>
          <t xml:space="preserve">
20**</t>
        </r>
      </text>
    </comment>
    <comment ref="AW17" authorId="0" shapeId="0" xr:uid="{DF79955D-A11B-4692-9BA4-C8709284584D}">
      <text>
        <r>
          <rPr>
            <b/>
            <sz val="9"/>
            <color indexed="81"/>
            <rFont val="Tahoma"/>
            <family val="2"/>
          </rPr>
          <t>Daniel S. Parra G.:</t>
        </r>
        <r>
          <rPr>
            <sz val="9"/>
            <color indexed="81"/>
            <rFont val="Tahoma"/>
            <family val="2"/>
          </rPr>
          <t xml:space="preserve">
No sabe</t>
        </r>
      </text>
    </comment>
    <comment ref="BV17" authorId="0" shapeId="0" xr:uid="{CF97C6F7-75D3-4E33-ABD0-219B02A678C4}">
      <text>
        <r>
          <rPr>
            <b/>
            <sz val="9"/>
            <color indexed="81"/>
            <rFont val="Tahoma"/>
            <family val="2"/>
          </rPr>
          <t>Daniel S. Parra G.:</t>
        </r>
        <r>
          <rPr>
            <sz val="9"/>
            <color indexed="81"/>
            <rFont val="Tahoma"/>
            <family val="2"/>
          </rPr>
          <t xml:space="preserve">
No se realiza dicha actividad</t>
        </r>
      </text>
    </comment>
    <comment ref="DE17" authorId="0" shapeId="0" xr:uid="{45206F76-A922-48A7-BEE2-F358665C1CC8}">
      <text>
        <r>
          <rPr>
            <b/>
            <sz val="9"/>
            <color indexed="81"/>
            <rFont val="Tahoma"/>
            <family val="2"/>
          </rPr>
          <t>Daniel S. Parra G.:</t>
        </r>
        <r>
          <rPr>
            <sz val="9"/>
            <color indexed="81"/>
            <rFont val="Tahoma"/>
            <family val="2"/>
          </rPr>
          <t xml:space="preserve">
5 a 10</t>
        </r>
      </text>
    </comment>
    <comment ref="DX17" authorId="0" shapeId="0" xr:uid="{9AB47B53-9D6B-4740-9E8B-57727BD432A8}">
      <text>
        <r>
          <rPr>
            <b/>
            <sz val="9"/>
            <color indexed="81"/>
            <rFont val="Tahoma"/>
            <family val="2"/>
          </rPr>
          <t>Daniel S. Parra G.:</t>
        </r>
        <r>
          <rPr>
            <sz val="9"/>
            <color indexed="81"/>
            <rFont val="Tahoma"/>
            <family val="2"/>
          </rPr>
          <t xml:space="preserve">
No se realiza semaforización </t>
        </r>
      </text>
    </comment>
    <comment ref="FI17" authorId="0" shapeId="0" xr:uid="{E1A6CB52-C4F1-4766-8990-7E2D1B6364CB}">
      <text>
        <r>
          <rPr>
            <b/>
            <sz val="9"/>
            <color indexed="81"/>
            <rFont val="Tahoma"/>
            <family val="2"/>
          </rPr>
          <t>Daniel S. Parra G.:</t>
        </r>
        <r>
          <rPr>
            <sz val="9"/>
            <color indexed="81"/>
            <rFont val="Tahoma"/>
            <family val="2"/>
          </rPr>
          <t xml:space="preserve">
No existe información consolidad sobre las instituciones inscritas</t>
        </r>
      </text>
    </comment>
    <comment ref="FJ17" authorId="0" shapeId="0" xr:uid="{97DC2321-D4CF-40AF-8D20-C10E57B784EE}">
      <text>
        <r>
          <rPr>
            <b/>
            <sz val="9"/>
            <color indexed="81"/>
            <rFont val="Tahoma"/>
            <family val="2"/>
          </rPr>
          <t>Daniel S. Parra G.:</t>
        </r>
        <r>
          <rPr>
            <sz val="9"/>
            <color indexed="81"/>
            <rFont val="Tahoma"/>
            <family val="2"/>
          </rPr>
          <t xml:space="preserve">
No se tiene información consolidada sobre los pacientes que han adquirido medicamentos</t>
        </r>
      </text>
    </comment>
    <comment ref="GG17" authorId="0" shapeId="0" xr:uid="{F9F294EE-9174-4F3F-9AB4-314C16DA8145}">
      <text>
        <r>
          <rPr>
            <b/>
            <sz val="9"/>
            <color indexed="81"/>
            <rFont val="Tahoma"/>
            <family val="2"/>
          </rPr>
          <t>Daniel S. Parra G.:</t>
        </r>
        <r>
          <rPr>
            <sz val="9"/>
            <color indexed="81"/>
            <rFont val="Tahoma"/>
            <family val="2"/>
          </rPr>
          <t xml:space="preserve">
Una persona realiza la consolidación de anexos en aproximadamente 1 y 2 horas</t>
        </r>
      </text>
    </comment>
    <comment ref="Q18" authorId="0" shapeId="0" xr:uid="{733F21D0-96DA-4BDC-8D71-106E55E0B0AD}">
      <text>
        <r>
          <rPr>
            <b/>
            <sz val="9"/>
            <color indexed="81"/>
            <rFont val="Tahoma"/>
            <family val="2"/>
          </rPr>
          <t>Daniel S. Parra G.:</t>
        </r>
        <r>
          <rPr>
            <sz val="9"/>
            <color indexed="81"/>
            <rFont val="Tahoma"/>
            <family val="2"/>
          </rPr>
          <t xml:space="preserve">
Contadora Pública especializada en gerencia en Salud</t>
        </r>
      </text>
    </comment>
    <comment ref="AU18" authorId="0" shapeId="0" xr:uid="{1DDECF27-E20F-4555-93F1-362BFBE80349}">
      <text>
        <r>
          <rPr>
            <b/>
            <sz val="9"/>
            <color indexed="81"/>
            <rFont val="Tahoma"/>
            <family val="2"/>
          </rPr>
          <t>Daniel S. Parra G.:</t>
        </r>
        <r>
          <rPr>
            <sz val="9"/>
            <color indexed="81"/>
            <rFont val="Tahoma"/>
            <family val="2"/>
          </rPr>
          <t xml:space="preserve">
50</t>
        </r>
      </text>
    </comment>
    <comment ref="AV18" authorId="0" shapeId="0" xr:uid="{8A641E38-F1A2-4534-950B-9415609EF4A8}">
      <text>
        <r>
          <rPr>
            <b/>
            <sz val="9"/>
            <color indexed="81"/>
            <rFont val="Tahoma"/>
            <family val="2"/>
          </rPr>
          <t>Daniel S. Parra G.:</t>
        </r>
        <r>
          <rPr>
            <sz val="9"/>
            <color indexed="81"/>
            <rFont val="Tahoma"/>
            <family val="2"/>
          </rPr>
          <t xml:space="preserve">
3</t>
        </r>
      </text>
    </comment>
    <comment ref="CD18" authorId="0" shapeId="0" xr:uid="{AA94B61B-4EDB-4AB4-B28F-2860A692124C}">
      <text>
        <r>
          <rPr>
            <b/>
            <sz val="9"/>
            <color indexed="81"/>
            <rFont val="Tahoma"/>
            <family val="2"/>
          </rPr>
          <t>Daniel S. Parra G.:</t>
        </r>
        <r>
          <rPr>
            <sz val="9"/>
            <color indexed="81"/>
            <rFont val="Tahoma"/>
            <family val="2"/>
          </rPr>
          <t xml:space="preserve">
Primeros días del mes, No se reciben recetarios</t>
        </r>
      </text>
    </comment>
    <comment ref="DE18" authorId="0" shapeId="0" xr:uid="{4D78BE3C-67F6-4612-B75B-1C5FC7AD98B3}">
      <text>
        <r>
          <rPr>
            <b/>
            <sz val="9"/>
            <color indexed="81"/>
            <rFont val="Tahoma"/>
            <family val="2"/>
          </rPr>
          <t>Daniel S. Parra G.:</t>
        </r>
        <r>
          <rPr>
            <sz val="9"/>
            <color indexed="81"/>
            <rFont val="Tahoma"/>
            <family val="2"/>
          </rPr>
          <t xml:space="preserve">
No se han hecho traslados</t>
        </r>
      </text>
    </comment>
    <comment ref="DR18" authorId="0" shapeId="0" xr:uid="{F3E06ECB-1149-418F-9CAB-9E47ACECF00E}">
      <text>
        <r>
          <rPr>
            <b/>
            <sz val="9"/>
            <color indexed="81"/>
            <rFont val="Tahoma"/>
            <family val="2"/>
          </rPr>
          <t>Daniel S. Parra G.:</t>
        </r>
        <r>
          <rPr>
            <sz val="9"/>
            <color indexed="81"/>
            <rFont val="Tahoma"/>
            <family val="2"/>
          </rPr>
          <t xml:space="preserve">
Medicamentos incautados</t>
        </r>
      </text>
    </comment>
    <comment ref="DX18" authorId="0" shapeId="0" xr:uid="{4DD7DA99-24AD-4336-8D79-B321E538F51C}">
      <text>
        <r>
          <rPr>
            <b/>
            <sz val="9"/>
            <color indexed="81"/>
            <rFont val="Tahoma"/>
            <family val="2"/>
          </rPr>
          <t>Daniel S. Parra G.:</t>
        </r>
        <r>
          <rPr>
            <sz val="9"/>
            <color indexed="81"/>
            <rFont val="Tahoma"/>
            <family val="2"/>
          </rPr>
          <t xml:space="preserve">
Sí, se le pone stickers de colores</t>
        </r>
      </text>
    </comment>
    <comment ref="EG18" authorId="0" shapeId="0" xr:uid="{AEC01095-7ADD-443A-9061-46299182A10B}">
      <text>
        <r>
          <rPr>
            <b/>
            <sz val="9"/>
            <color indexed="81"/>
            <rFont val="Tahoma"/>
            <family val="2"/>
          </rPr>
          <t>Daniel S. Parra G.:</t>
        </r>
        <r>
          <rPr>
            <sz val="9"/>
            <color indexed="81"/>
            <rFont val="Tahoma"/>
            <family val="2"/>
          </rPr>
          <t xml:space="preserve">
Ritalina 10mg</t>
        </r>
      </text>
    </comment>
    <comment ref="GG18" authorId="0" shapeId="0" xr:uid="{FA61EEB1-E91C-4582-8713-B811DEB6E32E}">
      <text>
        <r>
          <rPr>
            <b/>
            <sz val="9"/>
            <color indexed="81"/>
            <rFont val="Tahoma"/>
            <family val="2"/>
          </rPr>
          <t>Daniel S. Parra G.:</t>
        </r>
        <r>
          <rPr>
            <sz val="9"/>
            <color indexed="81"/>
            <rFont val="Tahoma"/>
            <family val="2"/>
          </rPr>
          <t xml:space="preserve">
1 persona</t>
        </r>
      </text>
    </comment>
    <comment ref="L19" authorId="0" shapeId="0" xr:uid="{ADEAC6F7-E7FB-4339-BA45-14C43D6D4CEC}">
      <text>
        <r>
          <rPr>
            <b/>
            <sz val="9"/>
            <color indexed="81"/>
            <rFont val="Tahoma"/>
            <family val="2"/>
          </rPr>
          <t>Daniel S. Parra G.:</t>
        </r>
        <r>
          <rPr>
            <sz val="9"/>
            <color indexed="81"/>
            <rFont val="Tahoma"/>
            <family val="2"/>
          </rPr>
          <t xml:space="preserve">
Se va a revisar""
Estaba antes de 2020</t>
        </r>
      </text>
    </comment>
    <comment ref="EG19" authorId="0" shapeId="0" xr:uid="{B71DE272-22BD-42D4-B8F7-22481AF01DAE}">
      <text>
        <r>
          <rPr>
            <b/>
            <sz val="9"/>
            <color indexed="81"/>
            <rFont val="Tahoma"/>
            <family val="2"/>
          </rPr>
          <t>Daniel S. Parra G.:</t>
        </r>
        <r>
          <rPr>
            <sz val="9"/>
            <color indexed="81"/>
            <rFont val="Tahoma"/>
            <family val="2"/>
          </rPr>
          <t xml:space="preserve">
Metilfenidato 10 mg</t>
        </r>
      </text>
    </comment>
    <comment ref="EU19" authorId="0" shapeId="0" xr:uid="{CC0F804C-7092-4506-B015-E202113E0BD2}">
      <text>
        <r>
          <rPr>
            <b/>
            <sz val="9"/>
            <color indexed="81"/>
            <rFont val="Tahoma"/>
            <family val="2"/>
          </rPr>
          <t>Daniel S. Parra G.:</t>
        </r>
        <r>
          <rPr>
            <sz val="9"/>
            <color indexed="81"/>
            <rFont val="Tahoma"/>
            <family val="2"/>
          </rPr>
          <t xml:space="preserve">
1</t>
        </r>
      </text>
    </comment>
    <comment ref="FI19" authorId="0" shapeId="0" xr:uid="{778757E7-A548-4B7A-8D1F-8112404AEE2F}">
      <text>
        <r>
          <rPr>
            <b/>
            <sz val="9"/>
            <color indexed="81"/>
            <rFont val="Tahoma"/>
            <family val="2"/>
          </rPr>
          <t>Daniel S. Parra G.:</t>
        </r>
        <r>
          <rPr>
            <sz val="9"/>
            <color indexed="81"/>
            <rFont val="Tahoma"/>
            <family val="2"/>
          </rPr>
          <t xml:space="preserve">
Si. Base en Excel donde se evidencian los inscritos y los que están en proceso de inscripción. </t>
        </r>
      </text>
    </comment>
    <comment ref="FJ19" authorId="0" shapeId="0" xr:uid="{6E11D447-767B-40CB-B2AF-0CD686137FC5}">
      <text>
        <r>
          <rPr>
            <b/>
            <sz val="9"/>
            <color indexed="81"/>
            <rFont val="Tahoma"/>
            <family val="2"/>
          </rPr>
          <t>Daniel S. Parra G.:</t>
        </r>
        <r>
          <rPr>
            <sz val="9"/>
            <color indexed="81"/>
            <rFont val="Tahoma"/>
            <family val="2"/>
          </rPr>
          <t xml:space="preserve">
Si, en el libro contable se tiene el paciente y su número de cedula junto con la cantidad de medicamentos que reclamó.</t>
        </r>
      </text>
    </comment>
    <comment ref="GG19" authorId="0" shapeId="0" xr:uid="{B2922673-79A3-4EA2-9FF5-8DCB0AE1FA96}">
      <text>
        <r>
          <rPr>
            <b/>
            <sz val="9"/>
            <color indexed="81"/>
            <rFont val="Tahoma"/>
            <family val="2"/>
          </rPr>
          <t>Daniel S. Parra G.:</t>
        </r>
        <r>
          <rPr>
            <sz val="9"/>
            <color indexed="81"/>
            <rFont val="Tahoma"/>
            <family val="2"/>
          </rPr>
          <t xml:space="preserve">
Una sola persona que le toma 6 horas en diligenciar</t>
        </r>
      </text>
    </comment>
    <comment ref="BZ20" authorId="0" shapeId="0" xr:uid="{35AD8EA2-D6F4-48B2-AC63-E0F4F63353FF}">
      <text>
        <r>
          <rPr>
            <b/>
            <sz val="9"/>
            <color indexed="81"/>
            <rFont val="Tahoma"/>
            <family val="2"/>
          </rPr>
          <t>Daniel S. Parra G.:</t>
        </r>
        <r>
          <rPr>
            <sz val="9"/>
            <color indexed="81"/>
            <rFont val="Tahoma"/>
            <family val="2"/>
          </rPr>
          <t xml:space="preserve">
Registro del prescriptor en ReThus - - &gt; </t>
        </r>
      </text>
    </comment>
    <comment ref="DC20" authorId="0" shapeId="0" xr:uid="{8C3DAEBD-BEEB-4267-84CD-E484BC29DBE7}">
      <text>
        <r>
          <rPr>
            <b/>
            <sz val="9"/>
            <color indexed="81"/>
            <rFont val="Tahoma"/>
            <family val="2"/>
          </rPr>
          <t>Daniel S. Parra G.:</t>
        </r>
        <r>
          <rPr>
            <sz val="9"/>
            <color indexed="81"/>
            <rFont val="Tahoma"/>
            <family val="2"/>
          </rPr>
          <t xml:space="preserve">
Decía N.R.</t>
        </r>
      </text>
    </comment>
    <comment ref="DX20" authorId="0" shapeId="0" xr:uid="{26BD9743-CF52-4E23-A1E8-99C5358F19DA}">
      <text>
        <r>
          <rPr>
            <b/>
            <sz val="9"/>
            <color indexed="81"/>
            <rFont val="Tahoma"/>
            <family val="2"/>
          </rPr>
          <t>Daniel S. Parra G.:</t>
        </r>
        <r>
          <rPr>
            <sz val="9"/>
            <color indexed="81"/>
            <rFont val="Tahoma"/>
            <family val="2"/>
          </rPr>
          <t xml:space="preserve">
Rojo: menor a 3 meses
Amarillo: 3 meses - 6 meses
Verde: mayor a 6 meses</t>
        </r>
      </text>
    </comment>
    <comment ref="EG20" authorId="0" shapeId="0" xr:uid="{93DCFFD2-E72C-4EAC-8553-1222ED2C5F6B}">
      <text>
        <r>
          <rPr>
            <b/>
            <sz val="9"/>
            <color indexed="81"/>
            <rFont val="Tahoma"/>
            <family val="2"/>
          </rPr>
          <t>Daniel S. Parra G.:</t>
        </r>
        <r>
          <rPr>
            <sz val="9"/>
            <color indexed="81"/>
            <rFont val="Tahoma"/>
            <family val="2"/>
          </rPr>
          <t xml:space="preserve">
En 2021, Ritalina - Metilfenidato 10 mg (18 unidades)</t>
        </r>
      </text>
    </comment>
    <comment ref="EI20" authorId="0" shapeId="0" xr:uid="{5AC2EAE5-DC20-4839-991D-EF6E6A4506FE}">
      <text>
        <r>
          <rPr>
            <b/>
            <sz val="9"/>
            <color indexed="81"/>
            <rFont val="Tahoma"/>
            <family val="2"/>
          </rPr>
          <t>Daniel S. Parra G.:</t>
        </r>
        <r>
          <rPr>
            <sz val="9"/>
            <color indexed="81"/>
            <rFont val="Tahoma"/>
            <family val="2"/>
          </rPr>
          <t xml:space="preserve">
No respondieron durante la encuesta.
En anexos 2 se tenía 163-433</t>
        </r>
      </text>
    </comment>
    <comment ref="GG20" authorId="0" shapeId="0" xr:uid="{1B5BEB03-1DD9-49D5-82F1-6973500C4257}">
      <text>
        <r>
          <rPr>
            <b/>
            <sz val="9"/>
            <color indexed="81"/>
            <rFont val="Tahoma"/>
            <family val="2"/>
          </rPr>
          <t>Daniel S. Parra G.:</t>
        </r>
        <r>
          <rPr>
            <sz val="9"/>
            <color indexed="81"/>
            <rFont val="Tahoma"/>
            <family val="2"/>
          </rPr>
          <t xml:space="preserve">
1 persona, 1 día.</t>
        </r>
      </text>
    </comment>
    <comment ref="AY21" authorId="0" shapeId="0" xr:uid="{96FF8CF0-FB39-4B1C-97FB-FCE0535A05E3}">
      <text>
        <r>
          <rPr>
            <b/>
            <sz val="9"/>
            <color indexed="81"/>
            <rFont val="Tahoma"/>
            <family val="2"/>
          </rPr>
          <t>Daniel S. Parra G.:</t>
        </r>
        <r>
          <rPr>
            <sz val="9"/>
            <color indexed="81"/>
            <rFont val="Tahoma"/>
            <family val="2"/>
          </rPr>
          <t xml:space="preserve">
9558</t>
        </r>
      </text>
    </comment>
    <comment ref="BS21" authorId="0" shapeId="0" xr:uid="{3313EA44-8761-446E-806A-BEFCF7F046AA}">
      <text>
        <r>
          <rPr>
            <b/>
            <sz val="9"/>
            <color indexed="81"/>
            <rFont val="Tahoma"/>
            <family val="2"/>
          </rPr>
          <t>Daniel S. Parra G.:</t>
        </r>
        <r>
          <rPr>
            <sz val="9"/>
            <color indexed="81"/>
            <rFont val="Tahoma"/>
            <family val="2"/>
          </rPr>
          <t xml:space="preserve">
No hay una tarea específica</t>
        </r>
      </text>
    </comment>
    <comment ref="CZ21" authorId="0" shapeId="0" xr:uid="{90A1747D-33FC-433A-8537-5C8562A21A6B}">
      <text>
        <r>
          <rPr>
            <b/>
            <sz val="9"/>
            <color indexed="81"/>
            <rFont val="Tahoma"/>
            <family val="2"/>
          </rPr>
          <t>Daniel S. Parra G.:</t>
        </r>
        <r>
          <rPr>
            <sz val="9"/>
            <color indexed="81"/>
            <rFont val="Tahoma"/>
            <family val="2"/>
          </rPr>
          <t xml:space="preserve">
No se ha iniciado proceso de compra por que los rubros no eran suficientes solo 25 millones y se sube a 35 para este año, esa suma alcanza para el año. Se tuvo inconveniente con fenobarbital de 200mg ampolla, está desabastecido por disponibilidad del FNE</t>
        </r>
      </text>
    </comment>
    <comment ref="DE21" authorId="0" shapeId="0" xr:uid="{8409318D-919F-49CD-BA49-CE1983011EE2}">
      <text>
        <r>
          <rPr>
            <b/>
            <sz val="9"/>
            <color indexed="81"/>
            <rFont val="Tahoma"/>
            <family val="2"/>
          </rPr>
          <t>Daniel S. Parra G.:</t>
        </r>
        <r>
          <rPr>
            <sz val="9"/>
            <color indexed="81"/>
            <rFont val="Tahoma"/>
            <family val="2"/>
          </rPr>
          <t xml:space="preserve">
El FRE Cesar ha prestado, se demora un día</t>
        </r>
      </text>
    </comment>
    <comment ref="EG21" authorId="0" shapeId="0" xr:uid="{CE5D332F-BEA2-4B22-8327-5F0026033960}">
      <text>
        <r>
          <rPr>
            <b/>
            <sz val="9"/>
            <color indexed="81"/>
            <rFont val="Tahoma"/>
            <family val="2"/>
          </rPr>
          <t>Daniel S. Parra G.:</t>
        </r>
        <r>
          <rPr>
            <sz val="9"/>
            <color indexed="81"/>
            <rFont val="Tahoma"/>
            <family val="2"/>
          </rPr>
          <t xml:space="preserve">
Hidromorfona, Primidona</t>
        </r>
      </text>
    </comment>
    <comment ref="EU21" authorId="0" shapeId="0" xr:uid="{0F47986C-FECA-4824-849A-6356BA883551}">
      <text>
        <r>
          <rPr>
            <b/>
            <sz val="9"/>
            <color indexed="81"/>
            <rFont val="Tahoma"/>
            <family val="2"/>
          </rPr>
          <t>Daniel S. Parra G.:</t>
        </r>
        <r>
          <rPr>
            <sz val="9"/>
            <color indexed="81"/>
            <rFont val="Tahoma"/>
            <family val="2"/>
          </rPr>
          <t xml:space="preserve">
4 horas</t>
        </r>
      </text>
    </comment>
    <comment ref="FG21" authorId="0" shapeId="0" xr:uid="{D1CF1398-3CCE-4DB2-A080-73D1E40B6D6F}">
      <text>
        <r>
          <rPr>
            <b/>
            <sz val="9"/>
            <color indexed="81"/>
            <rFont val="Tahoma"/>
            <family val="2"/>
          </rPr>
          <t>Daniel S. Parra G.:</t>
        </r>
        <r>
          <rPr>
            <sz val="9"/>
            <color indexed="81"/>
            <rFont val="Tahoma"/>
            <family val="2"/>
          </rPr>
          <t xml:space="preserve">
No se realiza la actividad
NA</t>
        </r>
      </text>
    </comment>
    <comment ref="FI21" authorId="0" shapeId="0" xr:uid="{2E7735AB-3CB2-46DB-8177-21A71B7506E3}">
      <text>
        <r>
          <rPr>
            <b/>
            <sz val="9"/>
            <color indexed="81"/>
            <rFont val="Tahoma"/>
            <family val="2"/>
          </rPr>
          <t>Daniel S. Parra G.:</t>
        </r>
        <r>
          <rPr>
            <sz val="9"/>
            <color indexed="81"/>
            <rFont val="Tahoma"/>
            <family val="2"/>
          </rPr>
          <t xml:space="preserve">
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r>
      </text>
    </comment>
    <comment ref="FJ21" authorId="0" shapeId="0" xr:uid="{C0B6762C-C985-4076-9854-546A557E4849}">
      <text>
        <r>
          <rPr>
            <b/>
            <sz val="9"/>
            <color indexed="81"/>
            <rFont val="Tahoma"/>
            <family val="2"/>
          </rPr>
          <t>Daniel S. Parra G.:</t>
        </r>
        <r>
          <rPr>
            <sz val="9"/>
            <color indexed="81"/>
            <rFont val="Tahoma"/>
            <family val="2"/>
          </rPr>
          <t xml:space="preserve">
Solamente la que está en los recetarios</t>
        </r>
      </text>
    </comment>
    <comment ref="FM21" authorId="0" shapeId="0" xr:uid="{18FED327-A8FA-4467-8223-D116C57818AC}">
      <text>
        <r>
          <rPr>
            <b/>
            <sz val="9"/>
            <color indexed="81"/>
            <rFont val="Tahoma"/>
            <family val="2"/>
          </rPr>
          <t>Daniel S. Parra G.:</t>
        </r>
        <r>
          <rPr>
            <sz val="9"/>
            <color indexed="81"/>
            <rFont val="Tahoma"/>
            <family val="2"/>
          </rPr>
          <t xml:space="preserve">
2 veces al año</t>
        </r>
      </text>
    </comment>
    <comment ref="GG21" authorId="0" shapeId="0" xr:uid="{9505E922-F7B3-4364-A86E-FDF156720F3F}">
      <text>
        <r>
          <rPr>
            <b/>
            <sz val="9"/>
            <color indexed="81"/>
            <rFont val="Tahoma"/>
            <family val="2"/>
          </rPr>
          <t>Daniel S. Parra G.:</t>
        </r>
        <r>
          <rPr>
            <sz val="9"/>
            <color indexed="81"/>
            <rFont val="Tahoma"/>
            <family val="2"/>
          </rPr>
          <t xml:space="preserve">
1 persona</t>
        </r>
      </text>
    </comment>
    <comment ref="K22" authorId="0" shapeId="0" xr:uid="{5C9B94AC-4073-478F-A187-03AD59C46DB5}">
      <text>
        <r>
          <rPr>
            <b/>
            <sz val="9"/>
            <color indexed="81"/>
            <rFont val="Tahoma"/>
            <family val="2"/>
          </rPr>
          <t>Daniel S. Parra G.:</t>
        </r>
        <r>
          <rPr>
            <sz val="9"/>
            <color indexed="81"/>
            <rFont val="Tahoma"/>
            <family val="2"/>
          </rPr>
          <t xml:space="preserve">
Sólo tenía el número</t>
        </r>
      </text>
    </comment>
    <comment ref="CZ22" authorId="0" shapeId="0" xr:uid="{06184BD8-65DA-49C2-9905-17240877D089}">
      <text>
        <r>
          <rPr>
            <b/>
            <sz val="9"/>
            <color indexed="81"/>
            <rFont val="Tahoma"/>
            <family val="2"/>
          </rPr>
          <t>Daniel S. Parra G.:</t>
        </r>
        <r>
          <rPr>
            <sz val="9"/>
            <color indexed="81"/>
            <rFont val="Tahoma"/>
            <family val="2"/>
          </rPr>
          <t xml:space="preserve">
1  - 2</t>
        </r>
      </text>
    </comment>
    <comment ref="DB22" authorId="0" shapeId="0" xr:uid="{5FB8CA5C-3E38-4E05-95B7-1EB165E40F4D}">
      <text>
        <r>
          <rPr>
            <b/>
            <sz val="9"/>
            <color indexed="81"/>
            <rFont val="Tahoma"/>
            <family val="2"/>
          </rPr>
          <t>Daniel S. Parra G.:</t>
        </r>
        <r>
          <rPr>
            <sz val="9"/>
            <color indexed="81"/>
            <rFont val="Tahoma"/>
            <family val="2"/>
          </rPr>
          <t xml:space="preserve">
1 - 2 </t>
        </r>
      </text>
    </comment>
    <comment ref="DE22" authorId="0" shapeId="0" xr:uid="{2EEB3A9D-18F8-40A9-AD73-1800F90ED621}">
      <text>
        <r>
          <rPr>
            <b/>
            <sz val="9"/>
            <color indexed="81"/>
            <rFont val="Tahoma"/>
            <family val="2"/>
          </rPr>
          <t>Daniel S. Parra G.:</t>
        </r>
        <r>
          <rPr>
            <sz val="9"/>
            <color indexed="81"/>
            <rFont val="Tahoma"/>
            <family val="2"/>
          </rPr>
          <t xml:space="preserve">
5 - 10</t>
        </r>
      </text>
    </comment>
    <comment ref="DR22" authorId="0" shapeId="0" xr:uid="{558FDA4E-6FED-4320-B769-352FE56F76E3}">
      <text>
        <r>
          <rPr>
            <b/>
            <sz val="9"/>
            <color indexed="81"/>
            <rFont val="Tahoma"/>
            <family val="2"/>
          </rPr>
          <t>Daniel S. Parra G.:</t>
        </r>
        <r>
          <rPr>
            <sz val="9"/>
            <color indexed="81"/>
            <rFont val="Tahoma"/>
            <family val="2"/>
          </rPr>
          <t xml:space="preserve">
Papelería, Otros items.</t>
        </r>
      </text>
    </comment>
    <comment ref="EG22" authorId="0" shapeId="0" xr:uid="{8D03B35A-C69F-479E-9D43-8B45F51EAA29}">
      <text>
        <r>
          <rPr>
            <b/>
            <sz val="9"/>
            <color indexed="81"/>
            <rFont val="Tahoma"/>
            <family val="2"/>
          </rPr>
          <t>Daniel S. Parra G.:</t>
        </r>
        <r>
          <rPr>
            <sz val="9"/>
            <color indexed="81"/>
            <rFont val="Tahoma"/>
            <family val="2"/>
          </rPr>
          <t xml:space="preserve">
Metilfenidato 10 mg tableta </t>
        </r>
      </text>
    </comment>
    <comment ref="EU22" authorId="0" shapeId="0" xr:uid="{6363CDAA-BBF6-4C3C-8345-06936088B4B2}">
      <text>
        <r>
          <rPr>
            <b/>
            <sz val="9"/>
            <color indexed="81"/>
            <rFont val="Tahoma"/>
            <family val="2"/>
          </rPr>
          <t>Daniel S. Parra G.:</t>
        </r>
        <r>
          <rPr>
            <sz val="9"/>
            <color indexed="81"/>
            <rFont val="Tahoma"/>
            <family val="2"/>
          </rPr>
          <t xml:space="preserve">
4</t>
        </r>
      </text>
    </comment>
    <comment ref="FP22" authorId="0" shapeId="0" xr:uid="{4F38D0FC-C8FC-43D0-9B67-ECA07285D3FD}">
      <text>
        <r>
          <rPr>
            <b/>
            <sz val="9"/>
            <color indexed="81"/>
            <rFont val="Tahoma"/>
            <family val="2"/>
          </rPr>
          <t>Daniel S. Parra G.:</t>
        </r>
        <r>
          <rPr>
            <sz val="9"/>
            <color indexed="81"/>
            <rFont val="Tahoma"/>
            <family val="2"/>
          </rPr>
          <t xml:space="preserve">
1-5</t>
        </r>
      </text>
    </comment>
    <comment ref="GG22" authorId="0" shapeId="0" xr:uid="{1B073136-E58B-452C-AD41-80071F6646D1}">
      <text>
        <r>
          <rPr>
            <b/>
            <sz val="9"/>
            <color indexed="81"/>
            <rFont val="Tahoma"/>
            <family val="2"/>
          </rPr>
          <t>Daniel S. Parra G.:</t>
        </r>
        <r>
          <rPr>
            <sz val="9"/>
            <color indexed="81"/>
            <rFont val="Tahoma"/>
            <family val="2"/>
          </rPr>
          <t xml:space="preserve">
Un auxiliar de farmacia en aproximadamente 4 días </t>
        </r>
      </text>
    </comment>
    <comment ref="DX23" authorId="0" shapeId="0" xr:uid="{E281256A-4739-4E7A-AC56-8709BB5D02BC}">
      <text>
        <r>
          <rPr>
            <b/>
            <sz val="9"/>
            <color indexed="81"/>
            <rFont val="Tahoma"/>
            <family val="2"/>
          </rPr>
          <t>Daniel S. Parra G.:</t>
        </r>
        <r>
          <rPr>
            <sz val="9"/>
            <color indexed="81"/>
            <rFont val="Tahoma"/>
            <family val="2"/>
          </rPr>
          <t xml:space="preserve">
Si. Rojo menor a 3 meses, naranja menor a 6 meses y verde mayor a 6 meses.</t>
        </r>
      </text>
    </comment>
    <comment ref="EG23" authorId="0" shapeId="0" xr:uid="{8D0F5BD3-AB50-438A-9F7F-8E405A9BF8C5}">
      <text>
        <r>
          <rPr>
            <b/>
            <sz val="9"/>
            <color indexed="81"/>
            <rFont val="Tahoma"/>
            <family val="2"/>
          </rPr>
          <t>Daniel S. Parra G.:</t>
        </r>
        <r>
          <rPr>
            <sz val="9"/>
            <color indexed="81"/>
            <rFont val="Tahoma"/>
            <family val="2"/>
          </rPr>
          <t xml:space="preserve">
Metilfenidato de 10 mg
Fenobarbital 100 mg</t>
        </r>
      </text>
    </comment>
    <comment ref="EU23" authorId="0" shapeId="0" xr:uid="{708C50FA-9DDB-4540-B919-E16E4B581BD8}">
      <text>
        <r>
          <rPr>
            <b/>
            <sz val="9"/>
            <color indexed="81"/>
            <rFont val="Tahoma"/>
            <family val="2"/>
          </rPr>
          <t>Daniel S. Parra G.:</t>
        </r>
        <r>
          <rPr>
            <sz val="9"/>
            <color indexed="81"/>
            <rFont val="Tahoma"/>
            <family val="2"/>
          </rPr>
          <t xml:space="preserve">
1</t>
        </r>
      </text>
    </comment>
    <comment ref="FI23" authorId="0" shapeId="0" xr:uid="{68A40619-D32E-43A4-84D9-CCF9A0108A71}">
      <text>
        <r>
          <rPr>
            <b/>
            <sz val="9"/>
            <color indexed="81"/>
            <rFont val="Tahoma"/>
            <family val="2"/>
          </rPr>
          <t>Daniel S. Parra G.:</t>
        </r>
        <r>
          <rPr>
            <sz val="9"/>
            <color indexed="81"/>
            <rFont val="Tahoma"/>
            <family val="2"/>
          </rPr>
          <t xml:space="preserve">
Excel con las ventas mensuales.</t>
        </r>
      </text>
    </comment>
    <comment ref="FJ23" authorId="0" shapeId="0" xr:uid="{5E935DC4-BC12-4174-BD7D-18F1D5EFA35F}">
      <text>
        <r>
          <rPr>
            <b/>
            <sz val="9"/>
            <color indexed="81"/>
            <rFont val="Tahoma"/>
            <family val="2"/>
          </rPr>
          <t>Daniel S. Parra G.:</t>
        </r>
        <r>
          <rPr>
            <sz val="9"/>
            <color indexed="81"/>
            <rFont val="Tahoma"/>
            <family val="2"/>
          </rPr>
          <t xml:space="preserve">
Excel de farmacodependientes.</t>
        </r>
      </text>
    </comment>
    <comment ref="GG23" authorId="0" shapeId="0" xr:uid="{51F21F3C-1521-4940-87A1-826BF5B43995}">
      <text>
        <r>
          <rPr>
            <b/>
            <sz val="9"/>
            <color indexed="81"/>
            <rFont val="Tahoma"/>
            <family val="2"/>
          </rPr>
          <t>Daniel S. Parra G.:</t>
        </r>
        <r>
          <rPr>
            <sz val="9"/>
            <color indexed="81"/>
            <rFont val="Tahoma"/>
            <family val="2"/>
          </rPr>
          <t xml:space="preserve">
Para esta tarea, Camilo se encarga de realizar la consolidación, el tiempo que puede tardar es de uno a dos días dependiendo de la puntualidad de las entidades en allegar los informes.</t>
        </r>
      </text>
    </comment>
    <comment ref="BD24" authorId="0" shapeId="0" xr:uid="{97B929B2-FDB4-41A4-85AB-D499B218C349}">
      <text>
        <r>
          <rPr>
            <b/>
            <sz val="9"/>
            <color indexed="81"/>
            <rFont val="Tahoma"/>
            <family val="2"/>
          </rPr>
          <t>Daniel S. Parra G.:</t>
        </r>
        <r>
          <rPr>
            <sz val="9"/>
            <color indexed="81"/>
            <rFont val="Tahoma"/>
            <family val="2"/>
          </rPr>
          <t xml:space="preserve">
Se quita Mínima Cuantía ya que el último contrato fue Licitación Pública</t>
        </r>
      </text>
    </comment>
    <comment ref="BV24" authorId="0" shapeId="0" xr:uid="{C84EFCE5-6547-417F-88BA-E98AF6BD044D}">
      <text>
        <r>
          <rPr>
            <b/>
            <sz val="9"/>
            <color indexed="81"/>
            <rFont val="Tahoma"/>
            <family val="2"/>
          </rPr>
          <t>Daniel S. Parra G.:</t>
        </r>
        <r>
          <rPr>
            <sz val="9"/>
            <color indexed="81"/>
            <rFont val="Tahoma"/>
            <family val="2"/>
          </rPr>
          <t xml:space="preserve">
Se realiza por plataforma SIMEC</t>
        </r>
      </text>
    </comment>
    <comment ref="BY24" authorId="0" shapeId="0" xr:uid="{B408BFCB-64A2-41E2-995D-31676C93EB5B}">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M24" authorId="0" shapeId="0" xr:uid="{34768C52-C1CB-451B-881F-0FC1DBE0D293}">
      <text>
        <r>
          <rPr>
            <b/>
            <sz val="9"/>
            <color indexed="81"/>
            <rFont val="Tahoma"/>
            <family val="2"/>
          </rPr>
          <t>Daniel S. Parra G.:</t>
        </r>
        <r>
          <rPr>
            <sz val="9"/>
            <color indexed="81"/>
            <rFont val="Tahoma"/>
            <family val="2"/>
          </rPr>
          <t xml:space="preserve">
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r>
      </text>
    </comment>
    <comment ref="DE24" authorId="0" shapeId="0" xr:uid="{8EAC8194-0E32-4CC6-A215-54787A92CF1C}">
      <text>
        <r>
          <rPr>
            <b/>
            <sz val="9"/>
            <color indexed="81"/>
            <rFont val="Tahoma"/>
            <family val="2"/>
          </rPr>
          <t>Daniel S. Parra G.:</t>
        </r>
        <r>
          <rPr>
            <sz val="9"/>
            <color indexed="81"/>
            <rFont val="Tahoma"/>
            <family val="2"/>
          </rPr>
          <t xml:space="preserve">
No se hacen traslados</t>
        </r>
      </text>
    </comment>
    <comment ref="EG24" authorId="0" shapeId="0" xr:uid="{BEDBEA64-F739-4DDC-9868-836D2B4915C3}">
      <text>
        <r>
          <rPr>
            <b/>
            <sz val="9"/>
            <color indexed="81"/>
            <rFont val="Tahoma"/>
            <family val="2"/>
          </rPr>
          <t>Daniel S. Parra G.:</t>
        </r>
        <r>
          <rPr>
            <sz val="9"/>
            <color indexed="81"/>
            <rFont val="Tahoma"/>
            <family val="2"/>
          </rPr>
          <t xml:space="preserve">
Concerta 18mg y 36mg; Tiopental</t>
        </r>
      </text>
    </comment>
    <comment ref="EU24" authorId="0" shapeId="0" xr:uid="{0D374BC8-FF16-43C5-9844-085AFFF90945}">
      <text>
        <r>
          <rPr>
            <b/>
            <sz val="9"/>
            <color indexed="81"/>
            <rFont val="Tahoma"/>
            <family val="2"/>
          </rPr>
          <t>Daniel S. Parra G.:</t>
        </r>
        <r>
          <rPr>
            <sz val="9"/>
            <color indexed="81"/>
            <rFont val="Tahoma"/>
            <family val="2"/>
          </rPr>
          <t xml:space="preserve">
72</t>
        </r>
      </text>
    </comment>
    <comment ref="FF24" authorId="0" shapeId="0" xr:uid="{F17CD819-884A-4158-AC68-410D576EC1D5}">
      <text>
        <r>
          <rPr>
            <b/>
            <sz val="9"/>
            <color indexed="81"/>
            <rFont val="Tahoma"/>
            <family val="2"/>
          </rPr>
          <t>Daniel S. Parra G.:</t>
        </r>
        <r>
          <rPr>
            <sz val="9"/>
            <color indexed="81"/>
            <rFont val="Tahoma"/>
            <family val="2"/>
          </rPr>
          <t xml:space="preserve">
Tenía: No aplica</t>
        </r>
      </text>
    </comment>
    <comment ref="FI24" authorId="0" shapeId="0" xr:uid="{2304E6DF-06FD-4ED6-916F-C6E3F3577035}">
      <text>
        <r>
          <rPr>
            <b/>
            <sz val="9"/>
            <color indexed="81"/>
            <rFont val="Tahoma"/>
            <family val="2"/>
          </rPr>
          <t>Daniel S. Parra G.:</t>
        </r>
        <r>
          <rPr>
            <sz val="9"/>
            <color indexed="81"/>
            <rFont val="Tahoma"/>
            <family val="2"/>
          </rPr>
          <t xml:space="preserve">
Lo maneja FRE Risaralda, si existe base de datos</t>
        </r>
      </text>
    </comment>
    <comment ref="FJ24" authorId="0" shapeId="0" xr:uid="{BD12CA29-4018-43AA-B8F5-44B6585B2BC2}">
      <text>
        <r>
          <rPr>
            <b/>
            <sz val="9"/>
            <color indexed="81"/>
            <rFont val="Tahoma"/>
            <family val="2"/>
          </rPr>
          <t>Daniel S. Parra G.:</t>
        </r>
        <r>
          <rPr>
            <sz val="9"/>
            <color indexed="81"/>
            <rFont val="Tahoma"/>
            <family val="2"/>
          </rPr>
          <t xml:space="preserve">
Si, cuenta con esta información.</t>
        </r>
      </text>
    </comment>
    <comment ref="FM24" authorId="0" shapeId="0" xr:uid="{7D4AC39C-F695-4F44-BAC3-BB7186123C4A}">
      <text>
        <r>
          <rPr>
            <b/>
            <sz val="9"/>
            <color indexed="81"/>
            <rFont val="Tahoma"/>
            <family val="2"/>
          </rPr>
          <t>Daniel S. Parra G.:</t>
        </r>
        <r>
          <rPr>
            <sz val="9"/>
            <color indexed="81"/>
            <rFont val="Tahoma"/>
            <family val="2"/>
          </rPr>
          <t xml:space="preserve">
1 al mes</t>
        </r>
      </text>
    </comment>
    <comment ref="GG24" authorId="0" shapeId="0" xr:uid="{E4B2A02C-9B4A-46D7-A119-C2CE1BC94095}">
      <text>
        <r>
          <rPr>
            <b/>
            <sz val="9"/>
            <color indexed="81"/>
            <rFont val="Tahoma"/>
            <family val="2"/>
          </rPr>
          <t>Daniel S. Parra G.:</t>
        </r>
        <r>
          <rPr>
            <sz val="9"/>
            <color indexed="81"/>
            <rFont val="Tahoma"/>
            <family val="2"/>
          </rPr>
          <t xml:space="preserve">
1 persona</t>
        </r>
      </text>
    </comment>
    <comment ref="AS25" authorId="0" shapeId="0" xr:uid="{6C83F299-A867-4063-B445-AA15B555DD9C}">
      <text>
        <r>
          <rPr>
            <b/>
            <sz val="9"/>
            <color indexed="81"/>
            <rFont val="Tahoma"/>
            <family val="2"/>
          </rPr>
          <t>Daniel S. Parra G.:</t>
        </r>
        <r>
          <rPr>
            <sz val="9"/>
            <color indexed="81"/>
            <rFont val="Tahoma"/>
            <family val="2"/>
          </rPr>
          <t xml:space="preserve">
10 - 20</t>
        </r>
      </text>
    </comment>
    <comment ref="BG25" authorId="0" shapeId="0" xr:uid="{F2983E38-0737-491C-BE2A-BB34AD4D90B3}">
      <text>
        <r>
          <rPr>
            <b/>
            <sz val="9"/>
            <color indexed="81"/>
            <rFont val="Tahoma"/>
            <family val="2"/>
          </rPr>
          <t>Daniel S. Parra G.:</t>
        </r>
        <r>
          <rPr>
            <sz val="9"/>
            <color indexed="81"/>
            <rFont val="Tahoma"/>
            <family val="2"/>
          </rPr>
          <t xml:space="preserve">
30</t>
        </r>
      </text>
    </comment>
    <comment ref="DE25" authorId="0" shapeId="0" xr:uid="{14AE795D-F042-4F8A-9262-41A95EE412D7}">
      <text>
        <r>
          <rPr>
            <b/>
            <sz val="9"/>
            <color indexed="81"/>
            <rFont val="Tahoma"/>
            <family val="2"/>
          </rPr>
          <t>Daniel S. Parra G.:</t>
        </r>
        <r>
          <rPr>
            <sz val="9"/>
            <color indexed="81"/>
            <rFont val="Tahoma"/>
            <family val="2"/>
          </rPr>
          <t xml:space="preserve">
15 - 30</t>
        </r>
      </text>
    </comment>
    <comment ref="EG25" authorId="0" shapeId="0" xr:uid="{99274FBD-22AC-4174-BBAE-E1C6EF6AD3F1}">
      <text>
        <r>
          <rPr>
            <b/>
            <sz val="9"/>
            <color indexed="81"/>
            <rFont val="Tahoma"/>
            <family val="2"/>
          </rPr>
          <t>Daniel S. Parra G.:</t>
        </r>
        <r>
          <rPr>
            <sz val="9"/>
            <color indexed="81"/>
            <rFont val="Tahoma"/>
            <family val="2"/>
          </rPr>
          <t xml:space="preserve">
Ritalina 10 mg tabletas</t>
        </r>
      </text>
    </comment>
    <comment ref="FP25" authorId="0" shapeId="0" xr:uid="{25E87F1A-BB30-49C5-9D66-23C3E18701B5}">
      <text>
        <r>
          <rPr>
            <b/>
            <sz val="9"/>
            <color indexed="81"/>
            <rFont val="Tahoma"/>
            <family val="2"/>
          </rPr>
          <t>Daniel S. Parra G.:</t>
        </r>
        <r>
          <rPr>
            <sz val="9"/>
            <color indexed="81"/>
            <rFont val="Tahoma"/>
            <family val="2"/>
          </rPr>
          <t xml:space="preserve">
1 a 4</t>
        </r>
      </text>
    </comment>
    <comment ref="GG25" authorId="0" shapeId="0" xr:uid="{84B24122-6230-44DC-AB73-F46CA8681733}">
      <text>
        <r>
          <rPr>
            <b/>
            <sz val="9"/>
            <color indexed="81"/>
            <rFont val="Tahoma"/>
            <family val="2"/>
          </rPr>
          <t>Daniel S. Parra G.:</t>
        </r>
        <r>
          <rPr>
            <sz val="9"/>
            <color indexed="81"/>
            <rFont val="Tahoma"/>
            <family val="2"/>
          </rPr>
          <t xml:space="preserve">
La QF encargada del FRE en alrededor de una mañana</t>
        </r>
      </text>
    </comment>
    <comment ref="BY26" authorId="0" shapeId="0" xr:uid="{3A732DD5-8F2D-4D45-8541-E564FEE87E4C}">
      <text>
        <r>
          <rPr>
            <b/>
            <sz val="9"/>
            <color indexed="81"/>
            <rFont val="Tahoma"/>
            <family val="2"/>
          </rPr>
          <t>Daniel S. Parra G.:</t>
        </r>
        <r>
          <rPr>
            <sz val="9"/>
            <color indexed="81"/>
            <rFont val="Tahoma"/>
            <family val="2"/>
          </rPr>
          <t xml:space="preserve">
Se quita Papel químico</t>
        </r>
      </text>
    </comment>
    <comment ref="DR26" authorId="0" shapeId="0" xr:uid="{862F9995-1F3D-4691-8F27-504FDD06AEEC}">
      <text>
        <r>
          <rPr>
            <b/>
            <sz val="9"/>
            <color indexed="81"/>
            <rFont val="Tahoma"/>
            <family val="2"/>
          </rPr>
          <t>Daniel S. Parra G.:</t>
        </r>
        <r>
          <rPr>
            <sz val="9"/>
            <color indexed="81"/>
            <rFont val="Tahoma"/>
            <family val="2"/>
          </rPr>
          <t xml:space="preserve">
Medicamentos de Salud Pública, Papelería, Otros items.</t>
        </r>
      </text>
    </comment>
    <comment ref="EG26" authorId="0" shapeId="0" xr:uid="{938D2B57-A54E-424C-92B1-EEAC5630D08B}">
      <text>
        <r>
          <rPr>
            <b/>
            <sz val="9"/>
            <color indexed="81"/>
            <rFont val="Tahoma"/>
            <family val="2"/>
          </rPr>
          <t>Daniel S. Parra G.:</t>
        </r>
        <r>
          <rPr>
            <sz val="9"/>
            <color indexed="81"/>
            <rFont val="Tahoma"/>
            <family val="2"/>
          </rPr>
          <t xml:space="preserve">
En 2021, Ritalina - Metilfenidato 10 mg (63 unidades) y en 2021, Ritalina - Metilfenidato 36 mg (2 unidades)</t>
        </r>
      </text>
    </comment>
    <comment ref="GG26" authorId="0" shapeId="0" xr:uid="{E9444804-9F4A-4031-BD75-465A00277ABA}">
      <text>
        <r>
          <rPr>
            <b/>
            <sz val="9"/>
            <color indexed="81"/>
            <rFont val="Tahoma"/>
            <family val="2"/>
          </rPr>
          <t>Daniel S. Parra G.:</t>
        </r>
        <r>
          <rPr>
            <sz val="9"/>
            <color indexed="81"/>
            <rFont val="Tahoma"/>
            <family val="2"/>
          </rPr>
          <t xml:space="preserve">
1 persona, 8 horas aproximadamente</t>
        </r>
      </text>
    </comment>
    <comment ref="BY27" authorId="0" shapeId="0" xr:uid="{8524CD4D-03B8-48F6-ADC3-495CFA9C3E39}">
      <text>
        <r>
          <rPr>
            <b/>
            <sz val="9"/>
            <color indexed="81"/>
            <rFont val="Tahoma"/>
            <family val="2"/>
          </rPr>
          <t>Daniel S. Parra G.:</t>
        </r>
        <r>
          <rPr>
            <sz val="9"/>
            <color indexed="81"/>
            <rFont val="Tahoma"/>
            <family val="2"/>
          </rPr>
          <t xml:space="preserve">
Se cambia fluorescencia por Tinta invisibles o fluorescentes</t>
        </r>
      </text>
    </comment>
    <comment ref="CD27" authorId="0" shapeId="0" xr:uid="{40C857A4-4960-46B1-AFB3-4E51E7809623}">
      <text>
        <r>
          <rPr>
            <b/>
            <sz val="9"/>
            <color indexed="81"/>
            <rFont val="Tahoma"/>
            <family val="2"/>
          </rPr>
          <t>Daniel S. Parra G.:</t>
        </r>
        <r>
          <rPr>
            <sz val="9"/>
            <color indexed="81"/>
            <rFont val="Tahoma"/>
            <family val="2"/>
          </rPr>
          <t xml:space="preserve">
Se arregla de forma manual ==&gt; Se reciben hasta cuando el FRE realiza la visita a la institución.</t>
        </r>
      </text>
    </comment>
    <comment ref="DS27" authorId="0" shapeId="0" xr:uid="{1F070723-A6BF-4B9F-BDEE-F6911FCB0A0C}">
      <text>
        <r>
          <rPr>
            <b/>
            <sz val="9"/>
            <color indexed="81"/>
            <rFont val="Tahoma"/>
            <family val="2"/>
          </rPr>
          <t>Daniel S. Parra G.:</t>
        </r>
        <r>
          <rPr>
            <sz val="9"/>
            <color indexed="81"/>
            <rFont val="Tahoma"/>
            <family val="2"/>
          </rPr>
          <t xml:space="preserve">
Tamiflu</t>
        </r>
      </text>
    </comment>
    <comment ref="DX27" authorId="0" shapeId="0" xr:uid="{AC9B6786-4C29-4659-9DA7-68B23D1EB748}">
      <text>
        <r>
          <rPr>
            <b/>
            <sz val="9"/>
            <color indexed="81"/>
            <rFont val="Tahoma"/>
            <family val="2"/>
          </rPr>
          <t>Daniel S. Parra G.:</t>
        </r>
        <r>
          <rPr>
            <sz val="9"/>
            <color indexed="81"/>
            <rFont val="Tahoma"/>
            <family val="2"/>
          </rPr>
          <t xml:space="preserve">
No se manejan debido a que las compras las realizan teniendo en cuenta fechas de vencimiento no tan próximas, mayores a 6 meses. Así mismo, se tiene una base de datos con las fechas de vencimiento y se hace seguimiento de lo próximo a vencer.</t>
        </r>
      </text>
    </comment>
    <comment ref="EU27" authorId="0" shapeId="0" xr:uid="{2E1D87F4-BD47-49D7-9FAD-862FF3AF31BF}">
      <text>
        <r>
          <rPr>
            <b/>
            <sz val="9"/>
            <color indexed="81"/>
            <rFont val="Tahoma"/>
            <family val="2"/>
          </rPr>
          <t>Daniel S. Parra G.:</t>
        </r>
        <r>
          <rPr>
            <sz val="9"/>
            <color indexed="81"/>
            <rFont val="Tahoma"/>
            <family val="2"/>
          </rPr>
          <t xml:space="preserve">
7</t>
        </r>
      </text>
    </comment>
    <comment ref="FI27" authorId="0" shapeId="0" xr:uid="{41B70E60-D82C-4A2E-B037-C85C821C0214}">
      <text>
        <r>
          <rPr>
            <b/>
            <sz val="9"/>
            <color indexed="81"/>
            <rFont val="Tahoma"/>
            <family val="2"/>
          </rPr>
          <t>Daniel S. Parra G.:</t>
        </r>
        <r>
          <rPr>
            <sz val="9"/>
            <color indexed="81"/>
            <rFont val="Tahoma"/>
            <family val="2"/>
          </rPr>
          <t xml:space="preserve">
Se anexa base de datos de instituciones.</t>
        </r>
      </text>
    </comment>
    <comment ref="FJ27" authorId="0" shapeId="0" xr:uid="{E421890D-2A2D-4C02-AA93-DF723C57017C}">
      <text>
        <r>
          <rPr>
            <b/>
            <sz val="9"/>
            <color indexed="81"/>
            <rFont val="Tahoma"/>
            <family val="2"/>
          </rPr>
          <t>Daniel S. Parra G.:</t>
        </r>
        <r>
          <rPr>
            <sz val="9"/>
            <color indexed="81"/>
            <rFont val="Tahoma"/>
            <family val="2"/>
          </rPr>
          <t xml:space="preserve">
Si tiene, per esta dentro de la macro que no se logró conseguir.</t>
        </r>
      </text>
    </comment>
    <comment ref="GG27" authorId="0" shapeId="0" xr:uid="{CFE39CF9-AD17-4D19-976F-A757125DA5A6}">
      <text>
        <r>
          <rPr>
            <b/>
            <sz val="9"/>
            <color indexed="81"/>
            <rFont val="Tahoma"/>
            <family val="2"/>
          </rPr>
          <t>Daniel S. Parra G.:</t>
        </r>
        <r>
          <rPr>
            <sz val="9"/>
            <color indexed="81"/>
            <rFont val="Tahoma"/>
            <family val="2"/>
          </rPr>
          <t xml:space="preserve">
1 sola persona realiza la actividad y puede demorar una semana completa consolidad no la información,.</t>
        </r>
      </text>
    </comment>
    <comment ref="BD28" authorId="0" shapeId="0" xr:uid="{5B030F02-C29C-4336-9571-50E8AFE82774}">
      <text>
        <r>
          <rPr>
            <b/>
            <sz val="9"/>
            <color indexed="81"/>
            <rFont val="Tahoma"/>
            <family val="2"/>
          </rPr>
          <t>Daniel S. Parra G.:</t>
        </r>
        <r>
          <rPr>
            <sz val="9"/>
            <color indexed="81"/>
            <rFont val="Tahoma"/>
            <family val="2"/>
          </rPr>
          <t xml:space="preserve">
Se quita Licitación pública ya que el último contrato fue Mínima Cuantía</t>
        </r>
      </text>
    </comment>
    <comment ref="BG28" authorId="0" shapeId="0" xr:uid="{14401C4A-B8F3-43C5-A886-537DC339D1BF}">
      <text>
        <r>
          <rPr>
            <b/>
            <sz val="9"/>
            <color indexed="81"/>
            <rFont val="Tahoma"/>
            <family val="2"/>
          </rPr>
          <t>Daniel S. Parra G.:</t>
        </r>
        <r>
          <rPr>
            <sz val="9"/>
            <color indexed="81"/>
            <rFont val="Tahoma"/>
            <family val="2"/>
          </rPr>
          <t xml:space="preserve">
Casi 2 meses</t>
        </r>
      </text>
    </comment>
    <comment ref="BV28" authorId="0" shapeId="0" xr:uid="{5F59E67D-5F4C-4EB4-9653-E194E44514E5}">
      <text>
        <r>
          <rPr>
            <b/>
            <sz val="9"/>
            <color indexed="81"/>
            <rFont val="Tahoma"/>
            <family val="2"/>
          </rPr>
          <t>Daniel S. Parra G.:</t>
        </r>
        <r>
          <rPr>
            <sz val="9"/>
            <color indexed="81"/>
            <rFont val="Tahoma"/>
            <family val="2"/>
          </rPr>
          <t xml:space="preserve">
cada 15 días</t>
        </r>
      </text>
    </comment>
    <comment ref="CU28" authorId="0" shapeId="0" xr:uid="{73E3A9BE-A92D-4BA8-A27E-EFC8DA26899C}">
      <text>
        <r>
          <rPr>
            <b/>
            <sz val="9"/>
            <color indexed="81"/>
            <rFont val="Tahoma"/>
            <family val="2"/>
          </rPr>
          <t>Daniel S. Parra G.:</t>
        </r>
        <r>
          <rPr>
            <sz val="9"/>
            <color indexed="81"/>
            <rFont val="Tahoma"/>
            <family val="2"/>
          </rPr>
          <t xml:space="preserve">
computadores  1 mas o menos bien y el otro menos bien</t>
        </r>
      </text>
    </comment>
    <comment ref="DE28" authorId="0" shapeId="0" xr:uid="{7BC71320-6E58-4542-B9BD-AD7775D04577}">
      <text>
        <r>
          <rPr>
            <b/>
            <sz val="9"/>
            <color indexed="81"/>
            <rFont val="Tahoma"/>
            <family val="2"/>
          </rPr>
          <t>Daniel S. Parra G.:</t>
        </r>
        <r>
          <rPr>
            <sz val="9"/>
            <color indexed="81"/>
            <rFont val="Tahoma"/>
            <family val="2"/>
          </rPr>
          <t xml:space="preserve">
No se hacen traslados</t>
        </r>
      </text>
    </comment>
    <comment ref="EU28" authorId="0" shapeId="0" xr:uid="{F9C261EB-BA8D-4E3B-B815-0246915D8530}">
      <text>
        <r>
          <rPr>
            <b/>
            <sz val="9"/>
            <color indexed="81"/>
            <rFont val="Tahoma"/>
            <family val="2"/>
          </rPr>
          <t>Daniel S. Parra G.:</t>
        </r>
        <r>
          <rPr>
            <sz val="9"/>
            <color indexed="81"/>
            <rFont val="Tahoma"/>
            <family val="2"/>
          </rPr>
          <t xml:space="preserve">
1 a 2 horas</t>
        </r>
      </text>
    </comment>
    <comment ref="FF28" authorId="0" shapeId="0" xr:uid="{232D9361-B904-4476-ADD2-FF20ED2206FC}">
      <text>
        <r>
          <rPr>
            <b/>
            <sz val="9"/>
            <color indexed="81"/>
            <rFont val="Tahoma"/>
            <family val="2"/>
          </rPr>
          <t>Daniel S. Parra G.:</t>
        </r>
        <r>
          <rPr>
            <sz val="9"/>
            <color indexed="81"/>
            <rFont val="Tahoma"/>
            <family val="2"/>
          </rPr>
          <t xml:space="preserve">
No realizan la actividad</t>
        </r>
      </text>
    </comment>
    <comment ref="FI28" authorId="0" shapeId="0" xr:uid="{894F8883-BF5A-4D93-A238-503B5DECEB00}">
      <text>
        <r>
          <rPr>
            <b/>
            <sz val="9"/>
            <color indexed="81"/>
            <rFont val="Tahoma"/>
            <family val="2"/>
          </rPr>
          <t>Daniel S. Parra G.:</t>
        </r>
        <r>
          <rPr>
            <sz val="9"/>
            <color indexed="81"/>
            <rFont val="Tahoma"/>
            <family val="2"/>
          </rPr>
          <t xml:space="preserve">
No cuenta con este tipo de información</t>
        </r>
      </text>
    </comment>
    <comment ref="FJ28" authorId="0" shapeId="0" xr:uid="{DF17CD7F-7063-460D-945E-3E033BFDC3F0}">
      <text>
        <r>
          <rPr>
            <b/>
            <sz val="9"/>
            <color indexed="81"/>
            <rFont val="Tahoma"/>
            <family val="2"/>
          </rPr>
          <t>Daniel S. Parra G.:</t>
        </r>
        <r>
          <rPr>
            <sz val="9"/>
            <color indexed="81"/>
            <rFont val="Tahoma"/>
            <family val="2"/>
          </rPr>
          <t xml:space="preserve">
Si, base de datos entregada</t>
        </r>
      </text>
    </comment>
    <comment ref="FM28" authorId="0" shapeId="0" xr:uid="{0AE018F7-2697-4F90-AEBF-4AA34DF32F3B}">
      <text>
        <r>
          <rPr>
            <b/>
            <sz val="9"/>
            <color indexed="81"/>
            <rFont val="Tahoma"/>
            <family val="2"/>
          </rPr>
          <t>Daniel S. Parra G.:</t>
        </r>
        <r>
          <rPr>
            <sz val="9"/>
            <color indexed="81"/>
            <rFont val="Tahoma"/>
            <family val="2"/>
          </rPr>
          <t xml:space="preserve">
Tres veces pero últimamente es muy irregular</t>
        </r>
      </text>
    </comment>
    <comment ref="GG28" authorId="0" shapeId="0" xr:uid="{0F68A24F-CD66-4956-8BED-B92ACC05CEED}">
      <text>
        <r>
          <rPr>
            <b/>
            <sz val="9"/>
            <color indexed="81"/>
            <rFont val="Tahoma"/>
            <family val="2"/>
          </rPr>
          <t>Daniel S. Parra G.:</t>
        </r>
        <r>
          <rPr>
            <sz val="9"/>
            <color indexed="81"/>
            <rFont val="Tahoma"/>
            <family val="2"/>
          </rPr>
          <t xml:space="preserve">
1 persona</t>
        </r>
      </text>
    </comment>
    <comment ref="AW29" authorId="0" shapeId="0" xr:uid="{D55DED8D-EE49-4B37-BA14-B5ACB69EC23D}">
      <text>
        <r>
          <rPr>
            <b/>
            <sz val="9"/>
            <color indexed="81"/>
            <rFont val="Tahoma"/>
            <family val="2"/>
          </rPr>
          <t>Daniel S. Parra G.:</t>
        </r>
        <r>
          <rPr>
            <sz val="9"/>
            <color indexed="81"/>
            <rFont val="Tahoma"/>
            <family val="2"/>
          </rPr>
          <t xml:space="preserve">
DESCONOCIDO</t>
        </r>
      </text>
    </comment>
    <comment ref="BV29" authorId="0" shapeId="0" xr:uid="{6D3DB2CC-205F-4EE1-ABC2-34FE1A351CD3}">
      <text>
        <r>
          <rPr>
            <b/>
            <sz val="9"/>
            <color indexed="81"/>
            <rFont val="Tahoma"/>
            <family val="2"/>
          </rPr>
          <t>Daniel S. Parra G.:</t>
        </r>
        <r>
          <rPr>
            <sz val="9"/>
            <color indexed="81"/>
            <rFont val="Tahoma"/>
            <family val="2"/>
          </rPr>
          <t xml:space="preserve">
Cada venta de recetarios oficiales</t>
        </r>
      </text>
    </comment>
    <comment ref="DC29" authorId="0" shapeId="0" xr:uid="{840F4CF7-6A2C-4594-8443-9BF7B4C8FB64}">
      <text>
        <r>
          <rPr>
            <b/>
            <sz val="9"/>
            <color indexed="81"/>
            <rFont val="Tahoma"/>
            <family val="2"/>
          </rPr>
          <t>Daniel S. Parra G.:</t>
        </r>
        <r>
          <rPr>
            <sz val="9"/>
            <color indexed="81"/>
            <rFont val="Tahoma"/>
            <family val="2"/>
          </rPr>
          <t xml:space="preserve">
No han hecho solicitud en plataforma tecnológica</t>
        </r>
      </text>
    </comment>
    <comment ref="DR29" authorId="0" shapeId="0" xr:uid="{995EDA31-F47B-4B08-8AE6-FAD580F556C5}">
      <text>
        <r>
          <rPr>
            <b/>
            <sz val="9"/>
            <color indexed="81"/>
            <rFont val="Tahoma"/>
            <family val="2"/>
          </rPr>
          <t>Daniel S. Parra G.:</t>
        </r>
        <r>
          <rPr>
            <sz val="9"/>
            <color indexed="81"/>
            <rFont val="Tahoma"/>
            <family val="2"/>
          </rPr>
          <t xml:space="preserve">
Papelería, Otros items.</t>
        </r>
      </text>
    </comment>
    <comment ref="DX29" authorId="0" shapeId="0" xr:uid="{BAAD79A7-1CB3-499F-BB65-2C8CADA9BDBC}">
      <text>
        <r>
          <rPr>
            <b/>
            <sz val="9"/>
            <color indexed="81"/>
            <rFont val="Tahoma"/>
            <family val="2"/>
          </rPr>
          <t>Daniel S. Parra G.:</t>
        </r>
        <r>
          <rPr>
            <sz val="9"/>
            <color indexed="81"/>
            <rFont val="Tahoma"/>
            <family val="2"/>
          </rPr>
          <t xml:space="preserve">
Rojo: menor a 6 meses
Amarillo: 6 meses
Verde: 1 año
</t>
        </r>
      </text>
    </comment>
    <comment ref="EG29" authorId="0" shapeId="0" xr:uid="{3049FCE3-7F85-4894-8C80-D05C2D0A8240}">
      <text>
        <r>
          <rPr>
            <b/>
            <sz val="9"/>
            <color indexed="81"/>
            <rFont val="Tahoma"/>
            <family val="2"/>
          </rPr>
          <t>Daniel S. Parra G.:</t>
        </r>
        <r>
          <rPr>
            <sz val="9"/>
            <color indexed="81"/>
            <rFont val="Tahoma"/>
            <family val="2"/>
          </rPr>
          <t xml:space="preserve">
En agosto del año 2021, Meperidina 100 mg sln inyectable (30 unidades)</t>
        </r>
      </text>
    </comment>
    <comment ref="EU29" authorId="0" shapeId="0" xr:uid="{63860857-BCE3-42DC-A7C4-5E4AA3B77C09}">
      <text>
        <r>
          <rPr>
            <b/>
            <sz val="9"/>
            <color indexed="81"/>
            <rFont val="Tahoma"/>
            <family val="2"/>
          </rPr>
          <t>Daniel S. Parra G.:</t>
        </r>
        <r>
          <rPr>
            <sz val="9"/>
            <color indexed="81"/>
            <rFont val="Tahoma"/>
            <family val="2"/>
          </rPr>
          <t xml:space="preserve">
1 hora</t>
        </r>
      </text>
    </comment>
    <comment ref="GG29" authorId="0" shapeId="0" xr:uid="{A738649B-FE5C-449A-9561-807C17797814}">
      <text>
        <r>
          <rPr>
            <b/>
            <sz val="9"/>
            <color indexed="81"/>
            <rFont val="Tahoma"/>
            <family val="2"/>
          </rPr>
          <t>Daniel S. Parra G.:</t>
        </r>
        <r>
          <rPr>
            <sz val="9"/>
            <color indexed="81"/>
            <rFont val="Tahoma"/>
            <family val="2"/>
          </rPr>
          <t xml:space="preserve">
Una persona que tarda 1 hora.</t>
        </r>
      </text>
    </comment>
    <comment ref="BY30" authorId="0" shapeId="0" xr:uid="{84D4CF94-F138-4B87-BD18-EBDCA9343212}">
      <text>
        <r>
          <rPr>
            <b/>
            <sz val="9"/>
            <color indexed="81"/>
            <rFont val="Tahoma"/>
            <family val="2"/>
          </rPr>
          <t>Daniel S. Parra G.:</t>
        </r>
        <r>
          <rPr>
            <sz val="9"/>
            <color indexed="81"/>
            <rFont val="Tahoma"/>
            <family val="2"/>
          </rPr>
          <t xml:space="preserve">
Se cambia fluorescencia por Tinta invisibles o fluorescentes</t>
        </r>
      </text>
    </comment>
    <comment ref="DE30" authorId="0" shapeId="0" xr:uid="{EE2C334F-15A4-4DF8-B73F-2831F865ADAA}">
      <text>
        <r>
          <rPr>
            <b/>
            <sz val="9"/>
            <color indexed="81"/>
            <rFont val="Tahoma"/>
            <family val="2"/>
          </rPr>
          <t>Daniel S. Parra G.:</t>
        </r>
        <r>
          <rPr>
            <sz val="9"/>
            <color indexed="81"/>
            <rFont val="Tahoma"/>
            <family val="2"/>
          </rPr>
          <t xml:space="preserve">
No se realizan traslados en el FRE</t>
        </r>
      </text>
    </comment>
    <comment ref="DX30" authorId="0" shapeId="0" xr:uid="{D0864EB7-E0AE-4638-A3F9-B3CB9D468073}">
      <text>
        <r>
          <rPr>
            <b/>
            <sz val="9"/>
            <color indexed="81"/>
            <rFont val="Tahoma"/>
            <family val="2"/>
          </rPr>
          <t>Daniel S. Parra G.:</t>
        </r>
        <r>
          <rPr>
            <sz val="9"/>
            <color indexed="81"/>
            <rFont val="Tahoma"/>
            <family val="2"/>
          </rPr>
          <t xml:space="preserve">
Se semaforiza únicamente con rojo cuando el medicamento esta a 3 meses de su vencimiento</t>
        </r>
      </text>
    </comment>
    <comment ref="EG30" authorId="0" shapeId="0" xr:uid="{5DEE1A5B-DEB1-40C2-ADFF-D1AD342A858F}">
      <text>
        <r>
          <rPr>
            <b/>
            <sz val="9"/>
            <color indexed="81"/>
            <rFont val="Tahoma"/>
            <family val="2"/>
          </rPr>
          <t>Daniel S. Parra G.:</t>
        </r>
        <r>
          <rPr>
            <sz val="9"/>
            <color indexed="81"/>
            <rFont val="Tahoma"/>
            <family val="2"/>
          </rPr>
          <t xml:space="preserve">
Metilfenidato Tab x 10 mg</t>
        </r>
      </text>
    </comment>
    <comment ref="FM30" authorId="0" shapeId="0" xr:uid="{86BA7944-1B6D-4F17-9532-CEFB16119B75}">
      <text>
        <r>
          <rPr>
            <b/>
            <sz val="9"/>
            <color indexed="81"/>
            <rFont val="Tahoma"/>
            <family val="2"/>
          </rPr>
          <t>Daniel S. Parra G.:</t>
        </r>
        <r>
          <rPr>
            <sz val="9"/>
            <color indexed="81"/>
            <rFont val="Tahoma"/>
            <family val="2"/>
          </rPr>
          <t xml:space="preserve">
4 - 5</t>
        </r>
      </text>
    </comment>
    <comment ref="FP30" authorId="0" shapeId="0" xr:uid="{95CA2EC1-F3D9-4C32-9FE2-5D6C023976E6}">
      <text>
        <r>
          <rPr>
            <b/>
            <sz val="9"/>
            <color indexed="81"/>
            <rFont val="Tahoma"/>
            <family val="2"/>
          </rPr>
          <t>Daniel S. Parra G.:</t>
        </r>
        <r>
          <rPr>
            <sz val="9"/>
            <color indexed="81"/>
            <rFont val="Tahoma"/>
            <family val="2"/>
          </rPr>
          <t xml:space="preserve">
1-5</t>
        </r>
      </text>
    </comment>
    <comment ref="GG30" authorId="0" shapeId="0" xr:uid="{A8B9071D-F1F1-4DCF-AD65-586D65338FE4}">
      <text>
        <r>
          <rPr>
            <b/>
            <sz val="9"/>
            <color indexed="81"/>
            <rFont val="Tahoma"/>
            <family val="2"/>
          </rPr>
          <t>Daniel S. Parra G.:</t>
        </r>
        <r>
          <rPr>
            <sz val="9"/>
            <color indexed="81"/>
            <rFont val="Tahoma"/>
            <family val="2"/>
          </rPr>
          <t xml:space="preserve">
Una regente de farmacia es la encargada de realizar la consolidación de anexos. En este momento se está poniendo al día con anexos desde el mes de marzo</t>
        </r>
      </text>
    </comment>
    <comment ref="BT31" authorId="0" shapeId="0" xr:uid="{00323CDB-EF51-4C7C-B3A9-5E1F5BC385F4}">
      <text>
        <r>
          <rPr>
            <b/>
            <sz val="9"/>
            <color indexed="81"/>
            <rFont val="Tahoma"/>
            <family val="2"/>
          </rPr>
          <t>Daniel S. Parra G.:</t>
        </r>
        <r>
          <rPr>
            <sz val="9"/>
            <color indexed="81"/>
            <rFont val="Tahoma"/>
            <family val="2"/>
          </rPr>
          <t xml:space="preserve">
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r>
      </text>
    </comment>
    <comment ref="BU31" authorId="0" shapeId="0" xr:uid="{D0FED261-2B24-43C3-BF53-86B2BD0B25A4}">
      <text>
        <r>
          <rPr>
            <b/>
            <sz val="9"/>
            <color indexed="81"/>
            <rFont val="Tahoma"/>
            <family val="2"/>
          </rPr>
          <t>Daniel S. Parra G.:</t>
        </r>
        <r>
          <rPr>
            <sz val="9"/>
            <color indexed="81"/>
            <rFont val="Tahoma"/>
            <family val="2"/>
          </rPr>
          <t xml:space="preserve">
Antes estaba diario</t>
        </r>
      </text>
    </comment>
    <comment ref="BW31" authorId="0" shapeId="0" xr:uid="{C67400F4-126D-44CB-A706-1CFC46D5A64B}">
      <text>
        <r>
          <rPr>
            <b/>
            <sz val="9"/>
            <color indexed="81"/>
            <rFont val="Tahoma"/>
            <family val="2"/>
          </rPr>
          <t>Daniel S. Parra G.:</t>
        </r>
        <r>
          <rPr>
            <sz val="9"/>
            <color indexed="81"/>
            <rFont val="Tahoma"/>
            <family val="2"/>
          </rPr>
          <t xml:space="preserve">
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r>
      </text>
    </comment>
    <comment ref="BX31" authorId="0" shapeId="0" xr:uid="{1DD0D8D4-A0CE-4C44-8ED2-254566827E47}">
      <text>
        <r>
          <rPr>
            <b/>
            <sz val="9"/>
            <color indexed="81"/>
            <rFont val="Tahoma"/>
            <family val="2"/>
          </rPr>
          <t>Daniel S. Parra G.:</t>
        </r>
        <r>
          <rPr>
            <sz val="9"/>
            <color indexed="81"/>
            <rFont val="Tahoma"/>
            <family val="2"/>
          </rPr>
          <t xml:space="preserve">
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r>
      </text>
    </comment>
    <comment ref="BY31" authorId="0" shapeId="0" xr:uid="{A04A2016-A3A7-4057-A92A-B6EE04B5E9C6}">
      <text>
        <r>
          <rPr>
            <b/>
            <sz val="9"/>
            <color indexed="81"/>
            <rFont val="Tahoma"/>
            <family val="2"/>
          </rPr>
          <t>Daniel S. Parra G.:</t>
        </r>
        <r>
          <rPr>
            <sz val="9"/>
            <color indexed="81"/>
            <rFont val="Tahoma"/>
            <family val="2"/>
          </rPr>
          <t xml:space="preserve">
Código de seguridad inmerso en la codificación.</t>
        </r>
      </text>
    </comment>
    <comment ref="CE31" authorId="0" shapeId="0" xr:uid="{E20E2D55-2D9F-44B8-8A0C-C16A8C78DA82}">
      <text>
        <r>
          <rPr>
            <b/>
            <sz val="9"/>
            <color indexed="81"/>
            <rFont val="Tahoma"/>
            <family val="2"/>
          </rPr>
          <t>Daniel S. Parra G.:</t>
        </r>
        <r>
          <rPr>
            <sz val="9"/>
            <color indexed="81"/>
            <rFont val="Tahoma"/>
            <family val="2"/>
          </rPr>
          <t xml:space="preserve">
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r>
      </text>
    </comment>
    <comment ref="CF31" authorId="0" shapeId="0" xr:uid="{692720A8-74E3-4B12-8D8D-0CED253CAE84}">
      <text>
        <r>
          <rPr>
            <b/>
            <sz val="9"/>
            <color indexed="81"/>
            <rFont val="Tahoma"/>
            <family val="2"/>
          </rPr>
          <t>Daniel S. Parra G.:</t>
        </r>
        <r>
          <rPr>
            <sz val="9"/>
            <color indexed="81"/>
            <rFont val="Tahoma"/>
            <family val="2"/>
          </rPr>
          <t xml:space="preserve">
La revisión y consolidación es realizada por 1 persona y tarda aproximadamente 1 día.</t>
        </r>
      </text>
    </comment>
    <comment ref="CH31" authorId="0" shapeId="0" xr:uid="{E6B87C45-C97F-4497-BD03-AEBD6871CAA2}">
      <text>
        <r>
          <rPr>
            <b/>
            <sz val="9"/>
            <color indexed="81"/>
            <rFont val="Tahoma"/>
            <family val="2"/>
          </rPr>
          <t>Daniel S. Parra G.:</t>
        </r>
        <r>
          <rPr>
            <sz val="9"/>
            <color indexed="81"/>
            <rFont val="Tahoma"/>
            <family val="2"/>
          </rPr>
          <t xml:space="preserve">
Gabinete con llave, Almaceamiento en oficina privada</t>
        </r>
      </text>
    </comment>
    <comment ref="CJ31" authorId="0" shapeId="0" xr:uid="{3F7CBB74-4034-44E0-B7AE-03711FB4B488}">
      <text>
        <r>
          <rPr>
            <b/>
            <sz val="9"/>
            <color indexed="81"/>
            <rFont val="Tahoma"/>
            <family val="2"/>
          </rPr>
          <t>Daniel S. Parra G.:</t>
        </r>
        <r>
          <rPr>
            <sz val="9"/>
            <color indexed="81"/>
            <rFont val="Tahoma"/>
            <family val="2"/>
          </rPr>
          <t xml:space="preserve">
La empresa encargada de la disposición final de productos y recetarios oficiales, realiza esta actividad.</t>
        </r>
      </text>
    </comment>
    <comment ref="CK31" authorId="0" shapeId="0" xr:uid="{FB9C03B3-9CAE-4462-9D6A-991FF7BAB499}">
      <text>
        <r>
          <rPr>
            <b/>
            <sz val="9"/>
            <color indexed="81"/>
            <rFont val="Tahoma"/>
            <family val="2"/>
          </rPr>
          <t>Daniel S. Parra G.:</t>
        </r>
        <r>
          <rPr>
            <sz val="9"/>
            <color indexed="81"/>
            <rFont val="Tahoma"/>
            <family val="2"/>
          </rPr>
          <t xml:space="preserve">
Antes decía que Sí</t>
        </r>
      </text>
    </comment>
    <comment ref="CM31" authorId="0" shapeId="0" xr:uid="{309A9D28-213A-41C1-8C4F-B8A29C5D5DD9}">
      <text>
        <r>
          <rPr>
            <b/>
            <sz val="9"/>
            <color indexed="81"/>
            <rFont val="Tahoma"/>
            <family val="2"/>
          </rPr>
          <t>Daniel S. Parra G.:</t>
        </r>
        <r>
          <rPr>
            <sz val="9"/>
            <color indexed="81"/>
            <rFont val="Tahoma"/>
            <family val="2"/>
          </rPr>
          <t xml:space="preserve">
Codificación, Nombre prescriptor, Documento de identificación, Nombre del paciente, Cantidad total</t>
        </r>
      </text>
    </comment>
    <comment ref="CS31" authorId="0" shapeId="0" xr:uid="{F2EF9D79-FE14-44AA-A198-14ACFB43A234}">
      <text>
        <r>
          <rPr>
            <b/>
            <sz val="9"/>
            <color indexed="81"/>
            <rFont val="Tahoma"/>
            <family val="2"/>
          </rPr>
          <t>Daniel S. Parra G.:</t>
        </r>
        <r>
          <rPr>
            <sz val="9"/>
            <color indexed="81"/>
            <rFont val="Tahoma"/>
            <family val="2"/>
          </rPr>
          <t xml:space="preserve">
Antes incluía correspondencia</t>
        </r>
      </text>
    </comment>
    <comment ref="CT31" authorId="0" shapeId="0" xr:uid="{39CAF713-AC5F-44C2-A221-1B3F3C4BFA9C}">
      <text>
        <r>
          <rPr>
            <b/>
            <sz val="9"/>
            <color indexed="81"/>
            <rFont val="Tahoma"/>
            <family val="2"/>
          </rPr>
          <t>Daniel S. Parra G.:</t>
        </r>
        <r>
          <rPr>
            <sz val="9"/>
            <color indexed="81"/>
            <rFont val="Tahoma"/>
            <family val="2"/>
          </rPr>
          <t xml:space="preserve">
Antes decía que Buena</t>
        </r>
      </text>
    </comment>
    <comment ref="CU31" authorId="0" shapeId="0" xr:uid="{CA1C5F56-C066-41F5-866E-69D11A11887D}">
      <text>
        <r>
          <rPr>
            <b/>
            <sz val="9"/>
            <color indexed="81"/>
            <rFont val="Tahoma"/>
            <family val="2"/>
          </rPr>
          <t>Daniel S. Parra G.:</t>
        </r>
        <r>
          <rPr>
            <sz val="9"/>
            <color indexed="81"/>
            <rFont val="Tahoma"/>
            <family val="2"/>
          </rPr>
          <t xml:space="preserve">
Antes decía que 1</t>
        </r>
      </text>
    </comment>
    <comment ref="DC31" authorId="0" shapeId="0" xr:uid="{D92106B7-452A-4111-A66F-34CFC60BF187}">
      <text>
        <r>
          <rPr>
            <b/>
            <sz val="9"/>
            <color indexed="81"/>
            <rFont val="Tahoma"/>
            <family val="2"/>
          </rPr>
          <t>Daniel S. Parra G.:</t>
        </r>
        <r>
          <rPr>
            <sz val="9"/>
            <color indexed="81"/>
            <rFont val="Tahoma"/>
            <family val="2"/>
          </rPr>
          <t xml:space="preserve">
No es responsabilidad del FRE</t>
        </r>
      </text>
    </comment>
    <comment ref="DG31" authorId="0" shapeId="0" xr:uid="{750063BB-4D0C-4BD4-A582-A59F2056E606}">
      <text>
        <r>
          <rPr>
            <b/>
            <sz val="9"/>
            <color indexed="81"/>
            <rFont val="Tahoma"/>
            <family val="2"/>
          </rPr>
          <t>Daniel S. Parra G.:</t>
        </r>
        <r>
          <rPr>
            <sz val="9"/>
            <color indexed="81"/>
            <rFont val="Tahoma"/>
            <family val="2"/>
          </rPr>
          <t xml:space="preserve">
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r>
      </text>
    </comment>
    <comment ref="DH31" authorId="0" shapeId="0" xr:uid="{33BE71AD-3646-4FE6-BCBF-B36AE66719F6}">
      <text>
        <r>
          <rPr>
            <b/>
            <sz val="9"/>
            <color indexed="81"/>
            <rFont val="Tahoma"/>
            <family val="2"/>
          </rPr>
          <t>Daniel S. Parra G.:</t>
        </r>
        <r>
          <rPr>
            <sz val="9"/>
            <color indexed="81"/>
            <rFont val="Tahoma"/>
            <family val="2"/>
          </rPr>
          <t xml:space="preserve">
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r>
      </text>
    </comment>
    <comment ref="DJ31" authorId="0" shapeId="0" xr:uid="{4FAF516A-845F-4FEC-9363-3B2A6E977B42}">
      <text>
        <r>
          <rPr>
            <b/>
            <sz val="9"/>
            <color indexed="81"/>
            <rFont val="Tahoma"/>
            <family val="2"/>
          </rPr>
          <t>Daniel S. Parra G.:</t>
        </r>
        <r>
          <rPr>
            <sz val="9"/>
            <color indexed="81"/>
            <rFont val="Tahoma"/>
            <family val="2"/>
          </rPr>
          <t xml:space="preserve">
Se toma la evidencia fotográfica de los productos y se deja nota en el acta de recepción. Se notifica inmediatamente al FNE y quedan pendientes de la reposición de las existencias.</t>
        </r>
      </text>
    </comment>
    <comment ref="DK31" authorId="0" shapeId="0" xr:uid="{9AED70A5-AF77-414D-B658-1B6317799FA2}">
      <text>
        <r>
          <rPr>
            <b/>
            <sz val="9"/>
            <color indexed="81"/>
            <rFont val="Tahoma"/>
            <family val="2"/>
          </rPr>
          <t>Daniel S. Parra G.:</t>
        </r>
        <r>
          <rPr>
            <sz val="9"/>
            <color indexed="81"/>
            <rFont val="Tahoma"/>
            <family val="2"/>
          </rPr>
          <t xml:space="preserve">
Gabinete con llave simple, Gabinete hecho en un material resistente, Acceso de seguridad restringido a cierto personal, Inventario físico diario, Disponibilidad local de protección policial</t>
        </r>
      </text>
    </comment>
    <comment ref="DQ31" authorId="0" shapeId="0" xr:uid="{4F6BFB76-7A6D-466D-83C9-776FC3E2D8A0}">
      <text>
        <r>
          <rPr>
            <b/>
            <sz val="9"/>
            <color indexed="81"/>
            <rFont val="Tahoma"/>
            <family val="2"/>
          </rPr>
          <t>Daniel S. Parra G.:</t>
        </r>
        <r>
          <rPr>
            <sz val="9"/>
            <color indexed="81"/>
            <rFont val="Tahoma"/>
            <family val="2"/>
          </rPr>
          <t xml:space="preserve">
Tienen una góndola exclusiva y destinada para el almacenamiento de medicamentos LASA y alto riesgo.</t>
        </r>
      </text>
    </comment>
    <comment ref="DR31" authorId="0" shapeId="0" xr:uid="{CFB15C70-1A88-47A6-AAC4-F1932EB04267}">
      <text>
        <r>
          <rPr>
            <b/>
            <sz val="9"/>
            <color indexed="81"/>
            <rFont val="Tahoma"/>
            <family val="2"/>
          </rPr>
          <t>Daniel S. Parra G.:</t>
        </r>
        <r>
          <rPr>
            <sz val="9"/>
            <color indexed="81"/>
            <rFont val="Tahoma"/>
            <family val="2"/>
          </rPr>
          <t xml:space="preserve">
Medicamentos de Salud Pública, Otros items.</t>
        </r>
      </text>
    </comment>
    <comment ref="DV31" authorId="0" shapeId="0" xr:uid="{534A0722-D100-4BCC-8D45-185283910F36}">
      <text>
        <r>
          <rPr>
            <b/>
            <sz val="9"/>
            <color indexed="81"/>
            <rFont val="Tahoma"/>
            <family val="2"/>
          </rPr>
          <t>Daniel S. Parra G.:</t>
        </r>
        <r>
          <rPr>
            <sz val="9"/>
            <color indexed="81"/>
            <rFont val="Tahoma"/>
            <family val="2"/>
          </rPr>
          <t xml:space="preserve">
antes decía que diaria</t>
        </r>
      </text>
    </comment>
    <comment ref="DX31" authorId="0" shapeId="0" xr:uid="{AB73A2C9-D775-442B-B520-4587662B6EB7}">
      <text>
        <r>
          <rPr>
            <b/>
            <sz val="9"/>
            <color indexed="81"/>
            <rFont val="Tahoma"/>
            <family val="2"/>
          </rPr>
          <t>Daniel S. Parra G.:</t>
        </r>
        <r>
          <rPr>
            <sz val="9"/>
            <color indexed="81"/>
            <rFont val="Tahoma"/>
            <family val="2"/>
          </rPr>
          <t xml:space="preserve">
Rojo: menor a 3 meses
Amarillo: 3 meses - 6 meses
Verde: mayor a 6 meses</t>
        </r>
      </text>
    </comment>
    <comment ref="EG31" authorId="0" shapeId="0" xr:uid="{7473523C-DE33-4A06-915E-F7F063E62205}">
      <text>
        <r>
          <rPr>
            <b/>
            <sz val="9"/>
            <color indexed="81"/>
            <rFont val="Tahoma"/>
            <family val="2"/>
          </rPr>
          <t>Daniel S. Parra G.:</t>
        </r>
        <r>
          <rPr>
            <sz val="9"/>
            <color indexed="81"/>
            <rFont val="Tahoma"/>
            <family val="2"/>
          </rPr>
          <t xml:space="preserve">
En 2018, Hidromorfona clorhidrato 2,5 mg – Caja x 20. Se vencieron 12 cajas, 240 tabletas</t>
        </r>
      </text>
    </comment>
    <comment ref="EM31" authorId="0" shapeId="0" xr:uid="{48DD8BEA-F666-46C1-81BC-E5FD6D751A0B}">
      <text>
        <r>
          <rPr>
            <b/>
            <sz val="9"/>
            <color indexed="81"/>
            <rFont val="Tahoma"/>
            <family val="2"/>
          </rPr>
          <t>Daniel S. Parra G.:</t>
        </r>
        <r>
          <rPr>
            <sz val="9"/>
            <color indexed="81"/>
            <rFont val="Tahoma"/>
            <family val="2"/>
          </rPr>
          <t xml:space="preserve">
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r>
      </text>
    </comment>
    <comment ref="EU31" authorId="0" shapeId="0" xr:uid="{E1F4C0BC-5E6A-47F5-B0BC-4A65704AE8DE}">
      <text>
        <r>
          <rPr>
            <b/>
            <sz val="9"/>
            <color indexed="81"/>
            <rFont val="Tahoma"/>
            <family val="2"/>
          </rPr>
          <t>Daniel S. Parra G.:</t>
        </r>
        <r>
          <rPr>
            <sz val="9"/>
            <color indexed="81"/>
            <rFont val="Tahoma"/>
            <family val="2"/>
          </rPr>
          <t xml:space="preserve">
3 horas</t>
        </r>
      </text>
    </comment>
    <comment ref="GG31" authorId="0" shapeId="0" xr:uid="{5E057989-A367-4912-8086-B29A2950CFD8}">
      <text>
        <r>
          <rPr>
            <b/>
            <sz val="9"/>
            <color indexed="81"/>
            <rFont val="Tahoma"/>
            <family val="2"/>
          </rPr>
          <t>Daniel S. Parra G.:</t>
        </r>
        <r>
          <rPr>
            <sz val="9"/>
            <color indexed="81"/>
            <rFont val="Tahoma"/>
            <family val="2"/>
          </rPr>
          <t xml:space="preserve">
2 personas y son 12 horas.</t>
        </r>
      </text>
    </comment>
    <comment ref="A32" authorId="0" shapeId="0" xr:uid="{49B6B265-71A3-458F-BDA0-F5BFE7C7C7FB}">
      <text>
        <r>
          <rPr>
            <b/>
            <sz val="9"/>
            <color indexed="81"/>
            <rFont val="Tahoma"/>
            <family val="2"/>
          </rPr>
          <t>Daniel S. Parra G.:</t>
        </r>
        <r>
          <rPr>
            <sz val="9"/>
            <color indexed="81"/>
            <rFont val="Tahoma"/>
            <family val="2"/>
          </rPr>
          <t xml:space="preserve">
Se arregla a formato Fecha</t>
        </r>
      </text>
    </comment>
    <comment ref="K32" authorId="0" shapeId="0" xr:uid="{F27EAE92-5867-4687-AA00-E8D6F38D7FC0}">
      <text>
        <r>
          <rPr>
            <b/>
            <sz val="9"/>
            <color indexed="81"/>
            <rFont val="Tahoma"/>
            <family val="2"/>
          </rPr>
          <t>Daniel S. Parra G.:</t>
        </r>
        <r>
          <rPr>
            <sz val="9"/>
            <color indexed="81"/>
            <rFont val="Tahoma"/>
            <family val="2"/>
          </rPr>
          <t xml:space="preserve">
No se conocer</t>
        </r>
      </text>
    </comment>
    <comment ref="Q32" authorId="0" shapeId="0" xr:uid="{5F0362AC-95C2-4D50-BCAF-91D16EBE623D}">
      <text>
        <r>
          <rPr>
            <b/>
            <sz val="9"/>
            <color indexed="81"/>
            <rFont val="Tahoma"/>
            <family val="2"/>
          </rPr>
          <t>Daniel S. Parra G.:</t>
        </r>
        <r>
          <rPr>
            <sz val="9"/>
            <color indexed="81"/>
            <rFont val="Tahoma"/>
            <family val="2"/>
          </rPr>
          <t xml:space="preserve">
Ingeniera ambiental con especialización en seguridad del trabajo.</t>
        </r>
      </text>
    </comment>
    <comment ref="CC32" authorId="0" shapeId="0" xr:uid="{BD9BCD64-C2E3-47B6-B6ED-75D762420475}">
      <text>
        <r>
          <rPr>
            <b/>
            <sz val="9"/>
            <color indexed="81"/>
            <rFont val="Tahoma"/>
            <family val="2"/>
          </rPr>
          <t>Daniel S. Parra G.:</t>
        </r>
        <r>
          <rPr>
            <sz val="9"/>
            <color indexed="81"/>
            <rFont val="Tahoma"/>
            <family val="2"/>
          </rPr>
          <t xml:space="preserve">
Se quita de otros</t>
        </r>
      </text>
    </comment>
    <comment ref="CZ32" authorId="0" shapeId="0" xr:uid="{9C04D3C1-4839-4143-9199-6369383F73E9}">
      <text>
        <r>
          <rPr>
            <b/>
            <sz val="9"/>
            <color indexed="81"/>
            <rFont val="Tahoma"/>
            <family val="2"/>
          </rPr>
          <t>Daniel S. Parra G.:</t>
        </r>
        <r>
          <rPr>
            <sz val="9"/>
            <color indexed="81"/>
            <rFont val="Tahoma"/>
            <family val="2"/>
          </rPr>
          <t xml:space="preserve">
Actividad hecha por la gobernación
</t>
        </r>
      </text>
    </comment>
    <comment ref="DE32" authorId="0" shapeId="0" xr:uid="{B66003FB-8D49-4563-856C-84A42E22811B}">
      <text>
        <r>
          <rPr>
            <b/>
            <sz val="9"/>
            <color indexed="81"/>
            <rFont val="Tahoma"/>
            <family val="2"/>
          </rPr>
          <t>Daniel S. Parra G.:</t>
        </r>
        <r>
          <rPr>
            <sz val="9"/>
            <color indexed="81"/>
            <rFont val="Tahoma"/>
            <family val="2"/>
          </rPr>
          <t xml:space="preserve">
No se ha hecho</t>
        </r>
      </text>
    </comment>
    <comment ref="DI32" authorId="0" shapeId="0" xr:uid="{680D26E1-8F87-4C5C-BF14-8D2746E84B68}">
      <text>
        <r>
          <rPr>
            <b/>
            <sz val="9"/>
            <color indexed="81"/>
            <rFont val="Tahoma"/>
            <family val="2"/>
          </rPr>
          <t>Daniel S. Parra G.:</t>
        </r>
        <r>
          <rPr>
            <sz val="9"/>
            <color indexed="81"/>
            <rFont val="Tahoma"/>
            <family val="2"/>
          </rPr>
          <t xml:space="preserve">
No se hace
Se le pone que 1 ya que se esperan tamaños de pedidos pequeños</t>
        </r>
      </text>
    </comment>
    <comment ref="DX32" authorId="0" shapeId="0" xr:uid="{62535BB1-01E4-4C66-8062-9E0E2AAEA33E}">
      <text>
        <r>
          <rPr>
            <b/>
            <sz val="9"/>
            <color indexed="81"/>
            <rFont val="Tahoma"/>
            <family val="2"/>
          </rPr>
          <t>Daniel S. Parra G.:</t>
        </r>
        <r>
          <rPr>
            <sz val="9"/>
            <color indexed="81"/>
            <rFont val="Tahoma"/>
            <family val="2"/>
          </rPr>
          <t xml:space="preserve">
NO SE HACE</t>
        </r>
      </text>
    </comment>
    <comment ref="EG32" authorId="0" shapeId="0" xr:uid="{F5DF8D81-C484-4B37-B8B5-D1F819CA3F2C}">
      <text>
        <r>
          <rPr>
            <b/>
            <sz val="9"/>
            <color indexed="81"/>
            <rFont val="Tahoma"/>
            <family val="2"/>
          </rPr>
          <t>Daniel S. Parra G.:</t>
        </r>
        <r>
          <rPr>
            <sz val="9"/>
            <color indexed="81"/>
            <rFont val="Tahoma"/>
            <family val="2"/>
          </rPr>
          <t xml:space="preserve">
Estaba un listado</t>
        </r>
      </text>
    </comment>
    <comment ref="FZ32" authorId="0" shapeId="0" xr:uid="{4751837E-844D-47F2-B35E-FD0AF6BC60B5}">
      <text>
        <r>
          <rPr>
            <sz val="9"/>
            <color indexed="81"/>
            <rFont val="Tahoma"/>
            <family val="2"/>
          </rPr>
          <t>0-20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<sst xmlns="http://schemas.openxmlformats.org/spreadsheetml/2006/main" count="3948" uniqueCount="1981">
  <si>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</si>
  <si>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</si>
  <si>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</si>
  <si>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</si>
  <si>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</si>
  <si>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</si>
  <si>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</si>
  <si>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</si>
  <si>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</si>
  <si>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</si>
  <si>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</si>
  <si>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</si>
  <si>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</si>
  <si>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</si>
  <si>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</si>
  <si>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</si>
  <si>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</si>
  <si>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</si>
  <si>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</si>
  <si>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</si>
  <si>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</si>
  <si>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</si>
  <si>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</si>
  <si>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</si>
  <si>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</si>
  <si>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</si>
  <si>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</si>
  <si>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</si>
  <si>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</si>
  <si>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</si>
  <si>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</si>
  <si>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</si>
  <si>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</si>
  <si>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</si>
  <si>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</si>
  <si>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</si>
  <si>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</si>
  <si>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</si>
  <si>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</si>
  <si>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</si>
  <si>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</si>
  <si>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</si>
  <si>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</si>
  <si>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</si>
  <si>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</si>
  <si>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</si>
  <si>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</si>
  <si>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</si>
  <si>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</si>
  <si>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</si>
  <si>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</si>
  <si>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</si>
  <si>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</si>
  <si>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</si>
  <si>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</si>
  <si>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</si>
  <si>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</si>
  <si>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</si>
  <si>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</si>
  <si>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</si>
  <si>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</si>
  <si>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</si>
  <si>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</si>
  <si>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</si>
  <si>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</si>
  <si>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</si>
  <si>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</si>
  <si>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</si>
  <si>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</si>
  <si>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</si>
  <si>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</si>
  <si>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</si>
  <si>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</si>
  <si>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</si>
  <si>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</si>
  <si>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</si>
  <si>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</si>
  <si>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</si>
  <si>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</si>
  <si>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</si>
  <si>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</si>
  <si>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</si>
  <si>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</si>
  <si>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</si>
  <si>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</si>
  <si>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</si>
  <si>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</si>
  <si>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</si>
  <si>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</si>
  <si>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</si>
  <si>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</si>
  <si>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</si>
  <si>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</si>
  <si>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</si>
  <si>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</si>
  <si>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</si>
  <si>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</si>
  <si>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</si>
  <si>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</si>
  <si>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</si>
  <si>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</si>
  <si>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</si>
  <si>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</si>
  <si>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</si>
  <si>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</si>
  <si>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</si>
  <si>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</si>
  <si>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</si>
  <si>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</si>
  <si>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</si>
  <si>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</si>
  <si>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</si>
  <si>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</si>
  <si>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</si>
  <si>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</si>
  <si>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</si>
  <si>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</si>
  <si>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</si>
  <si>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</si>
  <si>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</si>
  <si>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</si>
  <si>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</si>
  <si>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</si>
  <si>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</si>
  <si>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</si>
  <si>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</si>
  <si>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</si>
  <si>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</si>
  <si>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</si>
  <si>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</si>
  <si>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</si>
  <si>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</si>
  <si>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</si>
  <si>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</si>
  <si>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</si>
  <si>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</si>
  <si>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</si>
  <si>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</si>
  <si>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</si>
  <si>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</si>
  <si>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</si>
  <si>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</si>
  <si>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</si>
  <si>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</si>
  <si>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</si>
  <si>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</si>
  <si>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</si>
  <si>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</si>
  <si>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</si>
  <si>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</si>
  <si>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</si>
  <si>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</si>
  <si>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</si>
  <si>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</si>
  <si>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</si>
  <si>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</si>
  <si>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HELIODORO KERGUELEN</t>
  </si>
  <si>
    <t>ERICK NOVOA</t>
  </si>
  <si>
    <t>CÓRDOBA</t>
  </si>
  <si>
    <t>MONTERIA</t>
  </si>
  <si>
    <t>CALLE 42 #8 - 23 Barrio: LAURELES</t>
  </si>
  <si>
    <t xml:space="preserve">quimicosecretaria2015@gmail.com; medicamentos.salud@cordoba.gov.co </t>
  </si>
  <si>
    <t>3106564272 - 3126260806</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</si>
  <si>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</si>
  <si>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</si>
  <si>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</si>
  <si>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</si>
  <si>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</si>
  <si>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</si>
  <si>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</si>
  <si>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</si>
  <si>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</si>
  <si>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</si>
  <si>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</si>
  <si>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</si>
  <si>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</si>
  <si>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</si>
  <si>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</si>
  <si>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</si>
  <si>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</si>
  <si>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</si>
  <si>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</si>
  <si>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</si>
  <si>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</si>
  <si>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</si>
  <si>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</si>
  <si>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</si>
  <si>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</si>
  <si>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</si>
  <si>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</si>
  <si>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</si>
  <si>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</si>
  <si>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</si>
  <si>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</si>
  <si>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</si>
  <si>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</si>
  <si>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</si>
  <si>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</si>
  <si>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</si>
  <si>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</si>
  <si>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</si>
  <si>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</si>
  <si>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</si>
  <si>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</si>
  <si>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</si>
  <si>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</si>
  <si>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</si>
  <si>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</si>
  <si>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</si>
  <si>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</si>
  <si>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</si>
  <si>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</si>
  <si>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</si>
  <si>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</si>
  <si>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</si>
  <si>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</si>
  <si>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</si>
  <si>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</si>
  <si>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</si>
  <si>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</si>
  <si>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</si>
  <si>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</si>
  <si>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</si>
  <si>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</si>
  <si>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</si>
  <si>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</si>
  <si>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</si>
  <si>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</si>
  <si>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</si>
  <si>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</si>
  <si>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</si>
  <si>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</si>
  <si>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</si>
  <si>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</si>
  <si>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</si>
  <si>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</si>
  <si>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</si>
  <si>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</si>
  <si>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</si>
  <si>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</si>
  <si>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</si>
  <si>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</si>
  <si>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</si>
  <si>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</si>
  <si>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</si>
  <si>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</si>
  <si>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</si>
  <si>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</si>
  <si>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</si>
  <si>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</si>
  <si>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</si>
  <si>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</si>
  <si>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</si>
  <si>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</si>
  <si>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</si>
  <si>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</si>
  <si>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</si>
  <si>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</si>
  <si>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</si>
  <si>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</si>
  <si>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</si>
  <si>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</si>
  <si>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</si>
  <si>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</si>
  <si>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</si>
  <si>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</si>
  <si>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</si>
  <si>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</si>
  <si>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</si>
  <si>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</si>
  <si>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</si>
  <si>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</si>
  <si>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</si>
  <si>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</si>
  <si>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</si>
  <si>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</si>
  <si>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</si>
  <si>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</si>
  <si>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</si>
  <si>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</si>
  <si>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</si>
  <si>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</si>
  <si>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</si>
  <si>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</si>
  <si>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</si>
  <si>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</si>
  <si>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</si>
  <si>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</si>
  <si>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</si>
  <si>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</si>
  <si>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</si>
  <si>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</si>
  <si>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</si>
  <si>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</si>
  <si>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</si>
  <si>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</si>
  <si>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</si>
  <si>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</si>
  <si>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</si>
  <si>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</si>
  <si>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</si>
  <si>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</si>
  <si>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</si>
  <si>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</si>
  <si>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</si>
  <si>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</si>
  <si>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</si>
  <si>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</si>
  <si>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</si>
  <si>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</si>
  <si>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</si>
  <si>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</si>
  <si>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</si>
  <si>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</si>
  <si>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</si>
  <si>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</si>
  <si>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</si>
  <si>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</si>
  <si>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</si>
  <si>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</si>
  <si>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</si>
  <si>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</si>
  <si>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</si>
  <si>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</si>
  <si>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</si>
  <si>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</si>
  <si>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</si>
  <si>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</si>
  <si>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</si>
  <si>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</si>
  <si>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</si>
  <si>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</si>
  <si>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</si>
  <si>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</si>
  <si>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</si>
  <si>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</si>
  <si>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</si>
  <si>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</si>
  <si>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No se reciben recetarios oficiales</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</si>
  <si>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</si>
  <si>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</si>
  <si>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</si>
  <si>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</si>
  <si>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</si>
  <si>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</si>
  <si>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</si>
  <si>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</si>
  <si>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</si>
  <si>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</si>
  <si>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No se realiza calibración del equipo, se compra un nuevo termohigrómetro</t>
  </si>
  <si>
    <t>Se tienen diferenciados y separados físicamente en estanterías</t>
  </si>
  <si>
    <t>Vacunas y otros medicamentos de la secretaria de salud departamental</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</si>
  <si>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</si>
  <si>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</si>
  <si>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</si>
  <si>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</si>
  <si>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</si>
  <si>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</si>
  <si>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</si>
  <si>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</si>
  <si>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</si>
  <si>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</si>
  <si>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</si>
  <si>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</si>
  <si>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</si>
  <si>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</si>
  <si>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</si>
  <si>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</si>
  <si>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</si>
  <si>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</si>
  <si>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</si>
  <si>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</si>
  <si>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</si>
  <si>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</si>
  <si>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</si>
  <si>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</si>
  <si>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</si>
  <si>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</si>
  <si>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</si>
  <si>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</si>
  <si>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</si>
  <si>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</si>
  <si>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</si>
  <si>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</si>
  <si>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</si>
  <si>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</si>
  <si>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</si>
  <si>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</si>
  <si>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</si>
  <si>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</si>
  <si>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</si>
  <si>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</si>
  <si>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</si>
  <si>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</si>
  <si>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</si>
  <si>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</si>
  <si>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</si>
  <si>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</si>
  <si>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</si>
  <si>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</si>
  <si>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</si>
  <si>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</si>
  <si>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</si>
  <si>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</si>
  <si>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</si>
  <si>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</si>
  <si>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</si>
  <si>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</si>
  <si>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</si>
  <si>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</si>
  <si>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</si>
  <si>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</si>
  <si>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</si>
  <si>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</si>
  <si>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</si>
  <si>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</si>
  <si>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Comparación con movimientos historicos, Niveles de inventario mínimo</t>
  </si>
  <si>
    <t>Estando la bodega llena, los MME podrían abastecer el departamento para 12 meses.</t>
  </si>
  <si>
    <t>No tiene costo alguno.</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</si>
  <si>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</si>
  <si>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</si>
  <si>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</si>
  <si>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</si>
  <si>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</si>
  <si>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</si>
  <si>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</si>
  <si>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</si>
  <si>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</si>
  <si>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</si>
  <si>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</si>
  <si>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</si>
  <si>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</si>
  <si>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</si>
  <si>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</si>
  <si>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</si>
  <si>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</si>
  <si>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</si>
  <si>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</si>
  <si>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</si>
  <si>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</si>
  <si>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</si>
  <si>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</si>
  <si>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</si>
  <si>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</si>
  <si>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</si>
  <si>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</si>
  <si>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</si>
  <si>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</si>
  <si>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</si>
  <si>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</si>
  <si>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</si>
  <si>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</si>
  <si>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</si>
  <si>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</si>
  <si>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</si>
  <si>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</si>
  <si>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</si>
  <si>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</si>
  <si>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</si>
  <si>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</si>
  <si>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</si>
  <si>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</si>
  <si>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</si>
  <si>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</si>
  <si>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</si>
  <si>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</si>
  <si>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</si>
  <si>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</si>
  <si>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</si>
  <si>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</si>
  <si>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</si>
  <si>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</si>
  <si>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</si>
  <si>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</si>
  <si>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</si>
  <si>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</si>
  <si>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</si>
  <si>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</si>
  <si>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</si>
  <si>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</si>
  <si>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</si>
  <si>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</si>
  <si>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</si>
  <si>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</si>
  <si>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</si>
  <si>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</si>
  <si>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</si>
  <si>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</si>
  <si>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</si>
  <si>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</si>
  <si>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</si>
  <si>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</si>
  <si>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Amilcar Marquez</t>
  </si>
  <si>
    <t>Norte de Santander</t>
  </si>
  <si>
    <t>Av Cero # 9-60 Edificio Roetam tercer piso oficina 306</t>
  </si>
  <si>
    <t>frenortedesantander@gmail.com</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</si>
  <si>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</si>
  <si>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</si>
  <si>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</si>
  <si>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</si>
  <si>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</si>
  <si>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</si>
  <si>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</si>
  <si>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</si>
  <si>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</si>
  <si>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</si>
  <si>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Recursos propios del FRE</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</si>
  <si>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</si>
  <si>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</si>
  <si>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</si>
  <si>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</si>
  <si>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</si>
  <si>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</si>
  <si>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</si>
  <si>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</si>
  <si>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Durante las visitas de IVC, hay recetarios que no vienen con el sello o con letra y estructura. Necesidad por la cuestión fronteriza. Se inició proceso sancionatorio con médico</t>
  </si>
  <si>
    <t>Están juntos recetarios y medicamentos, en la contabilidad del sistema</t>
  </si>
  <si>
    <t>Si son Recetarios de Santander y llaman a FRE de Santander.</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</si>
  <si>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</si>
  <si>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</si>
  <si>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</si>
  <si>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</si>
  <si>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</si>
  <si>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</si>
  <si>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</si>
  <si>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</si>
  <si>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</si>
  <si>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</si>
  <si>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No los tienen identificado cómo lasa, los tienen por orden alfabético</t>
  </si>
  <si>
    <t>Papelería</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</si>
  <si>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</si>
  <si>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</si>
  <si>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</si>
  <si>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</si>
  <si>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</si>
  <si>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</si>
  <si>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</si>
  <si>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</si>
  <si>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</si>
  <si>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</si>
  <si>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</si>
  <si>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</si>
  <si>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</si>
  <si>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</si>
  <si>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</si>
  <si>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</si>
  <si>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</si>
  <si>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</si>
  <si>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</si>
  <si>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si</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</si>
  <si>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</si>
  <si>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</si>
  <si>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</si>
  <si>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</si>
  <si>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</si>
  <si>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</si>
  <si>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</si>
  <si>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</si>
  <si>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</si>
  <si>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</si>
  <si>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</si>
  <si>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</si>
  <si>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</si>
  <si>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</si>
  <si>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</si>
  <si>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</si>
  <si>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</si>
  <si>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</si>
  <si>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</si>
  <si>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</si>
  <si>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</si>
  <si>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</si>
  <si>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</si>
  <si>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</si>
  <si>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</si>
  <si>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</si>
  <si>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</si>
  <si>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</si>
  <si>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</si>
  <si>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</si>
  <si>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</si>
  <si>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</si>
  <si>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</si>
  <si>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</si>
  <si>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</si>
  <si>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</si>
  <si>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</si>
  <si>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</si>
  <si>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Desabastecimiento de ciertos medicamentos, Niveles de inventario mínimo</t>
  </si>
  <si>
    <t>Hay suficiente espacio para almacenar MME. Con 45 cajas sobra aún mucho espacio.</t>
  </si>
  <si>
    <t>Ningún coste.</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</si>
  <si>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</si>
  <si>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</si>
  <si>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</si>
  <si>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</si>
  <si>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</si>
  <si>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</si>
  <si>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</si>
  <si>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</si>
  <si>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</si>
  <si>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</si>
  <si>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</si>
  <si>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</si>
  <si>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</si>
  <si>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</si>
  <si>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</si>
  <si>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</si>
  <si>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</si>
  <si>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</si>
  <si>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</si>
  <si>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</si>
  <si>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</si>
  <si>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</si>
  <si>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</si>
  <si>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</si>
  <si>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</si>
  <si>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</si>
  <si>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</si>
  <si>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Xiomara Colmenares</t>
  </si>
  <si>
    <t>Didier Manrique</t>
  </si>
  <si>
    <t>Técnico en Área de salud</t>
  </si>
  <si>
    <t>Katherine Sierra Cáceres</t>
  </si>
  <si>
    <t>Emiliano Madrid Blanco</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</si>
  <si>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</si>
  <si>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</si>
  <si>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</si>
  <si>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</si>
  <si>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</si>
  <si>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</si>
  <si>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</si>
  <si>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</si>
  <si>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</si>
  <si>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</si>
  <si>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</si>
  <si>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</si>
  <si>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</si>
  <si>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</si>
  <si>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</si>
  <si>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</si>
  <si>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</si>
  <si>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</si>
  <si>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</si>
  <si>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</si>
  <si>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</si>
  <si>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</si>
  <si>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</si>
  <si>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</si>
  <si>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</si>
  <si>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</si>
  <si>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</si>
  <si>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</si>
  <si>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</si>
  <si>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</si>
  <si>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</si>
  <si>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</si>
  <si>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</si>
  <si>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</si>
  <si>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</si>
  <si>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</si>
  <si>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</si>
  <si>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</si>
  <si>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</si>
  <si>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</si>
  <si>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</si>
  <si>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</si>
  <si>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</si>
  <si>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</si>
  <si>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</si>
  <si>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</si>
  <si>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</si>
  <si>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</si>
  <si>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</si>
  <si>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</si>
  <si>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</si>
  <si>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</si>
  <si>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</si>
  <si>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</si>
  <si>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</si>
  <si>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</si>
  <si>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</si>
  <si>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</si>
  <si>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</si>
  <si>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</si>
  <si>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</si>
  <si>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</si>
  <si>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</si>
  <si>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</si>
  <si>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</si>
  <si>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</si>
  <si>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</si>
  <si>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</si>
  <si>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</si>
  <si>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</si>
  <si>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</si>
  <si>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</si>
  <si>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</si>
  <si>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</si>
  <si>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</si>
  <si>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</si>
  <si>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</si>
  <si>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</si>
  <si>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</si>
  <si>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</si>
  <si>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</si>
  <si>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</si>
  <si>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</si>
  <si>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</si>
  <si>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</si>
  <si>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</si>
  <si>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</si>
  <si>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</si>
  <si>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</si>
  <si>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</si>
  <si>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</si>
  <si>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</si>
  <si>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</si>
  <si>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</si>
  <si>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</si>
  <si>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</si>
  <si>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</si>
  <si>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</si>
  <si>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</si>
  <si>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</si>
  <si>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Armenia</t>
  </si>
  <si>
    <t>Calle 20 No. 13 -22 piso 15</t>
  </si>
  <si>
    <t>saludmedicamentos@quindio.gov.co</t>
  </si>
  <si>
    <t>7417700 – extensión 340</t>
  </si>
  <si>
    <t>Resolución 2870 de noviembre de 1993</t>
  </si>
  <si>
    <t>Jenny Alexandra Trujillo</t>
  </si>
  <si>
    <t>Roberto Jairo Jaramillo</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</si>
  <si>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</si>
  <si>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</si>
  <si>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</si>
  <si>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</si>
  <si>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</si>
  <si>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</si>
  <si>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</si>
  <si>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</si>
  <si>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</si>
  <si>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</si>
  <si>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</si>
  <si>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</si>
  <si>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</si>
  <si>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</si>
  <si>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</si>
  <si>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La estimación de compra de MME se realiza mediante el sistema PSP, el cual será reemplazado por el sistema SEVEN, se determina el consumo promedio mensual y se multiplica por la estimación mensual requerida.</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</si>
  <si>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</si>
  <si>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</si>
  <si>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</si>
  <si>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</si>
  <si>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</si>
  <si>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</si>
  <si>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</si>
  <si>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</si>
  <si>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</si>
  <si>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</si>
  <si>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</si>
  <si>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</si>
  <si>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</si>
  <si>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</si>
  <si>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</si>
  <si>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</si>
  <si>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</si>
  <si>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</si>
  <si>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</si>
  <si>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</si>
  <si>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</si>
  <si>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</si>
  <si>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</si>
  <si>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</si>
  <si>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</si>
  <si>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NA</t>
  </si>
  <si>
    <t>Dos cadenas de medicamentos</t>
  </si>
  <si>
    <t>40-60%</t>
  </si>
  <si>
    <t>Sara Bacares</t>
  </si>
  <si>
    <t>Pilar Pacheco</t>
  </si>
  <si>
    <t>Boyacá</t>
  </si>
  <si>
    <t>Tunja</t>
  </si>
  <si>
    <t>Av colon 22 a 16 parque Santander TUNJA Secretaria De salud) Control de Medicamentos</t>
  </si>
  <si>
    <t>freboyaca@gmail.com</t>
  </si>
  <si>
    <t>7420111 EXT 4155</t>
  </si>
  <si>
    <t>Jairo Mauricio Santoyo</t>
  </si>
  <si>
    <t>Ramiro Barragán</t>
  </si>
  <si>
    <t>Pilar Pacheco Pachón</t>
  </si>
  <si>
    <t>Mercedes Cinfuentes</t>
  </si>
  <si>
    <t>Tatiana Castiblanco</t>
  </si>
  <si>
    <t xml:space="preserve">Estela Gutierrez </t>
  </si>
  <si>
    <t>David Guio</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</si>
  <si>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</si>
  <si>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</si>
  <si>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</si>
  <si>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</si>
  <si>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</si>
  <si>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</si>
  <si>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</si>
  <si>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</si>
  <si>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</si>
  <si>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</si>
  <si>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</si>
  <si>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Archivo</t>
  </si>
  <si>
    <t>Deben ser reemplazados por obsolescencia, Adecuados para las actividades del FRE</t>
  </si>
  <si>
    <t>Dos compras al año establecidas, por consumo anual  y por necesidades de las IPS, depende también la solicitud. Y se incrementa un 10%</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</si>
  <si>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</si>
  <si>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</si>
  <si>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</si>
  <si>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</si>
  <si>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</si>
  <si>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</si>
  <si>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</si>
  <si>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</si>
  <si>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</si>
  <si>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</si>
  <si>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</si>
  <si>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</si>
  <si>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</si>
  <si>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</si>
  <si>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</si>
  <si>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</si>
  <si>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</si>
  <si>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</si>
  <si>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</si>
  <si>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</si>
  <si>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</si>
  <si>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</si>
  <si>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</si>
  <si>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</si>
  <si>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</si>
  <si>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</si>
  <si>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</si>
  <si>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</si>
  <si>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</si>
  <si>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</si>
  <si>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</si>
  <si>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</si>
  <si>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</si>
  <si>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</si>
  <si>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</si>
  <si>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</si>
  <si>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</si>
  <si>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</si>
  <si>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</si>
  <si>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</si>
  <si>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</si>
  <si>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</si>
  <si>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</si>
  <si>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</si>
  <si>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</si>
  <si>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</si>
  <si>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</si>
  <si>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</si>
  <si>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</si>
  <si>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</si>
  <si>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</si>
  <si>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</si>
  <si>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Todo el mes</t>
  </si>
  <si>
    <t>Está consolidado por el profesional</t>
  </si>
  <si>
    <t>Auxiliar administrativo Semanalmente</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</si>
  <si>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</si>
  <si>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</si>
  <si>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</si>
  <si>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</si>
  <si>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</si>
  <si>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</si>
  <si>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</si>
  <si>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</si>
  <si>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</si>
  <si>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</si>
  <si>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</si>
  <si>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</si>
  <si>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</si>
  <si>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</si>
  <si>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</si>
  <si>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</si>
  <si>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</si>
  <si>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</si>
  <si>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Backup</t>
  </si>
  <si>
    <t>lo consolida UES Valle, y envía el informe</t>
  </si>
  <si>
    <t>Llamada, Correo</t>
  </si>
  <si>
    <t>INFOMED</t>
  </si>
  <si>
    <t>hecho</t>
  </si>
  <si>
    <t>Atlántico</t>
  </si>
  <si>
    <t>Quindío</t>
  </si>
  <si>
    <t>1000-1200</t>
  </si>
  <si>
    <t>San Jose de Cúcuta</t>
  </si>
  <si>
    <t>Juan Pablo Arias</t>
  </si>
  <si>
    <t>Leonor del Carmen Valoyes Murillo</t>
  </si>
  <si>
    <t>San José del Guaviare</t>
  </si>
  <si>
    <t>Calle 7 No. 23 - 51</t>
  </si>
  <si>
    <t>Gregorio Figueroa Cruz</t>
  </si>
  <si>
    <t>Ingeniero Químico</t>
  </si>
  <si>
    <t>Elizabeth Poveda Jimenez</t>
  </si>
  <si>
    <t>Fidelina Rojas</t>
  </si>
  <si>
    <t>Julian Sarmiento Pardo</t>
  </si>
  <si>
    <t>Abogado</t>
  </si>
  <si>
    <t>Códigos seriales de recetarios que devuelven</t>
  </si>
  <si>
    <t>Atención presencial en el FRE, Teléfono, Correo electrónico, Correspondencia</t>
  </si>
  <si>
    <t>Ningún costo</t>
  </si>
  <si>
    <t>No reciben devoluciones.</t>
  </si>
  <si>
    <t>No han tenido estos casos.</t>
  </si>
  <si>
    <t>Documentos físico, Hoja de cálculo no estandarizada</t>
  </si>
  <si>
    <t>Amonestación, Multa</t>
  </si>
  <si>
    <t>Juan David Apraez</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</si>
  <si>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</si>
  <si>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</si>
  <si>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</si>
  <si>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</si>
  <si>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</si>
  <si>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</si>
  <si>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</si>
  <si>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</si>
  <si>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</si>
  <si>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</si>
  <si>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</si>
  <si>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</si>
  <si>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</si>
  <si>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</si>
  <si>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</si>
  <si>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</si>
  <si>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</si>
  <si>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</si>
  <si>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</si>
  <si>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</si>
  <si>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</si>
  <si>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</si>
  <si>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</si>
  <si>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</si>
  <si>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</si>
  <si>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</si>
  <si>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</si>
  <si>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</si>
  <si>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</si>
  <si>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</si>
  <si>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</si>
  <si>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</si>
  <si>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</si>
  <si>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</si>
  <si>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</si>
  <si>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</si>
  <si>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</si>
  <si>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</si>
  <si>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</si>
  <si>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</si>
  <si>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</si>
  <si>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</si>
  <si>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</si>
  <si>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</si>
  <si>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</si>
  <si>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</si>
  <si>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</si>
  <si>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</si>
  <si>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</si>
  <si>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</si>
  <si>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</si>
  <si>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</si>
  <si>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</si>
  <si>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</si>
  <si>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</si>
  <si>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</si>
  <si>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</si>
  <si>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</si>
  <si>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</si>
  <si>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</si>
  <si>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</si>
  <si>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</si>
  <si>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</si>
  <si>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</si>
  <si>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</si>
  <si>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</si>
  <si>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</si>
  <si>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</si>
  <si>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</si>
  <si>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</si>
  <si>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</si>
  <si>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</si>
  <si>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</si>
  <si>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</si>
  <si>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</si>
  <si>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</si>
  <si>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</si>
  <si>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</si>
  <si>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</si>
  <si>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</si>
  <si>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</si>
  <si>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</si>
  <si>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</si>
  <si>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</si>
  <si>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</si>
  <si>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</si>
  <si>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</si>
  <si>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</si>
  <si>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</si>
  <si>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</si>
  <si>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</si>
  <si>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</si>
  <si>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</si>
  <si>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</si>
  <si>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</si>
  <si>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</si>
  <si>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</si>
  <si>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</si>
  <si>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</si>
  <si>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</si>
  <si>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</si>
  <si>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</si>
  <si>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</si>
  <si>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</si>
  <si>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</si>
  <si>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</si>
  <si>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</si>
  <si>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</si>
  <si>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</si>
  <si>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</si>
  <si>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</si>
  <si>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</si>
  <si>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</si>
  <si>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</si>
  <si>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</si>
  <si>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</si>
  <si>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</si>
  <si>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</si>
  <si>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</si>
  <si>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</si>
  <si>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</si>
  <si>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</si>
  <si>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</si>
  <si>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</si>
  <si>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</si>
  <si>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</si>
  <si>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</si>
  <si>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</si>
  <si>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</si>
  <si>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</si>
  <si>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</si>
  <si>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No se realiza proceso</t>
  </si>
  <si>
    <t>LoS tiene cada IPS Y ELLOS SE ENCARGAN</t>
  </si>
  <si>
    <t>Se calcula con base en consumo histórico y el comportamiento del año inmeditamente anterior de manera articulada con el FNE, sacan solicitud de disponibilidad Presupuestal y se hace la compra.</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</si>
  <si>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</si>
  <si>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</si>
  <si>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</si>
  <si>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</si>
  <si>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</si>
  <si>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</si>
  <si>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</si>
  <si>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</si>
  <si>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Cajas fuera del almacén. Solicitud de ampliación no ha sido prioridad</t>
  </si>
  <si>
    <t>Hacen solicitud y se verifica con consumo e inventarios, se dispone del inventario, una vez se hace la respuesta a la cotización, se hace la consignación y se les da ese mismo día</t>
  </si>
  <si>
    <t>No hacen devoluciones, o hacen solicitud de rotación</t>
  </si>
  <si>
    <t>Intervención a la institución, y se investiga si hay desabastecimiento.</t>
  </si>
  <si>
    <t>Evalúan los casos, a través de particulares.</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</si>
  <si>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</si>
  <si>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</si>
  <si>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</si>
  <si>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</si>
  <si>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</si>
  <si>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</si>
  <si>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</si>
  <si>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</si>
  <si>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</si>
  <si>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</si>
  <si>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</si>
  <si>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No se hace.</t>
  </si>
  <si>
    <t>Putumayo</t>
  </si>
  <si>
    <t>Mocoa</t>
  </si>
  <si>
    <t>Inventarios</t>
  </si>
  <si>
    <t>Medicamentos de Salud Pública, Vacunas</t>
  </si>
  <si>
    <t>Medicamentos de Salud Pública,</t>
  </si>
  <si>
    <t>Metilfenidato Tab x 10 mg</t>
  </si>
  <si>
    <t>Fenobarbital Solución inyectable x 40 mg, Fenobarbital Solución inyectable x 200 mg</t>
  </si>
  <si>
    <t>Fenobarbital Solución inyectable x 40 mg</t>
  </si>
  <si>
    <t>Historia clínica, Llamada al Servicio farmacéutico</t>
  </si>
  <si>
    <t>Llamada al paciente, Visita domiciliaria</t>
  </si>
  <si>
    <t>Entre 24 horas y una semana</t>
  </si>
  <si>
    <t>De 4 a 6 horas</t>
  </si>
  <si>
    <t>0-20%</t>
  </si>
  <si>
    <t>SARA RAMIREZ</t>
  </si>
  <si>
    <t>Avenida Orinoco calle 10</t>
  </si>
  <si>
    <t xml:space="preserve">saritaramirez111@hotmail.com </t>
  </si>
  <si>
    <t xml:space="preserve">Resolución 137 </t>
  </si>
  <si>
    <t>JOHN ROBINSON HERNADEZ BELTRAN</t>
  </si>
  <si>
    <t>ALVARO ARLEY LEON FLOREZ</t>
  </si>
  <si>
    <t>Sara Ramírez Acosta</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</si>
  <si>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</si>
  <si>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</si>
  <si>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</si>
  <si>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</si>
  <si>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</si>
  <si>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</si>
  <si>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</si>
  <si>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</si>
  <si>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</si>
  <si>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</si>
  <si>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</si>
  <si>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</si>
  <si>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</si>
  <si>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</si>
  <si>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</si>
  <si>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</si>
  <si>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</si>
  <si>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</si>
  <si>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</si>
  <si>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</si>
  <si>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</si>
  <si>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Se han tenido inconvenientes ya que en el departamento se maneja secop i y no secop ii por la deficiente conexión a internet de la región pero se han logrado solventar con ayuda de las guías dispuestas en la tienda virtual</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</si>
  <si>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</si>
  <si>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</si>
  <si>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</si>
  <si>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</si>
  <si>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</si>
  <si>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</si>
  <si>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</si>
  <si>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</si>
  <si>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</si>
  <si>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</si>
  <si>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</si>
  <si>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</si>
  <si>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</si>
  <si>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</si>
  <si>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</si>
  <si>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</si>
  <si>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</si>
  <si>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</si>
  <si>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</si>
  <si>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</si>
  <si>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</si>
  <si>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</si>
  <si>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</si>
  <si>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</si>
  <si>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</si>
  <si>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</si>
  <si>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</si>
  <si>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</si>
  <si>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</si>
  <si>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</si>
  <si>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</si>
  <si>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</si>
  <si>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</si>
  <si>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</si>
  <si>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</si>
  <si>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</si>
  <si>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</si>
  <si>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</si>
  <si>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</si>
  <si>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</si>
  <si>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</si>
  <si>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</si>
  <si>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Una almacén aparte</t>
  </si>
  <si>
    <t>Cantidad total</t>
  </si>
  <si>
    <t>Tienen una formulas en manuales, consumo promedio, estaciones, demanda insatisfecha,  consumo promedio mensual, (Formula)</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</si>
  <si>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</si>
  <si>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</si>
  <si>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</si>
  <si>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</si>
  <si>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</si>
  <si>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</si>
  <si>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</si>
  <si>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</si>
  <si>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No, ya está rebasada</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</si>
  <si>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</si>
  <si>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</si>
  <si>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</si>
  <si>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</si>
  <si>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</si>
  <si>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</si>
  <si>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Si, todo se guardan en el PC</t>
  </si>
  <si>
    <t>Lo llena la encargada de IVC del GRE</t>
  </si>
  <si>
    <t>Evidencia recolectada</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</si>
  <si>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</si>
  <si>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</si>
  <si>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</si>
  <si>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</si>
  <si>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</si>
  <si>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</si>
  <si>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</si>
  <si>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</si>
  <si>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</si>
  <si>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</si>
  <si>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</si>
  <si>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</si>
  <si>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</si>
  <si>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</si>
  <si>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</si>
  <si>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</si>
  <si>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</si>
  <si>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</si>
  <si>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</si>
  <si>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</si>
  <si>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</si>
  <si>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</si>
  <si>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</si>
  <si>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</si>
  <si>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</si>
  <si>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</si>
  <si>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</si>
  <si>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</si>
  <si>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</si>
  <si>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</si>
  <si>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</si>
  <si>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</si>
  <si>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</si>
  <si>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</si>
  <si>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</si>
  <si>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</si>
  <si>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</si>
  <si>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</si>
  <si>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</si>
  <si>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</si>
  <si>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</si>
  <si>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</si>
  <si>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</si>
  <si>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</si>
  <si>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</si>
  <si>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</si>
  <si>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</si>
  <si>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</si>
  <si>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</si>
  <si>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</si>
  <si>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</si>
  <si>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</si>
  <si>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</si>
  <si>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</si>
  <si>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</si>
  <si>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</si>
  <si>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</si>
  <si>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</si>
  <si>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</si>
  <si>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</si>
  <si>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</si>
  <si>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</si>
  <si>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</si>
  <si>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</si>
  <si>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</si>
  <si>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</si>
  <si>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</si>
  <si>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</si>
  <si>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</si>
  <si>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</si>
  <si>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</si>
  <si>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</si>
  <si>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La regente en farmacia solo revisaba que el Recetario oficial llegara al FRE, cumpliendo el ordenamiento normativo pero no se realizaba una revisión exhaustiva del recetario.</t>
  </si>
  <si>
    <t>Una persona, Regente en farmacia. El proceso tomaba 5 días.</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</si>
  <si>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</si>
  <si>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</si>
  <si>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</si>
  <si>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</si>
  <si>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</si>
  <si>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</si>
  <si>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</si>
  <si>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</si>
  <si>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</si>
  <si>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</si>
  <si>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</si>
  <si>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</si>
  <si>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</si>
  <si>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</si>
  <si>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</si>
  <si>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</si>
  <si>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</si>
  <si>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</si>
  <si>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</si>
  <si>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</si>
  <si>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</si>
  <si>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</si>
  <si>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</si>
  <si>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</si>
  <si>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</si>
  <si>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</si>
  <si>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</si>
  <si>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</si>
  <si>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</si>
  <si>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</si>
  <si>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</si>
  <si>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</si>
  <si>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</si>
  <si>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</si>
  <si>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</si>
  <si>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</si>
  <si>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</si>
  <si>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</si>
  <si>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</si>
  <si>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</si>
  <si>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</si>
  <si>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</si>
  <si>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</si>
  <si>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</si>
  <si>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</si>
  <si>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</si>
  <si>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</si>
  <si>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</si>
  <si>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</si>
  <si>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</si>
  <si>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</si>
  <si>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</si>
  <si>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</si>
  <si>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</si>
  <si>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</si>
  <si>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</si>
  <si>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</si>
  <si>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</si>
  <si>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</si>
  <si>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</si>
  <si>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</si>
  <si>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</si>
  <si>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</si>
  <si>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</si>
  <si>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</si>
  <si>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</si>
  <si>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</si>
  <si>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</si>
  <si>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</si>
  <si>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</si>
  <si>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</si>
  <si>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Se trata de vender muy poco a pacientes, se enrutan al SGSSS, para productos de uso ambulatorio se exige el recetario oficial, no hay médicos inscritos independientes ni tampoco se ha vendido a médicos</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</si>
  <si>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</si>
  <si>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</si>
  <si>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</si>
  <si>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</si>
  <si>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</si>
  <si>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</si>
  <si>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</si>
  <si>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</si>
  <si>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</si>
  <si>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</si>
  <si>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</si>
  <si>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</si>
  <si>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Bases enviadas</t>
  </si>
  <si>
    <t>Google Sites</t>
  </si>
  <si>
    <t>Vichada</t>
  </si>
  <si>
    <t>La Guajira</t>
  </si>
  <si>
    <t>Puerto Carreño</t>
  </si>
  <si>
    <t>YUDISLAY PRADO RESTREPO</t>
  </si>
  <si>
    <t>CALLE 18 # 8 - 80 BARRIO SIETE DE AGOSTO</t>
  </si>
  <si>
    <t>medicamentos@caqueta.gov.co</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</si>
  <si>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</si>
  <si>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</si>
  <si>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</si>
  <si>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</si>
  <si>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</si>
  <si>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</si>
  <si>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</si>
  <si>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</si>
  <si>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</si>
  <si>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</si>
  <si>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</si>
  <si>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</si>
  <si>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</si>
  <si>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</si>
  <si>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</si>
  <si>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</si>
  <si>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</si>
  <si>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</si>
  <si>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</si>
  <si>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</si>
  <si>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</si>
  <si>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</si>
  <si>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</si>
  <si>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</si>
  <si>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</si>
  <si>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</si>
  <si>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</si>
  <si>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</si>
  <si>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</si>
  <si>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</si>
  <si>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</si>
  <si>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</si>
  <si>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</si>
  <si>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</si>
  <si>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</si>
  <si>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</si>
  <si>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</si>
  <si>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</si>
  <si>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</si>
  <si>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</si>
  <si>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</si>
  <si>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</si>
  <si>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</si>
  <si>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</si>
  <si>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</si>
  <si>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</si>
  <si>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</si>
  <si>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</si>
  <si>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</si>
  <si>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</si>
  <si>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</si>
  <si>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</si>
  <si>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</si>
  <si>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</si>
  <si>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</si>
  <si>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</si>
  <si>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</si>
  <si>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</si>
  <si>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</si>
  <si>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</si>
  <si>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</si>
  <si>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</si>
  <si>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</si>
  <si>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</si>
  <si>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</si>
  <si>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</si>
  <si>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</si>
  <si>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</si>
  <si>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</si>
  <si>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</si>
  <si>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</si>
  <si>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</si>
  <si>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</si>
  <si>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</si>
  <si>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</si>
  <si>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</si>
  <si>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</si>
  <si>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</si>
  <si>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</si>
  <si>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</si>
  <si>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</si>
  <si>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Año y medio</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</si>
  <si>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</si>
  <si>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</si>
  <si>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</si>
  <si>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</si>
  <si>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</si>
  <si>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</si>
  <si>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</si>
  <si>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</si>
  <si>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</si>
  <si>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</si>
  <si>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</si>
  <si>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</si>
  <si>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</si>
  <si>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Se anexan fotografías ya bases de datos en el informe.</t>
  </si>
  <si>
    <t>No se realiza.</t>
  </si>
  <si>
    <t>Caquetá</t>
  </si>
  <si>
    <t>Florencia</t>
  </si>
  <si>
    <t>Metilfenidato Tab x 10 mg, Fenobarbital Tab x 100 mg</t>
  </si>
  <si>
    <t>Primidona Tab x 250 mg</t>
  </si>
  <si>
    <t>Luz Marina Hernández</t>
  </si>
  <si>
    <t>Risaralda</t>
  </si>
  <si>
    <t>Pereira</t>
  </si>
  <si>
    <t>Calle 19 # 13 -17</t>
  </si>
  <si>
    <t>fre@risaralda.gov.co</t>
  </si>
  <si>
    <t>Resolución 110 del 2005</t>
  </si>
  <si>
    <t>Javier Marulanda</t>
  </si>
  <si>
    <t>Manuel Tamayo</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</si>
  <si>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</si>
  <si>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</si>
  <si>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</si>
  <si>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</si>
  <si>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</si>
  <si>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</si>
  <si>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</si>
  <si>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</si>
  <si>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</si>
  <si>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</si>
  <si>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</si>
  <si>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</si>
  <si>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</si>
  <si>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Denuncia ante la fiscalía, reuniones con las partes involucradas.</t>
  </si>
  <si>
    <t>Se analizan los datos de SIMEC sobre consumo de recetarios y consecutivos</t>
  </si>
  <si>
    <t>Anulación de recetarios, denuncia a la policía</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</si>
  <si>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</si>
  <si>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</si>
  <si>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</si>
  <si>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</si>
  <si>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</si>
  <si>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</si>
  <si>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</si>
  <si>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</si>
  <si>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</si>
  <si>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</si>
  <si>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</si>
  <si>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</si>
  <si>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</si>
  <si>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</si>
  <si>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</si>
  <si>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</si>
  <si>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</si>
  <si>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</si>
  <si>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</si>
  <si>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</si>
  <si>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</si>
  <si>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</si>
  <si>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</si>
  <si>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</si>
  <si>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</si>
  <si>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En carpeta compartida FNE</t>
  </si>
  <si>
    <t>Novasoft</t>
  </si>
  <si>
    <t>LOURDRES CRISTINA TOUS TOUS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</si>
  <si>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</si>
  <si>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</si>
  <si>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</si>
  <si>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</si>
  <si>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</si>
  <si>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</si>
  <si>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</si>
  <si>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Ali Wilson Liber (Técnico operativo)</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</si>
  <si>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</si>
  <si>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</si>
  <si>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</si>
  <si>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</si>
  <si>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</si>
  <si>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</si>
  <si>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</si>
  <si>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</si>
  <si>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</si>
  <si>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</si>
  <si>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</si>
  <si>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</si>
  <si>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</si>
  <si>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</si>
  <si>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</si>
  <si>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</si>
  <si>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</si>
  <si>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</si>
  <si>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</si>
  <si>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</si>
  <si>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</si>
  <si>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</si>
  <si>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</si>
  <si>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</si>
  <si>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</si>
  <si>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</si>
  <si>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</si>
  <si>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</si>
  <si>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</si>
  <si>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</si>
  <si>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</si>
  <si>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</si>
  <si>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</si>
  <si>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</si>
  <si>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</si>
  <si>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</si>
  <si>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</si>
  <si>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</si>
  <si>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</si>
  <si>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</si>
  <si>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</si>
  <si>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</si>
  <si>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</si>
  <si>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</si>
  <si>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</si>
  <si>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</si>
  <si>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</si>
  <si>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</si>
  <si>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</si>
  <si>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</si>
  <si>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</si>
  <si>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</si>
  <si>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</si>
  <si>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</si>
  <si>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</si>
  <si>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</si>
  <si>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</si>
  <si>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</si>
  <si>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</si>
  <si>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</si>
  <si>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</si>
  <si>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</si>
  <si>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</si>
  <si>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</si>
  <si>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</si>
  <si>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</si>
  <si>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</si>
  <si>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</si>
  <si>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</si>
  <si>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</si>
  <si>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</si>
  <si>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</si>
  <si>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</si>
  <si>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</si>
  <si>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</si>
  <si>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</si>
  <si>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</si>
  <si>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</si>
  <si>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</si>
  <si>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</si>
  <si>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</si>
  <si>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</si>
  <si>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</si>
  <si>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</si>
  <si>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</si>
  <si>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</si>
  <si>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</si>
  <si>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</si>
  <si>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</si>
  <si>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</si>
  <si>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</si>
  <si>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San Andrés, Providencia y Santa Catalina</t>
  </si>
  <si>
    <t>Arauca</t>
  </si>
  <si>
    <t>San Andrés</t>
  </si>
  <si>
    <t>Verificación de base de ventas</t>
  </si>
  <si>
    <t>Verificación de base de ventas, Otro</t>
  </si>
  <si>
    <t>Verificación de base de ventas, Verificación de recambios</t>
  </si>
  <si>
    <t>Metilfenidato Tab x 10 mg, Metilfenidato Tab x 36 mg</t>
  </si>
  <si>
    <t>Metilfenidato Tab x 18 mg, Metilfenidato Tab x 36 mg</t>
  </si>
  <si>
    <t>Gabinete con llave simple, Acceso de seguridad restringido a cierto personal, Almacenamiento en oficina privada, Disponibilidad de personal de seguridad privada, Cámaras</t>
  </si>
  <si>
    <t>Enna Rossana Ruiz</t>
  </si>
  <si>
    <t>META</t>
  </si>
  <si>
    <t>VIllavicencio</t>
  </si>
  <si>
    <t>Calle 37 # 41 – 80</t>
  </si>
  <si>
    <t>eruizp@meta.gov.co, mcesecretariadesalud@gmail.com</t>
  </si>
  <si>
    <t>6620140 ext 1110</t>
  </si>
  <si>
    <t>Resolución 1452 de 1989</t>
  </si>
  <si>
    <t>Miguel Giovanni Beltrán</t>
  </si>
  <si>
    <t>Juan Guillermo Zuluaga</t>
  </si>
  <si>
    <t>Javier Ramírez</t>
  </si>
  <si>
    <t xml:space="preserve">Fernando Ramírez </t>
  </si>
  <si>
    <t xml:space="preserve">Angie </t>
  </si>
  <si>
    <t>Técnica administrativa</t>
  </si>
  <si>
    <t>Para recetarios se realiza a través de la plataforma SECOP II a través de una compra directa.
El profesional universitario del área de medicamentos debe:
Solicitar certificado de proyectos 
Solicitar CDP
Realizar estudios previos 
Entregar a la oficina de contratación
Para el inicio del proceso de contratación.
Almacén Departamental recibe los recetarios de acuerdo a lo anteriormente descrito (contrato y compra virtual). Almacén entrega a la oficina un Comprobante de ingreso.</t>
  </si>
  <si>
    <t>La adquisición de RO se realiza anualmente comprando siempre la misma cantidad (5000 RO). Como tal no hay una estimación de la necesidad.</t>
  </si>
  <si>
    <t>De mes y medio a dos meses para la etapa pre-contractual y contractual, y un mes más para que el proveedor de RO allegue los mismos.</t>
  </si>
  <si>
    <t>No se tiene. El valor se saca con el incremento del IPC anual.</t>
  </si>
  <si>
    <t>El personal técnico (Auxiliar de Farmacia O Tecnólogo de Regencia de Farmacia) debe:
Recibe la cotización para la venta institucional y recetario oficial para venta exclusiva a pacientes, diligencia libro radicador y base de datos digital.
Elabora la cotización de RO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</si>
  <si>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Tipo de persona (comprador), Nombre de persona, Unidades compradas, Venta total en moneda (COP), Fecha y hora, Códigos seriales de recetarios</t>
  </si>
  <si>
    <t>No se tiene debido a la gestión que se tiene cada año comprando un valor estandarizado.</t>
  </si>
  <si>
    <t>Se tenía pensado que la implementación de este sistema liberaría al FRE de algunas actividades que consumen mucho tiempo, ahora sabiendo que esta ligado al mipres dan a entender que no servirá de nada debido a la cantidad de medicamentos que están en esa plataforma.</t>
  </si>
  <si>
    <t>Ante cualquier compra irregularidad que se presente, se llama directamente al profesional que solicito la compra.</t>
  </si>
  <si>
    <t xml:space="preserve">Por medio de la base de datos que se alimenta por medio de una macro. Todos los días se realiza conteo de inventarios al inicio y al finalizar la jornada laboral. </t>
  </si>
  <si>
    <t>Solo la verificación de la codificación en la base de datos.</t>
  </si>
  <si>
    <t>Se reciben hasta cuando el FRE realiza la visita a la institución.</t>
  </si>
  <si>
    <t>Se revisa que el tiempo de prescripción este vigente, totalmente diligenciado, el código y los medicamentos.</t>
  </si>
  <si>
    <t>El regente es el encargado de realizar esta verificación. 15 minutos por recetarios.</t>
  </si>
  <si>
    <t>Se almacenan en el archivo de la gobernación por 20 años.</t>
  </si>
  <si>
    <t>Se realiza con el consumo promedio de los últimos 6 meses. Para esto se allega base de datos con dicho proceso.</t>
  </si>
  <si>
    <t>No se tienen quejas respecto a la plataforma de Colombia compra eficiente, pero si respecto al proceso que se debe hacer por ahí, debido a que depende de muchos factores como las firmas del secretario de salud, las incongruencias en el despacho de medicamentos y la demora del proceso.</t>
  </si>
  <si>
    <t xml:space="preserve">
Para la recepción se despachan los medicamentos en la oficina, mientras la persona encargada del almacén de la gobernación hace el ingreso. Esto tarda de 2 a 4 días. En ese periodo de tiempo, la oficina restringe su acceso a solo 4 personas. La persona de almacén da el visto bueno a la factura y corrobora que las cantidades sean las indicadas. El técnico en regencia, corrobora también cantidades, lotes, fechas de vencimiento y presentaciones.</t>
  </si>
  <si>
    <t>Se toma evidencia fotográfica de los medicamentos y se envía un correo al FNE.</t>
  </si>
  <si>
    <t>No se manejan dichas estrategias.</t>
  </si>
  <si>
    <t>Debido a que el servicio no es especializado en transporte de medicamentos, las cajas llegan maltratadas y se han presentado algunos casos que se rompen las ampollas. Tampoco tiene control de condiciones ambientales.</t>
  </si>
  <si>
    <t xml:space="preserve">En una base de datos se ingresan las compras realizas ante el FNE. Allí se coloca la presentación, el día que se hizo la compra y la fecha de vencimiento. En esa base, se semaforiza lo más próximo a vencer. </t>
  </si>
  <si>
    <t>8 meses</t>
  </si>
  <si>
    <t>No tiene ningún costo.</t>
  </si>
  <si>
    <t>Cada tres meses se autoriza a las instituciones para compra de medicamentos. Esto esta dada por una circular que se emite anualmente. Las cantidades de medicamentos varían debido a los pacientes van y vienen dentro del departamento.
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</si>
  <si>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Janssen y novartis 3 meses.
Grunenthal 6 meses.</t>
  </si>
  <si>
    <t>No se ha presentado el caso.</t>
  </si>
  <si>
    <t>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</si>
  <si>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Se realiza un seguimiento junto con las instituciones para saber si realmente el medico prescribió los medicamentos o si por el contrario existe un desvío de los mismos.</t>
  </si>
  <si>
    <t>Se realiza por llamada telefónica al encargado del FRE para validar el código del recetario.</t>
  </si>
  <si>
    <t>Anteriormente, desde las droguerías se despachaban a la secretaria de salud para que allí se revisara la prescripción y se diera un visto bueno. Actualmente, se emitió una circular donde se permite la compra de los pacientes que ya tienen un historial de compra en las droguerías. Si hay un caso nuevo, se remite a la oficina para la validación de la prescripción.</t>
  </si>
  <si>
    <t>Se llenan las casillas de ingreso, correspondiente a las compras realizadas ante el FNE. Automáticamente se suman los saldos y se restan las salidas que se realizan en el mes.</t>
  </si>
  <si>
    <t xml:space="preserve">Se almacenan dentro del correo por meses en carpetas. </t>
  </si>
  <si>
    <t xml:space="preserve">El anexo 2 se consolida por medio del anexo 13 que contiene las 86 moléculas y el nombre de la entidad, sencillamente se llenan las casillas correspondientes a la institución y esta pasa a una tabla dinámica que arroja los valores de los saldos y movimientos de los medicamentos, estos valores se copian en el anexo 2 y se envía al FNE. </t>
  </si>
  <si>
    <t>1 sola persona realiza la actividad y puede demorar una semana completa consolidad no la información,.</t>
  </si>
  <si>
    <t>Por medio del correo electrónico y una base de datos donde indica quienes ya allegaron la información.</t>
  </si>
  <si>
    <t>Se adjuntan fotos</t>
  </si>
  <si>
    <t>Ludy Rivera</t>
  </si>
  <si>
    <t>Luis Felipe Salamanca</t>
  </si>
  <si>
    <t>Santander</t>
  </si>
  <si>
    <t>Bucaramanga</t>
  </si>
  <si>
    <t>Calle 45 # 11 - 52</t>
  </si>
  <si>
    <t>ca.rivera@santander.gov.co</t>
  </si>
  <si>
    <t>Resolución 023930 de 2014</t>
  </si>
  <si>
    <t>Javier Villamizar</t>
  </si>
  <si>
    <t>Mauricio Aguilar</t>
  </si>
  <si>
    <t>Maria Luddy Rivera Florez</t>
  </si>
  <si>
    <t>Auxiliar administrativo</t>
  </si>
  <si>
    <t>Ventas de medicamentos, Venta de recetarios, Recursos propios del FRE, Inscripciones-novedades establecimientos</t>
  </si>
  <si>
    <t>Se ve la necesidad de compra de recetarios oficiales, se solicita plan anual de adquisiciones y se solicita CDP, para la compra de recetarios oficiales y se envía a oficina jurídica con tres cotizaciones, se hace un estudio de mercado, una vez autorizado en jurídica, se solicita el RP, se hacen los estudios previos , los estudios previos los hace jurídica, les dan las especificaciones del recetario oficial, hubo un tiempo de mucho  desvíos, tenían año pasado, no se hace por tienda virtual, se les entrega un patrón, siempre hay algo que ajustar, antes de hacer la impresión y muestran un prototipo, 3 meses del despacho. Entregan de manera parcial, en esta oportunidad se van a ser 9000 recetarios</t>
  </si>
  <si>
    <t>Por consumo histórico por tanteo se establecen los mínimos de consumo</t>
  </si>
  <si>
    <t xml:space="preserve">15 días de entrega
El resto parte administrativa, escasez de papel .
</t>
  </si>
  <si>
    <t>No se tiene ningún documento.</t>
  </si>
  <si>
    <t xml:space="preserve">Para medico particular, deben cumplir con unos requisitos, de registro de firmas, adjunta CC y TP, virtual o presencial, se procede a hacer una cotización y a donde deben consignar, pueden autorizar a un tercero, traen el pago, se emana facturación electrónica, se tiene un archive digital, por codificación, traen colilla y se descarga y se puede vender el otro. Ellos deben informar si se cambian de institución.
Para IPS, ellos deben registrar a sus médicos, se hace una sola facture, hay una persona encargada de repartir los recetarios
Registro de firmas para establecimientos farmacéuticos
Excel de recetarios oficiales pedido
</t>
  </si>
  <si>
    <t>Se saca una circular, se puede hacer con receta institucional o particular</t>
  </si>
  <si>
    <t xml:space="preserve">Es una era digital, tratar de llevar el control y la seguridad de ese recetario, también sobre las ganancias, </t>
  </si>
  <si>
    <t xml:space="preserve">Los médicos reciben denuncias, se revisan las codificaciones </t>
  </si>
  <si>
    <t>Kardex sistemático, plataforma GUANE</t>
  </si>
  <si>
    <t>No se tienen controles claros</t>
  </si>
  <si>
    <t>Marcas de agua, Fondos especiales (membretes), Tinta invisibles o fluorescentes, Sellos/Escudos, Codificación, Otro</t>
  </si>
  <si>
    <t>Código QR</t>
  </si>
  <si>
    <t xml:space="preserve">Cajas de colillas con la relación llegan al FRE
</t>
  </si>
  <si>
    <t>Las cajas van a la basura</t>
  </si>
  <si>
    <t>GUANE</t>
  </si>
  <si>
    <t>Por consumo histórico, se envían al FNE las proyecciones anuales, no hay oferta suficiente, cómo no pueden garantizar toda la oferta las autorizaciones hacen compras directas, se les menciona en un correo.</t>
  </si>
  <si>
    <t>Precios desactualizados</t>
  </si>
  <si>
    <t>Llega el camión, cajas golpeadas, cajas escondidas y mal tratadas, sucias, la empresa entrega solo las cajas, luego la encargada mira las cajas, se ingresa, se hace muestreo, no se hace recepción completa</t>
  </si>
  <si>
    <t>Se toman fotos, se le informa a Pedro Rubio, las imágenes</t>
  </si>
  <si>
    <t>Gabinete hecho en un material resistente, Almacenamiento en oficina privada</t>
  </si>
  <si>
    <t>Muy mala disposición del envío de cajas, poco soporte de atención al cliente</t>
  </si>
  <si>
    <t>Se mira constantemente el sistema</t>
  </si>
  <si>
    <t>No se tiene estimación</t>
  </si>
  <si>
    <t>Instalaciones propias</t>
  </si>
  <si>
    <t>No tiene información de saldo de las instituciones, tratan de ajustar la necesidad al tamaño de la institución</t>
  </si>
  <si>
    <t>No se aceptan devoluciones</t>
  </si>
  <si>
    <t xml:space="preserve">Venta directa a pacientes, dado que la EPS no se le suministre, que traiga la fórmula, RUT actualiza. Tienen un formato </t>
  </si>
  <si>
    <t>Revisión exhaustiva del recetario, Revisión de registro del prescriptor</t>
  </si>
  <si>
    <t>No ha existido</t>
  </si>
  <si>
    <t>Suelen venir de Cesár Aguachica</t>
  </si>
  <si>
    <t>El sistema le arroja información de los que tiene, se pasa a un Excel, se tiene que encuadrar al informe</t>
  </si>
  <si>
    <t>Los allega en carpetas</t>
  </si>
  <si>
    <t>no se hace</t>
  </si>
  <si>
    <t>Documentos enviados</t>
  </si>
  <si>
    <t xml:space="preserve">Droguería pinzón calle 36
Droguería Vida Cra 32
Droguería la Española Urbanización 
</t>
  </si>
  <si>
    <t>Ener Mauricio Hernández</t>
  </si>
  <si>
    <t>Dany Leandro Hidalgo Méndez</t>
  </si>
  <si>
    <t>GUAINIA</t>
  </si>
  <si>
    <t>Puerto Inírida</t>
  </si>
  <si>
    <t>Calle 16 no. 10 – 35 Barrio esperanza</t>
  </si>
  <si>
    <t>Resolución 0774 de 2009</t>
  </si>
  <si>
    <t>Eliana Patricia Peña Camargo</t>
  </si>
  <si>
    <t>Juan Carlos Iral Gómez</t>
  </si>
  <si>
    <t>David Restrepo</t>
  </si>
  <si>
    <t>Edison Arias</t>
  </si>
  <si>
    <t>La contratación de los recetarios oficiales se hace en conjunto con insumos de papelería y publicidad que se requieren en la Secretaria de Salud Departamental del Guainía. Este es un contrato de suministros, efectuado por el área de comunicaciones de la SSD y por tal razón el FRE no tiene conocimiento del costo de adquisición del recetario.</t>
  </si>
  <si>
    <t>Encargado del FRE proyecta los estudios previos y estudio de mercado para iniciar el proceso de contratación, junto a la creación de la necesidad. La documentación se dirige al área jurídica para ser revisada y corregida por los abogados de la Secretaria de Salud Departamental. Posteriormente estos documentos son direccionados a tesorería para obtener el CDP y luego se someten a aprobación por parte de la Secretaria de Salud. El área encargada de la publicación de la contratación en la plataforma SECOP es el área de comunicaciones. Luego, se escoge el proveedor de los recetarios oficiales y por último se hace la recepción de los recetarios oficiales en las instalaciones de la Secretaria de Salud Departamental.</t>
  </si>
  <si>
    <t>La proyección de la necesidad de recetarios oficiales es llevada a cabo a partir del consumo histórico de la institución inscrita en el departamento.</t>
  </si>
  <si>
    <t>•	Creación de la necesidad: 30 días
•	Revisión y ajuste jurídico del estudio previo: 20 días
•	Aprobación de la documentación: 10 días
•	Publicación del proceso en SECOP: 10 días
•	Recepción de recetarios oficiales: 90 días</t>
  </si>
  <si>
    <t>No hay.</t>
  </si>
  <si>
    <t>La institución envía la solicitud y cotización por medio de un oficio que se radica de manera presencial en la Secretaria de Salud Departamental. El FRE recibe esta solicitud y su respuesta incluye la cotización de los recetarios y la información del número de cuenta del FRE para la consignación. Posteriormente, la institución hace consignación y envían el soporte a la secretaria de salud. El FRE diligencia el documento Acta de entrega para entregarla a la institución y guardan una copia en el FRE como evidencia.</t>
  </si>
  <si>
    <t>Hoja de cálculo, Libro contable, Otro</t>
  </si>
  <si>
    <t>Facturas de venta/Actas de entrega</t>
  </si>
  <si>
    <t>El FRE Guainía está algo de acuerdo con el ROE, argumentando algunas limitaciones que tiene el territorio, como la conexión a internet y la intermitencia de luz. La percepción del ROE es positiva por el aumento en la trazabilidad de las prescripciones y el ahorro en papeleo. El encargado del FRE no conoce muy bien la plataforma MIPRES, no obstante, no ha recibido algún comentario negativo de esta plataforma por parte de los profesionales de la salud en el territorio.</t>
  </si>
  <si>
    <t>El FRE Guainía no ha encontrado casos de posibles fraudes o desvíos de los recetarios en el territorio. Sin embargo, están preparados para dejar evidencia de cualquier caso irregular con los recetarios, por medio de documentos y evidencias fotográficas consolidadas para cada caso si se presentara.</t>
  </si>
  <si>
    <t>Cada vez que se venden recetarios oficiales, el personal del FRE hace el control de existencias, contando todas las unidades actuales en el FRE</t>
  </si>
  <si>
    <t>El personal del FRE está preparado para hacer la revisión exhaustiva de los recetarios oficiales, no obstante no han evidenciado casos de desvíos o fraudes relacionados al recetario oficial.</t>
  </si>
  <si>
    <t>El regente en farmacia simplemente recibe los recetarios oficiales y estos se dirigen a archivo. Lo anterior, cumpliendo lo especificado en la norma. No se realiza una revisión exhaustiva del recetario, tampoco consolidación de la información.</t>
  </si>
  <si>
    <t>Una persona los recibe. No hace revisión y consolidación.</t>
  </si>
  <si>
    <t>El persona del FRE no hace disposición final de los recetarios oficiales.</t>
  </si>
  <si>
    <t>Atención presencial en el FRE, Teléfono</t>
  </si>
  <si>
    <t>Inadecuados para las actividades del FRE, Deben ser reemplazados por obsolescencia</t>
  </si>
  <si>
    <t>La estimación de compra de MME se realiza teniendo en cuenta la necesidad y consumo histórico que ha tenido el territorio. Esta información se obtiene a partir del libro físico que registra el movimiento de los medicamentos distribuidos por el FRE. Así mismo, contemplan los informes que se reportan mensualmente al FNE. Por último, se tiene en cuenta el presupuesto asignado por la Gobernación de Guainía, correspondiendo actualmente al monto COP 3.800.000.</t>
  </si>
  <si>
    <t>Hace falta capacitación y el personal del FRE reconoce que aún no han leído completamente la guía para comprar en la Tienda Virtual, por falta de tiempo.</t>
  </si>
  <si>
    <t>El personal del FRE hace la recepción administrativa, verificando que las cajas se encuentren en excelente estado, condiciones físicas aptas y análisis de la integridad del empaque externo e interno en los casos que se puede revisar. Luego se comprueba la información disponible en la factura de venta con la orden de compra. Posteriormente en la recepción técnica, verifican lotes y fechas de vencimiento. Verifican información de la factura con la orden de compra. Finalmente, diligencian el Acta de recepción</t>
  </si>
  <si>
    <t>Si el personal del FRE encuentra alguna avería durante el proceso de recepción técnica, se notifica inmediatamente al FNE y se toma registro fotográfico del caso. Así mismo, se escribe lo sucedido en el acta de recepción.</t>
  </si>
  <si>
    <t>Gabinete con llave simple, Gabinete hecho en un material resistente, Acceso de seguridad restringido a cierto personal, Disponibilidad local de protección policial</t>
  </si>
  <si>
    <t>No se realiza alguna estrategia más allá de la correcta señalización para cada medicamento en el gabinete. Lo anterior, debido al reducido número de medicamento que manejan en el territorio.</t>
  </si>
  <si>
    <t>Recetarios Oficiales</t>
  </si>
  <si>
    <t>No hay problemas con la empresa Servientrega.</t>
  </si>
  <si>
    <t>El control de existencias es realizado a partir de los informes mensuales de distribución que el FRE envía al FNE. En este caso el archivo donde se consolidan los datos del informe mensual de distribución de la Resolución 1479 de 2006, se encuentra la información disponible acerca de las existencias actuales de medicamentos. Estos saldos son verificados con las unidades contadas en físico.</t>
  </si>
  <si>
    <t>Realización de compras en meses específicos, Desabastecimiento de ciertos medicamentos</t>
  </si>
  <si>
    <t>El espacio es suficiente y adecuado para almacenar los medicamentos. En un escenario de mayor demanda, el gabinete contaría con espacio idóneo para almacenar medicamentos.</t>
  </si>
  <si>
    <t>La institución envía su solicitud y cotización a través de un oficio, el cual es radicado en la Secretaria de Salud Departamental. La institución suele hacer una cotización para MME y recetarios oficiales, con el fin de hacer una única compra de medicamentos y recetarios. Por lo tanto, el personal del FRE remite una sola cotización a la institución y posteriormente emite una sola factura al Hospital. En la respuesta del FRE, se incluye información de la cuenta bancaria y el ajuste de la cantidad de MME solicitados por el Hospital. Luego de recibir el soporte de la consignación bancaria, un funcionario del hospital se dirige a recoger los medicamentos y recetarios oficiales en las instalaciones de la Secretaria de Salud Departamental. El FRE diligencia el documento Acta de entrega para entregarla a la institución y guardan una copia en el FRE como evidencia.</t>
  </si>
  <si>
    <t>Solo en una ocasión y ocurrió este año. El FRE no contaba con disponibilidad de algunos MME y no pudo satisfacer la solicitud del Hospital Manuel Elkin Patarroyo IPS SAS. Se indicó al usuario el proceso para compra directa con el FNE y no se presentaron novedades en la compra.</t>
  </si>
  <si>
    <t>La venta directa a pacientes es muy rara y solo ha sucedido una sola vez. El proceso se hace de manera presencial en las instalaciones de la Secretaria de Salud Departamental, con el fin de identificar al paciente. Se hace la revisión exhaustiva del recetario oficial, la historia clínica del paciente que soporte la necesidad del medicamento y el tiempo de prescripción. El pago del medicamento también es por medio de una consignación bancaria. Cuando se entrega el medicamento se diligencia el Acta de entrega. Excepcionalmente, si el gobernador del departamento de Guainía autoriza la necesidad del medicamento a un paciente en particular, el FRE cuenta con aval para hacer la venta directa.</t>
  </si>
  <si>
    <t>Solicitud de identificación, Revisión exhaustiva del recetario, Historia clínica</t>
  </si>
  <si>
    <t>El FRE no vende el medicamento al usuario y se encarga de tomar evidencia del caso de irregularidad. No han presentado estos escenarios.</t>
  </si>
  <si>
    <t>No han acontecido estos casos. Si ocurriera, el personal del FRE Guainía se contacta con el otro FRE, donde proviene el recetario, y confirma la información del recetario oficial externo.</t>
  </si>
  <si>
    <t>No han llegado estos casos .</t>
  </si>
  <si>
    <t>El personal del FRE de acuerdo a la consolidación de las Actas de entrega consignadas por cada venta de MME, extrae la información  de consumo y distribución de los medicamentos en el territorio y posteriormente diligencia el formato del Anexo 1.</t>
  </si>
  <si>
    <t>No se recibe el Anexo 13</t>
  </si>
  <si>
    <t>El FRE recibe únicamente una copia de los recetarios oficiales empleados para prescripción. La institución no envía informe relacionado al anexo 13 de la Resolución 1478 de 2006.</t>
  </si>
  <si>
    <t>El personal del FRE de acuerdo a la consolidación de las Actas de entrega consignadas por cada venta de MME, extrae la información  de consumo y distribución de los medicamentos en el territorio y posteriormente diligencia el formato del Anexo 2.</t>
  </si>
  <si>
    <t>Una persona que tarda 1 hora.</t>
  </si>
  <si>
    <t>No se lleva control de envío de informes de consumo de MME.</t>
  </si>
  <si>
    <t>Restricción de acceso, Antivirus, Backups</t>
  </si>
  <si>
    <t>Se logran obtener 6 Manuales de procedimientos del FRE aprobados por parte de la Secretaria de Salud Departamental.
•	Selección de MME (Edición No. 01)
•	Adquisición MME (Edición No. 01)
•	Recepción MME (Edición No. 01)
•	Almacenamiento MME (Edición No. 01)
•	Distribución de MME a instituciones (Edición No. 01)
•	Disposición final MME (Edición No. 01)</t>
  </si>
  <si>
    <t>GILBERTO JIMENEZ JARAMILLO</t>
  </si>
  <si>
    <t>JUAN DAVID CADAVID RENDÓN</t>
  </si>
  <si>
    <t>CALDAS</t>
  </si>
  <si>
    <t>Manizales</t>
  </si>
  <si>
    <t>Cra. 21 #29-29, Manizales, Caldas</t>
  </si>
  <si>
    <t xml:space="preserve">fondo.rotatorio@saluddecaldas.gov.co; golbertqf@gmail.com </t>
  </si>
  <si>
    <t xml:space="preserve">Acuerdo 145 </t>
  </si>
  <si>
    <t>Carlos Iván Heredia Ferreira</t>
  </si>
  <si>
    <t>Luis Carlos Velásquez Cardona</t>
  </si>
  <si>
    <t>Gilberto Jimenez Jaramillo</t>
  </si>
  <si>
    <t>Juan David Cadavid Rendón</t>
  </si>
  <si>
    <t xml:space="preserve">Ana Giraldo </t>
  </si>
  <si>
    <t xml:space="preserve">Alejandra María Gómez </t>
  </si>
  <si>
    <t>Está en proceso 3000 recetarios nuevos que pueden duran para alrededor de 6 meses
Se le sube el 20% a la venta de MME
El referente del FRE lleva 34 años al frente del ente territorial
El capital del FRE está en el orden de los 600-700 millones de pesos
Los procesos de contratación de recetarios se hacen por dirección territorial. Si se hiciesen por secretaria de salud, seria mas demorado.</t>
  </si>
  <si>
    <t>Se realiza por el promedio histórico de consumo en el departamento</t>
  </si>
  <si>
    <t xml:space="preserve">Cotizaciones: 15 días
CDP: 5 días
Estudio previo: 15 días 
</t>
  </si>
  <si>
    <t>No se tiene acto administrativo, resolución u ordenanza donde se establezcan las tarifas del FRE. Se tiene una reunión de junta directiva en donde se estableció el aumento del 20% para la venta de MME que vienen del FNE</t>
  </si>
  <si>
    <t>Tipo de persona (comprador), Nombre de persona, Documento de identificación, Dirección de domicilio, Fecha y hora, Códigos seriales de recetarios</t>
  </si>
  <si>
    <t xml:space="preserve">No se tiene un plan de contingencia escrito ante la falta de disponibilidad de recetarios oficiales, de llegar a suceder se autorizarían formulas institucionales en el marco de la emergencia sanitaria </t>
  </si>
  <si>
    <t xml:space="preserve">Sería bueno cobrándose alguna inscripción, pero se hace la salvedad que la mayor ganancia en por proporción es por recetarios ya que se compran a 4000 COP y se venden por 12000 COP, además que no se debería desechar del todo el recetario oficial en físico </t>
  </si>
  <si>
    <t xml:space="preserve">No ha habido casos de posibles fraudes o desvíos de recetarios. Se hace validación del recetario, se llama a las instituciones prescriptoras o al referente del FRE del recetario de procedencia </t>
  </si>
  <si>
    <t>Se hace la revisión diaria por parte de la regente de farmacia del FRE, sin embargo, se deja el consolidado oficial mensualmente</t>
  </si>
  <si>
    <t>Se hace validación del recetario, se llama a las instituciones prescriptoras o al referente del FRE del recetario de procedencia</t>
  </si>
  <si>
    <t>No se tiene proceso estándar para la destrucción de recetarios oficiales pues no se tenía certeza del tiempo que debían almacenarse</t>
  </si>
  <si>
    <t>No se han tenido inconvenientes con la plataforma Colombia compra eficiente. Ellos no son los encargados del manejo puesto que de dicha tarea se encarga un abogado de la territorial de salud.</t>
  </si>
  <si>
    <t xml:space="preserve">No se han tenido inconvenientes con producto no conforme o averías </t>
  </si>
  <si>
    <t>Se tienen medicamentos LASA, los cuales son segregados en los cajones en donde se almacenan los medicamentos por concentración y precio</t>
  </si>
  <si>
    <t>No han tenido inconvenientes con la empresa transportadora, no se han tenido casos de averías o producto no conforme en donde se observe mal manejo del transportador</t>
  </si>
  <si>
    <t xml:space="preserve">Se constata la base de datos destinada para tal fin así como en inventario físico </t>
  </si>
  <si>
    <t>No se tiene estimación de la capacidad de almacenamiento máxima de medicamentos en la bodega</t>
  </si>
  <si>
    <t>El FRE no incurre en costo alguno por concepto de almacenamiento</t>
  </si>
  <si>
    <t>4-5 meses</t>
  </si>
  <si>
    <t>No se han tenido quejas formales por parte de las instituciones, de presentarse se autorizaría compra directa</t>
  </si>
  <si>
    <t>Se realizan llamadas a las instituciones prescriptoras, si es necesario, la constatación de la historia clínica</t>
  </si>
  <si>
    <t>Se comunica con el referente del FRE de la prescripción de procedencia para validar el recetario</t>
  </si>
  <si>
    <t xml:space="preserve">Se llama a la institución prescriptora como método de validación de la prescripción </t>
  </si>
  <si>
    <t>Los anexos son enviados por las instituciones vía correo electrónico. La regente de farmacia encargada consolida la información</t>
  </si>
  <si>
    <t>Más de una semana</t>
  </si>
  <si>
    <t>Los informes se almacenan en los equipos de cómputo del FRE</t>
  </si>
  <si>
    <t>Una regente de farmacia es la encargada de realizar la consolidación de anexos. En este momento se está poniendo al día con anexos desde el mes de marzo</t>
  </si>
  <si>
    <t>Se tiene un documento de Microsoft Excel en donde se establece el control de envío de informes</t>
  </si>
  <si>
    <t>Sí, Condrogas Avenida en Manizales y Droguería Popular en Chinchiná</t>
  </si>
  <si>
    <t>GUAVIARE</t>
  </si>
  <si>
    <t>saludambiental@secresaludguaviare.gov.co</t>
  </si>
  <si>
    <t>Decreto 216 de 2014</t>
  </si>
  <si>
    <t>Haidy Tatiana Parra Penagos</t>
  </si>
  <si>
    <t xml:space="preserve"> Heydeer Yovanny Palacio Salazar</t>
  </si>
  <si>
    <t>Administrador de empresas</t>
  </si>
  <si>
    <t>Auxiliar en salud</t>
  </si>
  <si>
    <t>Personal del FRE saca la proyección de la documentación, realizando diferentes cotizaciones con las litografías del territorio y creando la necesidad. Luego de estos estudios de compra, la documentación pasa al área financiera de la Secretaría de Salud Departamental para ser aprobados y finalmente lo firma la Secretaria de Salud. Posteriormente los documentos pasan a la Gobernación de Guaviare, específicamente al área de jurídica, con el fin de evaluar la parte legal y poder solicitar el CDP. Cabe aclarar que la documentación también debe ser aprobada por el área encargada del plan de compras departamental. Esta solicitud del CDP se hace luego del estudio jurídico y es responsabilidad de Hacienda de la Gobernación para que apruebe el presupuesto total. Después se genera el RP en la misma Gobernación del Guaviare y la documentación queda lista para iniciar el proceso de publicación en el SECOP. Por último, se definen los requerimientos de la parte contractual.</t>
  </si>
  <si>
    <t>El personal del FRE de acuerdo al consumo histórico mensual de recetarios oficiales, determina la necesidad de recetarios en el territorio. Adicionalmente, incrementan 15 talonarios demás, con el fin de evitar un margen ajustado. Esta proyección se hace en el aplicativo del documento Excel enviado por el FNE, titulado “proyección de compra FRE”</t>
  </si>
  <si>
    <t>- Creación de la necesidad y estudios de compra: 4 días
- Aprobación del área financiera de la SSD: 1 día.
- Aprobación de la Secretaria de salud: 2 día.
- Revisión legal del área jurídica de la Gobernación: 10 días
- Aprobación CDP dirección Hacienda de la Gobernación: 20 días
- Publicación en el SECOP: 7 días
- Recepción recetarios oficiales: 6 días</t>
  </si>
  <si>
    <t>El usuario inicia el proceso con la solicitud estructurada por medio de un oficio, radicado de manera presencial en la Gobernación de Guaviare. Al mismo tiempo, dicha solicitud es realizada también vía WhatsApp con destino al personal encargado de la distribución de los recetarios oficiales, con el fin de aligerar el proceso. El oficio llega a la Secretaria de Salud del Guaviare, específicamente al área de Salud ambiental, donde es recibido por el personal del FRE. La Auxiliar en salud, encargada de la venta y distribución de los recetarios oficiales, se comunica con la institución para mencionar el precio total de los recetarios solicitados y el número de cuenta para realizar la consignación bancaria del precio de los recetarios. Una vez se presente el soporte de la consignación, se acercan a la Secretaria de Salud del Guaviare y se hace entrega de los talonarios.</t>
  </si>
  <si>
    <t>Si existe. Verifican en su base de datos que institución cuenta con mayor disponibilidad de recetarios oficiales, y piden prestado la cantidad suficiente de recetarios para cubrir la necesidad. Luego se hace la distribución de estos recetarios a las instituciones que solicitaron.</t>
  </si>
  <si>
    <t>Las expectativas positivas se orientan a la digitalización de la información y la estandarización de procesos. Con esto, facilitarían los procesos internos y en las instituciones prestadoras de servicios en salud. Igualmente, se lograrían niveles de seguridad estandarizados, que deben tener los recetarios oficiales. No obstante, las expectativas negativas imponen los problemas de conectividad a internet y la intermitencia del fluido eléctrico en el territorio.
La experiencia de la herramienta tecnológica Mipres, presentó inconvenientes en el territorio al principio, pero poco a poco el personal médico se fue acomodando a estas prescripciones. Los médicos no querían tener usuario ni clave.</t>
  </si>
  <si>
    <t>Listado de prescriptores de MME</t>
  </si>
  <si>
    <t xml:space="preserve">El personal del FRE revisa sus bases de datos para identificar información del usuario que adquirió los recetarios oficiales. Si se confirma alguna irregularidad con algún recetario en particular, se pone en alerta el número del talonario y la información se consolida en la base de datos de control de recetarios oficiales. Igualmente, se verifican códigos de los recetarios oficiales distribuidos a este usuario.
Cuando se pierde algún recetario oficial, la institución debe hacer la respectiva denuncia con las autoridades competentes poder aceptar la pérdida del recetario oficial. </t>
  </si>
  <si>
    <t>La Auxiliar en salud encargada de la gestión de los recetarios oficiales, conoce el consumo aproximado de cada institución autorizada en el territorio. En caso de tener un nivel muy bajo de existencias, notifica al ingeniero químico para iniciar el proceso de adquisición con las cotizaciones y la proyección de compra.</t>
  </si>
  <si>
    <t>Los recetarios oficiales usados deben ser regresados al FRE cada vez que la institución realice una compra de recetarios oficiales nuevos.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</si>
  <si>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Cada vez que se va a vender nuevos recetarios oficiales, la Auxiliar en salud verifica que el talonario que devuelve la institución esté completo, sin faltar una prescripción. Se verifica que se encuentren todas las hojas del talonario, que no presenten inconsistencias en el diligenciamiento. Cuando se encuentran irregularidades, se levanta una medida sanitaria.</t>
  </si>
  <si>
    <t>La revisión de los talonarios puede tomar 1 día, hecho por 1 persona. La consolidación de la información no se hace en ninguna base de datos.</t>
  </si>
  <si>
    <t>El FRE no es responsable de la disposición final. Esta es función de la SSD y se notifica a la Gobernación de Guaviare.</t>
  </si>
  <si>
    <t>La Auxiliar en salud, el ingeniero químico y la regente en farmacia estiman la cantidad de medicamentos a comprar. El personal del FRE contempla el consumo histórico mensual de MME, la existencia actual de medicamentos y la disponibilidad de recursos económicos de la Gobernación de Guaviare. Adicionalmente se considera un porcentaje demás, con el fin de no quedar al límite y responder los préstamos que se hicieron para cubrir la demanda en el territorio del Guaviare en meses pasados. La base de datos empleada para este proceso se va alimentando constantemente, por las salidas y entradas de MME.</t>
  </si>
  <si>
    <t>La implementación de la plataforma Colombia Compra Eficiente fue complicado para el personal del FRE, ya que estaban acostumbrados al anterior proceso. Actualmente, no tienen opiniones positivas por que el personal del FRE no maneja esta plataforma.</t>
  </si>
  <si>
    <t>La regente en farmacia y el ingeniero químico verifican que las cajas se encuentren en excelente estado y no cuenten con adulteraciones. Posteriormente, verifican el interior de cada una de las cajas y las condiciones de calidad de los MME. Luego, el personal del FRE verifica los datos de la factura, particularmente los lotes y fechas de vencimiento, respecto a la orden de compra emitida en días anteriores. Así mismo revisan la información que aparece en la caja de los medicamentos. Finalmente diligencian el Acta de recepción.</t>
  </si>
  <si>
    <t>Se toma la evidencia fotográfica de los medicamentos que no cumplen las condiciones de calidad y se deja nota en el Acta de recepción. Esta información, se notifica inmediatamente al FNE. Los registros de las evidencias quedan archivados y el personal del FRE queda pendiente de la reposición de las existencias por parte del FNE.</t>
  </si>
  <si>
    <t>Gabinete con llave simple, Gabinete hecho en un material resistente, Acceso de seguridad restringido a cierto personal, Almacenamiento en oficina privada</t>
  </si>
  <si>
    <t>No hay estrategias de este tipo, a excepción de la correcta señalización de cada MME en el gabinete de almacenamiento.</t>
  </si>
  <si>
    <t>Recetarios oficiales</t>
  </si>
  <si>
    <t>No han tenido inconvenientes con el transporte de MME. Cuando surge un caso de producto no conforme, el personal afirma que el FNE siempre responde y efectúa la devolución de estos productos con averías.</t>
  </si>
  <si>
    <t>En el área de almacenamiento de los medicamentos se verifican las existencias físicas reales de MME y posteriormente esta información se compara con los datos disponibles del Libro físico de control de salida de MME. También se compara la información con el archivo Excel relacionado al Anexo 1 de la resolución 1479/2006, cuyo documento expone los saldos de los MME en el mes anterior.</t>
  </si>
  <si>
    <t>El gabinete de almacenamiento cuenta con suficiente espacio. Así mismo el área de almacenamiento adecuado recientemente es espacioso y podría ingresar otro gabinete del mismo tamaño al gabinete actual.</t>
  </si>
  <si>
    <t>La institución inicia el proceso con un oficio firmado por el representante legal, solicitando la cantidad de MME. Este oficio se radica en la Secretaría de Salud. Al mismo tiempo, dicha cotización de MME es realizada también vía WhatsApp con destino al personal encargado de la distribución de los MME, con el propósito de aligerar la compra. El personal del FRE verifica la disponibilidad de existencias de medicamentos y envía una pre-factura a la institución para que realice la consignación bancaria por el valor total notificado de los medicamentos. Esta pre-factura es editada desde un aplicativo en Excel, por parte de la Auxiliar en salud. Finalmente, el encargado de recibir los medicamentos se acerca a la SSD y demuestra el pago con el soporte de la consignación, con el propósito de recoger los medicamentos. Anteriormente, los MME tenían un cobro adicional de unas estampillas de la Gobernación, sin percibir este dinero recaudado.</t>
  </si>
  <si>
    <t>Si han recibido quejas de algunas instituciones. Esto se debe a razones de la pandemia y problemas internos en la adquisición de MME. El personal del FRE menciona la situación a la institución que necesita el MME y facilita la información para la compra directa con el FNE.</t>
  </si>
  <si>
    <t>Los pacientes llevan el recetario oficial y se verifica que se encuentre bien diligenciado, así mismo prestan atención en el tiempo de prescripción del MME. Luego de hacer la revisión, se le comparte al paciente información acerca del número de cuenta bancaria. Así mismo el precio del medicamento. El usuario presenta el soporte de pago y luego se le dispensa el medicamento. Los pacientes que ya conocen a la Auxiliar en salud del FRE, agilizan el proceso vía WhatsApp. Algunas veces, el personal del FRE asiste a los pacientes que presentan dificultades para realizar la consignación bancaria.</t>
  </si>
  <si>
    <t>El personal del FRE no ha presenciado irregularidades durante la venta de MME. Únicamente identifican errores de diligenciamiento del recetario, encontrando que no se diligencian de manera completa. No obstante, el personal del FRE está preparado para documentar cualquier caso irregular y dejar en evidencia todo.</t>
  </si>
  <si>
    <t>FRE Guaviare se contacta con el personal del otro FRE para validar la información y verificar la autenticidad del recetario. Igualmente se revisa el recetario oficial externo con la misma rigurosidad. Anteriormente, buscaban un médico autorizado en el territorio de Guaviare para reformular los medicamentos en un recetario oficial del departamento de Guaviare. Pero se dieron cuenta que era un proceso complicado y lo dejaron de hacer.</t>
  </si>
  <si>
    <t>La regente en farmacia se basa en los datos disponibles del libro físico de control de salidas de MME para el informe mensual de distribución de medicamentos. Así mismo, contempla las existencias físicas reales en el área de almacenamiento. El tiempo estimado para consolidar la información son 3 horas aproximadamente.</t>
  </si>
  <si>
    <t>Actualmente las instituciones están enviando estos informes por correo electrónico, así que los documentos se guardan en una carpeta compartida del correo. La regente y el ingeniero químico tienen acceso a esta carpeta. Estas se manejan clasificándose por institución y por mes reportado.</t>
  </si>
  <si>
    <t>La regente en farmacia y el ingeniero químico se basan en la información disponible del Anexo 13, recibido por cada institución. En el documento Excel, informe mensual de consumo, se consolida toda la información aportada por las 13 instituciones inscritas. Por esta razón el tiempo es más extenso que el otro informe mensual. El tiempo estimado para consolidar la información son 12 horas aproximadamente.</t>
  </si>
  <si>
    <t>2 personas y son 12 horas.</t>
  </si>
  <si>
    <t>En el archivo inicial que maneja la regente en farmacia, se encuentran todas las instituciones inscritas y esta lista es empleada como checklist para controlar el envío de los informes mensuales.</t>
  </si>
  <si>
    <t>El FRE Guaviare no cuenta con Manuales de procedimientos oficiales. Actualmente existen borradores de estos manuales y están en proceso de revisión interna. El personal responde negativamente a la petición de ver los escritos borradores, ya que no son oficiales.</t>
  </si>
  <si>
    <t>Meperidina 100mg/2mL</t>
  </si>
  <si>
    <t>- cotización vía correo electrónico o telefónicamente por parte de La institución
- Se hace el estudio de La cotización
- La institución realiza el pago a La cuenta del FRE o en efectivo.
- Se realiza el Despacho</t>
  </si>
  <si>
    <t>'- Se realiza el oficio de solicitud de devolución
- Se envían soportes al FNE
- Se espera que lleguen a recoger los medicamentos vencidos y envíen nuevos</t>
  </si>
  <si>
    <t>- Se hace los estudios previos
- Se envía La necesidad de recetarios a contratación de La dirección territorial
- Se expide CDP
- Selección de La empresa oferente
- contratación</t>
  </si>
  <si>
    <t>- Estimación de necesidades por consumo histórico
- solicitud de información por Secop
- Se envía al abogado
- solicitud de cotización por Secop
- Se envía al abogado nuevamente
- Expedición de CDP
- Se hace estudio previo
- Se envía a jurídica
- Se establece orden de compra
- Envío al FNE</t>
  </si>
  <si>
    <t>Oseltamivir</t>
  </si>
  <si>
    <t>- el particular Se acerca al FRE
- Se valida el recetario
- Realización del pago
- Despacho de medicamentos</t>
  </si>
  <si>
    <t>Menos de una hora</t>
  </si>
  <si>
    <t>PDF</t>
  </si>
  <si>
    <t>Hidromorfona 2mg/mL, Primidona Tab x 250 mg</t>
  </si>
  <si>
    <t>Hidromorfona clorhidrato 2.5 mg</t>
  </si>
  <si>
    <t>Fenobarbital Solución inyectable x 200 mg, Fenobarbital Tab x 10mg, Meperidina 100mg/2mL</t>
  </si>
  <si>
    <t>Metilfenidato Tab x 10 mg,  Primidona Tab x 250 mg, Fenobarbital Tab x 100 mg</t>
  </si>
  <si>
    <t>Super Drogerías Olímpica</t>
  </si>
  <si>
    <t>Los informes del FRE no se archivan</t>
  </si>
  <si>
    <t>Documentos físico, Otros</t>
  </si>
  <si>
    <t>Papelería, Recetarios Oficiales</t>
  </si>
  <si>
    <t>Medicamentos de Salud Pública, Recetarios Oficiales</t>
  </si>
  <si>
    <t>Administrador de Empresas</t>
  </si>
  <si>
    <t>Psicólogo</t>
  </si>
  <si>
    <t>Enfermero</t>
  </si>
  <si>
    <t>Licenciada en Química</t>
  </si>
  <si>
    <t>Ingeniero de sistemas</t>
  </si>
  <si>
    <t>Ingeniero ambiental</t>
  </si>
  <si>
    <t>Decreto 487 de 8/09/08</t>
  </si>
  <si>
    <t>Resolución 1384 julio 7 1988</t>
  </si>
  <si>
    <t>No tiene</t>
  </si>
  <si>
    <t>Contador Público</t>
  </si>
  <si>
    <t>Técnico profesional en medio ambiente</t>
  </si>
  <si>
    <t>Venta de recetarios, Ventas de medicamentos, Recursos propios del FRE, Inscripciones-novedades establecimientos</t>
  </si>
  <si>
    <t>Almacenamiento en la nube</t>
  </si>
  <si>
    <t>Semafor_Regla</t>
  </si>
  <si>
    <t>3|6</t>
  </si>
  <si>
    <t>6|12</t>
  </si>
  <si>
    <t>3|</t>
  </si>
  <si>
    <t>No.PersonasVinculadasDirectamente</t>
  </si>
  <si>
    <t>No.PersonasVinculadasAfiliacion</t>
  </si>
  <si>
    <t>Tipo_Contratacion_PersonasVinculadasDirectamente</t>
  </si>
  <si>
    <t>Tipo_Contratacion_PersonasVinculadasAfiliacion</t>
  </si>
  <si>
    <t>Guainía</t>
  </si>
  <si>
    <t>Caldas</t>
  </si>
  <si>
    <t>Guaviare</t>
  </si>
  <si>
    <t>Resolución 223</t>
  </si>
  <si>
    <t>Ordenanza 000369</t>
  </si>
  <si>
    <t>Metilfenidato Tab x 10 mg, Metadona Tab x 10mg</t>
  </si>
  <si>
    <t>Departamento_BORRAR</t>
  </si>
  <si>
    <t>4.53. Brinde una estimación del número de entidades que han realizado compras al FRE en el último año._BORRAR</t>
  </si>
  <si>
    <t>Excel, Manual</t>
  </si>
  <si>
    <t>Microsoft Excel, Manual</t>
  </si>
  <si>
    <t>Microsoft Excel, Plataforma en implementación</t>
  </si>
  <si>
    <t>Plataforma SAFE</t>
  </si>
  <si>
    <t>1|0.5</t>
  </si>
  <si>
    <t>1|40</t>
  </si>
  <si>
    <t>1|NA</t>
  </si>
  <si>
    <t>1|8</t>
  </si>
  <si>
    <t>1|12</t>
  </si>
  <si>
    <t>2|40</t>
  </si>
  <si>
    <t>2|NA</t>
  </si>
  <si>
    <t>1|60</t>
  </si>
  <si>
    <t>5|NA</t>
  </si>
  <si>
    <t>1|2</t>
  </si>
  <si>
    <t>1|6</t>
  </si>
  <si>
    <t>1|32</t>
  </si>
  <si>
    <t>1|16</t>
  </si>
  <si>
    <t>1|4</t>
  </si>
  <si>
    <t>1|1</t>
  </si>
  <si>
    <t>2|12</t>
  </si>
  <si>
    <t>4.92_1</t>
  </si>
  <si>
    <t>N1/C2</t>
  </si>
  <si>
    <t>N0/C0</t>
  </si>
  <si>
    <t>N2/C0</t>
  </si>
  <si>
    <t>N0/C1</t>
  </si>
  <si>
    <t>N2/C1</t>
  </si>
  <si>
    <t>N1/C1</t>
  </si>
  <si>
    <t>N1/C3</t>
  </si>
  <si>
    <t>N1/C0</t>
  </si>
  <si>
    <t>N4/C0</t>
  </si>
  <si>
    <t>N0/C2</t>
  </si>
  <si>
    <t>N5/C0</t>
  </si>
  <si>
    <t>N3/C0</t>
  </si>
  <si>
    <t>N0/C8</t>
  </si>
  <si>
    <t>N1/C5</t>
  </si>
  <si>
    <t>N0/C3</t>
  </si>
  <si>
    <t>N0/C6</t>
  </si>
  <si>
    <t>N0/C7</t>
  </si>
  <si>
    <t>N0/C4</t>
  </si>
  <si>
    <t>Meta</t>
  </si>
  <si>
    <t>N0/C5</t>
  </si>
  <si>
    <t>N1/C4</t>
  </si>
  <si>
    <t>Vaupés</t>
  </si>
  <si>
    <t>Mitú</t>
  </si>
  <si>
    <t>Nombre prescriptor, Documento de identificación del prescriptor, Teléfono, Fecha de expedición de la prescripción, Nombre del paciente, Documento de identificación del paciente, Denominación común internacional, Concentración, Forma farmacéutica, Cantidad total, Vía de administración, Tiempo de administración</t>
  </si>
  <si>
    <t>Prueba moneda reactivo metal</t>
  </si>
  <si>
    <t>Tinta invisibles o fluorescentes, Sellos/Escudos, Codificación</t>
  </si>
  <si>
    <t>Marcas de agua, Microletras / microtexto, Relieve / laminado, Tinta invisibles o fluorescentes, Codificación, Otro</t>
  </si>
  <si>
    <t>Tinta invisibles o fluorescentes, Codificación</t>
  </si>
  <si>
    <t>Marcas de agua, Fondos especiales (membretes), Tinta invisibles o fluorescentes, Codificación</t>
  </si>
  <si>
    <t>Marcas de agua, Tinta invisibles o fluorescentes, Relieve / laminado, Codificación</t>
  </si>
  <si>
    <t>Marcas de agua, Banda de seguridad, Filamentos de seguridad, Fondos especiales (membretes), Tinta invisibles o fluorescentes, Codificación, Sellos/Escudos</t>
  </si>
  <si>
    <t>Marcas de agua, Banda de seguridad, Filamentos de seguridad, Tinta invisibles o fluorescentes, Codificación</t>
  </si>
  <si>
    <t>Marcas de agua, Banda de seguridad, Filamentos de seguridad, Fondos especiales (membretes), Microletras / microtexto, Tinta invisibles o fluorescentes, Sellos/Escudos, Codificación</t>
  </si>
  <si>
    <t>Leyda Lugo</t>
  </si>
  <si>
    <t>Carlos Guzman</t>
  </si>
  <si>
    <t>Calle 13 a # 15 a 127 Barrio A</t>
  </si>
  <si>
    <t>saniambiental.vaupes@gmail.com</t>
  </si>
  <si>
    <t>Marta Bibiana Velasco</t>
  </si>
  <si>
    <t>Eliecer Pérez Galvis</t>
  </si>
  <si>
    <t>Sara Correa</t>
  </si>
  <si>
    <t>Técnico en Salud Pública</t>
  </si>
  <si>
    <t>Son valores aproximados, no hay entrega de documentos de soporte</t>
  </si>
  <si>
    <t>Se genera la necesidad se firma por jefe a secretaría de salud, pasa al jurídico de la dependencia para que haga los estudios previos y los documento analizados, se suben a través de la secretaria a la secretaría jurídica de la gobernación, genera el contrato formal a SECOP para que se presenten los oferentes,  hay un solo oferente, eso influye en desabastecimiento de recetarios</t>
  </si>
  <si>
    <t>Dependiendo el stand y la necesidad del hospital del año anterior, stock es muy pequeño, piden una vez o dos veces al año, medicamentos y recetarios. Consumo histórico</t>
  </si>
  <si>
    <t>1 mes trámites administrativos</t>
  </si>
  <si>
    <t>Se hace una carta con una cotización y suministro de recetarios y se proyecta 3 o 6 meses, a la señora le dicen el precio, se entrega la consignación con recibo y los recetarios.</t>
  </si>
  <si>
    <t>Tipo de persona (comprador), Nombre de persona, Documento de identificación, Unidades compradas, Venta total en moneda (COP)</t>
  </si>
  <si>
    <t>Fotocopias del recetario oficial</t>
  </si>
  <si>
    <t>La adquisición de recetarios oficiales es muy demandante y dispendiosa</t>
  </si>
  <si>
    <t>Sara hace visitas constantes a los hospitales y aplican dos actas que tienen, verifican existencias, fechas de vencimiento, entradas, salidas, almacenamientos.</t>
  </si>
  <si>
    <t>No se sabe si han habido fraudes</t>
  </si>
  <si>
    <t>Marcas de agua, Relieve / laminado, Sellos/Escudos, Codificación</t>
  </si>
  <si>
    <t>Es el mismo consolidado de informes</t>
  </si>
  <si>
    <t>No se hace revisión de cantidades</t>
  </si>
  <si>
    <t xml:space="preserve">Por consumo histórico y por solicitudes del hospital, genera el documento en Excel.
La señora Leyda solo hace la necesidad
</t>
  </si>
  <si>
    <t>Actividad hecha por la gobernación</t>
  </si>
  <si>
    <t>No hacen recepción técnica, el director jurídico de la gobernación recibe las cajas</t>
  </si>
  <si>
    <t>No han existido inconvenientes</t>
  </si>
  <si>
    <t>No se hace almacenamiento</t>
  </si>
  <si>
    <t>solo una institución inscrita</t>
  </si>
  <si>
    <t>Por demanda insatisfecha de Recetarios Oficiales</t>
  </si>
  <si>
    <t>Revisión de cifras</t>
  </si>
  <si>
    <t>solo un inscrito, mismo anexo 13</t>
  </si>
  <si>
    <t>1 persona,  2 semanas</t>
  </si>
  <si>
    <t>No se tiene base</t>
  </si>
  <si>
    <t>Carlos Guillermo Leal Jiménez</t>
  </si>
  <si>
    <t>- Se envían La solicitud de necesidad de recetarios vía correo electrónico o en persona por parte de La institución interesada
- Se analiza La cantidad y si es necesario Se hace algún ajuste
- Se realiza La consignación en efectivo o por transferencia
- Se envía al área de contabilidad (si Se paga en efectivo)</t>
  </si>
  <si>
    <t>Gabinete con llave, Inventario físico diario, Almacenamiento en oficina privada</t>
  </si>
  <si>
    <t>Gabinete con llave, Almacenamiento en oficina privada</t>
  </si>
  <si>
    <t>Inventario físico diario, Almacenamiento en oficina privada</t>
  </si>
  <si>
    <t>Visitas a instituciones/clientes</t>
  </si>
  <si>
    <t>Verificación de recambios, Visitas a instituciones/clientes</t>
  </si>
  <si>
    <t>Verificación de base de ventas, Visitas a instituciones/clientes</t>
  </si>
  <si>
    <t>Verificación de base de ventas, Visitas a instituciones/clientes, Otro</t>
  </si>
  <si>
    <t>Verificación de base de ventas, Verificación de recambios, Visitas a instituciones/clientes, Otro</t>
  </si>
  <si>
    <t>Ingeniera ambiental</t>
  </si>
  <si>
    <t>Farmacia Junín, Pasteur, Hospital Pablo Tobón Uribe, Medical Care Droguería, Ahorro Droguería Andes, Regentes asociados</t>
  </si>
  <si>
    <t>Fenobarbital Solución inyectable x 200 mg, Fenobarbital Solución inyectable x 40 mg, Hidromorfona 2mg/mL, Meperidina 100mg/2mL, Morfina 10mg/mL</t>
  </si>
  <si>
    <t>N21/C1</t>
  </si>
  <si>
    <t>Decreto 38 de 2018</t>
  </si>
  <si>
    <t>Realización de compras en meses específicos, Desabastecimiento de ciertos medicamentos, Puntos de reórden definidos (con cantidad de compra y tiempos de espera)</t>
  </si>
  <si>
    <t>Marcas de agua, Banda de seguridad, Filamentos de seguridad, Fondos especiales (membretes), Microletras / microtexto, Relieve / laminado, Tinta invisibles o fluorescentes, Sellos/Escudos, Codificación</t>
  </si>
  <si>
    <t>Gabinete con llave, Almacenamiento en oficina privada, Alarma de seguridad, Clave de ingreso</t>
  </si>
  <si>
    <t>Microletras / microtexto, Sellos/Escudos, Codificación</t>
  </si>
  <si>
    <t>- llega el pedido por parte de La empresa transportadora
- La regente en farmacia La recepciona en el área de recepción técnica y administrativa
- Se contrasta con La guía
- Observación de condiciones
- almacenamiento de los productos</t>
  </si>
  <si>
    <t>- Se hace La comparación de los productos allegados contra La orden de compra
- Se realiza inspección física y técnica del material
- Se disponen los productos para su correspondiente almacenamiento</t>
  </si>
  <si>
    <t>Insuficientes para el FRE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</si>
</sst>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0"/>
      <color theme="1"/>
      <name val="Arial"/>
      <family val="2"/>
    </font>
    <font>
      <sz val="10"/>
      <name val="Arial"/>
      <family val="2"/>
    </font>
    <font>
      <sz val="8"/>
      <color indexed="81"/>
      <name val="Tahoma"/>
      <family val="2"/>
    </font>
    <font>
      <b/>
      <sz val="8"/>
      <color indexed="81"/>
      <name val="Tahoma"/>
      <family val="2"/>
    </font>
    <font>
      <sz val="10"/>
      <color rgb="FFFF0000"/>
      <name val="Arial"/>
      <family val="2"/>
    </font>
    <font>
      <sz val="9"/>
      <color indexed="81"/>
      <name val="Tahoma"/>
      <family val="2"/>
    </font>
    <font>
      <b/>
      <sz val="9"/>
      <color indexed="81"/>
      <name val="Tahoma"/>
      <family val="2"/>
    </font>
    <font>
      <sz val="10"/>
      <color theme="2"/>
      <name val="Arial"/>
      <family val="2"/>
    </font>
    <font>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3">
    <xf numFmtId="0" fontId="0" fillId="0" borderId="0"/>
    <xf numFmtId="9" fontId="9" fillId="0" borderId="0" applyFont="0" applyFill="0" applyBorder="0" applyAlignment="0" applyProtection="0"/>
    <xf numFmtId="0" fontId="9" fillId="0" borderId="0"/>
  </cellStyleXfs>
  <cellXfs count="72">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4" fontId="1" fillId="0" borderId="0" xfId="0" applyNumberFormat="1"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 fontId="1" fillId="0" borderId="0" xfId="0" applyNumberFormat="1" applyFont="1" applyAlignment="1"/>
    <xf numFmtId="0" fontId="5" fillId="0" borderId="0" xfId="0" applyFont="1" applyAlignment="1"/>
    <xf numFmtId="0" fontId="1" fillId="5" borderId="0" xfId="0" applyFont="1" applyFill="1" applyAlignment="1"/>
    <xf numFmtId="0" fontId="0" fillId="5" borderId="0" xfId="0" applyFont="1" applyFill="1" applyAlignment="1"/>
    <xf numFmtId="14" fontId="1" fillId="0" borderId="0" xfId="0" applyNumberFormat="1" applyFont="1"/>
    <xf numFmtId="0" fontId="0" fillId="0" borderId="0" xfId="0"/>
    <xf numFmtId="0" fontId="1" fillId="0" borderId="0" xfId="0" quotePrefix="1" applyFont="1"/>
    <xf numFmtId="0" fontId="1" fillId="2" borderId="0" xfId="0" applyFont="1" applyFill="1"/>
    <xf numFmtId="0" fontId="5" fillId="0" borderId="0" xfId="0" applyFont="1"/>
    <xf numFmtId="0" fontId="1" fillId="2" borderId="0" xfId="0" quotePrefix="1" applyFont="1" applyFill="1"/>
    <xf numFmtId="2" fontId="1" fillId="0" borderId="0" xfId="0" quotePrefix="1" applyNumberFormat="1" applyFont="1" applyAlignment="1"/>
    <xf numFmtId="0" fontId="1" fillId="0" borderId="0" xfId="0" quotePrefix="1" applyFont="1" applyAlignment="1"/>
    <xf numFmtId="14" fontId="0" fillId="0" borderId="0" xfId="0" applyNumberFormat="1" applyFont="1" applyAlignment="1"/>
    <xf numFmtId="0" fontId="0" fillId="0" borderId="0" xfId="0" applyFont="1" applyAlignment="1">
      <alignment wrapText="1"/>
    </xf>
    <xf numFmtId="0" fontId="9" fillId="0" borderId="0" xfId="0" applyFont="1" applyAlignment="1"/>
    <xf numFmtId="0" fontId="5" fillId="2" borderId="0" xfId="0" applyFont="1" applyFill="1" applyAlignment="1"/>
    <xf numFmtId="0" fontId="9" fillId="2" borderId="0" xfId="0" applyFont="1" applyFill="1" applyAlignment="1"/>
    <xf numFmtId="0" fontId="0" fillId="2" borderId="0" xfId="0" applyFont="1" applyFill="1" applyAlignment="1"/>
    <xf numFmtId="0" fontId="9" fillId="2" borderId="0" xfId="0" applyFont="1" applyFill="1" applyAlignment="1">
      <alignment wrapText="1"/>
    </xf>
    <xf numFmtId="9" fontId="1" fillId="2" borderId="0" xfId="0" applyNumberFormat="1" applyFont="1" applyFill="1" applyAlignment="1"/>
    <xf numFmtId="0" fontId="1" fillId="2" borderId="0" xfId="0" applyFont="1" applyFill="1" applyAlignment="1">
      <alignment wrapText="1"/>
    </xf>
    <xf numFmtId="0" fontId="9" fillId="0" borderId="0" xfId="0" applyFont="1" applyAlignment="1">
      <alignment wrapText="1"/>
    </xf>
    <xf numFmtId="1" fontId="0" fillId="0" borderId="0" xfId="0" applyNumberFormat="1" applyFont="1" applyAlignment="1"/>
    <xf numFmtId="2" fontId="0" fillId="2" borderId="0" xfId="0" applyNumberFormat="1"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quotePrefix="1" applyFont="1" applyFill="1" applyAlignment="1">
      <alignment horizontal="center"/>
    </xf>
    <xf numFmtId="2" fontId="0" fillId="2" borderId="0" xfId="0" applyNumberFormat="1" applyFont="1" applyFill="1" applyAlignment="1">
      <alignment horizontal="center"/>
    </xf>
    <xf numFmtId="0" fontId="0" fillId="2" borderId="0" xfId="0" applyFont="1" applyFill="1" applyAlignment="1">
      <alignment horizontal="center"/>
    </xf>
    <xf numFmtId="0" fontId="0" fillId="0" borderId="0" xfId="0" applyFont="1" applyAlignment="1">
      <alignment horizontal="center"/>
    </xf>
    <xf numFmtId="0" fontId="9" fillId="2" borderId="0" xfId="0" applyFont="1" applyFill="1" applyAlignment="1">
      <alignment horizontal="center"/>
    </xf>
    <xf numFmtId="0" fontId="9" fillId="0" borderId="0" xfId="0" quotePrefix="1" applyFont="1" applyAlignment="1">
      <alignment wrapText="1"/>
    </xf>
    <xf numFmtId="0" fontId="1" fillId="0" borderId="0" xfId="0" quotePrefix="1" applyFont="1" applyAlignment="1">
      <alignment horizontal="center"/>
    </xf>
    <xf numFmtId="0" fontId="1" fillId="0" borderId="0" xfId="0" applyFont="1" applyAlignment="1">
      <alignment horizontal="left"/>
    </xf>
    <xf numFmtId="2" fontId="0" fillId="0" borderId="0" xfId="0" applyNumberFormat="1" applyFont="1" applyAlignment="1">
      <alignment horizontal="center"/>
    </xf>
    <xf numFmtId="164" fontId="0" fillId="2" borderId="0" xfId="0" applyNumberFormat="1" applyFont="1" applyFill="1" applyAlignment="1">
      <alignment horizontal="center"/>
    </xf>
    <xf numFmtId="164" fontId="0" fillId="2" borderId="0" xfId="0" applyNumberFormat="1" applyFont="1" applyFill="1" applyAlignment="1"/>
    <xf numFmtId="2" fontId="1" fillId="0" borderId="0" xfId="0" applyNumberFormat="1" applyFont="1" applyAlignment="1">
      <alignment horizontal="center"/>
    </xf>
    <xf numFmtId="2" fontId="0" fillId="0" borderId="0" xfId="1" applyNumberFormat="1" applyFont="1" applyAlignment="1">
      <alignment horizontal="center"/>
    </xf>
    <xf numFmtId="2" fontId="1" fillId="0" borderId="0" xfId="1" applyNumberFormat="1" applyFont="1" applyAlignment="1">
      <alignment horizontal="center"/>
    </xf>
    <xf numFmtId="2" fontId="1" fillId="6" borderId="0" xfId="1" applyNumberFormat="1" applyFont="1" applyFill="1" applyAlignment="1">
      <alignment horizontal="center"/>
    </xf>
    <xf numFmtId="2" fontId="1" fillId="6" borderId="0" xfId="0" applyNumberFormat="1" applyFont="1" applyFill="1" applyAlignment="1">
      <alignment horizontal="center"/>
    </xf>
    <xf numFmtId="0" fontId="9" fillId="0" borderId="0" xfId="0" applyFont="1" applyFill="1" applyAlignment="1"/>
    <xf numFmtId="0" fontId="0" fillId="0" borderId="0" xfId="0" applyFont="1" applyFill="1" applyAlignment="1"/>
    <xf numFmtId="0" fontId="1" fillId="0" borderId="0" xfId="0" applyFont="1" applyAlignment="1">
      <alignment wrapText="1"/>
    </xf>
    <xf numFmtId="2" fontId="0" fillId="0" borderId="0" xfId="1" applyNumberFormat="1" applyFont="1" applyFill="1" applyAlignment="1">
      <alignment horizontal="center"/>
    </xf>
    <xf numFmtId="2" fontId="0" fillId="0" borderId="0" xfId="0" applyNumberFormat="1" applyFont="1" applyFill="1" applyAlignment="1">
      <alignment horizontal="center"/>
    </xf>
    <xf numFmtId="0" fontId="2" fillId="2" borderId="0" xfId="0" applyFont="1" applyFill="1" applyAlignment="1"/>
    <xf numFmtId="0" fontId="0" fillId="0" borderId="0" xfId="0" applyFont="1" applyFill="1" applyAlignment="1">
      <alignment horizontal="center"/>
    </xf>
    <xf numFmtId="0" fontId="0" fillId="2" borderId="0" xfId="0" applyFont="1" applyFill="1" applyAlignment="1">
      <alignment horizontal="right"/>
    </xf>
    <xf numFmtId="0" fontId="0" fillId="0" borderId="0" xfId="0" applyAlignment="1">
      <alignment horizontal="center"/>
    </xf>
    <xf numFmtId="1" fontId="0" fillId="0" borderId="0" xfId="0" applyNumberFormat="1" applyFont="1" applyAlignment="1">
      <alignment horizontal="center"/>
    </xf>
    <xf numFmtId="1" fontId="0" fillId="0" borderId="0" xfId="0" applyNumberFormat="1" applyAlignment="1">
      <alignment horizontal="center"/>
    </xf>
    <xf numFmtId="0" fontId="9" fillId="0" borderId="0" xfId="0" applyFont="1" applyAlignment="1">
      <alignment horizontal="center"/>
    </xf>
    <xf numFmtId="2" fontId="1" fillId="2" borderId="0" xfId="1" applyNumberFormat="1" applyFont="1" applyFill="1" applyAlignment="1">
      <alignment horizontal="center"/>
    </xf>
    <xf numFmtId="14" fontId="1" fillId="0" borderId="0" xfId="0" applyNumberFormat="1" applyFont="1" applyAlignment="1">
      <alignment horizontal="center"/>
    </xf>
    <xf numFmtId="14" fontId="0" fillId="0" borderId="0" xfId="0" applyNumberFormat="1" applyFont="1" applyAlignment="1">
      <alignment horizontal="center"/>
    </xf>
    <xf numFmtId="2" fontId="1" fillId="2" borderId="0" xfId="0" applyNumberFormat="1" applyFont="1" applyFill="1" applyAlignment="1">
      <alignment horizontal="center"/>
    </xf>
    <xf numFmtId="2" fontId="0" fillId="2" borderId="0" xfId="1" applyNumberFormat="1" applyFont="1" applyFill="1" applyAlignment="1">
      <alignment horizontal="center"/>
    </xf>
    <xf numFmtId="1" fontId="0" fillId="2" borderId="0" xfId="0" applyNumberFormat="1" applyFont="1" applyFill="1" applyAlignment="1">
      <alignment horizontal="center"/>
    </xf>
    <xf numFmtId="14" fontId="0" fillId="2" borderId="0" xfId="0" applyNumberFormat="1" applyFont="1" applyFill="1" applyAlignment="1">
      <alignment horizontal="center"/>
    </xf>
    <xf numFmtId="0" fontId="8" fillId="2" borderId="0" xfId="0" applyFont="1" applyFill="1" applyAlignment="1"/>
    <xf numFmtId="0" fontId="0" fillId="7" borderId="0" xfId="0" applyFont="1" applyFill="1" applyAlignment="1">
      <alignment horizontal="center"/>
    </xf>
    <xf numFmtId="14" fontId="9" fillId="2" borderId="0" xfId="0" applyNumberFormat="1" applyFont="1" applyFill="1" applyAlignment="1"/>
  </cellXfs>
  <cellStyles count="3">
    <cellStyle name="Normal" xfId="0" builtinId="0"/>
    <cellStyle name="Normal 2" xfId="2" xr:uid="{A7880531-9E4E-4AD8-B24E-DD69D05C6223}"/>
    <cellStyle name="Porcentaje" xfId="1" builtinId="5"/>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outlinePr summaryBelow="0" summaryRight="0"/>
  </sheetPr>
  <dimension ref="A1:GH32"/>
  <sheetViews>
    <sheetView showGridLines="0" tabSelected="1" zoomScale="85" zoomScaleNormal="85" workbookViewId="0">
      <pane xSplit="6" ySplit="1" topLeftCell="DQ2" activePane="bottomRight" state="frozen"/>
      <selection pane="topRight" activeCell="G1" sqref="G1"/>
      <selection pane="bottomLeft" activeCell="A2" sqref="A2"/>
      <selection pane="bottomRight" activeCell="DU25" sqref="DU25"/>
    </sheetView>
  </sheetViews>
  <sheetFormatPr baseColWidth="10" defaultColWidth="14.42578125" defaultRowHeight="15.75" customHeight="1" x14ac:dyDescent="0.2"/>
  <cols>
    <col min="1" max="1" width="10.7109375" customWidth="1"/>
    <col min="2" max="2" width="15.85546875" customWidth="1"/>
    <col min="3" max="3" width="8.5703125" customWidth="1"/>
    <col min="4" max="4" width="6.5703125" customWidth="1"/>
    <col min="5" max="6" width="10.5703125" customWidth="1"/>
    <col min="7" max="7" width="21.5703125" customWidth="1"/>
    <col min="8" max="8" width="34.85546875" customWidth="1"/>
    <col min="9" max="54" width="21.5703125" customWidth="1"/>
    <col min="55" max="55" width="89.5703125" bestFit="1" customWidth="1"/>
    <col min="56" max="182" width="21.5703125" customWidth="1"/>
    <col min="183" max="183" width="17.42578125" customWidth="1"/>
    <col min="184" max="187" width="11.85546875" customWidth="1"/>
    <col min="188" max="188" width="21.5703125" style="37" customWidth="1"/>
  </cols>
  <sheetData>
    <row r="1" spans="1:190" ht="12.75" customHeight="1" x14ac:dyDescent="0.2">
      <c r="A1" s="1" t="s">
        <v>0</v>
      </c>
      <c r="B1" s="1" t="s">
        <v>1</v>
      </c>
      <c r="C1" s="1" t="s">
        <v>2</v>
      </c>
      <c r="D1" s="1" t="s">
        <v>3</v>
      </c>
      <c r="E1" s="1" t="s">
        <v>4</v>
      </c>
      <c r="F1" s="1" t="s">
        <v>5</v>
      </c>
      <c r="G1" s="1" t="s">
        <v>6</v>
      </c>
      <c r="H1" s="1" t="s">
        <v>7</v>
      </c>
      <c r="I1" s="1" t="s">
        <v>8</v>
      </c>
      <c r="J1" s="1" t="s">
        <v>9</v>
      </c>
      <c r="K1" s="1" t="s">
        <v>10</v>
      </c>
      <c r="L1" s="33"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9"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33"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3" t="s">
        <v>1857</v>
      </c>
      <c r="DZ1" s="1" t="s">
        <v>106</v>
      </c>
      <c r="EA1" s="1" t="s">
        <v>107</v>
      </c>
      <c r="EB1" s="3" t="s">
        <v>108</v>
      </c>
      <c r="EC1" s="2" t="s">
        <v>109</v>
      </c>
      <c r="ED1" s="1" t="s">
        <v>110</v>
      </c>
      <c r="EE1" s="1" t="s">
        <v>111</v>
      </c>
      <c r="EF1" s="1" t="s">
        <v>112</v>
      </c>
      <c r="EG1" s="2" t="s">
        <v>109</v>
      </c>
      <c r="EH1" s="1" t="s">
        <v>113</v>
      </c>
      <c r="EI1" s="2" t="s">
        <v>114</v>
      </c>
      <c r="EJ1" s="1" t="s">
        <v>115</v>
      </c>
      <c r="EK1" s="2" t="s">
        <v>116</v>
      </c>
      <c r="EL1" s="3" t="s">
        <v>117</v>
      </c>
      <c r="EM1" s="1" t="s">
        <v>118</v>
      </c>
      <c r="EN1" s="1" t="s">
        <v>119</v>
      </c>
      <c r="EO1" s="2" t="s">
        <v>120</v>
      </c>
      <c r="EP1" s="1" t="s">
        <v>121</v>
      </c>
      <c r="EQ1" s="1" t="s">
        <v>122</v>
      </c>
      <c r="ER1" s="1" t="s">
        <v>123</v>
      </c>
      <c r="ES1" s="1" t="s">
        <v>124</v>
      </c>
      <c r="ET1" s="3" t="s">
        <v>125</v>
      </c>
      <c r="EU1" s="1" t="s">
        <v>126</v>
      </c>
      <c r="EV1" s="1" t="s">
        <v>127</v>
      </c>
      <c r="EW1" s="2" t="s">
        <v>128</v>
      </c>
      <c r="EX1" s="15" t="s">
        <v>129</v>
      </c>
      <c r="EY1" s="1" t="s">
        <v>130</v>
      </c>
      <c r="EZ1" s="1" t="s">
        <v>131</v>
      </c>
      <c r="FA1" s="1" t="s">
        <v>132</v>
      </c>
      <c r="FB1" s="1" t="s">
        <v>133</v>
      </c>
      <c r="FC1" s="1" t="s">
        <v>134</v>
      </c>
      <c r="FD1" s="1" t="s">
        <v>135</v>
      </c>
      <c r="FE1" s="1" t="s">
        <v>136</v>
      </c>
      <c r="FF1" s="1" t="s">
        <v>137</v>
      </c>
      <c r="FG1" s="1" t="s">
        <v>138</v>
      </c>
      <c r="FH1" s="2" t="s">
        <v>139</v>
      </c>
      <c r="FI1" s="3" t="s">
        <v>140</v>
      </c>
      <c r="FJ1" s="1" t="s">
        <v>141</v>
      </c>
      <c r="FK1" s="1" t="s">
        <v>142</v>
      </c>
      <c r="FL1" s="2" t="s">
        <v>143</v>
      </c>
      <c r="FM1" s="41" t="s">
        <v>144</v>
      </c>
      <c r="FN1" s="2" t="s">
        <v>145</v>
      </c>
      <c r="FO1" s="2" t="s">
        <v>146</v>
      </c>
      <c r="FP1" s="2" t="s">
        <v>147</v>
      </c>
      <c r="FQ1" s="2" t="s">
        <v>148</v>
      </c>
      <c r="FR1" s="2" t="s">
        <v>149</v>
      </c>
      <c r="FS1" s="2" t="s">
        <v>150</v>
      </c>
      <c r="FT1" s="2" t="s">
        <v>151</v>
      </c>
      <c r="FU1" s="2" t="s">
        <v>152</v>
      </c>
      <c r="FV1" s="2" t="s">
        <v>153</v>
      </c>
      <c r="FW1" s="2" t="s">
        <v>154</v>
      </c>
      <c r="FX1" s="2" t="s">
        <v>52</v>
      </c>
      <c r="FY1" s="2" t="s">
        <v>75</v>
      </c>
      <c r="FZ1" s="3" t="s">
        <v>155</v>
      </c>
      <c r="GA1" s="22" t="s">
        <v>1871</v>
      </c>
      <c r="GB1" t="s">
        <v>1861</v>
      </c>
      <c r="GC1" t="s">
        <v>1863</v>
      </c>
      <c r="GD1" s="22" t="s">
        <v>1862</v>
      </c>
      <c r="GE1" s="22" t="s">
        <v>1864</v>
      </c>
      <c r="GF1" s="61" t="s">
        <v>1872</v>
      </c>
      <c r="GG1" s="33" t="s">
        <v>1893</v>
      </c>
    </row>
    <row r="2" spans="1:190" ht="12.75" customHeight="1" x14ac:dyDescent="0.2">
      <c r="A2" s="4">
        <v>44324.663341099542</v>
      </c>
      <c r="B2" s="2" t="s">
        <v>1959</v>
      </c>
      <c r="C2" s="2" t="s">
        <v>156</v>
      </c>
      <c r="D2" s="2" t="s">
        <v>157</v>
      </c>
      <c r="E2" s="4">
        <v>44321</v>
      </c>
      <c r="F2" s="2" t="s">
        <v>158</v>
      </c>
      <c r="G2" s="2" t="s">
        <v>159</v>
      </c>
      <c r="H2" s="2" t="s">
        <v>160</v>
      </c>
      <c r="I2" s="2" t="s">
        <v>161</v>
      </c>
      <c r="J2" s="2" t="s">
        <v>162</v>
      </c>
      <c r="K2" s="2" t="s">
        <v>1852</v>
      </c>
      <c r="L2" s="63" t="s">
        <v>771</v>
      </c>
      <c r="M2" s="2" t="s">
        <v>163</v>
      </c>
      <c r="N2" s="2" t="s">
        <v>164</v>
      </c>
      <c r="O2" s="2" t="s">
        <v>165</v>
      </c>
      <c r="P2" s="2" t="s">
        <v>166</v>
      </c>
      <c r="Q2" s="2" t="s">
        <v>167</v>
      </c>
      <c r="R2" s="2" t="s">
        <v>168</v>
      </c>
      <c r="T2" s="2" t="s">
        <v>169</v>
      </c>
      <c r="U2" s="2" t="s">
        <v>170</v>
      </c>
      <c r="W2" s="2" t="s">
        <v>171</v>
      </c>
      <c r="Y2" s="2" t="s">
        <v>172</v>
      </c>
      <c r="Z2" s="2" t="s">
        <v>170</v>
      </c>
      <c r="AB2" s="2" t="s">
        <v>168</v>
      </c>
      <c r="AR2" s="6">
        <v>0</v>
      </c>
      <c r="AS2" s="2">
        <v>0</v>
      </c>
      <c r="AT2" s="2">
        <v>0</v>
      </c>
      <c r="AU2" s="2">
        <v>3</v>
      </c>
      <c r="AV2" s="2">
        <v>50</v>
      </c>
      <c r="AW2" s="2" t="s">
        <v>173</v>
      </c>
      <c r="AX2" s="2">
        <v>33000</v>
      </c>
      <c r="AY2" s="2">
        <v>660</v>
      </c>
      <c r="AZ2" s="2" t="s">
        <v>174</v>
      </c>
      <c r="BA2" s="2" t="s">
        <v>175</v>
      </c>
      <c r="BB2" s="2" t="s">
        <v>176</v>
      </c>
      <c r="BC2" s="5" t="s">
        <v>177</v>
      </c>
      <c r="BD2" s="2" t="s">
        <v>178</v>
      </c>
      <c r="BE2" s="2" t="s">
        <v>179</v>
      </c>
      <c r="BF2" s="2" t="s">
        <v>180</v>
      </c>
      <c r="BG2" s="2">
        <f>(30+15)</f>
        <v>45</v>
      </c>
      <c r="BH2" s="2" t="s">
        <v>181</v>
      </c>
      <c r="BI2" s="2" t="s">
        <v>182</v>
      </c>
      <c r="BJ2" s="2" t="s">
        <v>183</v>
      </c>
      <c r="BK2" s="2" t="s">
        <v>166</v>
      </c>
      <c r="BL2" s="2" t="s">
        <v>184</v>
      </c>
      <c r="BM2" s="2" t="s">
        <v>185</v>
      </c>
      <c r="BO2" s="2" t="s">
        <v>186</v>
      </c>
      <c r="BP2" s="2" t="s">
        <v>187</v>
      </c>
      <c r="BQ2" s="2" t="s">
        <v>188</v>
      </c>
      <c r="BR2" s="2" t="s">
        <v>1587</v>
      </c>
      <c r="BT2" s="2" t="s">
        <v>189</v>
      </c>
      <c r="BU2" s="2" t="s">
        <v>166</v>
      </c>
      <c r="BV2" s="2" t="s">
        <v>190</v>
      </c>
      <c r="BW2" s="2" t="s">
        <v>191</v>
      </c>
      <c r="BX2" s="2" t="s">
        <v>192</v>
      </c>
      <c r="BY2" s="5" t="s">
        <v>1919</v>
      </c>
      <c r="CA2" s="2" t="s">
        <v>193</v>
      </c>
      <c r="CB2" s="2" t="s">
        <v>166</v>
      </c>
      <c r="CC2" s="2" t="s">
        <v>194</v>
      </c>
      <c r="CD2" s="5" t="s">
        <v>399</v>
      </c>
      <c r="CE2" s="2" t="s">
        <v>195</v>
      </c>
      <c r="CF2" s="2" t="s">
        <v>195</v>
      </c>
      <c r="CG2" s="2" t="s">
        <v>196</v>
      </c>
      <c r="CH2" s="2" t="s">
        <v>197</v>
      </c>
      <c r="CJ2" s="2" t="s">
        <v>198</v>
      </c>
      <c r="CK2" s="2" t="s">
        <v>193</v>
      </c>
      <c r="CL2" s="2" t="s">
        <v>199</v>
      </c>
      <c r="CM2" s="2" t="s">
        <v>380</v>
      </c>
      <c r="CN2" s="2" t="s">
        <v>200</v>
      </c>
      <c r="CO2" s="2" t="s">
        <v>201</v>
      </c>
      <c r="CP2" s="2" t="s">
        <v>202</v>
      </c>
      <c r="CQ2" s="2" t="s">
        <v>201</v>
      </c>
      <c r="CR2" s="2" t="s">
        <v>202</v>
      </c>
      <c r="CS2" s="2" t="s">
        <v>203</v>
      </c>
      <c r="CT2" s="2" t="s">
        <v>204</v>
      </c>
      <c r="CU2" s="2">
        <v>3</v>
      </c>
      <c r="CV2" s="2" t="s">
        <v>205</v>
      </c>
      <c r="CW2" s="2" t="s">
        <v>206</v>
      </c>
      <c r="CX2" s="2" t="s">
        <v>207</v>
      </c>
      <c r="CY2" s="2" t="s">
        <v>201</v>
      </c>
      <c r="CZ2" s="5">
        <v>7</v>
      </c>
      <c r="DA2" s="5">
        <v>12</v>
      </c>
      <c r="DB2" s="5">
        <v>12</v>
      </c>
      <c r="DC2" s="2">
        <v>1</v>
      </c>
      <c r="DD2" s="2">
        <v>5</v>
      </c>
      <c r="DE2" s="32" t="s">
        <v>771</v>
      </c>
      <c r="DF2" s="2" t="s">
        <v>208</v>
      </c>
      <c r="DG2" s="2" t="s">
        <v>209</v>
      </c>
      <c r="DH2" s="2" t="s">
        <v>210</v>
      </c>
      <c r="DI2" s="5">
        <v>1</v>
      </c>
      <c r="DJ2" s="2" t="s">
        <v>211</v>
      </c>
      <c r="DK2" s="5" t="s">
        <v>1592</v>
      </c>
      <c r="DL2" s="2"/>
      <c r="DM2" s="1" t="s">
        <v>220</v>
      </c>
      <c r="DN2" s="2" t="s">
        <v>213</v>
      </c>
      <c r="DP2" s="2" t="s">
        <v>214</v>
      </c>
      <c r="DQ2" s="2" t="s">
        <v>215</v>
      </c>
      <c r="DR2" s="1" t="s">
        <v>1065</v>
      </c>
      <c r="DS2" s="2" t="s">
        <v>217</v>
      </c>
      <c r="DT2" s="2" t="s">
        <v>218</v>
      </c>
      <c r="DU2" s="2" t="s">
        <v>219</v>
      </c>
      <c r="DV2" s="2" t="s">
        <v>220</v>
      </c>
      <c r="DW2" s="2" t="s">
        <v>221</v>
      </c>
      <c r="DX2" s="2" t="s">
        <v>193</v>
      </c>
      <c r="DY2" s="2" t="s">
        <v>771</v>
      </c>
      <c r="DZ2" s="9" t="s">
        <v>222</v>
      </c>
      <c r="EA2" s="2" t="s">
        <v>193</v>
      </c>
      <c r="EB2" s="5" t="s">
        <v>870</v>
      </c>
      <c r="EC2" s="2" t="s">
        <v>223</v>
      </c>
      <c r="ED2" s="2" t="s">
        <v>224</v>
      </c>
      <c r="EE2" s="2" t="s">
        <v>225</v>
      </c>
      <c r="EF2" s="2" t="s">
        <v>222</v>
      </c>
      <c r="EG2" s="55" t="s">
        <v>1870</v>
      </c>
      <c r="EH2" s="2" t="s">
        <v>226</v>
      </c>
      <c r="EI2" s="32">
        <v>78</v>
      </c>
      <c r="EJ2" s="2" t="s">
        <v>227</v>
      </c>
      <c r="EK2" s="9" t="s">
        <v>228</v>
      </c>
      <c r="EL2" s="2" t="s">
        <v>229</v>
      </c>
      <c r="EM2" s="2" t="s">
        <v>230</v>
      </c>
      <c r="EN2" s="2" t="s">
        <v>231</v>
      </c>
      <c r="EP2" s="2" t="s">
        <v>232</v>
      </c>
      <c r="EQ2" s="2" t="s">
        <v>233</v>
      </c>
      <c r="ER2" s="2" t="s">
        <v>234</v>
      </c>
      <c r="ES2" s="2" t="s">
        <v>235</v>
      </c>
      <c r="ET2" s="2" t="s">
        <v>236</v>
      </c>
      <c r="EU2" s="2" t="s">
        <v>771</v>
      </c>
      <c r="EV2" s="5" t="s">
        <v>1736</v>
      </c>
      <c r="EX2" s="2" t="s">
        <v>237</v>
      </c>
      <c r="EY2" s="2" t="s">
        <v>196</v>
      </c>
      <c r="EZ2" s="2" t="s">
        <v>236</v>
      </c>
      <c r="FA2" s="2" t="s">
        <v>238</v>
      </c>
      <c r="FB2" s="2" t="s">
        <v>239</v>
      </c>
      <c r="FC2" s="2" t="s">
        <v>1840</v>
      </c>
      <c r="FD2" s="2" t="s">
        <v>240</v>
      </c>
      <c r="FE2" s="2" t="s">
        <v>241</v>
      </c>
      <c r="FF2" s="5" t="s">
        <v>771</v>
      </c>
      <c r="FG2" s="2" t="s">
        <v>242</v>
      </c>
      <c r="FI2" s="2" t="s">
        <v>222</v>
      </c>
      <c r="FJ2" s="2" t="s">
        <v>222</v>
      </c>
      <c r="FK2" s="2" t="s">
        <v>243</v>
      </c>
      <c r="FM2" s="56">
        <v>1</v>
      </c>
      <c r="FN2" s="50" t="s">
        <v>193</v>
      </c>
      <c r="FO2" s="51" t="s">
        <v>950</v>
      </c>
      <c r="FP2" s="57">
        <v>1</v>
      </c>
      <c r="FQ2" t="s">
        <v>531</v>
      </c>
      <c r="FR2" s="46">
        <v>0.75</v>
      </c>
      <c r="FS2" s="42">
        <v>0.15</v>
      </c>
      <c r="FT2" s="42">
        <v>0.1</v>
      </c>
      <c r="FU2" s="42">
        <v>0</v>
      </c>
      <c r="FV2" s="42">
        <v>0</v>
      </c>
      <c r="FW2" s="42">
        <v>0</v>
      </c>
      <c r="FZ2" s="51" t="s">
        <v>773</v>
      </c>
      <c r="GA2" t="s">
        <v>158</v>
      </c>
      <c r="GB2" s="37">
        <v>3</v>
      </c>
      <c r="GC2" s="37" t="s">
        <v>1894</v>
      </c>
      <c r="GD2" s="59">
        <v>0</v>
      </c>
      <c r="GE2" s="37" t="s">
        <v>1895</v>
      </c>
      <c r="GF2" s="37">
        <v>78</v>
      </c>
      <c r="GG2" s="33" t="s">
        <v>1879</v>
      </c>
    </row>
    <row r="3" spans="1:190" ht="12.75" customHeight="1" x14ac:dyDescent="0.2">
      <c r="A3" s="4">
        <v>44326.360274907405</v>
      </c>
      <c r="B3" s="2" t="s">
        <v>244</v>
      </c>
      <c r="C3" s="2" t="s">
        <v>245</v>
      </c>
      <c r="D3" s="2" t="s">
        <v>246</v>
      </c>
      <c r="E3" s="4">
        <v>44306</v>
      </c>
      <c r="F3" s="5" t="s">
        <v>880</v>
      </c>
      <c r="G3" s="2" t="s">
        <v>247</v>
      </c>
      <c r="H3" s="2" t="s">
        <v>248</v>
      </c>
      <c r="I3" s="2" t="s">
        <v>249</v>
      </c>
      <c r="J3" s="2">
        <v>3307057</v>
      </c>
      <c r="K3" s="2" t="s">
        <v>250</v>
      </c>
      <c r="L3" s="63">
        <v>27411</v>
      </c>
      <c r="M3" s="2" t="s">
        <v>251</v>
      </c>
      <c r="N3" s="2" t="s">
        <v>252</v>
      </c>
      <c r="O3" s="2" t="s">
        <v>253</v>
      </c>
      <c r="P3" s="2" t="s">
        <v>254</v>
      </c>
      <c r="R3" s="2" t="s">
        <v>168</v>
      </c>
      <c r="T3" s="2" t="s">
        <v>245</v>
      </c>
      <c r="U3" s="2" t="s">
        <v>254</v>
      </c>
      <c r="W3" s="2" t="s">
        <v>168</v>
      </c>
      <c r="Y3" s="2" t="s">
        <v>246</v>
      </c>
      <c r="Z3" s="2" t="s">
        <v>254</v>
      </c>
      <c r="AB3" s="2" t="s">
        <v>171</v>
      </c>
      <c r="AR3" s="2">
        <v>2000</v>
      </c>
      <c r="AS3" s="2">
        <v>730</v>
      </c>
      <c r="AT3" s="2">
        <v>12</v>
      </c>
      <c r="AU3" s="2">
        <v>4</v>
      </c>
      <c r="AV3" s="2">
        <v>25</v>
      </c>
      <c r="AW3" s="2">
        <v>4800</v>
      </c>
      <c r="AX3" s="2">
        <v>19970</v>
      </c>
      <c r="AY3" s="2">
        <v>799</v>
      </c>
      <c r="BA3" s="2" t="s">
        <v>175</v>
      </c>
      <c r="BB3" s="2" t="s">
        <v>255</v>
      </c>
      <c r="BC3" s="27">
        <v>0.8</v>
      </c>
      <c r="BD3" s="2" t="s">
        <v>256</v>
      </c>
      <c r="BE3" s="2" t="s">
        <v>257</v>
      </c>
      <c r="BF3" s="2" t="s">
        <v>258</v>
      </c>
      <c r="BG3" s="2">
        <v>120</v>
      </c>
      <c r="BH3" s="2" t="s">
        <v>259</v>
      </c>
      <c r="BI3" s="2" t="s">
        <v>260</v>
      </c>
      <c r="BJ3" s="2" t="s">
        <v>261</v>
      </c>
      <c r="BK3" s="2" t="s">
        <v>262</v>
      </c>
      <c r="BM3" s="2" t="s">
        <v>263</v>
      </c>
      <c r="BO3" s="2" t="s">
        <v>264</v>
      </c>
      <c r="BP3" s="2" t="s">
        <v>265</v>
      </c>
      <c r="BQ3" s="2" t="s">
        <v>266</v>
      </c>
      <c r="BR3" s="2" t="s">
        <v>1964</v>
      </c>
      <c r="BT3" s="2" t="s">
        <v>267</v>
      </c>
      <c r="BU3" s="2" t="s">
        <v>166</v>
      </c>
      <c r="BV3" s="2" t="s">
        <v>268</v>
      </c>
      <c r="BW3" s="2" t="s">
        <v>269</v>
      </c>
      <c r="BX3" s="2" t="s">
        <v>270</v>
      </c>
      <c r="BY3" s="5" t="s">
        <v>1920</v>
      </c>
      <c r="BZ3" s="5" t="s">
        <v>1918</v>
      </c>
      <c r="CA3" s="2" t="s">
        <v>216</v>
      </c>
      <c r="CB3" s="2" t="s">
        <v>268</v>
      </c>
      <c r="CD3" s="2" t="s">
        <v>271</v>
      </c>
      <c r="CE3" s="2" t="s">
        <v>272</v>
      </c>
      <c r="CF3" s="2" t="s">
        <v>273</v>
      </c>
      <c r="CG3" s="2" t="s">
        <v>274</v>
      </c>
      <c r="CH3" s="2" t="s">
        <v>410</v>
      </c>
      <c r="CJ3" s="2" t="s">
        <v>275</v>
      </c>
      <c r="CK3" s="2" t="s">
        <v>193</v>
      </c>
      <c r="CL3" s="2" t="s">
        <v>199</v>
      </c>
      <c r="CM3" s="2" t="s">
        <v>380</v>
      </c>
      <c r="CN3" s="2" t="s">
        <v>276</v>
      </c>
      <c r="CO3" s="2" t="s">
        <v>201</v>
      </c>
      <c r="CP3" s="2" t="s">
        <v>277</v>
      </c>
      <c r="CQ3" s="2" t="s">
        <v>278</v>
      </c>
      <c r="CR3" s="5" t="s">
        <v>520</v>
      </c>
      <c r="CS3" s="2" t="s">
        <v>279</v>
      </c>
      <c r="CT3" s="2" t="s">
        <v>280</v>
      </c>
      <c r="CU3" s="2">
        <v>4</v>
      </c>
      <c r="CV3" s="2" t="s">
        <v>281</v>
      </c>
      <c r="CX3" s="2" t="s">
        <v>282</v>
      </c>
      <c r="CY3" s="2" t="s">
        <v>278</v>
      </c>
      <c r="CZ3" s="2">
        <v>1</v>
      </c>
      <c r="DA3" s="2">
        <v>4</v>
      </c>
      <c r="DB3" s="2">
        <v>4</v>
      </c>
      <c r="DC3" s="2">
        <v>30</v>
      </c>
      <c r="DD3" s="2">
        <v>3</v>
      </c>
      <c r="DE3" s="33">
        <v>3</v>
      </c>
      <c r="DF3" s="2" t="s">
        <v>283</v>
      </c>
      <c r="DG3" s="2" t="s">
        <v>284</v>
      </c>
      <c r="DH3" s="2" t="s">
        <v>285</v>
      </c>
      <c r="DI3" s="2">
        <v>2</v>
      </c>
      <c r="DJ3" s="2" t="s">
        <v>286</v>
      </c>
      <c r="DK3" s="2" t="s">
        <v>287</v>
      </c>
      <c r="DM3" s="1" t="s">
        <v>220</v>
      </c>
      <c r="DN3" s="2" t="s">
        <v>213</v>
      </c>
      <c r="DP3" s="2" t="s">
        <v>288</v>
      </c>
      <c r="DQ3" s="2" t="s">
        <v>276</v>
      </c>
      <c r="DR3" s="2" t="s">
        <v>413</v>
      </c>
      <c r="DT3" s="2" t="s">
        <v>289</v>
      </c>
      <c r="DU3" s="2" t="s">
        <v>290</v>
      </c>
      <c r="DV3" s="2" t="s">
        <v>291</v>
      </c>
      <c r="DW3" s="2" t="s">
        <v>292</v>
      </c>
      <c r="DX3" s="2" t="s">
        <v>222</v>
      </c>
      <c r="DY3" s="5" t="s">
        <v>1859</v>
      </c>
      <c r="DZ3" s="9" t="s">
        <v>222</v>
      </c>
      <c r="EA3" s="2" t="s">
        <v>216</v>
      </c>
      <c r="EB3" s="5" t="s">
        <v>416</v>
      </c>
      <c r="ED3" s="2" t="s">
        <v>293</v>
      </c>
      <c r="EE3" s="2" t="s">
        <v>193</v>
      </c>
      <c r="EF3" s="2" t="s">
        <v>222</v>
      </c>
      <c r="EG3" s="2" t="s">
        <v>1066</v>
      </c>
      <c r="EH3" s="2" t="s">
        <v>294</v>
      </c>
      <c r="EI3" s="33">
        <v>300</v>
      </c>
      <c r="EJ3" s="2" t="s">
        <v>295</v>
      </c>
      <c r="EK3" s="9" t="s">
        <v>296</v>
      </c>
      <c r="EL3" s="2" t="s">
        <v>297</v>
      </c>
      <c r="EM3" s="2" t="s">
        <v>298</v>
      </c>
      <c r="EN3" s="2" t="s">
        <v>299</v>
      </c>
      <c r="EP3" s="2" t="s">
        <v>300</v>
      </c>
      <c r="EQ3" s="2" t="s">
        <v>301</v>
      </c>
      <c r="ER3" s="2" t="s">
        <v>302</v>
      </c>
      <c r="ES3" s="2" t="s">
        <v>303</v>
      </c>
      <c r="ET3" s="2" t="s">
        <v>236</v>
      </c>
      <c r="EU3" s="5" t="s">
        <v>1071</v>
      </c>
      <c r="EV3" s="2" t="s">
        <v>304</v>
      </c>
      <c r="EX3" s="2" t="s">
        <v>305</v>
      </c>
      <c r="EY3" s="2" t="s">
        <v>274</v>
      </c>
      <c r="EZ3" s="2" t="s">
        <v>236</v>
      </c>
      <c r="FA3" s="2" t="s">
        <v>306</v>
      </c>
      <c r="FB3" s="2" t="s">
        <v>307</v>
      </c>
      <c r="FC3" s="2" t="s">
        <v>274</v>
      </c>
      <c r="FD3" s="2" t="s">
        <v>308</v>
      </c>
      <c r="FE3" s="2" t="s">
        <v>309</v>
      </c>
      <c r="FF3" s="5" t="s">
        <v>434</v>
      </c>
      <c r="FG3" s="2" t="s">
        <v>310</v>
      </c>
      <c r="FI3" s="5" t="s">
        <v>222</v>
      </c>
      <c r="FJ3" s="2" t="s">
        <v>222</v>
      </c>
      <c r="FK3" s="2" t="s">
        <v>311</v>
      </c>
      <c r="FM3" s="36">
        <v>3.5</v>
      </c>
      <c r="FN3" s="24" t="s">
        <v>216</v>
      </c>
      <c r="FO3" s="24" t="s">
        <v>1839</v>
      </c>
      <c r="FP3" s="51">
        <v>1</v>
      </c>
      <c r="FQ3" s="50" t="s">
        <v>220</v>
      </c>
      <c r="FR3" s="53">
        <v>0.03</v>
      </c>
      <c r="FS3" s="54">
        <v>0.8</v>
      </c>
      <c r="FT3" s="54">
        <v>0.15</v>
      </c>
      <c r="FU3" s="54">
        <v>0</v>
      </c>
      <c r="FV3" s="54">
        <v>0.02</v>
      </c>
      <c r="FW3" s="54">
        <v>0</v>
      </c>
      <c r="FZ3" s="25" t="s">
        <v>773</v>
      </c>
      <c r="GA3" t="s">
        <v>880</v>
      </c>
      <c r="GB3" s="37">
        <v>2</v>
      </c>
      <c r="GC3" s="37" t="s">
        <v>1896</v>
      </c>
      <c r="GD3" s="59">
        <v>1</v>
      </c>
      <c r="GE3" s="37" t="s">
        <v>1897</v>
      </c>
      <c r="GF3" s="37">
        <v>300</v>
      </c>
      <c r="GG3" s="33" t="s">
        <v>1878</v>
      </c>
      <c r="GH3" s="22"/>
    </row>
    <row r="4" spans="1:190" ht="12.75" customHeight="1" x14ac:dyDescent="0.2">
      <c r="A4" s="4">
        <v>44326.502545150463</v>
      </c>
      <c r="B4" s="2" t="s">
        <v>1959</v>
      </c>
      <c r="C4" s="2" t="s">
        <v>312</v>
      </c>
      <c r="E4" s="4">
        <v>44306</v>
      </c>
      <c r="F4" s="2" t="s">
        <v>313</v>
      </c>
      <c r="G4" s="2" t="s">
        <v>314</v>
      </c>
      <c r="H4" s="2" t="s">
        <v>315</v>
      </c>
      <c r="I4" s="2" t="s">
        <v>316</v>
      </c>
      <c r="J4" s="2" t="s">
        <v>317</v>
      </c>
      <c r="K4" s="5">
        <v>11213</v>
      </c>
      <c r="L4" s="63">
        <v>37972</v>
      </c>
      <c r="M4" s="2" t="s">
        <v>318</v>
      </c>
      <c r="N4" s="2" t="s">
        <v>319</v>
      </c>
      <c r="O4" s="2" t="s">
        <v>312</v>
      </c>
      <c r="P4" s="2" t="s">
        <v>254</v>
      </c>
      <c r="R4" s="2" t="s">
        <v>168</v>
      </c>
      <c r="T4" s="2" t="s">
        <v>320</v>
      </c>
      <c r="U4" s="2" t="s">
        <v>170</v>
      </c>
      <c r="W4" s="2" t="s">
        <v>168</v>
      </c>
      <c r="Y4" s="2" t="s">
        <v>321</v>
      </c>
      <c r="Z4" s="2" t="s">
        <v>170</v>
      </c>
      <c r="AB4" s="2" t="s">
        <v>171</v>
      </c>
      <c r="AR4" s="5">
        <v>77</v>
      </c>
      <c r="AS4" s="5" t="s">
        <v>882</v>
      </c>
      <c r="AT4" s="2">
        <v>25</v>
      </c>
      <c r="AU4" s="2">
        <v>3</v>
      </c>
      <c r="AV4" s="2">
        <v>50</v>
      </c>
      <c r="AW4" s="2">
        <v>11900</v>
      </c>
      <c r="AX4" s="2">
        <v>30284</v>
      </c>
      <c r="AY4" s="8">
        <v>605.67999999999995</v>
      </c>
      <c r="BA4" s="2" t="s">
        <v>322</v>
      </c>
      <c r="BC4" s="10" t="s">
        <v>323</v>
      </c>
      <c r="BD4" s="2" t="s">
        <v>324</v>
      </c>
      <c r="BE4" s="2" t="s">
        <v>325</v>
      </c>
      <c r="BF4" s="2" t="s">
        <v>326</v>
      </c>
      <c r="BG4" s="5">
        <f>3*30</f>
        <v>90</v>
      </c>
      <c r="BH4" s="2" t="s">
        <v>328</v>
      </c>
      <c r="BI4" s="2" t="s">
        <v>329</v>
      </c>
      <c r="BJ4" s="2" t="s">
        <v>330</v>
      </c>
      <c r="BK4" s="2" t="s">
        <v>166</v>
      </c>
      <c r="BL4" s="2" t="s">
        <v>331</v>
      </c>
      <c r="BM4" s="2" t="s">
        <v>332</v>
      </c>
      <c r="BO4" s="2" t="s">
        <v>333</v>
      </c>
      <c r="BP4" s="2" t="s">
        <v>187</v>
      </c>
      <c r="BQ4" s="2" t="s">
        <v>334</v>
      </c>
      <c r="BR4" s="2" t="s">
        <v>1964</v>
      </c>
      <c r="BT4" s="2" t="s">
        <v>335</v>
      </c>
      <c r="BU4" s="2" t="s">
        <v>166</v>
      </c>
      <c r="BV4" s="2" t="s">
        <v>268</v>
      </c>
      <c r="BW4" s="2" t="s">
        <v>336</v>
      </c>
      <c r="BX4" s="2" t="s">
        <v>337</v>
      </c>
      <c r="BY4" s="5" t="s">
        <v>1924</v>
      </c>
      <c r="CA4" s="2" t="s">
        <v>193</v>
      </c>
      <c r="CB4" s="2" t="s">
        <v>166</v>
      </c>
      <c r="CC4" s="2" t="s">
        <v>194</v>
      </c>
      <c r="CD4" s="5" t="s">
        <v>399</v>
      </c>
      <c r="CE4" s="2" t="s">
        <v>338</v>
      </c>
      <c r="CF4" s="2" t="s">
        <v>194</v>
      </c>
      <c r="CG4" s="2" t="s">
        <v>196</v>
      </c>
      <c r="CH4" s="5" t="s">
        <v>1976</v>
      </c>
      <c r="CI4" s="2" t="s">
        <v>339</v>
      </c>
      <c r="CJ4" s="2" t="s">
        <v>340</v>
      </c>
      <c r="CK4" s="2" t="s">
        <v>193</v>
      </c>
      <c r="CL4" s="2" t="s">
        <v>199</v>
      </c>
      <c r="CM4" s="2" t="s">
        <v>194</v>
      </c>
      <c r="CO4" s="2" t="s">
        <v>201</v>
      </c>
      <c r="CP4" s="2" t="s">
        <v>331</v>
      </c>
      <c r="CQ4" s="2" t="s">
        <v>201</v>
      </c>
      <c r="CR4" s="2" t="s">
        <v>331</v>
      </c>
      <c r="CS4" s="2" t="s">
        <v>341</v>
      </c>
      <c r="CT4" s="2" t="s">
        <v>342</v>
      </c>
      <c r="CU4" s="2">
        <v>3</v>
      </c>
      <c r="CV4" s="2" t="s">
        <v>343</v>
      </c>
      <c r="CX4" s="2" t="s">
        <v>344</v>
      </c>
      <c r="CY4" s="2" t="s">
        <v>201</v>
      </c>
      <c r="CZ4" s="5">
        <v>7</v>
      </c>
      <c r="DA4" s="5">
        <v>2</v>
      </c>
      <c r="DB4" s="5">
        <v>2</v>
      </c>
      <c r="DC4" s="5">
        <v>7</v>
      </c>
      <c r="DD4" s="5">
        <v>7</v>
      </c>
      <c r="DE4" s="32" t="s">
        <v>771</v>
      </c>
      <c r="DF4" s="2" t="s">
        <v>283</v>
      </c>
      <c r="DG4" s="2" t="s">
        <v>345</v>
      </c>
      <c r="DH4" s="2" t="s">
        <v>346</v>
      </c>
      <c r="DI4" s="2">
        <f>7-2</f>
        <v>5</v>
      </c>
      <c r="DJ4" s="2" t="s">
        <v>347</v>
      </c>
      <c r="DK4" s="2" t="s">
        <v>348</v>
      </c>
      <c r="DM4" s="1" t="s">
        <v>220</v>
      </c>
      <c r="DN4" s="2" t="s">
        <v>213</v>
      </c>
      <c r="DO4" s="2" t="s">
        <v>349</v>
      </c>
      <c r="DP4" s="2" t="s">
        <v>214</v>
      </c>
      <c r="DQ4" s="2" t="s">
        <v>350</v>
      </c>
      <c r="DR4" s="1" t="s">
        <v>1064</v>
      </c>
      <c r="DS4" s="2" t="s">
        <v>351</v>
      </c>
      <c r="DT4" s="1" t="s">
        <v>283</v>
      </c>
      <c r="DU4" s="2" t="s">
        <v>352</v>
      </c>
      <c r="DV4" s="2" t="s">
        <v>220</v>
      </c>
      <c r="DW4" s="2" t="s">
        <v>353</v>
      </c>
      <c r="DX4" s="2" t="s">
        <v>193</v>
      </c>
      <c r="DY4" s="2" t="s">
        <v>771</v>
      </c>
      <c r="DZ4" s="9" t="s">
        <v>222</v>
      </c>
      <c r="EA4" s="2" t="s">
        <v>193</v>
      </c>
      <c r="EB4" s="69" t="s">
        <v>1974</v>
      </c>
      <c r="ED4" s="2" t="s">
        <v>354</v>
      </c>
      <c r="EE4" s="2" t="s">
        <v>355</v>
      </c>
      <c r="EF4" s="2" t="s">
        <v>193</v>
      </c>
      <c r="EH4" s="2" t="s">
        <v>356</v>
      </c>
      <c r="EI4" s="32">
        <v>1054</v>
      </c>
      <c r="EJ4" s="2" t="s">
        <v>357</v>
      </c>
      <c r="EK4" s="9" t="s">
        <v>358</v>
      </c>
      <c r="EL4" s="2" t="s">
        <v>359</v>
      </c>
      <c r="EM4" s="2" t="s">
        <v>360</v>
      </c>
      <c r="EN4" s="2" t="s">
        <v>361</v>
      </c>
      <c r="EP4" s="2" t="s">
        <v>362</v>
      </c>
      <c r="EQ4" s="2" t="s">
        <v>363</v>
      </c>
      <c r="ER4" s="2" t="s">
        <v>364</v>
      </c>
      <c r="ES4" s="2" t="s">
        <v>365</v>
      </c>
      <c r="ET4" s="2" t="s">
        <v>236</v>
      </c>
      <c r="EU4" s="2" t="s">
        <v>998</v>
      </c>
      <c r="EV4" s="2" t="s">
        <v>304</v>
      </c>
      <c r="EX4" s="2" t="s">
        <v>366</v>
      </c>
      <c r="EY4" s="2" t="s">
        <v>367</v>
      </c>
      <c r="EZ4" s="2" t="s">
        <v>236</v>
      </c>
      <c r="FA4" s="2" t="s">
        <v>365</v>
      </c>
      <c r="FB4" s="2" t="s">
        <v>368</v>
      </c>
      <c r="FC4" s="2" t="s">
        <v>367</v>
      </c>
      <c r="FD4" s="2" t="s">
        <v>369</v>
      </c>
      <c r="FE4" s="2" t="s">
        <v>370</v>
      </c>
      <c r="FF4" s="5" t="s">
        <v>434</v>
      </c>
      <c r="FG4" s="2" t="s">
        <v>242</v>
      </c>
      <c r="FI4" s="2" t="s">
        <v>222</v>
      </c>
      <c r="FJ4" s="2" t="s">
        <v>193</v>
      </c>
      <c r="FK4" s="2" t="s">
        <v>243</v>
      </c>
      <c r="FM4" s="36">
        <v>12</v>
      </c>
      <c r="FN4" s="24" t="s">
        <v>216</v>
      </c>
      <c r="FO4" s="24" t="s">
        <v>1970</v>
      </c>
      <c r="FP4" s="25">
        <v>12</v>
      </c>
      <c r="FQ4" s="24" t="s">
        <v>220</v>
      </c>
      <c r="FR4" s="66">
        <v>0.85</v>
      </c>
      <c r="FS4" s="35">
        <v>0.03</v>
      </c>
      <c r="FT4" s="35">
        <v>0.12</v>
      </c>
      <c r="FU4" s="54">
        <v>0</v>
      </c>
      <c r="FV4" s="54">
        <v>0</v>
      </c>
      <c r="FW4" s="54">
        <v>0</v>
      </c>
      <c r="FZ4" s="25" t="s">
        <v>439</v>
      </c>
      <c r="GA4" t="s">
        <v>313</v>
      </c>
      <c r="GB4" s="37">
        <v>3</v>
      </c>
      <c r="GC4" s="37" t="s">
        <v>1898</v>
      </c>
      <c r="GD4" s="67">
        <v>22</v>
      </c>
      <c r="GE4" s="38" t="s">
        <v>1972</v>
      </c>
      <c r="GF4" s="37">
        <v>78</v>
      </c>
      <c r="GG4" s="33" t="s">
        <v>1877</v>
      </c>
    </row>
    <row r="5" spans="1:190" ht="12.75" customHeight="1" x14ac:dyDescent="0.2">
      <c r="A5" s="4">
        <v>44337.64144068287</v>
      </c>
      <c r="B5" s="2" t="s">
        <v>244</v>
      </c>
      <c r="C5" s="2" t="s">
        <v>371</v>
      </c>
      <c r="E5" s="4">
        <v>44334</v>
      </c>
      <c r="F5" s="2" t="s">
        <v>372</v>
      </c>
      <c r="G5" s="2" t="s">
        <v>373</v>
      </c>
      <c r="H5" s="2" t="s">
        <v>374</v>
      </c>
      <c r="I5" s="2" t="s">
        <v>375</v>
      </c>
      <c r="J5" s="2" t="s">
        <v>376</v>
      </c>
      <c r="K5" s="2" t="s">
        <v>377</v>
      </c>
      <c r="L5" s="63">
        <v>24688</v>
      </c>
      <c r="M5" s="2" t="s">
        <v>378</v>
      </c>
      <c r="N5" s="2" t="s">
        <v>379</v>
      </c>
      <c r="O5" s="2" t="s">
        <v>371</v>
      </c>
      <c r="P5" s="2" t="s">
        <v>254</v>
      </c>
      <c r="R5" s="2" t="s">
        <v>168</v>
      </c>
      <c r="U5" s="2" t="s">
        <v>380</v>
      </c>
      <c r="W5" s="2" t="s">
        <v>380</v>
      </c>
      <c r="Z5" s="2" t="s">
        <v>380</v>
      </c>
      <c r="AB5" s="2" t="s">
        <v>380</v>
      </c>
      <c r="AE5" s="2" t="s">
        <v>380</v>
      </c>
      <c r="AG5" s="2" t="s">
        <v>380</v>
      </c>
      <c r="AJ5" s="2" t="s">
        <v>380</v>
      </c>
      <c r="AL5" s="2" t="s">
        <v>380</v>
      </c>
      <c r="AO5" s="2" t="s">
        <v>380</v>
      </c>
      <c r="AR5" s="2">
        <v>4899</v>
      </c>
      <c r="AS5" s="2" t="s">
        <v>381</v>
      </c>
      <c r="AT5" s="2">
        <v>40</v>
      </c>
      <c r="AU5" s="2">
        <v>3</v>
      </c>
      <c r="AV5" s="2">
        <v>25</v>
      </c>
      <c r="AW5" s="2">
        <v>5000</v>
      </c>
      <c r="AX5" s="2">
        <v>20279</v>
      </c>
      <c r="AY5" s="2">
        <v>811</v>
      </c>
      <c r="BA5" s="2" t="s">
        <v>382</v>
      </c>
      <c r="BB5" s="2" t="s">
        <v>383</v>
      </c>
      <c r="BC5" s="11"/>
      <c r="BD5" s="2" t="s">
        <v>256</v>
      </c>
      <c r="BE5" s="2" t="s">
        <v>384</v>
      </c>
      <c r="BF5" s="2" t="s">
        <v>385</v>
      </c>
      <c r="BG5" s="5">
        <v>60</v>
      </c>
      <c r="BH5" s="2" t="s">
        <v>386</v>
      </c>
      <c r="BI5" s="2" t="s">
        <v>387</v>
      </c>
      <c r="BJ5" s="2" t="s">
        <v>388</v>
      </c>
      <c r="BK5" s="2" t="s">
        <v>389</v>
      </c>
      <c r="BM5" s="2" t="s">
        <v>390</v>
      </c>
      <c r="BO5" s="2" t="s">
        <v>391</v>
      </c>
      <c r="BP5" s="2" t="s">
        <v>392</v>
      </c>
      <c r="BQ5" s="2" t="s">
        <v>393</v>
      </c>
      <c r="BR5" s="2" t="s">
        <v>166</v>
      </c>
      <c r="BS5" s="2" t="s">
        <v>394</v>
      </c>
      <c r="BT5" s="2" t="s">
        <v>395</v>
      </c>
      <c r="BU5" s="2" t="s">
        <v>166</v>
      </c>
      <c r="BV5" s="2" t="s">
        <v>268</v>
      </c>
      <c r="BW5" s="2" t="s">
        <v>396</v>
      </c>
      <c r="BX5" s="2" t="s">
        <v>397</v>
      </c>
      <c r="BY5" s="2" t="s">
        <v>398</v>
      </c>
      <c r="CA5" s="2" t="s">
        <v>193</v>
      </c>
      <c r="CB5" s="2" t="s">
        <v>380</v>
      </c>
      <c r="CD5" s="2" t="s">
        <v>399</v>
      </c>
      <c r="CE5" s="2" t="s">
        <v>400</v>
      </c>
      <c r="CF5" s="2" t="s">
        <v>401</v>
      </c>
      <c r="CG5" s="2" t="s">
        <v>380</v>
      </c>
      <c r="CH5" s="2" t="s">
        <v>402</v>
      </c>
      <c r="CJ5" s="2" t="s">
        <v>403</v>
      </c>
      <c r="CK5" s="2" t="s">
        <v>193</v>
      </c>
      <c r="CL5" s="2" t="s">
        <v>199</v>
      </c>
      <c r="CM5" s="2" t="s">
        <v>380</v>
      </c>
      <c r="CO5" s="2" t="s">
        <v>404</v>
      </c>
      <c r="CP5" s="5" t="s">
        <v>1873</v>
      </c>
      <c r="CQ5" s="2" t="s">
        <v>278</v>
      </c>
      <c r="CR5" s="5" t="s">
        <v>520</v>
      </c>
      <c r="CS5" s="2" t="s">
        <v>405</v>
      </c>
      <c r="CT5" s="2" t="s">
        <v>280</v>
      </c>
      <c r="CU5" s="2">
        <v>3</v>
      </c>
      <c r="CV5" s="2" t="s">
        <v>281</v>
      </c>
      <c r="CX5" s="2" t="s">
        <v>406</v>
      </c>
      <c r="CY5" s="2" t="s">
        <v>278</v>
      </c>
      <c r="CZ5" s="2">
        <v>1</v>
      </c>
      <c r="DA5" s="2">
        <v>9</v>
      </c>
      <c r="DB5" s="2">
        <v>9</v>
      </c>
      <c r="DC5" s="2">
        <v>1</v>
      </c>
      <c r="DD5" s="2">
        <v>9</v>
      </c>
      <c r="DE5" s="32" t="s">
        <v>771</v>
      </c>
      <c r="DF5" s="2" t="s">
        <v>208</v>
      </c>
      <c r="DG5" s="2" t="s">
        <v>407</v>
      </c>
      <c r="DH5" s="2" t="s">
        <v>408</v>
      </c>
      <c r="DI5" s="2">
        <v>1</v>
      </c>
      <c r="DJ5" s="2" t="s">
        <v>409</v>
      </c>
      <c r="DK5" s="2" t="s">
        <v>410</v>
      </c>
      <c r="DM5" s="1" t="s">
        <v>411</v>
      </c>
      <c r="DN5" s="2" t="s">
        <v>213</v>
      </c>
      <c r="DP5" s="2" t="s">
        <v>288</v>
      </c>
      <c r="DQ5" s="2" t="s">
        <v>412</v>
      </c>
      <c r="DR5" s="2" t="s">
        <v>413</v>
      </c>
      <c r="DT5" s="2" t="s">
        <v>289</v>
      </c>
      <c r="DU5" s="2" t="s">
        <v>414</v>
      </c>
      <c r="DV5" s="2" t="s">
        <v>291</v>
      </c>
      <c r="DW5" s="2" t="s">
        <v>415</v>
      </c>
      <c r="DX5" s="5" t="s">
        <v>222</v>
      </c>
      <c r="DY5" s="5" t="s">
        <v>1858</v>
      </c>
      <c r="DZ5" s="9" t="s">
        <v>222</v>
      </c>
      <c r="EA5" s="2" t="s">
        <v>216</v>
      </c>
      <c r="EB5" s="2" t="s">
        <v>416</v>
      </c>
      <c r="ED5" s="2" t="s">
        <v>417</v>
      </c>
      <c r="EE5" s="2" t="s">
        <v>418</v>
      </c>
      <c r="EF5" s="2" t="s">
        <v>222</v>
      </c>
      <c r="EG5" s="2" t="s">
        <v>1432</v>
      </c>
      <c r="EH5" s="2" t="s">
        <v>419</v>
      </c>
      <c r="EI5" s="33">
        <v>208</v>
      </c>
      <c r="EJ5" s="2" t="s">
        <v>420</v>
      </c>
      <c r="EK5" s="9" t="s">
        <v>327</v>
      </c>
      <c r="EL5" s="2" t="s">
        <v>421</v>
      </c>
      <c r="EM5" s="2" t="s">
        <v>422</v>
      </c>
      <c r="EN5" s="2" t="s">
        <v>423</v>
      </c>
      <c r="EO5" s="2" t="s">
        <v>424</v>
      </c>
      <c r="EP5" s="2" t="s">
        <v>425</v>
      </c>
      <c r="EQ5" s="2" t="s">
        <v>426</v>
      </c>
      <c r="ER5" s="2" t="s">
        <v>427</v>
      </c>
      <c r="ES5" s="2" t="s">
        <v>428</v>
      </c>
      <c r="ET5" s="2" t="s">
        <v>236</v>
      </c>
      <c r="EU5" s="2" t="s">
        <v>1072</v>
      </c>
      <c r="EV5" s="2" t="s">
        <v>304</v>
      </c>
      <c r="EX5" s="2" t="s">
        <v>429</v>
      </c>
      <c r="EY5" s="2" t="s">
        <v>380</v>
      </c>
      <c r="EZ5" s="2" t="s">
        <v>236</v>
      </c>
      <c r="FA5" s="2" t="s">
        <v>430</v>
      </c>
      <c r="FB5" s="2" t="s">
        <v>431</v>
      </c>
      <c r="FC5" s="5" t="s">
        <v>1840</v>
      </c>
      <c r="FD5" s="2" t="s">
        <v>432</v>
      </c>
      <c r="FE5" s="2" t="s">
        <v>433</v>
      </c>
      <c r="FF5" s="2" t="s">
        <v>434</v>
      </c>
      <c r="FG5" s="2" t="s">
        <v>435</v>
      </c>
      <c r="FI5" s="5" t="s">
        <v>222</v>
      </c>
      <c r="FJ5" s="5" t="s">
        <v>222</v>
      </c>
      <c r="FK5" s="2" t="s">
        <v>436</v>
      </c>
      <c r="FL5" s="2" t="s">
        <v>380</v>
      </c>
      <c r="FM5" s="33">
        <v>2</v>
      </c>
      <c r="FN5" s="2" t="s">
        <v>193</v>
      </c>
      <c r="FO5" s="2" t="s">
        <v>437</v>
      </c>
      <c r="FP5" s="2">
        <v>1</v>
      </c>
      <c r="FQ5" s="2" t="s">
        <v>220</v>
      </c>
      <c r="FR5" s="47">
        <v>0.15</v>
      </c>
      <c r="FS5" s="45">
        <v>0.8</v>
      </c>
      <c r="FT5" s="45">
        <v>0.05</v>
      </c>
      <c r="FU5" s="45">
        <v>0</v>
      </c>
      <c r="FV5" s="45">
        <v>0</v>
      </c>
      <c r="FW5" s="45">
        <v>0</v>
      </c>
      <c r="FY5" s="2" t="s">
        <v>438</v>
      </c>
      <c r="FZ5" s="2" t="s">
        <v>439</v>
      </c>
      <c r="GA5" t="s">
        <v>372</v>
      </c>
      <c r="GB5" s="37">
        <v>2</v>
      </c>
      <c r="GC5" s="37" t="s">
        <v>1899</v>
      </c>
      <c r="GD5" s="59">
        <v>0</v>
      </c>
      <c r="GE5" s="37" t="s">
        <v>1895</v>
      </c>
      <c r="GF5" s="37">
        <v>208</v>
      </c>
      <c r="GG5" s="33" t="s">
        <v>1879</v>
      </c>
    </row>
    <row r="6" spans="1:190" ht="12.75" customHeight="1" x14ac:dyDescent="0.2">
      <c r="A6" s="4">
        <v>44339.650587766198</v>
      </c>
      <c r="B6" s="2" t="s">
        <v>1959</v>
      </c>
      <c r="C6" s="2" t="s">
        <v>440</v>
      </c>
      <c r="E6" s="4">
        <v>44337</v>
      </c>
      <c r="F6" s="2" t="s">
        <v>441</v>
      </c>
      <c r="G6" s="2" t="s">
        <v>442</v>
      </c>
      <c r="H6" s="2" t="s">
        <v>443</v>
      </c>
      <c r="I6" s="2" t="s">
        <v>444</v>
      </c>
      <c r="J6" s="2">
        <v>6605726</v>
      </c>
      <c r="K6" s="5" t="s">
        <v>1868</v>
      </c>
      <c r="L6" s="63">
        <v>41429</v>
      </c>
      <c r="M6" s="2" t="s">
        <v>445</v>
      </c>
      <c r="N6" s="2" t="s">
        <v>446</v>
      </c>
      <c r="O6" s="2" t="s">
        <v>440</v>
      </c>
      <c r="P6" s="2" t="s">
        <v>254</v>
      </c>
      <c r="R6" s="2" t="s">
        <v>168</v>
      </c>
      <c r="T6" s="2" t="s">
        <v>447</v>
      </c>
      <c r="U6" s="2" t="s">
        <v>166</v>
      </c>
      <c r="V6" s="2" t="s">
        <v>448</v>
      </c>
      <c r="W6" s="2" t="s">
        <v>171</v>
      </c>
      <c r="Y6" s="2" t="s">
        <v>449</v>
      </c>
      <c r="Z6" s="2" t="s">
        <v>254</v>
      </c>
      <c r="AB6" s="2" t="s">
        <v>171</v>
      </c>
      <c r="AD6" s="2" t="s">
        <v>450</v>
      </c>
      <c r="AE6" s="2" t="s">
        <v>166</v>
      </c>
      <c r="AF6" s="2" t="s">
        <v>1848</v>
      </c>
      <c r="AG6" s="2" t="s">
        <v>171</v>
      </c>
      <c r="AR6" s="6">
        <v>0</v>
      </c>
      <c r="AS6" s="2">
        <v>0</v>
      </c>
      <c r="AT6" s="2">
        <v>0</v>
      </c>
      <c r="AU6" s="2">
        <v>4</v>
      </c>
      <c r="AV6" s="2">
        <v>50</v>
      </c>
      <c r="AW6" s="2">
        <v>13000</v>
      </c>
      <c r="AX6" s="2">
        <v>60000</v>
      </c>
      <c r="AY6" s="2">
        <v>1200</v>
      </c>
      <c r="AZ6" s="2" t="s">
        <v>451</v>
      </c>
      <c r="BA6" s="2" t="s">
        <v>382</v>
      </c>
      <c r="BC6" s="11"/>
      <c r="BD6" s="2" t="s">
        <v>256</v>
      </c>
      <c r="BE6" s="2" t="s">
        <v>452</v>
      </c>
      <c r="BF6" s="2" t="s">
        <v>453</v>
      </c>
      <c r="BG6" s="5">
        <v>95</v>
      </c>
      <c r="BH6" s="2" t="s">
        <v>454</v>
      </c>
      <c r="BI6" s="2" t="s">
        <v>455</v>
      </c>
      <c r="BJ6" s="2" t="s">
        <v>456</v>
      </c>
      <c r="BK6" s="2" t="s">
        <v>166</v>
      </c>
      <c r="BL6" s="2" t="s">
        <v>457</v>
      </c>
      <c r="BM6" s="2" t="s">
        <v>332</v>
      </c>
      <c r="BO6" s="2" t="s">
        <v>458</v>
      </c>
      <c r="BP6" s="2" t="s">
        <v>459</v>
      </c>
      <c r="BQ6" s="2" t="s">
        <v>460</v>
      </c>
      <c r="BR6" s="2" t="s">
        <v>1964</v>
      </c>
      <c r="BT6" s="2" t="s">
        <v>461</v>
      </c>
      <c r="BU6" s="2" t="s">
        <v>462</v>
      </c>
      <c r="BW6" s="2" t="s">
        <v>463</v>
      </c>
      <c r="BX6" s="2" t="s">
        <v>464</v>
      </c>
      <c r="BY6" s="5" t="s">
        <v>574</v>
      </c>
      <c r="CA6" s="2" t="s">
        <v>193</v>
      </c>
      <c r="CB6" s="2" t="s">
        <v>380</v>
      </c>
      <c r="CD6" s="2" t="s">
        <v>399</v>
      </c>
      <c r="CE6" s="2" t="s">
        <v>194</v>
      </c>
      <c r="CF6" s="2" t="s">
        <v>194</v>
      </c>
      <c r="CG6" s="2" t="s">
        <v>380</v>
      </c>
      <c r="CH6" s="2" t="s">
        <v>380</v>
      </c>
      <c r="CJ6" s="2" t="s">
        <v>465</v>
      </c>
      <c r="CK6" s="2" t="s">
        <v>193</v>
      </c>
      <c r="CL6" s="2" t="s">
        <v>199</v>
      </c>
      <c r="CM6" s="2" t="s">
        <v>380</v>
      </c>
      <c r="CO6" s="2" t="s">
        <v>201</v>
      </c>
      <c r="CP6" s="2" t="s">
        <v>457</v>
      </c>
      <c r="CQ6" s="2" t="s">
        <v>201</v>
      </c>
      <c r="CR6" s="5" t="s">
        <v>1876</v>
      </c>
      <c r="CS6" s="2" t="s">
        <v>467</v>
      </c>
      <c r="CT6" s="2" t="s">
        <v>280</v>
      </c>
      <c r="CU6" s="2">
        <v>5</v>
      </c>
      <c r="CV6" s="2" t="s">
        <v>281</v>
      </c>
      <c r="CX6" s="2" t="s">
        <v>468</v>
      </c>
      <c r="CY6" s="2" t="s">
        <v>201</v>
      </c>
      <c r="CZ6" s="2">
        <v>5</v>
      </c>
      <c r="DA6" s="2">
        <v>4</v>
      </c>
      <c r="DB6" s="2">
        <v>4</v>
      </c>
      <c r="DC6" s="2">
        <v>4</v>
      </c>
      <c r="DD6" s="2">
        <v>2</v>
      </c>
      <c r="DE6" s="33">
        <v>2</v>
      </c>
      <c r="DF6" s="2" t="s">
        <v>469</v>
      </c>
      <c r="DG6" s="2" t="s">
        <v>470</v>
      </c>
      <c r="DH6" s="2" t="s">
        <v>471</v>
      </c>
      <c r="DI6" s="18">
        <f>(3+2)/2</f>
        <v>2.5</v>
      </c>
      <c r="DJ6" s="2" t="s">
        <v>472</v>
      </c>
      <c r="DK6" s="2" t="s">
        <v>212</v>
      </c>
      <c r="DM6" s="1" t="s">
        <v>473</v>
      </c>
      <c r="DN6" s="2" t="s">
        <v>214</v>
      </c>
      <c r="DP6" s="2" t="s">
        <v>214</v>
      </c>
      <c r="DQ6" s="2" t="s">
        <v>474</v>
      </c>
      <c r="DR6" s="2" t="s">
        <v>413</v>
      </c>
      <c r="DT6" s="2" t="s">
        <v>218</v>
      </c>
      <c r="DU6" s="2" t="s">
        <v>475</v>
      </c>
      <c r="DV6" s="2" t="s">
        <v>220</v>
      </c>
      <c r="DW6" s="2" t="s">
        <v>476</v>
      </c>
      <c r="DX6" s="2" t="s">
        <v>193</v>
      </c>
      <c r="DY6" s="2" t="s">
        <v>771</v>
      </c>
      <c r="DZ6" s="9" t="s">
        <v>222</v>
      </c>
      <c r="EA6" s="2" t="s">
        <v>216</v>
      </c>
      <c r="EB6" s="2" t="s">
        <v>477</v>
      </c>
      <c r="ED6" s="2">
        <v>5500</v>
      </c>
      <c r="EE6" s="2" t="s">
        <v>478</v>
      </c>
      <c r="EF6" s="2" t="s">
        <v>222</v>
      </c>
      <c r="EG6" s="2" t="s">
        <v>1066</v>
      </c>
      <c r="EH6" s="2" t="s">
        <v>479</v>
      </c>
      <c r="EI6" s="33">
        <v>103</v>
      </c>
      <c r="EJ6" s="2" t="s">
        <v>480</v>
      </c>
      <c r="EK6" s="9" t="s">
        <v>481</v>
      </c>
      <c r="EL6" s="2" t="s">
        <v>482</v>
      </c>
      <c r="EM6" s="2" t="s">
        <v>483</v>
      </c>
      <c r="EN6" s="2" t="s">
        <v>484</v>
      </c>
      <c r="EP6" s="2" t="s">
        <v>485</v>
      </c>
      <c r="EQ6" s="2" t="s">
        <v>486</v>
      </c>
      <c r="ER6" s="2" t="s">
        <v>487</v>
      </c>
      <c r="ES6" s="2" t="s">
        <v>488</v>
      </c>
      <c r="ET6" s="2" t="s">
        <v>236</v>
      </c>
      <c r="EU6" s="2" t="s">
        <v>998</v>
      </c>
      <c r="EV6" s="5" t="s">
        <v>1026</v>
      </c>
      <c r="EW6" s="2" t="s">
        <v>466</v>
      </c>
      <c r="EX6" s="2" t="s">
        <v>489</v>
      </c>
      <c r="EY6" s="2" t="s">
        <v>367</v>
      </c>
      <c r="EZ6" s="2" t="s">
        <v>236</v>
      </c>
      <c r="FA6" s="2" t="s">
        <v>488</v>
      </c>
      <c r="FB6" s="2" t="s">
        <v>490</v>
      </c>
      <c r="FC6" s="2" t="s">
        <v>367</v>
      </c>
      <c r="FD6" s="2" t="s">
        <v>491</v>
      </c>
      <c r="FE6" s="2" t="s">
        <v>466</v>
      </c>
      <c r="FF6" s="2" t="s">
        <v>434</v>
      </c>
      <c r="FG6" s="2" t="s">
        <v>242</v>
      </c>
      <c r="FI6" s="5" t="s">
        <v>222</v>
      </c>
      <c r="FJ6" s="5" t="s">
        <v>222</v>
      </c>
      <c r="FK6" s="2" t="s">
        <v>243</v>
      </c>
      <c r="FM6" s="33">
        <v>1</v>
      </c>
      <c r="FN6" s="2" t="s">
        <v>193</v>
      </c>
      <c r="FP6" s="2">
        <v>1</v>
      </c>
      <c r="FQ6" s="2" t="s">
        <v>291</v>
      </c>
      <c r="FR6" s="47">
        <v>0.8</v>
      </c>
      <c r="FS6" s="45">
        <v>0.15</v>
      </c>
      <c r="FT6" s="45">
        <v>0.05</v>
      </c>
      <c r="FU6" s="45">
        <v>0</v>
      </c>
      <c r="FV6" s="45">
        <v>0</v>
      </c>
      <c r="FW6" s="45">
        <v>0</v>
      </c>
      <c r="FY6" s="2" t="s">
        <v>457</v>
      </c>
      <c r="FZ6" s="2" t="s">
        <v>439</v>
      </c>
      <c r="GA6" t="s">
        <v>441</v>
      </c>
      <c r="GB6" s="37">
        <v>4</v>
      </c>
      <c r="GC6" s="37" t="s">
        <v>1900</v>
      </c>
      <c r="GD6" s="59">
        <v>0</v>
      </c>
      <c r="GE6" s="37" t="s">
        <v>1895</v>
      </c>
      <c r="GF6" s="37">
        <v>103</v>
      </c>
      <c r="GG6" s="33" t="s">
        <v>1880</v>
      </c>
    </row>
    <row r="7" spans="1:190" ht="12.75" customHeight="1" x14ac:dyDescent="0.2">
      <c r="A7" s="4">
        <v>44341.914503842592</v>
      </c>
      <c r="B7" s="2" t="s">
        <v>826</v>
      </c>
      <c r="C7" s="2" t="s">
        <v>492</v>
      </c>
      <c r="E7" s="4">
        <v>44336</v>
      </c>
      <c r="F7" s="2" t="s">
        <v>493</v>
      </c>
      <c r="G7" s="5" t="s">
        <v>883</v>
      </c>
      <c r="H7" s="2" t="s">
        <v>494</v>
      </c>
      <c r="I7" s="2" t="s">
        <v>495</v>
      </c>
      <c r="J7" s="2">
        <v>3112133711</v>
      </c>
      <c r="K7" s="2" t="s">
        <v>1850</v>
      </c>
      <c r="L7" s="63">
        <v>39699</v>
      </c>
      <c r="M7" s="2" t="s">
        <v>496</v>
      </c>
      <c r="N7" s="2" t="s">
        <v>497</v>
      </c>
      <c r="O7" s="2" t="s">
        <v>492</v>
      </c>
      <c r="P7" s="2" t="s">
        <v>254</v>
      </c>
      <c r="R7" s="2" t="s">
        <v>168</v>
      </c>
      <c r="T7" s="2" t="s">
        <v>498</v>
      </c>
      <c r="U7" s="2" t="s">
        <v>170</v>
      </c>
      <c r="W7" s="2" t="s">
        <v>168</v>
      </c>
      <c r="Y7" s="2" t="s">
        <v>499</v>
      </c>
      <c r="Z7" s="2" t="s">
        <v>170</v>
      </c>
      <c r="AB7" s="2" t="s">
        <v>171</v>
      </c>
      <c r="AD7" s="2" t="s">
        <v>500</v>
      </c>
      <c r="AE7" s="2" t="s">
        <v>170</v>
      </c>
      <c r="AG7" s="2" t="s">
        <v>501</v>
      </c>
      <c r="AI7" s="2" t="s">
        <v>502</v>
      </c>
      <c r="AJ7" s="2" t="s">
        <v>170</v>
      </c>
      <c r="AL7" s="2" t="s">
        <v>503</v>
      </c>
      <c r="AN7" s="2" t="s">
        <v>504</v>
      </c>
      <c r="AO7" s="2" t="s">
        <v>166</v>
      </c>
      <c r="AP7" s="2" t="s">
        <v>505</v>
      </c>
      <c r="AR7" s="2">
        <v>2529</v>
      </c>
      <c r="AS7" s="2">
        <v>308</v>
      </c>
      <c r="AT7" s="5">
        <v>52</v>
      </c>
      <c r="AU7" s="7">
        <v>3</v>
      </c>
      <c r="AV7" s="2">
        <v>50</v>
      </c>
      <c r="AW7" s="2">
        <v>13040</v>
      </c>
      <c r="AX7" s="2">
        <v>20000</v>
      </c>
      <c r="AY7" s="2">
        <v>400</v>
      </c>
      <c r="BA7" s="2" t="s">
        <v>1855</v>
      </c>
      <c r="BC7" s="11"/>
      <c r="BD7" s="5" t="s">
        <v>256</v>
      </c>
      <c r="BE7" s="2" t="s">
        <v>507</v>
      </c>
      <c r="BF7" s="2" t="s">
        <v>508</v>
      </c>
      <c r="BG7" s="2">
        <v>95</v>
      </c>
      <c r="BH7" s="2" t="s">
        <v>509</v>
      </c>
      <c r="BI7" s="2" t="s">
        <v>510</v>
      </c>
      <c r="BJ7" s="2" t="s">
        <v>511</v>
      </c>
      <c r="BK7" s="2" t="s">
        <v>262</v>
      </c>
      <c r="BM7" s="2" t="s">
        <v>512</v>
      </c>
      <c r="BO7" s="2" t="s">
        <v>513</v>
      </c>
      <c r="BP7" s="2" t="s">
        <v>459</v>
      </c>
      <c r="BQ7" s="2" t="s">
        <v>514</v>
      </c>
      <c r="BR7" s="2" t="s">
        <v>1965</v>
      </c>
      <c r="BT7" s="2" t="s">
        <v>515</v>
      </c>
      <c r="BU7" s="2" t="s">
        <v>166</v>
      </c>
      <c r="BV7" s="5" t="s">
        <v>268</v>
      </c>
      <c r="BW7" s="2" t="s">
        <v>516</v>
      </c>
      <c r="BX7" s="2" t="s">
        <v>517</v>
      </c>
      <c r="BY7" s="5" t="s">
        <v>1921</v>
      </c>
      <c r="CA7" s="2" t="s">
        <v>193</v>
      </c>
      <c r="CB7" s="2" t="s">
        <v>380</v>
      </c>
      <c r="CD7" s="2" t="s">
        <v>399</v>
      </c>
      <c r="CE7" s="2" t="s">
        <v>194</v>
      </c>
      <c r="CF7" s="2" t="s">
        <v>194</v>
      </c>
      <c r="CG7" s="2" t="s">
        <v>380</v>
      </c>
      <c r="CH7" s="2" t="s">
        <v>380</v>
      </c>
      <c r="CJ7" s="2" t="s">
        <v>518</v>
      </c>
      <c r="CK7" s="2" t="s">
        <v>193</v>
      </c>
      <c r="CL7" s="2" t="s">
        <v>199</v>
      </c>
      <c r="CM7" s="2" t="s">
        <v>380</v>
      </c>
      <c r="CO7" s="2" t="s">
        <v>201</v>
      </c>
      <c r="CP7" s="2" t="s">
        <v>519</v>
      </c>
      <c r="CQ7" s="2" t="s">
        <v>278</v>
      </c>
      <c r="CR7" s="5" t="s">
        <v>520</v>
      </c>
      <c r="CS7" s="2" t="s">
        <v>279</v>
      </c>
      <c r="CT7" s="2" t="s">
        <v>280</v>
      </c>
      <c r="CU7" s="2">
        <v>1</v>
      </c>
      <c r="CV7" s="2" t="s">
        <v>521</v>
      </c>
      <c r="CW7" s="2" t="s">
        <v>522</v>
      </c>
      <c r="CX7" s="2" t="s">
        <v>523</v>
      </c>
      <c r="CY7" s="2" t="s">
        <v>278</v>
      </c>
      <c r="CZ7" s="2">
        <v>1</v>
      </c>
      <c r="DA7" s="2">
        <v>2</v>
      </c>
      <c r="DB7" s="2">
        <v>2</v>
      </c>
      <c r="DC7" s="2">
        <v>3</v>
      </c>
      <c r="DD7" s="2">
        <v>8</v>
      </c>
      <c r="DE7" s="32" t="s">
        <v>771</v>
      </c>
      <c r="DF7" s="2" t="s">
        <v>469</v>
      </c>
      <c r="DG7" s="2" t="s">
        <v>524</v>
      </c>
      <c r="DH7" s="2" t="s">
        <v>525</v>
      </c>
      <c r="DI7" s="2">
        <v>1</v>
      </c>
      <c r="DJ7" s="2" t="s">
        <v>526</v>
      </c>
      <c r="DK7" s="2" t="s">
        <v>527</v>
      </c>
      <c r="DM7" s="1" t="s">
        <v>473</v>
      </c>
      <c r="DN7" s="2" t="s">
        <v>1193</v>
      </c>
      <c r="DP7" s="2" t="s">
        <v>214</v>
      </c>
      <c r="DQ7" s="2" t="s">
        <v>528</v>
      </c>
      <c r="DR7" s="9" t="s">
        <v>529</v>
      </c>
      <c r="DT7" s="2" t="s">
        <v>469</v>
      </c>
      <c r="DU7" s="2" t="s">
        <v>530</v>
      </c>
      <c r="DV7" s="2" t="s">
        <v>531</v>
      </c>
      <c r="DW7" s="2" t="s">
        <v>532</v>
      </c>
      <c r="DX7" s="2" t="s">
        <v>193</v>
      </c>
      <c r="DY7" s="2" t="s">
        <v>771</v>
      </c>
      <c r="DZ7" s="9" t="s">
        <v>222</v>
      </c>
      <c r="EA7" s="2" t="s">
        <v>216</v>
      </c>
      <c r="EB7" s="2" t="s">
        <v>534</v>
      </c>
      <c r="ED7" s="2" t="s">
        <v>535</v>
      </c>
      <c r="EE7" s="2" t="s">
        <v>193</v>
      </c>
      <c r="EF7" s="2" t="s">
        <v>193</v>
      </c>
      <c r="EH7" s="2" t="s">
        <v>536</v>
      </c>
      <c r="EI7" s="32">
        <v>358</v>
      </c>
      <c r="EJ7" s="2" t="s">
        <v>537</v>
      </c>
      <c r="EK7" s="9" t="s">
        <v>537</v>
      </c>
      <c r="EL7" s="2" t="s">
        <v>538</v>
      </c>
      <c r="EM7" s="2" t="s">
        <v>539</v>
      </c>
      <c r="EN7" s="2" t="s">
        <v>299</v>
      </c>
      <c r="EP7" s="2" t="s">
        <v>540</v>
      </c>
      <c r="EQ7" s="2" t="s">
        <v>541</v>
      </c>
      <c r="ER7" s="2" t="s">
        <v>542</v>
      </c>
      <c r="ES7" s="2" t="s">
        <v>543</v>
      </c>
      <c r="ET7" s="2" t="s">
        <v>236</v>
      </c>
      <c r="EU7" s="19" t="s">
        <v>1071</v>
      </c>
      <c r="EV7" s="2" t="s">
        <v>304</v>
      </c>
      <c r="EX7" s="2" t="s">
        <v>544</v>
      </c>
      <c r="EY7" s="2" t="s">
        <v>274</v>
      </c>
      <c r="EZ7" s="2" t="s">
        <v>236</v>
      </c>
      <c r="FA7" s="2" t="s">
        <v>545</v>
      </c>
      <c r="FB7" s="2" t="s">
        <v>546</v>
      </c>
      <c r="FC7" s="2" t="s">
        <v>274</v>
      </c>
      <c r="FD7" s="2" t="s">
        <v>240</v>
      </c>
      <c r="FE7" s="2" t="s">
        <v>547</v>
      </c>
      <c r="FF7" s="2" t="s">
        <v>548</v>
      </c>
      <c r="FG7" s="2" t="s">
        <v>310</v>
      </c>
      <c r="FI7" s="5" t="s">
        <v>222</v>
      </c>
      <c r="FJ7" s="5" t="s">
        <v>222</v>
      </c>
      <c r="FK7" s="2" t="s">
        <v>549</v>
      </c>
      <c r="FL7" s="2" t="s">
        <v>171</v>
      </c>
      <c r="FM7" s="33">
        <v>12</v>
      </c>
      <c r="FN7" s="2" t="s">
        <v>193</v>
      </c>
      <c r="FP7" s="2">
        <v>7</v>
      </c>
      <c r="FQ7" s="2" t="s">
        <v>380</v>
      </c>
      <c r="FR7" s="47">
        <v>0.7</v>
      </c>
      <c r="FS7" s="45">
        <v>0.2</v>
      </c>
      <c r="FT7" s="45">
        <v>0.02</v>
      </c>
      <c r="FU7" s="45">
        <v>0.08</v>
      </c>
      <c r="FV7" s="45">
        <v>0</v>
      </c>
      <c r="FW7" s="45">
        <v>0</v>
      </c>
      <c r="FY7" s="2" t="s">
        <v>438</v>
      </c>
      <c r="FZ7" s="2" t="s">
        <v>439</v>
      </c>
      <c r="GA7" t="s">
        <v>493</v>
      </c>
      <c r="GB7" s="37">
        <v>3</v>
      </c>
      <c r="GC7" s="37" t="s">
        <v>1894</v>
      </c>
      <c r="GD7" s="59">
        <v>0</v>
      </c>
      <c r="GE7" s="37" t="s">
        <v>1895</v>
      </c>
      <c r="GF7" s="37" t="s">
        <v>536</v>
      </c>
      <c r="GG7" s="33" t="s">
        <v>1879</v>
      </c>
    </row>
    <row r="8" spans="1:190" ht="12.75" customHeight="1" x14ac:dyDescent="0.2">
      <c r="A8" s="4">
        <v>44342.470375613426</v>
      </c>
      <c r="B8" s="2" t="s">
        <v>550</v>
      </c>
      <c r="C8" s="2" t="s">
        <v>551</v>
      </c>
      <c r="D8" s="2" t="s">
        <v>552</v>
      </c>
      <c r="E8" s="4">
        <v>44334</v>
      </c>
      <c r="F8" s="2" t="s">
        <v>553</v>
      </c>
      <c r="G8" s="2" t="s">
        <v>554</v>
      </c>
      <c r="H8" s="2" t="s">
        <v>555</v>
      </c>
      <c r="I8" s="2" t="s">
        <v>556</v>
      </c>
      <c r="J8" s="2">
        <v>3112015652</v>
      </c>
      <c r="K8" s="2" t="s">
        <v>557</v>
      </c>
      <c r="L8" s="63">
        <v>32843</v>
      </c>
      <c r="M8" s="2" t="s">
        <v>558</v>
      </c>
      <c r="N8" s="2" t="s">
        <v>559</v>
      </c>
      <c r="O8" s="2" t="s">
        <v>551</v>
      </c>
      <c r="P8" s="2" t="s">
        <v>254</v>
      </c>
      <c r="R8" s="2" t="s">
        <v>168</v>
      </c>
      <c r="T8" s="2" t="s">
        <v>552</v>
      </c>
      <c r="U8" s="2" t="s">
        <v>170</v>
      </c>
      <c r="W8" s="2" t="s">
        <v>171</v>
      </c>
      <c r="AR8" s="6">
        <v>0</v>
      </c>
      <c r="AS8" s="2">
        <v>292</v>
      </c>
      <c r="AT8" s="5">
        <v>0</v>
      </c>
      <c r="AU8" s="2">
        <v>3</v>
      </c>
      <c r="AV8" s="2">
        <v>50</v>
      </c>
      <c r="AW8" s="5">
        <v>6000</v>
      </c>
      <c r="AX8" s="5">
        <v>25000</v>
      </c>
      <c r="AY8" s="5">
        <v>500</v>
      </c>
      <c r="BA8" s="2" t="s">
        <v>561</v>
      </c>
      <c r="BC8" s="11"/>
      <c r="BD8" s="2" t="s">
        <v>256</v>
      </c>
      <c r="BE8" s="2" t="s">
        <v>562</v>
      </c>
      <c r="BF8" s="2" t="s">
        <v>563</v>
      </c>
      <c r="BG8" s="5">
        <v>90</v>
      </c>
      <c r="BH8" s="2" t="s">
        <v>564</v>
      </c>
      <c r="BI8" s="2" t="s">
        <v>565</v>
      </c>
      <c r="BJ8" s="2" t="s">
        <v>566</v>
      </c>
      <c r="BK8" s="2" t="s">
        <v>567</v>
      </c>
      <c r="BM8" s="2" t="s">
        <v>568</v>
      </c>
      <c r="BO8" s="2" t="s">
        <v>569</v>
      </c>
      <c r="BP8" s="2" t="s">
        <v>187</v>
      </c>
      <c r="BQ8" s="2" t="s">
        <v>570</v>
      </c>
      <c r="BR8" s="2" t="s">
        <v>1966</v>
      </c>
      <c r="BT8" s="2" t="s">
        <v>571</v>
      </c>
      <c r="BU8" s="2" t="s">
        <v>462</v>
      </c>
      <c r="BW8" s="2" t="s">
        <v>572</v>
      </c>
      <c r="BX8" s="2" t="s">
        <v>573</v>
      </c>
      <c r="BY8" s="2" t="s">
        <v>574</v>
      </c>
      <c r="CA8" s="2" t="s">
        <v>216</v>
      </c>
      <c r="CB8" s="2" t="s">
        <v>268</v>
      </c>
      <c r="CD8" s="2" t="s">
        <v>271</v>
      </c>
      <c r="CE8" s="2" t="s">
        <v>575</v>
      </c>
      <c r="CF8" s="2" t="s">
        <v>576</v>
      </c>
      <c r="CG8" s="2" t="s">
        <v>577</v>
      </c>
      <c r="CH8" s="2" t="s">
        <v>410</v>
      </c>
      <c r="CJ8" s="2" t="s">
        <v>578</v>
      </c>
      <c r="CK8" s="2" t="s">
        <v>193</v>
      </c>
      <c r="CL8" s="2" t="s">
        <v>199</v>
      </c>
      <c r="CM8" s="2" t="s">
        <v>380</v>
      </c>
      <c r="CO8" s="2" t="s">
        <v>404</v>
      </c>
      <c r="CP8" s="2" t="s">
        <v>1873</v>
      </c>
      <c r="CQ8" s="2" t="s">
        <v>278</v>
      </c>
      <c r="CR8" s="5" t="s">
        <v>520</v>
      </c>
      <c r="CS8" s="2" t="s">
        <v>579</v>
      </c>
      <c r="CT8" s="2" t="s">
        <v>280</v>
      </c>
      <c r="CU8" s="2">
        <v>2</v>
      </c>
      <c r="CV8" s="2" t="s">
        <v>205</v>
      </c>
      <c r="CX8" s="2" t="s">
        <v>580</v>
      </c>
      <c r="CY8" s="2" t="s">
        <v>380</v>
      </c>
      <c r="CZ8" s="5">
        <v>1</v>
      </c>
      <c r="DA8" s="5">
        <v>4</v>
      </c>
      <c r="DB8" s="5">
        <v>4</v>
      </c>
      <c r="DC8" s="5">
        <v>2</v>
      </c>
      <c r="DD8" s="5">
        <v>2</v>
      </c>
      <c r="DE8" s="32">
        <v>4</v>
      </c>
      <c r="DF8" s="2" t="s">
        <v>218</v>
      </c>
      <c r="DG8" s="2" t="s">
        <v>581</v>
      </c>
      <c r="DH8" s="2" t="s">
        <v>582</v>
      </c>
      <c r="DI8" s="2">
        <v>1</v>
      </c>
      <c r="DJ8" s="2" t="s">
        <v>583</v>
      </c>
      <c r="DK8" s="2" t="s">
        <v>287</v>
      </c>
      <c r="DM8" s="1" t="s">
        <v>411</v>
      </c>
      <c r="DN8" s="2" t="s">
        <v>584</v>
      </c>
      <c r="DP8" s="2" t="s">
        <v>288</v>
      </c>
      <c r="DQ8" s="2" t="s">
        <v>585</v>
      </c>
      <c r="DR8" s="2" t="s">
        <v>413</v>
      </c>
      <c r="DT8" s="2" t="s">
        <v>218</v>
      </c>
      <c r="DU8" s="2" t="s">
        <v>586</v>
      </c>
      <c r="DV8" s="2" t="s">
        <v>531</v>
      </c>
      <c r="DW8" s="2" t="s">
        <v>587</v>
      </c>
      <c r="DX8" s="5" t="s">
        <v>222</v>
      </c>
      <c r="DY8" s="5" t="s">
        <v>1859</v>
      </c>
      <c r="DZ8" s="9" t="s">
        <v>222</v>
      </c>
      <c r="EA8" s="2" t="s">
        <v>193</v>
      </c>
      <c r="EB8" s="2" t="s">
        <v>588</v>
      </c>
      <c r="ED8" s="2" t="s">
        <v>589</v>
      </c>
      <c r="EE8" s="2" t="s">
        <v>590</v>
      </c>
      <c r="EF8" s="2" t="s">
        <v>222</v>
      </c>
      <c r="EG8" s="5" t="s">
        <v>1067</v>
      </c>
      <c r="EH8" s="2" t="s">
        <v>591</v>
      </c>
      <c r="EI8" s="32">
        <v>176</v>
      </c>
      <c r="EJ8" s="2" t="s">
        <v>593</v>
      </c>
      <c r="EK8" s="9" t="s">
        <v>560</v>
      </c>
      <c r="EL8" s="2" t="s">
        <v>594</v>
      </c>
      <c r="EM8" s="2" t="s">
        <v>595</v>
      </c>
      <c r="EN8" s="5" t="s">
        <v>299</v>
      </c>
      <c r="EO8" s="2" t="s">
        <v>424</v>
      </c>
      <c r="EP8" s="2" t="s">
        <v>596</v>
      </c>
      <c r="EQ8" s="2" t="s">
        <v>597</v>
      </c>
      <c r="ER8" s="2" t="s">
        <v>598</v>
      </c>
      <c r="ES8" s="2" t="s">
        <v>599</v>
      </c>
      <c r="ET8" s="2" t="s">
        <v>236</v>
      </c>
      <c r="EU8" s="2" t="s">
        <v>1071</v>
      </c>
      <c r="EV8" s="2" t="s">
        <v>600</v>
      </c>
      <c r="EX8" s="2" t="s">
        <v>601</v>
      </c>
      <c r="EY8" s="2" t="s">
        <v>577</v>
      </c>
      <c r="EZ8" s="2" t="s">
        <v>236</v>
      </c>
      <c r="FA8" s="2" t="s">
        <v>602</v>
      </c>
      <c r="FB8" s="2" t="s">
        <v>603</v>
      </c>
      <c r="FC8" s="2" t="s">
        <v>367</v>
      </c>
      <c r="FD8" s="2" t="s">
        <v>604</v>
      </c>
      <c r="FE8" s="2" t="s">
        <v>605</v>
      </c>
      <c r="FF8" s="2" t="s">
        <v>434</v>
      </c>
      <c r="FG8" s="2" t="s">
        <v>606</v>
      </c>
      <c r="FI8" s="2" t="s">
        <v>193</v>
      </c>
      <c r="FJ8" s="2" t="s">
        <v>193</v>
      </c>
      <c r="FK8" s="2" t="s">
        <v>607</v>
      </c>
      <c r="FM8" s="33">
        <v>2</v>
      </c>
      <c r="FN8" s="2" t="s">
        <v>193</v>
      </c>
      <c r="FP8" s="2">
        <v>5</v>
      </c>
      <c r="FQ8" s="2" t="s">
        <v>291</v>
      </c>
      <c r="FR8" s="47" t="s">
        <v>560</v>
      </c>
      <c r="FS8" s="45" t="s">
        <v>560</v>
      </c>
      <c r="FT8" s="45" t="s">
        <v>560</v>
      </c>
      <c r="FU8" s="45" t="s">
        <v>560</v>
      </c>
      <c r="FV8" s="45" t="s">
        <v>560</v>
      </c>
      <c r="FW8" s="45" t="s">
        <v>560</v>
      </c>
      <c r="FZ8" s="2" t="s">
        <v>439</v>
      </c>
      <c r="GA8" t="s">
        <v>553</v>
      </c>
      <c r="GB8" s="37">
        <v>1</v>
      </c>
      <c r="GC8" s="37" t="s">
        <v>1901</v>
      </c>
      <c r="GD8" s="59">
        <v>1</v>
      </c>
      <c r="GE8" s="37" t="s">
        <v>1897</v>
      </c>
      <c r="GF8" s="37" t="s">
        <v>592</v>
      </c>
      <c r="GG8" s="33" t="s">
        <v>1881</v>
      </c>
    </row>
    <row r="9" spans="1:190" ht="12.75" customHeight="1" x14ac:dyDescent="0.2">
      <c r="A9" s="4">
        <v>44342.499626712961</v>
      </c>
      <c r="B9" s="2" t="s">
        <v>550</v>
      </c>
      <c r="C9" s="2" t="s">
        <v>608</v>
      </c>
      <c r="D9" s="2" t="s">
        <v>609</v>
      </c>
      <c r="E9" s="4">
        <v>44320</v>
      </c>
      <c r="F9" s="2" t="s">
        <v>610</v>
      </c>
      <c r="G9" s="2" t="s">
        <v>611</v>
      </c>
      <c r="H9" s="2" t="s">
        <v>612</v>
      </c>
      <c r="I9" s="2" t="s">
        <v>613</v>
      </c>
      <c r="J9" s="2">
        <v>3144688671</v>
      </c>
      <c r="K9" s="2" t="s">
        <v>614</v>
      </c>
      <c r="L9" s="63">
        <v>32819</v>
      </c>
      <c r="M9" s="2" t="s">
        <v>615</v>
      </c>
      <c r="N9" s="2" t="s">
        <v>616</v>
      </c>
      <c r="O9" s="2" t="s">
        <v>617</v>
      </c>
      <c r="P9" s="2" t="s">
        <v>166</v>
      </c>
      <c r="Q9" s="5" t="s">
        <v>1845</v>
      </c>
      <c r="R9" s="2" t="s">
        <v>168</v>
      </c>
      <c r="T9" s="2" t="s">
        <v>609</v>
      </c>
      <c r="U9" s="2" t="s">
        <v>170</v>
      </c>
      <c r="W9" s="2" t="s">
        <v>168</v>
      </c>
      <c r="Y9" s="2" t="s">
        <v>618</v>
      </c>
      <c r="Z9" s="2" t="s">
        <v>170</v>
      </c>
      <c r="AB9" s="2" t="s">
        <v>168</v>
      </c>
      <c r="AD9" s="2" t="s">
        <v>619</v>
      </c>
      <c r="AE9" s="2" t="s">
        <v>166</v>
      </c>
      <c r="AF9" s="5" t="s">
        <v>1854</v>
      </c>
      <c r="AG9" s="2" t="s">
        <v>168</v>
      </c>
      <c r="AI9" s="2" t="s">
        <v>621</v>
      </c>
      <c r="AJ9" s="2" t="s">
        <v>166</v>
      </c>
      <c r="AK9" s="2" t="s">
        <v>620</v>
      </c>
      <c r="AL9" s="2" t="s">
        <v>171</v>
      </c>
      <c r="AM9" s="2" t="s">
        <v>622</v>
      </c>
      <c r="AO9" s="2" t="s">
        <v>254</v>
      </c>
      <c r="AR9" s="6">
        <v>0</v>
      </c>
      <c r="AS9" s="2">
        <v>67</v>
      </c>
      <c r="AT9" s="5">
        <v>0</v>
      </c>
      <c r="AU9" s="2">
        <v>3</v>
      </c>
      <c r="AV9" s="2">
        <v>50</v>
      </c>
      <c r="AW9" s="5">
        <v>23800</v>
      </c>
      <c r="AX9" s="5">
        <v>76500</v>
      </c>
      <c r="AY9" s="5">
        <v>1530</v>
      </c>
      <c r="BA9" s="2" t="s">
        <v>382</v>
      </c>
      <c r="BC9" s="11"/>
      <c r="BD9" s="2" t="s">
        <v>256</v>
      </c>
      <c r="BE9" s="2" t="s">
        <v>623</v>
      </c>
      <c r="BF9" s="2" t="s">
        <v>624</v>
      </c>
      <c r="BG9" s="5">
        <v>75</v>
      </c>
      <c r="BH9" s="2" t="s">
        <v>625</v>
      </c>
      <c r="BI9" s="2" t="s">
        <v>626</v>
      </c>
      <c r="BJ9" s="2" t="s">
        <v>627</v>
      </c>
      <c r="BK9" s="2" t="s">
        <v>567</v>
      </c>
      <c r="BM9" s="2" t="s">
        <v>628</v>
      </c>
      <c r="BN9" s="2" t="s">
        <v>629</v>
      </c>
      <c r="BO9" s="2" t="s">
        <v>630</v>
      </c>
      <c r="BP9" s="2" t="s">
        <v>392</v>
      </c>
      <c r="BQ9" s="2" t="s">
        <v>631</v>
      </c>
      <c r="BR9" s="2" t="s">
        <v>1588</v>
      </c>
      <c r="BS9" s="2" t="s">
        <v>632</v>
      </c>
      <c r="BT9" s="2" t="s">
        <v>633</v>
      </c>
      <c r="BU9" s="2" t="s">
        <v>462</v>
      </c>
      <c r="BW9" s="2" t="s">
        <v>634</v>
      </c>
      <c r="BX9" s="2" t="s">
        <v>635</v>
      </c>
      <c r="BY9" s="5" t="s">
        <v>691</v>
      </c>
      <c r="BZ9" s="2"/>
      <c r="CA9" s="2" t="s">
        <v>216</v>
      </c>
      <c r="CB9" s="2" t="s">
        <v>268</v>
      </c>
      <c r="CD9" s="2" t="s">
        <v>271</v>
      </c>
      <c r="CE9" s="2" t="s">
        <v>636</v>
      </c>
      <c r="CF9" s="2" t="s">
        <v>637</v>
      </c>
      <c r="CG9" s="2" t="s">
        <v>274</v>
      </c>
      <c r="CH9" s="2" t="s">
        <v>410</v>
      </c>
      <c r="CJ9" s="2" t="s">
        <v>638</v>
      </c>
      <c r="CK9" s="2" t="s">
        <v>193</v>
      </c>
      <c r="CL9" s="2" t="s">
        <v>199</v>
      </c>
      <c r="CM9" s="2" t="s">
        <v>380</v>
      </c>
      <c r="CO9" s="2" t="s">
        <v>278</v>
      </c>
      <c r="CP9" s="5" t="s">
        <v>438</v>
      </c>
      <c r="CQ9" s="2" t="s">
        <v>278</v>
      </c>
      <c r="CR9" s="5" t="s">
        <v>520</v>
      </c>
      <c r="CS9" s="2" t="s">
        <v>279</v>
      </c>
      <c r="CT9" s="2" t="s">
        <v>280</v>
      </c>
      <c r="CU9" s="2">
        <v>6</v>
      </c>
      <c r="CV9" s="2" t="s">
        <v>639</v>
      </c>
      <c r="CX9" s="2" t="s">
        <v>640</v>
      </c>
      <c r="CY9" s="2" t="s">
        <v>278</v>
      </c>
      <c r="CZ9" s="5">
        <v>4</v>
      </c>
      <c r="DA9" s="5">
        <v>3</v>
      </c>
      <c r="DB9" s="2">
        <v>1</v>
      </c>
      <c r="DC9" s="5">
        <v>7</v>
      </c>
      <c r="DD9" s="5">
        <v>10</v>
      </c>
      <c r="DE9" s="32">
        <v>2</v>
      </c>
      <c r="DF9" s="2" t="s">
        <v>289</v>
      </c>
      <c r="DG9" s="2" t="s">
        <v>641</v>
      </c>
      <c r="DH9" s="2" t="s">
        <v>642</v>
      </c>
      <c r="DI9" s="2">
        <v>1</v>
      </c>
      <c r="DJ9" s="2" t="s">
        <v>643</v>
      </c>
      <c r="DK9" s="2" t="s">
        <v>644</v>
      </c>
      <c r="DM9" s="1" t="s">
        <v>411</v>
      </c>
      <c r="DN9" s="2" t="s">
        <v>213</v>
      </c>
      <c r="DP9" s="2" t="s">
        <v>288</v>
      </c>
      <c r="DQ9" s="2" t="s">
        <v>645</v>
      </c>
      <c r="DR9" s="5" t="s">
        <v>751</v>
      </c>
      <c r="DS9" s="2" t="s">
        <v>646</v>
      </c>
      <c r="DT9" s="2" t="s">
        <v>218</v>
      </c>
      <c r="DU9" s="2" t="s">
        <v>647</v>
      </c>
      <c r="DV9" s="2" t="s">
        <v>220</v>
      </c>
      <c r="DW9" s="2" t="s">
        <v>648</v>
      </c>
      <c r="DX9" s="5" t="s">
        <v>222</v>
      </c>
      <c r="DY9" s="5" t="s">
        <v>1859</v>
      </c>
      <c r="DZ9" s="9" t="s">
        <v>222</v>
      </c>
      <c r="EA9" s="2" t="s">
        <v>193</v>
      </c>
      <c r="EB9" s="2" t="s">
        <v>649</v>
      </c>
      <c r="ED9" s="2" t="s">
        <v>650</v>
      </c>
      <c r="EE9" s="2" t="s">
        <v>651</v>
      </c>
      <c r="EF9" s="2" t="s">
        <v>193</v>
      </c>
      <c r="EH9" s="2" t="s">
        <v>652</v>
      </c>
      <c r="EI9" s="33">
        <v>34</v>
      </c>
      <c r="EJ9" s="2" t="s">
        <v>653</v>
      </c>
      <c r="EK9" s="9" t="s">
        <v>654</v>
      </c>
      <c r="EL9" s="2" t="s">
        <v>655</v>
      </c>
      <c r="EM9" s="2" t="s">
        <v>656</v>
      </c>
      <c r="EN9" s="2" t="s">
        <v>423</v>
      </c>
      <c r="EP9" s="2" t="s">
        <v>657</v>
      </c>
      <c r="EQ9" s="2" t="s">
        <v>658</v>
      </c>
      <c r="ER9" s="2" t="s">
        <v>659</v>
      </c>
      <c r="ES9" s="2" t="s">
        <v>660</v>
      </c>
      <c r="ET9" s="2" t="s">
        <v>236</v>
      </c>
      <c r="EU9" s="2" t="s">
        <v>1071</v>
      </c>
      <c r="EV9" s="2" t="s">
        <v>304</v>
      </c>
      <c r="EX9" s="2" t="s">
        <v>661</v>
      </c>
      <c r="EY9" s="2" t="s">
        <v>367</v>
      </c>
      <c r="EZ9" s="2" t="s">
        <v>236</v>
      </c>
      <c r="FA9" s="2" t="s">
        <v>662</v>
      </c>
      <c r="FB9" s="2" t="s">
        <v>663</v>
      </c>
      <c r="FC9" s="2" t="s">
        <v>367</v>
      </c>
      <c r="FD9" s="2" t="s">
        <v>308</v>
      </c>
      <c r="FE9" s="2" t="s">
        <v>664</v>
      </c>
      <c r="FF9" s="2" t="s">
        <v>434</v>
      </c>
      <c r="FG9" s="2" t="s">
        <v>665</v>
      </c>
      <c r="FI9" s="2" t="s">
        <v>222</v>
      </c>
      <c r="FJ9" s="2" t="s">
        <v>193</v>
      </c>
      <c r="FK9" s="2" t="s">
        <v>666</v>
      </c>
      <c r="FL9" s="2" t="s">
        <v>171</v>
      </c>
      <c r="FM9" s="33">
        <v>2</v>
      </c>
      <c r="FN9" s="2" t="s">
        <v>193</v>
      </c>
      <c r="FP9" s="2">
        <v>1</v>
      </c>
      <c r="FQ9" s="2" t="s">
        <v>291</v>
      </c>
      <c r="FR9" s="47">
        <v>0.5</v>
      </c>
      <c r="FS9" s="45">
        <v>0.45</v>
      </c>
      <c r="FT9" s="45">
        <v>0.05</v>
      </c>
      <c r="FU9" s="45">
        <v>0</v>
      </c>
      <c r="FV9" s="45">
        <v>0</v>
      </c>
      <c r="FW9" s="45">
        <v>0</v>
      </c>
      <c r="FZ9" s="2" t="s">
        <v>667</v>
      </c>
      <c r="GA9" t="s">
        <v>610</v>
      </c>
      <c r="GB9" s="37">
        <v>4</v>
      </c>
      <c r="GC9" s="37" t="s">
        <v>1902</v>
      </c>
      <c r="GD9" s="59">
        <v>2</v>
      </c>
      <c r="GE9" s="37" t="s">
        <v>1903</v>
      </c>
      <c r="GF9" s="37">
        <v>34</v>
      </c>
      <c r="GG9" s="33" t="s">
        <v>1878</v>
      </c>
    </row>
    <row r="10" spans="1:190" ht="12.75" customHeight="1" x14ac:dyDescent="0.2">
      <c r="A10" s="4">
        <v>44342.542538240741</v>
      </c>
      <c r="B10" s="2" t="s">
        <v>550</v>
      </c>
      <c r="C10" s="2" t="s">
        <v>668</v>
      </c>
      <c r="E10" s="4">
        <v>44306</v>
      </c>
      <c r="F10" s="2" t="s">
        <v>669</v>
      </c>
      <c r="G10" s="2" t="s">
        <v>670</v>
      </c>
      <c r="H10" s="2" t="s">
        <v>671</v>
      </c>
      <c r="I10" s="2" t="s">
        <v>672</v>
      </c>
      <c r="J10" s="2">
        <v>3202451935</v>
      </c>
      <c r="K10" s="2" t="s">
        <v>673</v>
      </c>
      <c r="L10" s="63">
        <v>40058</v>
      </c>
      <c r="M10" s="2" t="s">
        <v>674</v>
      </c>
      <c r="N10" s="2" t="s">
        <v>675</v>
      </c>
      <c r="O10" s="2" t="s">
        <v>676</v>
      </c>
      <c r="P10" s="2" t="s">
        <v>170</v>
      </c>
      <c r="R10" s="2" t="s">
        <v>168</v>
      </c>
      <c r="T10" s="2" t="s">
        <v>668</v>
      </c>
      <c r="U10" s="2" t="s">
        <v>254</v>
      </c>
      <c r="W10" s="2" t="s">
        <v>171</v>
      </c>
      <c r="Y10" s="2" t="s">
        <v>677</v>
      </c>
      <c r="Z10" s="2" t="s">
        <v>170</v>
      </c>
      <c r="AB10" s="2" t="s">
        <v>171</v>
      </c>
      <c r="AD10" s="2" t="s">
        <v>678</v>
      </c>
      <c r="AE10" s="2" t="s">
        <v>170</v>
      </c>
      <c r="AG10" s="2" t="s">
        <v>171</v>
      </c>
      <c r="AR10" s="5">
        <v>21</v>
      </c>
      <c r="AS10" s="2">
        <v>408</v>
      </c>
      <c r="AT10" s="2">
        <v>16</v>
      </c>
      <c r="AU10" s="2">
        <v>3</v>
      </c>
      <c r="AV10" s="5">
        <v>50</v>
      </c>
      <c r="AW10" s="5">
        <v>3265</v>
      </c>
      <c r="AX10" s="5">
        <v>12000</v>
      </c>
      <c r="AY10" s="10">
        <f>AX10/50</f>
        <v>240</v>
      </c>
      <c r="BA10" s="2" t="s">
        <v>561</v>
      </c>
      <c r="BC10" s="11"/>
      <c r="BD10" s="2" t="s">
        <v>256</v>
      </c>
      <c r="BE10" s="2" t="s">
        <v>679</v>
      </c>
      <c r="BF10" s="2" t="s">
        <v>680</v>
      </c>
      <c r="BG10" s="5">
        <v>60</v>
      </c>
      <c r="BH10" s="2" t="s">
        <v>681</v>
      </c>
      <c r="BI10" s="2" t="s">
        <v>682</v>
      </c>
      <c r="BJ10" s="2" t="s">
        <v>683</v>
      </c>
      <c r="BK10" s="2" t="s">
        <v>567</v>
      </c>
      <c r="BM10" s="2" t="s">
        <v>684</v>
      </c>
      <c r="BO10" s="2" t="s">
        <v>685</v>
      </c>
      <c r="BP10" s="2" t="s">
        <v>187</v>
      </c>
      <c r="BQ10" s="2" t="s">
        <v>686</v>
      </c>
      <c r="BR10" s="2" t="s">
        <v>1966</v>
      </c>
      <c r="BT10" s="2" t="s">
        <v>687</v>
      </c>
      <c r="BU10" s="2" t="s">
        <v>688</v>
      </c>
      <c r="BW10" s="2" t="s">
        <v>689</v>
      </c>
      <c r="BX10" s="2" t="s">
        <v>690</v>
      </c>
      <c r="BY10" s="2" t="s">
        <v>691</v>
      </c>
      <c r="CA10" s="2" t="s">
        <v>193</v>
      </c>
      <c r="CB10" s="2" t="s">
        <v>380</v>
      </c>
      <c r="CD10" s="2" t="s">
        <v>399</v>
      </c>
      <c r="CE10" s="2" t="s">
        <v>692</v>
      </c>
      <c r="CF10" s="2" t="s">
        <v>560</v>
      </c>
      <c r="CG10" s="2" t="s">
        <v>380</v>
      </c>
      <c r="CH10" s="2" t="s">
        <v>380</v>
      </c>
      <c r="CJ10" s="2" t="s">
        <v>560</v>
      </c>
      <c r="CK10" s="2" t="s">
        <v>193</v>
      </c>
      <c r="CL10" s="2" t="s">
        <v>199</v>
      </c>
      <c r="CM10" s="2" t="s">
        <v>380</v>
      </c>
      <c r="CO10" s="2" t="s">
        <v>278</v>
      </c>
      <c r="CP10" s="5" t="s">
        <v>438</v>
      </c>
      <c r="CQ10" s="2" t="s">
        <v>278</v>
      </c>
      <c r="CR10" s="5" t="s">
        <v>520</v>
      </c>
      <c r="CS10" s="2" t="s">
        <v>279</v>
      </c>
      <c r="CT10" s="2" t="s">
        <v>280</v>
      </c>
      <c r="CU10" s="2">
        <v>2</v>
      </c>
      <c r="CV10" s="2" t="s">
        <v>693</v>
      </c>
      <c r="CW10" s="2" t="s">
        <v>694</v>
      </c>
      <c r="CX10" s="2" t="s">
        <v>695</v>
      </c>
      <c r="CY10" s="2" t="s">
        <v>380</v>
      </c>
      <c r="CZ10" s="5">
        <v>5</v>
      </c>
      <c r="DA10" s="5">
        <v>4</v>
      </c>
      <c r="DB10" s="5">
        <v>4</v>
      </c>
      <c r="DC10" s="5" t="s">
        <v>771</v>
      </c>
      <c r="DD10" s="5">
        <v>3.5</v>
      </c>
      <c r="DE10" s="32">
        <v>5</v>
      </c>
      <c r="DF10" s="2" t="s">
        <v>289</v>
      </c>
      <c r="DG10" s="2" t="s">
        <v>696</v>
      </c>
      <c r="DH10" s="2" t="s">
        <v>697</v>
      </c>
      <c r="DI10" s="2">
        <v>2</v>
      </c>
      <c r="DJ10" s="2" t="s">
        <v>698</v>
      </c>
      <c r="DK10" s="2" t="s">
        <v>699</v>
      </c>
      <c r="DM10" s="1" t="s">
        <v>220</v>
      </c>
      <c r="DN10" s="2" t="s">
        <v>213</v>
      </c>
      <c r="DP10" s="2" t="s">
        <v>288</v>
      </c>
      <c r="DQ10" s="2" t="s">
        <v>700</v>
      </c>
      <c r="DR10" s="2" t="s">
        <v>413</v>
      </c>
      <c r="DT10" s="2" t="s">
        <v>469</v>
      </c>
      <c r="DU10" s="2" t="s">
        <v>701</v>
      </c>
      <c r="DV10" s="2" t="s">
        <v>291</v>
      </c>
      <c r="DW10" s="2" t="s">
        <v>702</v>
      </c>
      <c r="DX10" s="2" t="s">
        <v>193</v>
      </c>
      <c r="DY10" s="2" t="s">
        <v>771</v>
      </c>
      <c r="DZ10" s="9" t="s">
        <v>222</v>
      </c>
      <c r="EA10" s="2" t="s">
        <v>193</v>
      </c>
      <c r="EB10" s="2" t="s">
        <v>703</v>
      </c>
      <c r="ED10" s="2" t="s">
        <v>704</v>
      </c>
      <c r="EE10" s="2" t="s">
        <v>705</v>
      </c>
      <c r="EF10" s="2" t="s">
        <v>193</v>
      </c>
      <c r="EH10" s="2" t="s">
        <v>706</v>
      </c>
      <c r="EI10" s="32">
        <v>119</v>
      </c>
      <c r="EJ10" s="2" t="s">
        <v>708</v>
      </c>
      <c r="EK10" s="9" t="s">
        <v>709</v>
      </c>
      <c r="EL10" s="2" t="s">
        <v>710</v>
      </c>
      <c r="EM10" s="2" t="s">
        <v>711</v>
      </c>
      <c r="EN10" s="5" t="s">
        <v>299</v>
      </c>
      <c r="EO10" s="2" t="s">
        <v>1069</v>
      </c>
      <c r="EP10" s="2" t="s">
        <v>712</v>
      </c>
      <c r="EQ10" s="2" t="s">
        <v>713</v>
      </c>
      <c r="ER10" s="2" t="s">
        <v>714</v>
      </c>
      <c r="ES10" s="2" t="s">
        <v>715</v>
      </c>
      <c r="ET10" s="2" t="s">
        <v>236</v>
      </c>
      <c r="EU10" s="2" t="s">
        <v>1071</v>
      </c>
      <c r="EV10" s="2" t="s">
        <v>716</v>
      </c>
      <c r="EX10" s="2" t="s">
        <v>717</v>
      </c>
      <c r="EY10" s="2" t="s">
        <v>367</v>
      </c>
      <c r="EZ10" s="2" t="s">
        <v>236</v>
      </c>
      <c r="FA10" s="2" t="s">
        <v>718</v>
      </c>
      <c r="FB10" s="2" t="s">
        <v>719</v>
      </c>
      <c r="FC10" s="2" t="s">
        <v>367</v>
      </c>
      <c r="FD10" s="2" t="s">
        <v>432</v>
      </c>
      <c r="FE10" s="2" t="s">
        <v>720</v>
      </c>
      <c r="FF10" s="2" t="s">
        <v>434</v>
      </c>
      <c r="FG10" s="2" t="s">
        <v>242</v>
      </c>
      <c r="FI10" s="2" t="s">
        <v>193</v>
      </c>
      <c r="FJ10" s="2" t="s">
        <v>193</v>
      </c>
      <c r="FK10" s="2" t="s">
        <v>721</v>
      </c>
      <c r="FM10" s="33">
        <v>2</v>
      </c>
      <c r="FN10" s="2" t="s">
        <v>193</v>
      </c>
      <c r="FO10">
        <v>2</v>
      </c>
      <c r="FP10" s="2">
        <v>5</v>
      </c>
      <c r="FQ10" s="2" t="s">
        <v>291</v>
      </c>
      <c r="FR10" s="62">
        <v>0.3</v>
      </c>
      <c r="FS10" s="45">
        <v>0.7</v>
      </c>
      <c r="FT10" s="45">
        <v>0</v>
      </c>
      <c r="FU10" s="45">
        <v>0</v>
      </c>
      <c r="FV10" s="45">
        <v>0</v>
      </c>
      <c r="FW10" s="45">
        <v>0</v>
      </c>
      <c r="FZ10" s="2" t="s">
        <v>439</v>
      </c>
      <c r="GA10" t="s">
        <v>669</v>
      </c>
      <c r="GB10" s="37">
        <v>1</v>
      </c>
      <c r="GC10" s="37" t="s">
        <v>1901</v>
      </c>
      <c r="GD10" s="59">
        <v>1</v>
      </c>
      <c r="GE10" s="37" t="s">
        <v>1897</v>
      </c>
      <c r="GF10" s="37" t="s">
        <v>707</v>
      </c>
      <c r="GG10" s="33" t="s">
        <v>1882</v>
      </c>
    </row>
    <row r="11" spans="1:190" ht="12.75" customHeight="1" x14ac:dyDescent="0.2">
      <c r="A11" s="4">
        <v>44344.505199409723</v>
      </c>
      <c r="B11" s="2" t="s">
        <v>244</v>
      </c>
      <c r="C11" s="2" t="s">
        <v>722</v>
      </c>
      <c r="E11" s="4">
        <v>44321</v>
      </c>
      <c r="F11" s="5" t="s">
        <v>881</v>
      </c>
      <c r="G11" s="2" t="s">
        <v>723</v>
      </c>
      <c r="H11" s="2" t="s">
        <v>724</v>
      </c>
      <c r="I11" s="2" t="s">
        <v>725</v>
      </c>
      <c r="J11" s="2" t="s">
        <v>726</v>
      </c>
      <c r="K11" s="2" t="s">
        <v>727</v>
      </c>
      <c r="L11" s="63">
        <v>32434</v>
      </c>
      <c r="M11" s="2" t="s">
        <v>728</v>
      </c>
      <c r="N11" s="2" t="s">
        <v>729</v>
      </c>
      <c r="O11" s="2" t="s">
        <v>722</v>
      </c>
      <c r="P11" s="2" t="s">
        <v>254</v>
      </c>
      <c r="R11" s="2" t="s">
        <v>168</v>
      </c>
      <c r="U11" s="2" t="s">
        <v>380</v>
      </c>
      <c r="W11" s="2" t="s">
        <v>380</v>
      </c>
      <c r="Z11" s="2" t="s">
        <v>380</v>
      </c>
      <c r="AB11" s="2" t="s">
        <v>380</v>
      </c>
      <c r="AE11" s="2" t="s">
        <v>380</v>
      </c>
      <c r="AG11" s="2" t="s">
        <v>380</v>
      </c>
      <c r="AJ11" s="2" t="s">
        <v>380</v>
      </c>
      <c r="AL11" s="2" t="s">
        <v>380</v>
      </c>
      <c r="AO11" s="2" t="s">
        <v>380</v>
      </c>
      <c r="AR11" s="2">
        <v>123</v>
      </c>
      <c r="AS11" s="2">
        <v>100</v>
      </c>
      <c r="AT11" s="2">
        <v>6</v>
      </c>
      <c r="AU11" s="2">
        <v>3</v>
      </c>
      <c r="AV11" s="2">
        <v>50</v>
      </c>
      <c r="AW11" s="2">
        <v>6900</v>
      </c>
      <c r="AX11" s="2">
        <v>30300</v>
      </c>
      <c r="AY11" s="2">
        <f>AX11/50</f>
        <v>606</v>
      </c>
      <c r="BA11" s="2" t="s">
        <v>382</v>
      </c>
      <c r="BC11" s="11"/>
      <c r="BD11" s="5" t="s">
        <v>843</v>
      </c>
      <c r="BE11" s="2" t="s">
        <v>730</v>
      </c>
      <c r="BF11" s="2" t="s">
        <v>731</v>
      </c>
      <c r="BG11" s="2">
        <v>14</v>
      </c>
      <c r="BH11" s="2" t="s">
        <v>732</v>
      </c>
      <c r="BI11" s="2" t="s">
        <v>732</v>
      </c>
      <c r="BJ11" s="2" t="s">
        <v>733</v>
      </c>
      <c r="BK11" s="2" t="s">
        <v>734</v>
      </c>
      <c r="BL11" s="2" t="s">
        <v>201</v>
      </c>
      <c r="BM11" s="2" t="s">
        <v>568</v>
      </c>
      <c r="BO11" s="2" t="s">
        <v>732</v>
      </c>
      <c r="BP11" s="2" t="s">
        <v>735</v>
      </c>
      <c r="BQ11" s="2" t="s">
        <v>736</v>
      </c>
      <c r="BR11" s="2" t="s">
        <v>737</v>
      </c>
      <c r="BT11" s="2" t="s">
        <v>738</v>
      </c>
      <c r="BU11" s="2" t="s">
        <v>166</v>
      </c>
      <c r="BV11" s="2" t="s">
        <v>268</v>
      </c>
      <c r="BW11" s="2" t="s">
        <v>739</v>
      </c>
      <c r="BX11" s="2" t="s">
        <v>740</v>
      </c>
      <c r="BY11" s="2" t="s">
        <v>574</v>
      </c>
      <c r="CA11" s="2" t="s">
        <v>216</v>
      </c>
      <c r="CB11" s="2" t="s">
        <v>268</v>
      </c>
      <c r="CD11" s="2" t="s">
        <v>271</v>
      </c>
      <c r="CE11" s="2" t="s">
        <v>741</v>
      </c>
      <c r="CF11" s="2" t="s">
        <v>742</v>
      </c>
      <c r="CG11" s="2" t="s">
        <v>380</v>
      </c>
      <c r="CH11" s="2" t="s">
        <v>197</v>
      </c>
      <c r="CJ11" s="2" t="s">
        <v>743</v>
      </c>
      <c r="CK11" s="2" t="s">
        <v>193</v>
      </c>
      <c r="CL11" s="2" t="s">
        <v>199</v>
      </c>
      <c r="CM11" s="2" t="s">
        <v>380</v>
      </c>
      <c r="CO11" s="2" t="s">
        <v>201</v>
      </c>
      <c r="CP11" s="5" t="s">
        <v>201</v>
      </c>
      <c r="CQ11" s="2" t="s">
        <v>744</v>
      </c>
      <c r="CR11" s="5" t="s">
        <v>1875</v>
      </c>
      <c r="CS11" s="2" t="s">
        <v>279</v>
      </c>
      <c r="CT11" s="2" t="s">
        <v>280</v>
      </c>
      <c r="CU11" s="2">
        <v>3</v>
      </c>
      <c r="CV11" s="2" t="s">
        <v>281</v>
      </c>
      <c r="CX11" s="2" t="s">
        <v>745</v>
      </c>
      <c r="CY11" s="2" t="s">
        <v>201</v>
      </c>
      <c r="CZ11" s="2">
        <v>2</v>
      </c>
      <c r="DA11" s="2" t="s">
        <v>771</v>
      </c>
      <c r="DB11" s="2" t="s">
        <v>771</v>
      </c>
      <c r="DC11" s="5" t="s">
        <v>771</v>
      </c>
      <c r="DD11" s="2">
        <v>52</v>
      </c>
      <c r="DE11" s="32" t="s">
        <v>771</v>
      </c>
      <c r="DF11" s="2" t="s">
        <v>208</v>
      </c>
      <c r="DG11" s="2" t="s">
        <v>746</v>
      </c>
      <c r="DH11" s="2" t="s">
        <v>747</v>
      </c>
      <c r="DI11" s="5">
        <v>2</v>
      </c>
      <c r="DJ11" s="2" t="s">
        <v>748</v>
      </c>
      <c r="DK11" s="2" t="s">
        <v>749</v>
      </c>
      <c r="DM11" s="1" t="s">
        <v>411</v>
      </c>
      <c r="DN11" s="2" t="s">
        <v>213</v>
      </c>
      <c r="DP11" s="2" t="s">
        <v>288</v>
      </c>
      <c r="DQ11" s="2" t="s">
        <v>750</v>
      </c>
      <c r="DR11" s="2" t="s">
        <v>751</v>
      </c>
      <c r="DT11" s="2" t="s">
        <v>218</v>
      </c>
      <c r="DU11" s="2" t="s">
        <v>752</v>
      </c>
      <c r="DV11" s="2" t="s">
        <v>291</v>
      </c>
      <c r="DW11" s="2" t="s">
        <v>753</v>
      </c>
      <c r="DX11" s="5" t="s">
        <v>193</v>
      </c>
      <c r="DY11" s="5" t="s">
        <v>771</v>
      </c>
      <c r="DZ11" s="9" t="s">
        <v>222</v>
      </c>
      <c r="EA11" s="2" t="s">
        <v>193</v>
      </c>
      <c r="EB11" s="2" t="s">
        <v>754</v>
      </c>
      <c r="ED11" s="2" t="s">
        <v>755</v>
      </c>
      <c r="EE11" s="2" t="s">
        <v>756</v>
      </c>
      <c r="EF11" s="2" t="s">
        <v>222</v>
      </c>
      <c r="EG11" s="5" t="s">
        <v>1837</v>
      </c>
      <c r="EH11" s="2" t="s">
        <v>757</v>
      </c>
      <c r="EI11" s="33">
        <v>80</v>
      </c>
      <c r="EJ11" s="2" t="s">
        <v>758</v>
      </c>
      <c r="EK11" s="9" t="s">
        <v>732</v>
      </c>
      <c r="EL11" s="2" t="s">
        <v>759</v>
      </c>
      <c r="EM11" s="2" t="s">
        <v>760</v>
      </c>
      <c r="EN11" s="2" t="s">
        <v>761</v>
      </c>
      <c r="EP11" s="2" t="s">
        <v>762</v>
      </c>
      <c r="EQ11" s="2" t="s">
        <v>763</v>
      </c>
      <c r="ER11" s="2" t="s">
        <v>764</v>
      </c>
      <c r="ES11" s="2" t="s">
        <v>765</v>
      </c>
      <c r="ET11" s="2" t="s">
        <v>236</v>
      </c>
      <c r="EU11" s="2" t="s">
        <v>1071</v>
      </c>
      <c r="EV11" s="2" t="s">
        <v>304</v>
      </c>
      <c r="EX11" s="2" t="s">
        <v>766</v>
      </c>
      <c r="EY11" s="2" t="s">
        <v>274</v>
      </c>
      <c r="EZ11" s="2" t="s">
        <v>236</v>
      </c>
      <c r="FA11" s="2" t="s">
        <v>767</v>
      </c>
      <c r="FB11" s="2" t="s">
        <v>768</v>
      </c>
      <c r="FC11" s="2" t="s">
        <v>274</v>
      </c>
      <c r="FD11" s="2" t="s">
        <v>308</v>
      </c>
      <c r="FE11" s="2" t="s">
        <v>769</v>
      </c>
      <c r="FF11" s="2" t="s">
        <v>770</v>
      </c>
      <c r="FG11" s="2" t="s">
        <v>310</v>
      </c>
      <c r="FI11" s="5" t="s">
        <v>222</v>
      </c>
      <c r="FJ11" s="5" t="s">
        <v>222</v>
      </c>
      <c r="FK11" s="2" t="s">
        <v>771</v>
      </c>
      <c r="FL11" s="2" t="s">
        <v>380</v>
      </c>
      <c r="FM11" s="33">
        <v>2</v>
      </c>
      <c r="FN11" s="2" t="s">
        <v>216</v>
      </c>
      <c r="FO11" s="2" t="s">
        <v>772</v>
      </c>
      <c r="FP11" s="2">
        <v>1</v>
      </c>
      <c r="FQ11" s="2" t="s">
        <v>291</v>
      </c>
      <c r="FR11" s="48" t="s">
        <v>560</v>
      </c>
      <c r="FS11" s="49" t="s">
        <v>560</v>
      </c>
      <c r="FT11" s="49" t="s">
        <v>560</v>
      </c>
      <c r="FU11" s="49" t="s">
        <v>560</v>
      </c>
      <c r="FV11" s="49" t="s">
        <v>560</v>
      </c>
      <c r="FW11" s="49" t="s">
        <v>560</v>
      </c>
      <c r="FZ11" s="2" t="s">
        <v>773</v>
      </c>
      <c r="GA11" t="s">
        <v>881</v>
      </c>
      <c r="GB11" s="37">
        <v>5</v>
      </c>
      <c r="GC11" s="37" t="s">
        <v>1904</v>
      </c>
      <c r="GD11" s="59">
        <v>0</v>
      </c>
      <c r="GE11" s="37" t="s">
        <v>1895</v>
      </c>
      <c r="GF11" s="37">
        <v>80</v>
      </c>
      <c r="GG11" s="33" t="s">
        <v>1878</v>
      </c>
    </row>
    <row r="12" spans="1:190" ht="12.75" customHeight="1" x14ac:dyDescent="0.2">
      <c r="A12" s="4">
        <v>44344.528835266203</v>
      </c>
      <c r="B12" s="2" t="s">
        <v>826</v>
      </c>
      <c r="C12" s="2" t="s">
        <v>774</v>
      </c>
      <c r="D12" s="2" t="s">
        <v>775</v>
      </c>
      <c r="E12" s="4">
        <v>44319</v>
      </c>
      <c r="F12" s="2" t="s">
        <v>776</v>
      </c>
      <c r="G12" s="2" t="s">
        <v>777</v>
      </c>
      <c r="H12" s="2" t="s">
        <v>778</v>
      </c>
      <c r="I12" s="2" t="s">
        <v>779</v>
      </c>
      <c r="J12" s="2" t="s">
        <v>780</v>
      </c>
      <c r="K12" s="2" t="s">
        <v>1851</v>
      </c>
      <c r="L12" s="63">
        <v>32331</v>
      </c>
      <c r="M12" s="2" t="s">
        <v>781</v>
      </c>
      <c r="N12" s="2" t="s">
        <v>782</v>
      </c>
      <c r="O12" s="2" t="s">
        <v>774</v>
      </c>
      <c r="P12" s="2" t="s">
        <v>166</v>
      </c>
      <c r="Q12" s="2" t="s">
        <v>1847</v>
      </c>
      <c r="R12" s="2" t="s">
        <v>168</v>
      </c>
      <c r="T12" s="2" t="s">
        <v>783</v>
      </c>
      <c r="U12" s="2" t="s">
        <v>254</v>
      </c>
      <c r="W12" s="2" t="s">
        <v>171</v>
      </c>
      <c r="Y12" s="2" t="s">
        <v>784</v>
      </c>
      <c r="Z12" s="2" t="s">
        <v>170</v>
      </c>
      <c r="AB12" s="2" t="s">
        <v>171</v>
      </c>
      <c r="AD12" s="2" t="s">
        <v>785</v>
      </c>
      <c r="AE12" s="2" t="s">
        <v>170</v>
      </c>
      <c r="AG12" s="2" t="s">
        <v>171</v>
      </c>
      <c r="AI12" s="2" t="s">
        <v>786</v>
      </c>
      <c r="AJ12" s="2" t="s">
        <v>170</v>
      </c>
      <c r="AL12" s="2" t="s">
        <v>171</v>
      </c>
      <c r="AN12" s="2" t="s">
        <v>787</v>
      </c>
      <c r="AO12" s="2" t="s">
        <v>170</v>
      </c>
      <c r="AR12" s="2">
        <v>6500</v>
      </c>
      <c r="AS12" s="2">
        <v>135</v>
      </c>
      <c r="AT12" s="2">
        <v>106</v>
      </c>
      <c r="AU12" s="7">
        <v>3</v>
      </c>
      <c r="AV12" s="2">
        <v>50</v>
      </c>
      <c r="AW12" s="2">
        <v>9500</v>
      </c>
      <c r="AX12" s="2">
        <v>15000</v>
      </c>
      <c r="AY12" s="2">
        <v>300</v>
      </c>
      <c r="BA12" s="2" t="s">
        <v>506</v>
      </c>
      <c r="BC12" s="11"/>
      <c r="BD12" s="2" t="s">
        <v>178</v>
      </c>
      <c r="BE12" s="2" t="s">
        <v>788</v>
      </c>
      <c r="BF12" s="2" t="s">
        <v>789</v>
      </c>
      <c r="BG12" s="2">
        <v>150</v>
      </c>
      <c r="BH12" s="2" t="s">
        <v>790</v>
      </c>
      <c r="BI12" s="2" t="s">
        <v>791</v>
      </c>
      <c r="BJ12" s="2" t="s">
        <v>792</v>
      </c>
      <c r="BK12" s="2" t="s">
        <v>389</v>
      </c>
      <c r="BM12" s="2" t="s">
        <v>793</v>
      </c>
      <c r="BO12" s="2" t="s">
        <v>794</v>
      </c>
      <c r="BP12" s="2" t="s">
        <v>265</v>
      </c>
      <c r="BQ12" s="2" t="s">
        <v>795</v>
      </c>
      <c r="BR12" s="2" t="s">
        <v>737</v>
      </c>
      <c r="BT12" s="2" t="s">
        <v>796</v>
      </c>
      <c r="BU12" s="2" t="s">
        <v>166</v>
      </c>
      <c r="BV12" s="5" t="s">
        <v>268</v>
      </c>
      <c r="BW12" s="2" t="s">
        <v>797</v>
      </c>
      <c r="BX12" s="2" t="s">
        <v>798</v>
      </c>
      <c r="BY12" s="5" t="s">
        <v>1925</v>
      </c>
      <c r="CA12" s="2" t="s">
        <v>193</v>
      </c>
      <c r="CB12" s="2" t="s">
        <v>380</v>
      </c>
      <c r="CD12" s="2" t="s">
        <v>399</v>
      </c>
      <c r="CE12" s="2" t="s">
        <v>399</v>
      </c>
      <c r="CF12" s="2" t="s">
        <v>399</v>
      </c>
      <c r="CG12" s="2" t="s">
        <v>274</v>
      </c>
      <c r="CH12" s="2" t="s">
        <v>197</v>
      </c>
      <c r="CJ12" s="2" t="s">
        <v>799</v>
      </c>
      <c r="CK12" s="2" t="s">
        <v>193</v>
      </c>
      <c r="CL12" s="2" t="s">
        <v>199</v>
      </c>
      <c r="CM12" s="2" t="s">
        <v>380</v>
      </c>
      <c r="CO12" s="2" t="s">
        <v>278</v>
      </c>
      <c r="CP12" s="2" t="s">
        <v>438</v>
      </c>
      <c r="CQ12" s="2" t="s">
        <v>278</v>
      </c>
      <c r="CR12" s="5" t="s">
        <v>520</v>
      </c>
      <c r="CS12" s="2" t="s">
        <v>467</v>
      </c>
      <c r="CT12" s="2" t="s">
        <v>280</v>
      </c>
      <c r="CU12" s="2">
        <v>3</v>
      </c>
      <c r="CV12" s="2" t="s">
        <v>800</v>
      </c>
      <c r="CX12" s="2" t="s">
        <v>801</v>
      </c>
      <c r="CY12" s="2" t="s">
        <v>278</v>
      </c>
      <c r="CZ12" s="5">
        <v>1</v>
      </c>
      <c r="DA12" s="2">
        <v>15</v>
      </c>
      <c r="DB12" s="2">
        <v>8</v>
      </c>
      <c r="DC12" s="2">
        <v>8</v>
      </c>
      <c r="DD12" s="2">
        <v>4</v>
      </c>
      <c r="DE12" s="32" t="s">
        <v>771</v>
      </c>
      <c r="DF12" s="2" t="s">
        <v>208</v>
      </c>
      <c r="DG12" s="2" t="s">
        <v>802</v>
      </c>
      <c r="DH12" s="2" t="s">
        <v>803</v>
      </c>
      <c r="DI12" s="2">
        <v>3</v>
      </c>
      <c r="DJ12" s="2" t="s">
        <v>804</v>
      </c>
      <c r="DK12" s="2" t="s">
        <v>805</v>
      </c>
      <c r="DM12" s="1" t="s">
        <v>220</v>
      </c>
      <c r="DN12" s="2" t="s">
        <v>213</v>
      </c>
      <c r="DP12" s="2" t="s">
        <v>214</v>
      </c>
      <c r="DQ12" s="2" t="s">
        <v>806</v>
      </c>
      <c r="DR12" s="2" t="s">
        <v>751</v>
      </c>
      <c r="DT12" s="1" t="s">
        <v>208</v>
      </c>
      <c r="DU12" s="2" t="s">
        <v>807</v>
      </c>
      <c r="DV12" s="2" t="s">
        <v>808</v>
      </c>
      <c r="DW12" s="2" t="s">
        <v>809</v>
      </c>
      <c r="DX12" s="2" t="s">
        <v>193</v>
      </c>
      <c r="DY12" s="2" t="s">
        <v>771</v>
      </c>
      <c r="DZ12" s="9" t="s">
        <v>193</v>
      </c>
      <c r="EA12" s="2" t="s">
        <v>193</v>
      </c>
      <c r="EB12" s="2" t="s">
        <v>754</v>
      </c>
      <c r="ED12" s="2" t="s">
        <v>810</v>
      </c>
      <c r="EE12" s="2" t="s">
        <v>533</v>
      </c>
      <c r="EF12" s="2" t="s">
        <v>193</v>
      </c>
      <c r="EH12" s="2" t="s">
        <v>811</v>
      </c>
      <c r="EI12" s="33">
        <v>245</v>
      </c>
      <c r="EJ12" s="2" t="s">
        <v>812</v>
      </c>
      <c r="EK12" s="9" t="s">
        <v>813</v>
      </c>
      <c r="EL12" s="2" t="s">
        <v>193</v>
      </c>
      <c r="EM12" s="2" t="s">
        <v>814</v>
      </c>
      <c r="EN12" s="2" t="s">
        <v>815</v>
      </c>
      <c r="EP12" s="2" t="s">
        <v>816</v>
      </c>
      <c r="EQ12" s="2" t="s">
        <v>817</v>
      </c>
      <c r="ER12" s="2" t="s">
        <v>818</v>
      </c>
      <c r="ES12" s="2" t="s">
        <v>819</v>
      </c>
      <c r="ET12" s="2" t="s">
        <v>236</v>
      </c>
      <c r="EU12" s="2" t="s">
        <v>1071</v>
      </c>
      <c r="EV12" s="2" t="s">
        <v>304</v>
      </c>
      <c r="EX12" s="2" t="s">
        <v>820</v>
      </c>
      <c r="EY12" s="2" t="s">
        <v>274</v>
      </c>
      <c r="EZ12" s="2" t="s">
        <v>236</v>
      </c>
      <c r="FA12" s="2" t="s">
        <v>821</v>
      </c>
      <c r="FB12" s="2" t="s">
        <v>822</v>
      </c>
      <c r="FC12" s="2" t="s">
        <v>274</v>
      </c>
      <c r="FD12" s="2" t="s">
        <v>432</v>
      </c>
      <c r="FE12" s="2" t="s">
        <v>823</v>
      </c>
      <c r="FF12" s="2" t="s">
        <v>434</v>
      </c>
      <c r="FG12" s="2" t="s">
        <v>166</v>
      </c>
      <c r="FH12" s="2" t="s">
        <v>824</v>
      </c>
      <c r="FI12" s="5" t="s">
        <v>222</v>
      </c>
      <c r="FJ12" s="2" t="s">
        <v>193</v>
      </c>
      <c r="FK12" s="2" t="s">
        <v>825</v>
      </c>
      <c r="FL12" s="2" t="s">
        <v>380</v>
      </c>
      <c r="FM12" s="33">
        <v>2</v>
      </c>
      <c r="FN12" s="2" t="s">
        <v>193</v>
      </c>
      <c r="FP12" s="2">
        <v>2</v>
      </c>
      <c r="FQ12" s="2" t="s">
        <v>220</v>
      </c>
      <c r="FR12" s="47">
        <v>0.55000000000000004</v>
      </c>
      <c r="FS12" s="45">
        <v>0.35</v>
      </c>
      <c r="FT12" s="45">
        <v>0.05</v>
      </c>
      <c r="FU12" s="45">
        <v>0.05</v>
      </c>
      <c r="FV12" s="45">
        <v>0</v>
      </c>
      <c r="FW12" s="45">
        <v>0</v>
      </c>
      <c r="FZ12" s="2" t="s">
        <v>439</v>
      </c>
      <c r="GA12" t="s">
        <v>776</v>
      </c>
      <c r="GB12" s="37">
        <v>3</v>
      </c>
      <c r="GC12" s="37" t="s">
        <v>1905</v>
      </c>
      <c r="GD12" s="59">
        <v>8</v>
      </c>
      <c r="GE12" s="37" t="s">
        <v>1906</v>
      </c>
      <c r="GF12" s="37">
        <v>245</v>
      </c>
      <c r="GG12" s="33" t="s">
        <v>1883</v>
      </c>
    </row>
    <row r="13" spans="1:190" ht="12.75" customHeight="1" x14ac:dyDescent="0.2">
      <c r="A13" s="4">
        <v>44345.273268472221</v>
      </c>
      <c r="B13" s="2" t="s">
        <v>826</v>
      </c>
      <c r="C13" s="2" t="s">
        <v>827</v>
      </c>
      <c r="E13" s="4">
        <v>44306</v>
      </c>
      <c r="F13" s="2" t="s">
        <v>828</v>
      </c>
      <c r="G13" s="2" t="s">
        <v>829</v>
      </c>
      <c r="H13" s="2" t="s">
        <v>830</v>
      </c>
      <c r="I13" s="2" t="s">
        <v>831</v>
      </c>
      <c r="J13" s="2" t="s">
        <v>832</v>
      </c>
      <c r="K13" s="2" t="s">
        <v>833</v>
      </c>
      <c r="L13" s="63">
        <v>24243</v>
      </c>
      <c r="M13" s="2" t="s">
        <v>834</v>
      </c>
      <c r="N13" s="2" t="s">
        <v>835</v>
      </c>
      <c r="O13" s="2" t="s">
        <v>827</v>
      </c>
      <c r="P13" s="2" t="s">
        <v>166</v>
      </c>
      <c r="Q13" s="5" t="s">
        <v>1284</v>
      </c>
      <c r="R13" s="2" t="s">
        <v>168</v>
      </c>
      <c r="T13" s="2" t="s">
        <v>836</v>
      </c>
      <c r="U13" s="2" t="s">
        <v>166</v>
      </c>
      <c r="V13" s="2" t="s">
        <v>837</v>
      </c>
      <c r="W13" s="2" t="s">
        <v>171</v>
      </c>
      <c r="Y13" s="2" t="s">
        <v>838</v>
      </c>
      <c r="Z13" s="2" t="s">
        <v>170</v>
      </c>
      <c r="AB13" s="2" t="s">
        <v>171</v>
      </c>
      <c r="AD13" s="2" t="s">
        <v>839</v>
      </c>
      <c r="AF13" s="2" t="s">
        <v>840</v>
      </c>
      <c r="AG13" s="2" t="s">
        <v>171</v>
      </c>
      <c r="AI13" s="2" t="s">
        <v>841</v>
      </c>
      <c r="AJ13" s="2" t="s">
        <v>170</v>
      </c>
      <c r="AL13" s="2" t="s">
        <v>171</v>
      </c>
      <c r="AN13" s="2" t="s">
        <v>841</v>
      </c>
      <c r="AO13" s="2" t="s">
        <v>170</v>
      </c>
      <c r="AR13" s="2">
        <v>572</v>
      </c>
      <c r="AS13" s="2">
        <v>561</v>
      </c>
      <c r="AT13" s="2">
        <v>2</v>
      </c>
      <c r="AU13" s="7">
        <v>3</v>
      </c>
      <c r="AV13" s="2">
        <v>50</v>
      </c>
      <c r="AW13" s="2">
        <v>30000</v>
      </c>
      <c r="AX13" s="2">
        <v>55946</v>
      </c>
      <c r="AY13" s="2">
        <v>1119</v>
      </c>
      <c r="BA13" s="2" t="s">
        <v>842</v>
      </c>
      <c r="BC13" s="11"/>
      <c r="BD13" s="2" t="s">
        <v>843</v>
      </c>
      <c r="BE13" s="2" t="s">
        <v>844</v>
      </c>
      <c r="BF13" s="2" t="s">
        <v>845</v>
      </c>
      <c r="BG13" s="2">
        <v>30</v>
      </c>
      <c r="BH13" s="2" t="s">
        <v>194</v>
      </c>
      <c r="BI13" s="2" t="s">
        <v>846</v>
      </c>
      <c r="BJ13" s="2" t="s">
        <v>847</v>
      </c>
      <c r="BK13" s="2" t="s">
        <v>262</v>
      </c>
      <c r="BM13" s="2" t="s">
        <v>848</v>
      </c>
      <c r="BO13" s="2" t="s">
        <v>849</v>
      </c>
      <c r="BP13" s="2" t="s">
        <v>187</v>
      </c>
      <c r="BQ13" s="2" t="s">
        <v>850</v>
      </c>
      <c r="BR13" s="2" t="s">
        <v>166</v>
      </c>
      <c r="BS13" s="2" t="s">
        <v>276</v>
      </c>
      <c r="BT13" s="2" t="s">
        <v>851</v>
      </c>
      <c r="BU13" s="2" t="s">
        <v>462</v>
      </c>
      <c r="BW13" s="2" t="s">
        <v>852</v>
      </c>
      <c r="BX13" s="2" t="s">
        <v>853</v>
      </c>
      <c r="BY13" s="5" t="s">
        <v>1922</v>
      </c>
      <c r="CA13" s="2" t="s">
        <v>193</v>
      </c>
      <c r="CB13" s="2" t="s">
        <v>688</v>
      </c>
      <c r="CD13" s="2" t="s">
        <v>854</v>
      </c>
      <c r="CE13" s="2" t="s">
        <v>855</v>
      </c>
      <c r="CF13" s="2" t="s">
        <v>856</v>
      </c>
      <c r="CG13" s="2" t="s">
        <v>274</v>
      </c>
      <c r="CH13" s="2" t="s">
        <v>1961</v>
      </c>
      <c r="CJ13" s="2" t="s">
        <v>799</v>
      </c>
      <c r="CK13" s="2" t="s">
        <v>222</v>
      </c>
      <c r="CL13" s="2" t="s">
        <v>262</v>
      </c>
      <c r="CM13" s="2" t="s">
        <v>857</v>
      </c>
      <c r="CO13" s="2" t="s">
        <v>201</v>
      </c>
      <c r="CP13" s="2" t="s">
        <v>1063</v>
      </c>
      <c r="CQ13" s="2" t="s">
        <v>201</v>
      </c>
      <c r="CR13" s="2" t="s">
        <v>859</v>
      </c>
      <c r="CS13" s="2" t="s">
        <v>279</v>
      </c>
      <c r="CT13" s="2" t="s">
        <v>204</v>
      </c>
      <c r="CU13" s="2">
        <v>4</v>
      </c>
      <c r="CV13" s="2" t="s">
        <v>639</v>
      </c>
      <c r="CX13" s="2" t="s">
        <v>860</v>
      </c>
      <c r="CY13" s="2" t="s">
        <v>201</v>
      </c>
      <c r="CZ13" s="5">
        <v>1</v>
      </c>
      <c r="DA13" s="2">
        <v>3</v>
      </c>
      <c r="DB13" s="2">
        <v>8</v>
      </c>
      <c r="DC13" s="2">
        <v>21</v>
      </c>
      <c r="DD13" s="2">
        <v>60</v>
      </c>
      <c r="DE13" s="32" t="s">
        <v>771</v>
      </c>
      <c r="DF13" s="2" t="s">
        <v>208</v>
      </c>
      <c r="DG13" s="2" t="s">
        <v>861</v>
      </c>
      <c r="DH13" s="2" t="s">
        <v>862</v>
      </c>
      <c r="DI13" s="5">
        <v>1</v>
      </c>
      <c r="DJ13" s="2" t="s">
        <v>863</v>
      </c>
      <c r="DK13" s="2" t="s">
        <v>864</v>
      </c>
      <c r="DM13" s="1" t="s">
        <v>220</v>
      </c>
      <c r="DN13" s="2" t="s">
        <v>865</v>
      </c>
      <c r="DP13" s="2" t="s">
        <v>214</v>
      </c>
      <c r="DQ13" s="2" t="s">
        <v>866</v>
      </c>
      <c r="DR13" s="2" t="s">
        <v>867</v>
      </c>
      <c r="DT13" s="2" t="s">
        <v>469</v>
      </c>
      <c r="DU13" s="2" t="s">
        <v>868</v>
      </c>
      <c r="DV13" s="2" t="s">
        <v>808</v>
      </c>
      <c r="DW13" s="2" t="s">
        <v>869</v>
      </c>
      <c r="DX13" s="2" t="s">
        <v>222</v>
      </c>
      <c r="DY13" s="2"/>
      <c r="DZ13" s="9" t="s">
        <v>222</v>
      </c>
      <c r="EA13" s="2" t="s">
        <v>216</v>
      </c>
      <c r="EB13" s="2" t="s">
        <v>870</v>
      </c>
      <c r="ED13" s="2" t="s">
        <v>228</v>
      </c>
      <c r="EE13" s="2" t="s">
        <v>533</v>
      </c>
      <c r="EF13" s="2" t="s">
        <v>222</v>
      </c>
      <c r="EG13" s="5" t="s">
        <v>1838</v>
      </c>
      <c r="EH13" s="2" t="s">
        <v>871</v>
      </c>
      <c r="EI13" s="33">
        <v>570</v>
      </c>
      <c r="EJ13" s="2" t="s">
        <v>872</v>
      </c>
      <c r="EK13" s="9" t="s">
        <v>194</v>
      </c>
      <c r="EL13" s="2" t="s">
        <v>533</v>
      </c>
      <c r="EM13" s="2" t="s">
        <v>873</v>
      </c>
      <c r="EN13" s="2" t="s">
        <v>761</v>
      </c>
      <c r="EO13" s="2"/>
      <c r="EP13" s="2" t="s">
        <v>533</v>
      </c>
      <c r="EQ13" s="2" t="s">
        <v>533</v>
      </c>
      <c r="ER13" s="2" t="s">
        <v>533</v>
      </c>
      <c r="ES13" s="2" t="s">
        <v>874</v>
      </c>
      <c r="ET13" s="5" t="s">
        <v>236</v>
      </c>
      <c r="EU13" s="2" t="s">
        <v>771</v>
      </c>
      <c r="EV13" s="2" t="s">
        <v>304</v>
      </c>
      <c r="EX13" s="2" t="s">
        <v>875</v>
      </c>
      <c r="EY13" s="2" t="s">
        <v>274</v>
      </c>
      <c r="EZ13" s="2" t="s">
        <v>380</v>
      </c>
      <c r="FA13" s="2" t="s">
        <v>876</v>
      </c>
      <c r="FB13" s="2" t="s">
        <v>194</v>
      </c>
      <c r="FC13" s="2" t="s">
        <v>274</v>
      </c>
      <c r="FD13" s="2" t="s">
        <v>877</v>
      </c>
      <c r="FE13" s="2" t="s">
        <v>878</v>
      </c>
      <c r="FF13" s="2" t="s">
        <v>434</v>
      </c>
      <c r="FG13" s="2" t="s">
        <v>242</v>
      </c>
      <c r="FI13" s="5" t="s">
        <v>222</v>
      </c>
      <c r="FJ13" s="5" t="s">
        <v>222</v>
      </c>
      <c r="FK13" s="2" t="s">
        <v>879</v>
      </c>
      <c r="FL13" s="2" t="s">
        <v>171</v>
      </c>
      <c r="FM13" s="33">
        <v>2</v>
      </c>
      <c r="FN13" s="2" t="s">
        <v>193</v>
      </c>
      <c r="FO13" s="2" t="s">
        <v>771</v>
      </c>
      <c r="FP13" s="2">
        <v>2</v>
      </c>
      <c r="FQ13" s="5" t="s">
        <v>220</v>
      </c>
      <c r="FR13" s="62">
        <v>0.3</v>
      </c>
      <c r="FS13" s="65">
        <v>0.3</v>
      </c>
      <c r="FT13" s="65">
        <v>0.08</v>
      </c>
      <c r="FU13" s="65">
        <v>0.01</v>
      </c>
      <c r="FV13" s="65">
        <v>0.01</v>
      </c>
      <c r="FW13" s="65">
        <v>0.3</v>
      </c>
      <c r="FY13" s="2" t="s">
        <v>858</v>
      </c>
      <c r="FZ13" s="2" t="s">
        <v>439</v>
      </c>
      <c r="GA13" t="s">
        <v>828</v>
      </c>
      <c r="GB13" s="37">
        <v>6</v>
      </c>
      <c r="GC13" s="37" t="s">
        <v>1907</v>
      </c>
      <c r="GD13" s="59">
        <v>0</v>
      </c>
      <c r="GE13" s="37" t="s">
        <v>1895</v>
      </c>
      <c r="GF13" s="36">
        <v>45</v>
      </c>
      <c r="GG13" s="33" t="s">
        <v>1880</v>
      </c>
    </row>
    <row r="14" spans="1:190" s="13" customFormat="1" ht="12.75" customHeight="1" x14ac:dyDescent="0.2">
      <c r="A14" s="12">
        <v>44384.71444163195</v>
      </c>
      <c r="B14" s="2" t="s">
        <v>1959</v>
      </c>
      <c r="C14" s="1" t="s">
        <v>901</v>
      </c>
      <c r="E14" s="12">
        <v>44363</v>
      </c>
      <c r="F14" s="15" t="s">
        <v>1061</v>
      </c>
      <c r="G14" s="1" t="s">
        <v>1062</v>
      </c>
      <c r="H14" s="1" t="s">
        <v>902</v>
      </c>
      <c r="I14" s="1" t="s">
        <v>903</v>
      </c>
      <c r="J14" s="1">
        <v>3143405646</v>
      </c>
      <c r="K14" s="1" t="s">
        <v>904</v>
      </c>
      <c r="L14" s="63">
        <v>40816</v>
      </c>
      <c r="M14" s="1" t="s">
        <v>905</v>
      </c>
      <c r="N14" s="1" t="s">
        <v>906</v>
      </c>
      <c r="O14" s="1" t="s">
        <v>901</v>
      </c>
      <c r="P14" s="1" t="s">
        <v>254</v>
      </c>
      <c r="R14" s="1" t="s">
        <v>171</v>
      </c>
      <c r="T14" s="1" t="s">
        <v>907</v>
      </c>
      <c r="U14" s="1" t="s">
        <v>170</v>
      </c>
      <c r="W14" s="1" t="s">
        <v>171</v>
      </c>
      <c r="Y14" s="1" t="s">
        <v>908</v>
      </c>
      <c r="Z14" s="1" t="s">
        <v>170</v>
      </c>
      <c r="AB14" s="1" t="s">
        <v>171</v>
      </c>
      <c r="AR14" s="1">
        <v>0</v>
      </c>
      <c r="AS14" s="1">
        <v>90</v>
      </c>
      <c r="AT14" s="1">
        <v>0</v>
      </c>
      <c r="AU14" s="1">
        <v>3</v>
      </c>
      <c r="AV14" s="1">
        <v>25</v>
      </c>
      <c r="AW14" s="1">
        <v>15000</v>
      </c>
      <c r="AX14" s="1">
        <v>29000</v>
      </c>
      <c r="AY14" s="1">
        <v>1160</v>
      </c>
      <c r="BA14" s="1" t="s">
        <v>382</v>
      </c>
      <c r="BD14" s="1" t="s">
        <v>256</v>
      </c>
      <c r="BE14" s="1" t="s">
        <v>909</v>
      </c>
      <c r="BF14" s="1" t="s">
        <v>910</v>
      </c>
      <c r="BG14" s="1">
        <v>240</v>
      </c>
      <c r="BH14" s="1" t="s">
        <v>911</v>
      </c>
      <c r="BI14" s="1" t="s">
        <v>912</v>
      </c>
      <c r="BJ14" s="1" t="s">
        <v>913</v>
      </c>
      <c r="BK14" s="1" t="s">
        <v>166</v>
      </c>
      <c r="BL14" s="1" t="s">
        <v>914</v>
      </c>
      <c r="BM14" s="1" t="s">
        <v>915</v>
      </c>
      <c r="BO14" s="1" t="s">
        <v>916</v>
      </c>
      <c r="BP14" s="1" t="s">
        <v>187</v>
      </c>
      <c r="BQ14" s="1" t="s">
        <v>917</v>
      </c>
      <c r="BR14" s="1" t="s">
        <v>1964</v>
      </c>
      <c r="BT14" s="1" t="s">
        <v>918</v>
      </c>
      <c r="BU14" s="1" t="s">
        <v>380</v>
      </c>
      <c r="BW14" s="1" t="s">
        <v>919</v>
      </c>
      <c r="BX14" s="1" t="s">
        <v>918</v>
      </c>
      <c r="BY14" s="1" t="s">
        <v>920</v>
      </c>
      <c r="CA14" s="1" t="s">
        <v>216</v>
      </c>
      <c r="CB14" s="1" t="s">
        <v>268</v>
      </c>
      <c r="CD14" s="1" t="s">
        <v>271</v>
      </c>
      <c r="CE14" s="1" t="s">
        <v>921</v>
      </c>
      <c r="CF14" s="1" t="s">
        <v>922</v>
      </c>
      <c r="CG14" s="1" t="s">
        <v>577</v>
      </c>
      <c r="CH14" s="1" t="s">
        <v>1962</v>
      </c>
      <c r="CJ14" s="1" t="s">
        <v>923</v>
      </c>
      <c r="CK14" s="1" t="s">
        <v>193</v>
      </c>
      <c r="CL14" s="1" t="s">
        <v>199</v>
      </c>
      <c r="CM14" s="1" t="s">
        <v>380</v>
      </c>
      <c r="CO14" s="1" t="s">
        <v>201</v>
      </c>
      <c r="CP14" s="1" t="s">
        <v>924</v>
      </c>
      <c r="CQ14" s="1" t="s">
        <v>278</v>
      </c>
      <c r="CR14" s="5" t="s">
        <v>520</v>
      </c>
      <c r="CS14" s="1" t="s">
        <v>279</v>
      </c>
      <c r="CT14" s="1" t="s">
        <v>925</v>
      </c>
      <c r="CU14" s="1">
        <v>2</v>
      </c>
      <c r="CV14" s="1" t="s">
        <v>205</v>
      </c>
      <c r="CW14" s="1" t="s">
        <v>926</v>
      </c>
      <c r="CX14" s="1" t="s">
        <v>927</v>
      </c>
      <c r="CY14" s="1" t="s">
        <v>201</v>
      </c>
      <c r="CZ14" s="1">
        <v>5</v>
      </c>
      <c r="DA14" s="1">
        <v>10</v>
      </c>
      <c r="DB14" s="1">
        <v>30</v>
      </c>
      <c r="DC14" s="1">
        <v>4</v>
      </c>
      <c r="DD14" s="1">
        <v>7</v>
      </c>
      <c r="DE14" s="32">
        <v>7</v>
      </c>
      <c r="DF14" s="1" t="s">
        <v>289</v>
      </c>
      <c r="DG14" s="1" t="s">
        <v>928</v>
      </c>
      <c r="DH14" s="1" t="s">
        <v>929</v>
      </c>
      <c r="DI14" s="14">
        <v>1.5</v>
      </c>
      <c r="DJ14" s="1" t="s">
        <v>930</v>
      </c>
      <c r="DK14" s="1" t="s">
        <v>931</v>
      </c>
      <c r="DM14" s="1" t="s">
        <v>411</v>
      </c>
      <c r="DN14" s="1" t="s">
        <v>584</v>
      </c>
      <c r="DP14" s="1" t="s">
        <v>288</v>
      </c>
      <c r="DQ14" s="1" t="s">
        <v>932</v>
      </c>
      <c r="DR14" s="1" t="s">
        <v>1064</v>
      </c>
      <c r="DT14" s="1" t="s">
        <v>283</v>
      </c>
      <c r="DU14" s="1" t="s">
        <v>933</v>
      </c>
      <c r="DV14" s="1" t="s">
        <v>808</v>
      </c>
      <c r="DW14" s="1" t="s">
        <v>934</v>
      </c>
      <c r="DX14" s="1" t="s">
        <v>193</v>
      </c>
      <c r="DY14" s="2" t="s">
        <v>771</v>
      </c>
      <c r="DZ14" s="16" t="s">
        <v>222</v>
      </c>
      <c r="EA14" s="1" t="s">
        <v>216</v>
      </c>
      <c r="EB14" s="1" t="s">
        <v>754</v>
      </c>
      <c r="ED14" s="1" t="s">
        <v>935</v>
      </c>
      <c r="EE14" s="1" t="s">
        <v>936</v>
      </c>
      <c r="EF14" s="1" t="s">
        <v>222</v>
      </c>
      <c r="EG14" s="1" t="s">
        <v>1068</v>
      </c>
      <c r="EH14" s="1" t="s">
        <v>937</v>
      </c>
      <c r="EI14" s="33">
        <v>43</v>
      </c>
      <c r="EJ14" s="1" t="s">
        <v>938</v>
      </c>
      <c r="EK14" s="16">
        <v>0</v>
      </c>
      <c r="EL14" s="1" t="s">
        <v>939</v>
      </c>
      <c r="EM14" s="1" t="s">
        <v>940</v>
      </c>
      <c r="EN14" s="1" t="s">
        <v>761</v>
      </c>
      <c r="EP14" s="1" t="s">
        <v>941</v>
      </c>
      <c r="EQ14" s="1" t="s">
        <v>942</v>
      </c>
      <c r="ER14" s="1" t="s">
        <v>943</v>
      </c>
      <c r="ES14" s="1" t="s">
        <v>944</v>
      </c>
      <c r="ET14" s="1" t="s">
        <v>236</v>
      </c>
      <c r="EU14" s="14" t="s">
        <v>1071</v>
      </c>
      <c r="EV14" s="1" t="s">
        <v>716</v>
      </c>
      <c r="EX14" s="1" t="s">
        <v>945</v>
      </c>
      <c r="EY14" s="1" t="s">
        <v>577</v>
      </c>
      <c r="EZ14" s="1" t="s">
        <v>236</v>
      </c>
      <c r="FA14" s="1" t="s">
        <v>946</v>
      </c>
      <c r="FB14" s="1" t="s">
        <v>947</v>
      </c>
      <c r="FC14" s="1" t="s">
        <v>577</v>
      </c>
      <c r="FD14" s="1" t="s">
        <v>948</v>
      </c>
      <c r="FE14" s="1" t="s">
        <v>949</v>
      </c>
      <c r="FF14" s="1" t="s">
        <v>434</v>
      </c>
      <c r="FG14" s="1" t="s">
        <v>242</v>
      </c>
      <c r="FI14" s="1" t="s">
        <v>193</v>
      </c>
      <c r="FJ14" s="1" t="s">
        <v>193</v>
      </c>
      <c r="FK14" s="1" t="s">
        <v>243</v>
      </c>
      <c r="FM14" s="40">
        <v>1.5</v>
      </c>
      <c r="FN14" s="1" t="s">
        <v>193</v>
      </c>
      <c r="FO14" s="1" t="s">
        <v>950</v>
      </c>
      <c r="FP14" s="14">
        <v>3</v>
      </c>
      <c r="FQ14" s="1" t="s">
        <v>951</v>
      </c>
      <c r="FR14" s="47">
        <v>0.8</v>
      </c>
      <c r="FS14" s="45">
        <v>0.15</v>
      </c>
      <c r="FT14" s="45">
        <v>0.05</v>
      </c>
      <c r="FU14" s="45" t="s">
        <v>771</v>
      </c>
      <c r="FV14" s="45" t="s">
        <v>771</v>
      </c>
      <c r="FW14" s="45" t="s">
        <v>771</v>
      </c>
      <c r="FY14" s="1" t="s">
        <v>924</v>
      </c>
      <c r="FZ14" s="1" t="s">
        <v>439</v>
      </c>
      <c r="GA14" s="13" t="s">
        <v>1061</v>
      </c>
      <c r="GB14" s="58">
        <v>3</v>
      </c>
      <c r="GC14" s="58" t="s">
        <v>1908</v>
      </c>
      <c r="GD14" s="60">
        <v>0</v>
      </c>
      <c r="GE14" s="58" t="s">
        <v>1895</v>
      </c>
      <c r="GF14" s="58">
        <v>43</v>
      </c>
      <c r="GG14" s="33" t="s">
        <v>1884</v>
      </c>
    </row>
    <row r="15" spans="1:190" s="13" customFormat="1" ht="12.75" customHeight="1" x14ac:dyDescent="0.2">
      <c r="A15" s="12">
        <v>44385.476659016203</v>
      </c>
      <c r="B15" s="2" t="s">
        <v>244</v>
      </c>
      <c r="C15" s="1" t="s">
        <v>952</v>
      </c>
      <c r="E15" s="12">
        <v>44363</v>
      </c>
      <c r="F15" s="1" t="s">
        <v>953</v>
      </c>
      <c r="G15" s="1" t="s">
        <v>954</v>
      </c>
      <c r="H15" s="1" t="s">
        <v>955</v>
      </c>
      <c r="I15" s="1" t="s">
        <v>956</v>
      </c>
      <c r="J15" s="1" t="s">
        <v>957</v>
      </c>
      <c r="K15" s="52" t="s">
        <v>958</v>
      </c>
      <c r="L15" s="63">
        <v>40602</v>
      </c>
      <c r="M15" s="1" t="s">
        <v>959</v>
      </c>
      <c r="N15" s="1" t="s">
        <v>960</v>
      </c>
      <c r="O15" s="15" t="s">
        <v>952</v>
      </c>
      <c r="P15" s="1" t="s">
        <v>170</v>
      </c>
      <c r="R15" s="1" t="s">
        <v>168</v>
      </c>
      <c r="T15" s="1" t="s">
        <v>961</v>
      </c>
      <c r="U15" s="1" t="s">
        <v>254</v>
      </c>
      <c r="W15" s="1" t="s">
        <v>168</v>
      </c>
      <c r="Y15" s="1" t="s">
        <v>962</v>
      </c>
      <c r="Z15" s="1" t="s">
        <v>170</v>
      </c>
      <c r="AB15" s="1" t="s">
        <v>168</v>
      </c>
      <c r="AR15" s="1">
        <v>6321</v>
      </c>
      <c r="AS15" s="1">
        <v>175</v>
      </c>
      <c r="AT15" s="1">
        <v>130</v>
      </c>
      <c r="AU15" s="1">
        <v>3</v>
      </c>
      <c r="AV15" s="1">
        <v>50</v>
      </c>
      <c r="AW15" s="1">
        <v>3508</v>
      </c>
      <c r="AX15" s="1">
        <v>28400</v>
      </c>
      <c r="AY15" s="1">
        <v>568</v>
      </c>
      <c r="BA15" s="1" t="s">
        <v>382</v>
      </c>
      <c r="BD15" s="1" t="s">
        <v>256</v>
      </c>
      <c r="BE15" s="1" t="s">
        <v>963</v>
      </c>
      <c r="BF15" s="1" t="s">
        <v>964</v>
      </c>
      <c r="BG15" s="15">
        <v>90</v>
      </c>
      <c r="BH15" s="1" t="s">
        <v>965</v>
      </c>
      <c r="BI15" s="1" t="s">
        <v>966</v>
      </c>
      <c r="BJ15" s="1" t="s">
        <v>967</v>
      </c>
      <c r="BK15" s="1" t="s">
        <v>968</v>
      </c>
      <c r="BM15" s="1" t="s">
        <v>969</v>
      </c>
      <c r="BN15" s="1" t="s">
        <v>970</v>
      </c>
      <c r="BO15" s="1" t="s">
        <v>971</v>
      </c>
      <c r="BP15" s="1" t="s">
        <v>265</v>
      </c>
      <c r="BQ15" s="1" t="s">
        <v>972</v>
      </c>
      <c r="BR15" s="1" t="s">
        <v>1964</v>
      </c>
      <c r="BT15" s="1" t="s">
        <v>973</v>
      </c>
      <c r="BU15" s="1" t="s">
        <v>166</v>
      </c>
      <c r="BV15" s="1" t="s">
        <v>974</v>
      </c>
      <c r="BW15" s="1" t="s">
        <v>975</v>
      </c>
      <c r="BX15" s="1" t="s">
        <v>976</v>
      </c>
      <c r="BY15" s="1" t="s">
        <v>977</v>
      </c>
      <c r="CA15" s="1" t="s">
        <v>216</v>
      </c>
      <c r="CB15" s="1" t="s">
        <v>268</v>
      </c>
      <c r="CD15" s="1" t="s">
        <v>271</v>
      </c>
      <c r="CE15" s="1" t="s">
        <v>978</v>
      </c>
      <c r="CF15" s="1" t="s">
        <v>979</v>
      </c>
      <c r="CG15" s="1" t="s">
        <v>380</v>
      </c>
      <c r="CH15" s="1" t="s">
        <v>197</v>
      </c>
      <c r="CJ15" s="1" t="s">
        <v>980</v>
      </c>
      <c r="CK15" s="1" t="s">
        <v>193</v>
      </c>
      <c r="CL15" s="1" t="s">
        <v>199</v>
      </c>
      <c r="CM15" s="1" t="s">
        <v>380</v>
      </c>
      <c r="CO15" s="1" t="s">
        <v>201</v>
      </c>
      <c r="CP15" s="15" t="s">
        <v>201</v>
      </c>
      <c r="CQ15" s="1" t="s">
        <v>278</v>
      </c>
      <c r="CR15" s="5" t="s">
        <v>520</v>
      </c>
      <c r="CS15" s="1" t="s">
        <v>279</v>
      </c>
      <c r="CT15" s="1" t="s">
        <v>280</v>
      </c>
      <c r="CU15" s="1">
        <v>3</v>
      </c>
      <c r="CV15" s="1" t="s">
        <v>281</v>
      </c>
      <c r="CX15" s="1" t="s">
        <v>981</v>
      </c>
      <c r="CY15" s="1" t="s">
        <v>278</v>
      </c>
      <c r="CZ15" s="1">
        <v>2.5</v>
      </c>
      <c r="DA15" s="1">
        <v>1.5</v>
      </c>
      <c r="DB15" s="1">
        <v>1.5</v>
      </c>
      <c r="DC15" s="1">
        <v>2</v>
      </c>
      <c r="DD15" s="1">
        <v>3</v>
      </c>
      <c r="DE15" s="33">
        <v>3</v>
      </c>
      <c r="DF15" s="1" t="s">
        <v>208</v>
      </c>
      <c r="DG15" s="1" t="s">
        <v>982</v>
      </c>
      <c r="DH15" s="1" t="s">
        <v>983</v>
      </c>
      <c r="DI15" s="1">
        <v>1</v>
      </c>
      <c r="DJ15" s="1" t="s">
        <v>984</v>
      </c>
      <c r="DK15" s="1" t="s">
        <v>985</v>
      </c>
      <c r="DM15" s="1" t="s">
        <v>411</v>
      </c>
      <c r="DN15" s="1" t="s">
        <v>213</v>
      </c>
      <c r="DP15" s="1" t="s">
        <v>288</v>
      </c>
      <c r="DQ15" s="1" t="s">
        <v>986</v>
      </c>
      <c r="DR15" s="1" t="s">
        <v>413</v>
      </c>
      <c r="DT15" s="1" t="s">
        <v>208</v>
      </c>
      <c r="DU15" s="1" t="s">
        <v>987</v>
      </c>
      <c r="DV15" s="1" t="s">
        <v>291</v>
      </c>
      <c r="DW15" s="1" t="s">
        <v>988</v>
      </c>
      <c r="DX15" s="1" t="s">
        <v>193</v>
      </c>
      <c r="DY15" s="2" t="s">
        <v>771</v>
      </c>
      <c r="DZ15" s="16" t="s">
        <v>222</v>
      </c>
      <c r="EA15" s="1" t="s">
        <v>193</v>
      </c>
      <c r="EB15" s="1" t="s">
        <v>754</v>
      </c>
      <c r="ED15" s="1" t="s">
        <v>989</v>
      </c>
      <c r="EE15" s="1" t="s">
        <v>990</v>
      </c>
      <c r="EF15" s="1" t="s">
        <v>193</v>
      </c>
      <c r="EH15" s="1" t="s">
        <v>991</v>
      </c>
      <c r="EI15" s="33">
        <v>220</v>
      </c>
      <c r="EJ15" s="1" t="s">
        <v>420</v>
      </c>
      <c r="EK15" s="16" t="s">
        <v>992</v>
      </c>
      <c r="EL15" s="1" t="s">
        <v>993</v>
      </c>
      <c r="EM15" s="1" t="s">
        <v>994</v>
      </c>
      <c r="EN15" s="1" t="s">
        <v>761</v>
      </c>
      <c r="EP15" s="1" t="s">
        <v>425</v>
      </c>
      <c r="EQ15" s="1" t="s">
        <v>995</v>
      </c>
      <c r="ER15" s="1" t="s">
        <v>996</v>
      </c>
      <c r="ES15" s="1" t="s">
        <v>997</v>
      </c>
      <c r="ET15" s="1" t="s">
        <v>236</v>
      </c>
      <c r="EU15" s="1" t="s">
        <v>998</v>
      </c>
      <c r="EV15" s="1" t="s">
        <v>600</v>
      </c>
      <c r="EX15" s="1" t="s">
        <v>999</v>
      </c>
      <c r="EY15" s="1" t="s">
        <v>380</v>
      </c>
      <c r="EZ15" s="1" t="s">
        <v>236</v>
      </c>
      <c r="FA15" s="1" t="s">
        <v>1000</v>
      </c>
      <c r="FB15" s="1" t="s">
        <v>1001</v>
      </c>
      <c r="FC15" s="5" t="s">
        <v>1840</v>
      </c>
      <c r="FD15" s="1" t="s">
        <v>604</v>
      </c>
      <c r="FE15" s="1" t="s">
        <v>1002</v>
      </c>
      <c r="FF15" s="1" t="s">
        <v>434</v>
      </c>
      <c r="FG15" s="1" t="s">
        <v>435</v>
      </c>
      <c r="FI15" s="15" t="s">
        <v>222</v>
      </c>
      <c r="FJ15" s="15" t="s">
        <v>222</v>
      </c>
      <c r="FK15" s="1" t="s">
        <v>771</v>
      </c>
      <c r="FM15" s="33">
        <f>2.5</f>
        <v>2.5</v>
      </c>
      <c r="FN15" s="1" t="s">
        <v>216</v>
      </c>
      <c r="FO15" s="1" t="s">
        <v>1003</v>
      </c>
      <c r="FP15" s="1">
        <v>1</v>
      </c>
      <c r="FQ15" s="1" t="s">
        <v>220</v>
      </c>
      <c r="FR15" s="47" t="s">
        <v>1004</v>
      </c>
      <c r="FS15" s="45" t="s">
        <v>1004</v>
      </c>
      <c r="FT15" s="45" t="s">
        <v>1004</v>
      </c>
      <c r="FU15" s="45" t="s">
        <v>1004</v>
      </c>
      <c r="FV15" s="45" t="s">
        <v>1004</v>
      </c>
      <c r="FW15" s="45" t="s">
        <v>1004</v>
      </c>
      <c r="FZ15" s="1" t="s">
        <v>773</v>
      </c>
      <c r="GA15" s="13" t="s">
        <v>953</v>
      </c>
      <c r="GB15" s="58">
        <v>2</v>
      </c>
      <c r="GC15" s="58" t="s">
        <v>1896</v>
      </c>
      <c r="GD15" s="60">
        <v>6</v>
      </c>
      <c r="GE15" s="58" t="s">
        <v>1909</v>
      </c>
      <c r="GF15" s="58">
        <v>220</v>
      </c>
      <c r="GG15" s="33" t="s">
        <v>1879</v>
      </c>
    </row>
    <row r="16" spans="1:190" s="13" customFormat="1" ht="12.75" customHeight="1" x14ac:dyDescent="0.2">
      <c r="A16" s="12">
        <v>44385.485729236112</v>
      </c>
      <c r="B16" s="2" t="s">
        <v>826</v>
      </c>
      <c r="C16" s="1" t="s">
        <v>1005</v>
      </c>
      <c r="D16" s="1" t="s">
        <v>1006</v>
      </c>
      <c r="E16" s="12">
        <v>44363</v>
      </c>
      <c r="F16" s="1" t="s">
        <v>1007</v>
      </c>
      <c r="G16" s="1" t="s">
        <v>1008</v>
      </c>
      <c r="H16" s="1" t="s">
        <v>1009</v>
      </c>
      <c r="I16" s="1" t="s">
        <v>1010</v>
      </c>
      <c r="J16" s="1" t="s">
        <v>1011</v>
      </c>
      <c r="K16" s="1" t="s">
        <v>1012</v>
      </c>
      <c r="L16" s="63">
        <v>39783</v>
      </c>
      <c r="M16" s="1" t="s">
        <v>1013</v>
      </c>
      <c r="N16" s="1" t="s">
        <v>1014</v>
      </c>
      <c r="O16" s="1" t="s">
        <v>1005</v>
      </c>
      <c r="P16" s="1" t="s">
        <v>254</v>
      </c>
      <c r="R16" s="1" t="s">
        <v>168</v>
      </c>
      <c r="T16" s="1" t="s">
        <v>1015</v>
      </c>
      <c r="U16" s="1" t="s">
        <v>254</v>
      </c>
      <c r="W16" s="1" t="s">
        <v>171</v>
      </c>
      <c r="Y16" s="1" t="s">
        <v>1016</v>
      </c>
      <c r="Z16" s="1" t="s">
        <v>166</v>
      </c>
      <c r="AA16" s="1" t="s">
        <v>893</v>
      </c>
      <c r="AB16" s="1" t="s">
        <v>171</v>
      </c>
      <c r="AD16" s="1" t="s">
        <v>1017</v>
      </c>
      <c r="AE16" s="1" t="s">
        <v>166</v>
      </c>
      <c r="AF16" s="1" t="s">
        <v>1848</v>
      </c>
      <c r="AG16" s="1" t="s">
        <v>171</v>
      </c>
      <c r="AI16" s="1" t="s">
        <v>1018</v>
      </c>
      <c r="AJ16" s="1" t="s">
        <v>170</v>
      </c>
      <c r="AL16" s="1" t="s">
        <v>171</v>
      </c>
      <c r="AR16" s="1">
        <v>1950</v>
      </c>
      <c r="AS16" s="1" t="s">
        <v>1019</v>
      </c>
      <c r="AT16" s="1">
        <v>81</v>
      </c>
      <c r="AU16" s="1">
        <v>3</v>
      </c>
      <c r="AV16" s="1">
        <v>100</v>
      </c>
      <c r="AW16" s="1">
        <v>17000</v>
      </c>
      <c r="AX16" s="1">
        <v>30000</v>
      </c>
      <c r="AY16" s="1">
        <v>300</v>
      </c>
      <c r="BA16" s="1" t="s">
        <v>1020</v>
      </c>
      <c r="BD16" s="1" t="s">
        <v>178</v>
      </c>
      <c r="BE16" s="1" t="s">
        <v>1021</v>
      </c>
      <c r="BF16" s="1" t="s">
        <v>1022</v>
      </c>
      <c r="BG16" s="1">
        <v>90</v>
      </c>
      <c r="BH16" s="1" t="s">
        <v>1023</v>
      </c>
      <c r="BI16" s="1" t="s">
        <v>1024</v>
      </c>
      <c r="BJ16" s="1" t="s">
        <v>1025</v>
      </c>
      <c r="BK16" s="1" t="s">
        <v>262</v>
      </c>
      <c r="BM16" s="1" t="s">
        <v>1026</v>
      </c>
      <c r="BN16" s="1" t="s">
        <v>1027</v>
      </c>
      <c r="BO16" s="1" t="s">
        <v>1028</v>
      </c>
      <c r="BP16" s="1" t="s">
        <v>459</v>
      </c>
      <c r="BQ16" s="1" t="s">
        <v>1029</v>
      </c>
      <c r="BR16" s="1" t="s">
        <v>1964</v>
      </c>
      <c r="BT16" s="1" t="s">
        <v>1030</v>
      </c>
      <c r="BU16" s="1" t="s">
        <v>688</v>
      </c>
      <c r="BW16" s="1" t="s">
        <v>1031</v>
      </c>
      <c r="BX16" s="1" t="s">
        <v>1032</v>
      </c>
      <c r="BY16" s="15" t="s">
        <v>1975</v>
      </c>
      <c r="CA16" s="1" t="s">
        <v>193</v>
      </c>
      <c r="CB16" s="1" t="s">
        <v>380</v>
      </c>
      <c r="CD16" s="1" t="s">
        <v>399</v>
      </c>
      <c r="CE16" s="1" t="s">
        <v>1033</v>
      </c>
      <c r="CF16" s="1" t="s">
        <v>1033</v>
      </c>
      <c r="CG16" s="1" t="s">
        <v>380</v>
      </c>
      <c r="CH16" s="1" t="s">
        <v>380</v>
      </c>
      <c r="CJ16" s="1" t="s">
        <v>1034</v>
      </c>
      <c r="CK16" s="1" t="s">
        <v>193</v>
      </c>
      <c r="CL16" s="1" t="s">
        <v>199</v>
      </c>
      <c r="CM16" s="1" t="s">
        <v>380</v>
      </c>
      <c r="CO16" s="1" t="s">
        <v>404</v>
      </c>
      <c r="CP16" s="5" t="s">
        <v>1873</v>
      </c>
      <c r="CQ16" s="1" t="s">
        <v>278</v>
      </c>
      <c r="CR16" s="5" t="s">
        <v>520</v>
      </c>
      <c r="CS16" s="1" t="s">
        <v>579</v>
      </c>
      <c r="CT16" s="1" t="s">
        <v>342</v>
      </c>
      <c r="CU16" s="1">
        <v>6</v>
      </c>
      <c r="CV16" s="15" t="s">
        <v>1980</v>
      </c>
      <c r="CX16" s="1" t="s">
        <v>1035</v>
      </c>
      <c r="CY16" s="1" t="s">
        <v>278</v>
      </c>
      <c r="CZ16" s="1">
        <v>7</v>
      </c>
      <c r="DA16" s="1">
        <v>12</v>
      </c>
      <c r="DB16" s="15">
        <f>19/2</f>
        <v>9.5</v>
      </c>
      <c r="DC16" s="1">
        <v>1</v>
      </c>
      <c r="DD16" s="1">
        <v>13</v>
      </c>
      <c r="DE16" s="34">
        <v>2.5</v>
      </c>
      <c r="DF16" s="1" t="s">
        <v>208</v>
      </c>
      <c r="DG16" s="1" t="s">
        <v>1036</v>
      </c>
      <c r="DH16" s="1" t="s">
        <v>1037</v>
      </c>
      <c r="DI16" s="14">
        <v>1.5</v>
      </c>
      <c r="DJ16" s="1" t="s">
        <v>1038</v>
      </c>
      <c r="DK16" s="1" t="s">
        <v>1039</v>
      </c>
      <c r="DM16" s="1" t="s">
        <v>220</v>
      </c>
      <c r="DN16" s="1" t="s">
        <v>1040</v>
      </c>
      <c r="DP16" s="1" t="s">
        <v>288</v>
      </c>
      <c r="DQ16" s="1" t="s">
        <v>1041</v>
      </c>
      <c r="DR16" s="1" t="s">
        <v>751</v>
      </c>
      <c r="DT16" s="2" t="s">
        <v>469</v>
      </c>
      <c r="DU16" s="1" t="s">
        <v>1042</v>
      </c>
      <c r="DV16" s="1" t="s">
        <v>808</v>
      </c>
      <c r="DW16" s="1" t="s">
        <v>1043</v>
      </c>
      <c r="DX16" s="1" t="s">
        <v>222</v>
      </c>
      <c r="DY16" s="1"/>
      <c r="DZ16" s="16" t="s">
        <v>222</v>
      </c>
      <c r="EA16" s="1" t="s">
        <v>216</v>
      </c>
      <c r="EB16" s="1" t="s">
        <v>588</v>
      </c>
      <c r="ED16" s="1" t="s">
        <v>1044</v>
      </c>
      <c r="EE16" s="1" t="s">
        <v>193</v>
      </c>
      <c r="EF16" s="1" t="s">
        <v>222</v>
      </c>
      <c r="EG16" s="1" t="s">
        <v>1432</v>
      </c>
      <c r="EH16" s="1" t="s">
        <v>1045</v>
      </c>
      <c r="EI16" s="33">
        <v>130</v>
      </c>
      <c r="EJ16" s="1" t="s">
        <v>1046</v>
      </c>
      <c r="EK16" s="16">
        <v>1</v>
      </c>
      <c r="EL16" s="1" t="s">
        <v>1047</v>
      </c>
      <c r="EM16" s="1" t="s">
        <v>1048</v>
      </c>
      <c r="EN16" s="1" t="s">
        <v>1070</v>
      </c>
      <c r="EP16" s="1" t="s">
        <v>1049</v>
      </c>
      <c r="EQ16" s="1" t="s">
        <v>1050</v>
      </c>
      <c r="ER16" s="1" t="s">
        <v>1051</v>
      </c>
      <c r="ES16" s="1" t="s">
        <v>1052</v>
      </c>
      <c r="ET16" s="1" t="s">
        <v>1053</v>
      </c>
      <c r="EU16" s="1" t="s">
        <v>1071</v>
      </c>
      <c r="EV16" s="1" t="s">
        <v>1054</v>
      </c>
      <c r="EX16" s="1" t="s">
        <v>1055</v>
      </c>
      <c r="EY16" s="1" t="s">
        <v>274</v>
      </c>
      <c r="EZ16" s="1" t="s">
        <v>1053</v>
      </c>
      <c r="FA16" s="1" t="s">
        <v>1056</v>
      </c>
      <c r="FB16" s="1" t="s">
        <v>1057</v>
      </c>
      <c r="FC16" s="1" t="s">
        <v>274</v>
      </c>
      <c r="FD16" s="1" t="s">
        <v>491</v>
      </c>
      <c r="FE16" s="1" t="s">
        <v>1058</v>
      </c>
      <c r="FF16" s="1" t="s">
        <v>434</v>
      </c>
      <c r="FG16" s="1" t="s">
        <v>310</v>
      </c>
      <c r="FI16" s="1" t="s">
        <v>222</v>
      </c>
      <c r="FJ16" s="1" t="s">
        <v>222</v>
      </c>
      <c r="FK16" s="1" t="s">
        <v>1059</v>
      </c>
      <c r="FM16" s="33">
        <v>2</v>
      </c>
      <c r="FN16" s="1" t="s">
        <v>193</v>
      </c>
      <c r="FO16" s="1" t="s">
        <v>1060</v>
      </c>
      <c r="FP16" s="1">
        <v>1</v>
      </c>
      <c r="FQ16" s="1" t="s">
        <v>220</v>
      </c>
      <c r="FR16" s="47">
        <v>0.4</v>
      </c>
      <c r="FS16" s="45">
        <v>0.1</v>
      </c>
      <c r="FT16" s="45">
        <v>0.5</v>
      </c>
      <c r="FU16" s="45">
        <v>0</v>
      </c>
      <c r="FV16" s="45">
        <v>0</v>
      </c>
      <c r="FW16" s="45">
        <v>0</v>
      </c>
      <c r="FZ16" s="1" t="s">
        <v>1073</v>
      </c>
      <c r="GA16" s="13" t="s">
        <v>1007</v>
      </c>
      <c r="GB16" s="58">
        <v>3</v>
      </c>
      <c r="GC16" s="58" t="s">
        <v>1894</v>
      </c>
      <c r="GD16" s="60">
        <v>7</v>
      </c>
      <c r="GE16" s="58" t="s">
        <v>1910</v>
      </c>
      <c r="GF16" s="58">
        <v>130</v>
      </c>
      <c r="GG16" s="33" t="s">
        <v>1885</v>
      </c>
    </row>
    <row r="17" spans="1:189" ht="12.75" customHeight="1" x14ac:dyDescent="0.2">
      <c r="A17" s="20">
        <v>44447.520694444444</v>
      </c>
      <c r="B17" s="5" t="s">
        <v>1959</v>
      </c>
      <c r="C17" t="s">
        <v>1074</v>
      </c>
      <c r="E17" s="20">
        <v>44410</v>
      </c>
      <c r="F17" s="24" t="s">
        <v>1326</v>
      </c>
      <c r="G17" s="22" t="s">
        <v>1328</v>
      </c>
      <c r="H17" t="s">
        <v>1075</v>
      </c>
      <c r="I17" t="s">
        <v>1076</v>
      </c>
      <c r="J17">
        <v>3125216160</v>
      </c>
      <c r="K17" t="s">
        <v>1077</v>
      </c>
      <c r="L17" s="64">
        <v>39277</v>
      </c>
      <c r="M17" t="s">
        <v>1078</v>
      </c>
      <c r="N17" t="s">
        <v>1079</v>
      </c>
      <c r="O17" t="s">
        <v>1080</v>
      </c>
      <c r="P17" t="s">
        <v>170</v>
      </c>
      <c r="R17" t="s">
        <v>171</v>
      </c>
      <c r="U17" t="s">
        <v>380</v>
      </c>
      <c r="W17" t="s">
        <v>380</v>
      </c>
      <c r="AR17">
        <v>10</v>
      </c>
      <c r="AS17" s="25">
        <v>4</v>
      </c>
      <c r="AT17" s="25">
        <v>20</v>
      </c>
      <c r="AU17">
        <v>3</v>
      </c>
      <c r="AV17">
        <v>50</v>
      </c>
      <c r="AW17" t="s">
        <v>771</v>
      </c>
      <c r="AX17">
        <v>20000</v>
      </c>
      <c r="AY17">
        <v>400</v>
      </c>
      <c r="AZ17" s="21" t="s">
        <v>1081</v>
      </c>
      <c r="BA17" t="s">
        <v>382</v>
      </c>
      <c r="BD17" t="s">
        <v>843</v>
      </c>
      <c r="BE17" t="s">
        <v>1082</v>
      </c>
      <c r="BF17" t="s">
        <v>1083</v>
      </c>
      <c r="BG17">
        <v>30</v>
      </c>
      <c r="BH17" t="s">
        <v>1084</v>
      </c>
      <c r="BI17" t="s">
        <v>1085</v>
      </c>
      <c r="BJ17" t="e" cm="1">
        <f t="array" ref="BJ17">- La entidad hace La solicitud de cotización
- Se envía desde el FRE La cotización
- La institución inscrita hace La consignación a La cuenta bancaria del FRE
- Expedición de factura
- Despacho de recetarios oficiales</f>
        <v>#NAME?</v>
      </c>
      <c r="BK17" t="s">
        <v>262</v>
      </c>
      <c r="BM17" t="s">
        <v>1086</v>
      </c>
      <c r="BO17" t="s">
        <v>1087</v>
      </c>
      <c r="BP17" t="s">
        <v>187</v>
      </c>
      <c r="BQ17" t="s">
        <v>1088</v>
      </c>
      <c r="BR17" t="s">
        <v>1964</v>
      </c>
      <c r="BT17" t="s">
        <v>1089</v>
      </c>
      <c r="BU17" t="s">
        <v>380</v>
      </c>
      <c r="BV17" s="24" t="s">
        <v>1090</v>
      </c>
      <c r="BW17" t="s">
        <v>1091</v>
      </c>
      <c r="BX17" t="s">
        <v>1092</v>
      </c>
      <c r="BY17" s="22" t="s">
        <v>1093</v>
      </c>
      <c r="CA17" t="s">
        <v>193</v>
      </c>
      <c r="CB17" t="s">
        <v>380</v>
      </c>
      <c r="CD17" s="22" t="s">
        <v>399</v>
      </c>
      <c r="CE17" s="21" t="s">
        <v>1094</v>
      </c>
      <c r="CF17" t="s">
        <v>1095</v>
      </c>
      <c r="CG17" t="s">
        <v>274</v>
      </c>
      <c r="CH17" t="s">
        <v>1962</v>
      </c>
      <c r="CJ17" t="s">
        <v>1096</v>
      </c>
      <c r="CK17" t="s">
        <v>222</v>
      </c>
      <c r="CL17" t="s">
        <v>968</v>
      </c>
      <c r="CM17" t="s">
        <v>1097</v>
      </c>
      <c r="CO17" t="s">
        <v>380</v>
      </c>
      <c r="CQ17" t="s">
        <v>278</v>
      </c>
      <c r="CR17" s="5" t="s">
        <v>520</v>
      </c>
      <c r="CS17" t="s">
        <v>405</v>
      </c>
      <c r="CT17" t="s">
        <v>1098</v>
      </c>
      <c r="CU17">
        <v>1</v>
      </c>
      <c r="CV17" t="s">
        <v>281</v>
      </c>
      <c r="CW17" s="21" t="s">
        <v>1099</v>
      </c>
      <c r="CX17" s="21" t="s">
        <v>1100</v>
      </c>
      <c r="CY17" t="s">
        <v>1101</v>
      </c>
      <c r="CZ17">
        <v>5</v>
      </c>
      <c r="DA17">
        <v>5</v>
      </c>
      <c r="DB17">
        <v>5</v>
      </c>
      <c r="DC17">
        <v>3</v>
      </c>
      <c r="DD17">
        <v>7</v>
      </c>
      <c r="DE17" s="35">
        <v>7.5</v>
      </c>
      <c r="DF17" t="s">
        <v>283</v>
      </c>
      <c r="DG17" t="s">
        <v>1102</v>
      </c>
      <c r="DH17" s="39" t="s">
        <v>1979</v>
      </c>
      <c r="DI17">
        <v>1</v>
      </c>
      <c r="DJ17" t="s">
        <v>1103</v>
      </c>
      <c r="DK17" t="s">
        <v>1104</v>
      </c>
      <c r="DM17" t="s">
        <v>473</v>
      </c>
      <c r="DN17" t="s">
        <v>213</v>
      </c>
      <c r="DP17" t="s">
        <v>288</v>
      </c>
      <c r="DQ17" t="s">
        <v>1105</v>
      </c>
      <c r="DR17" t="s">
        <v>1106</v>
      </c>
      <c r="DT17" t="s">
        <v>283</v>
      </c>
      <c r="DU17" t="s">
        <v>1107</v>
      </c>
      <c r="DV17" t="s">
        <v>380</v>
      </c>
      <c r="DW17" t="s">
        <v>1108</v>
      </c>
      <c r="DX17" s="24" t="s">
        <v>193</v>
      </c>
      <c r="DY17" s="24" t="s">
        <v>771</v>
      </c>
      <c r="DZ17" t="s">
        <v>222</v>
      </c>
      <c r="EA17" t="s">
        <v>193</v>
      </c>
      <c r="EB17" t="s">
        <v>754</v>
      </c>
      <c r="ED17" t="s">
        <v>1109</v>
      </c>
      <c r="EE17" t="s">
        <v>1110</v>
      </c>
      <c r="EF17" t="s">
        <v>193</v>
      </c>
      <c r="EH17" t="s">
        <v>1111</v>
      </c>
      <c r="EI17" s="37">
        <v>2</v>
      </c>
      <c r="EJ17" t="s">
        <v>1112</v>
      </c>
      <c r="EK17" t="s">
        <v>1112</v>
      </c>
      <c r="EL17" t="s">
        <v>1113</v>
      </c>
      <c r="EM17" t="e" cm="1">
        <f t="array" ref="EM17">-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f>
        <v>#NAME?</v>
      </c>
      <c r="EN17" t="s">
        <v>299</v>
      </c>
      <c r="EP17" t="s">
        <v>1114</v>
      </c>
      <c r="EQ17" t="s">
        <v>1115</v>
      </c>
      <c r="ER17" t="s">
        <v>1116</v>
      </c>
      <c r="ES17" s="21" t="s">
        <v>1117</v>
      </c>
      <c r="ET17" t="s">
        <v>236</v>
      </c>
      <c r="EU17" t="s">
        <v>1118</v>
      </c>
      <c r="EV17" t="s">
        <v>716</v>
      </c>
      <c r="EX17" t="s">
        <v>1119</v>
      </c>
      <c r="EY17" t="s">
        <v>274</v>
      </c>
      <c r="EZ17" t="s">
        <v>236</v>
      </c>
      <c r="FA17" s="21" t="s">
        <v>1117</v>
      </c>
      <c r="FB17" t="s">
        <v>1120</v>
      </c>
      <c r="FC17" t="s">
        <v>274</v>
      </c>
      <c r="FD17" t="s">
        <v>948</v>
      </c>
      <c r="FE17" t="s">
        <v>1121</v>
      </c>
      <c r="FF17" t="s">
        <v>434</v>
      </c>
      <c r="FG17" t="s">
        <v>242</v>
      </c>
      <c r="FI17" s="25" t="s">
        <v>193</v>
      </c>
      <c r="FJ17" s="25" t="s">
        <v>193</v>
      </c>
      <c r="FK17" t="s">
        <v>243</v>
      </c>
      <c r="FM17" s="37">
        <v>1</v>
      </c>
      <c r="FN17" t="s">
        <v>193</v>
      </c>
      <c r="FO17" t="s">
        <v>1122</v>
      </c>
      <c r="FP17">
        <v>1</v>
      </c>
      <c r="FQ17" t="s">
        <v>951</v>
      </c>
      <c r="FR17" s="42">
        <v>0.25</v>
      </c>
      <c r="FS17" s="42">
        <v>0.25</v>
      </c>
      <c r="FT17" s="42">
        <v>0.5</v>
      </c>
      <c r="FU17" s="42">
        <v>0</v>
      </c>
      <c r="FV17" s="42">
        <v>0</v>
      </c>
      <c r="FW17" s="42">
        <v>0</v>
      </c>
      <c r="FX17" t="s">
        <v>1123</v>
      </c>
      <c r="FZ17" t="s">
        <v>667</v>
      </c>
      <c r="GA17" t="s">
        <v>1326</v>
      </c>
      <c r="GB17" s="37">
        <v>1</v>
      </c>
      <c r="GC17" s="37" t="s">
        <v>1901</v>
      </c>
      <c r="GD17" s="59">
        <v>0</v>
      </c>
      <c r="GE17" s="37" t="s">
        <v>1895</v>
      </c>
      <c r="GF17" s="37">
        <v>2</v>
      </c>
      <c r="GG17" s="33" t="s">
        <v>1886</v>
      </c>
    </row>
    <row r="18" spans="1:189" ht="12.75" customHeight="1" x14ac:dyDescent="0.2">
      <c r="A18" s="20">
        <v>44508.834780092591</v>
      </c>
      <c r="B18" s="5" t="s">
        <v>826</v>
      </c>
      <c r="C18" t="s">
        <v>1124</v>
      </c>
      <c r="D18" t="s">
        <v>1125</v>
      </c>
      <c r="E18" s="20">
        <v>44398</v>
      </c>
      <c r="F18" t="s">
        <v>1126</v>
      </c>
      <c r="G18" t="s">
        <v>1127</v>
      </c>
      <c r="H18" t="s">
        <v>1128</v>
      </c>
      <c r="I18" t="s">
        <v>1129</v>
      </c>
      <c r="J18" t="s">
        <v>1130</v>
      </c>
      <c r="K18" t="s">
        <v>1131</v>
      </c>
      <c r="L18" s="64">
        <v>40255</v>
      </c>
      <c r="M18" t="s">
        <v>1132</v>
      </c>
      <c r="N18" t="s">
        <v>1133</v>
      </c>
      <c r="O18" t="s">
        <v>1124</v>
      </c>
      <c r="P18" t="s">
        <v>166</v>
      </c>
      <c r="Q18" s="22" t="s">
        <v>1853</v>
      </c>
      <c r="R18" t="s">
        <v>168</v>
      </c>
      <c r="T18" t="s">
        <v>1125</v>
      </c>
      <c r="U18" t="s">
        <v>166</v>
      </c>
      <c r="V18" s="29" t="s">
        <v>1844</v>
      </c>
      <c r="W18" t="s">
        <v>171</v>
      </c>
      <c r="Y18" t="s">
        <v>1134</v>
      </c>
      <c r="Z18" t="s">
        <v>254</v>
      </c>
      <c r="AB18" t="s">
        <v>171</v>
      </c>
      <c r="AR18">
        <v>1892</v>
      </c>
      <c r="AS18">
        <v>150</v>
      </c>
      <c r="AT18">
        <v>81</v>
      </c>
      <c r="AU18" s="25">
        <v>3</v>
      </c>
      <c r="AV18" s="25">
        <v>50</v>
      </c>
      <c r="AW18">
        <v>12190</v>
      </c>
      <c r="AX18">
        <v>22000</v>
      </c>
      <c r="AY18">
        <v>440</v>
      </c>
      <c r="BA18" t="s">
        <v>382</v>
      </c>
      <c r="BD18" t="s">
        <v>256</v>
      </c>
      <c r="BE18" t="s">
        <v>1135</v>
      </c>
      <c r="BF18" t="s">
        <v>1136</v>
      </c>
      <c r="BG18">
        <v>120</v>
      </c>
      <c r="BH18" s="21" t="s">
        <v>1137</v>
      </c>
      <c r="BI18" t="s">
        <v>1138</v>
      </c>
      <c r="BJ18" t="s">
        <v>1139</v>
      </c>
      <c r="BK18" t="s">
        <v>567</v>
      </c>
      <c r="BM18" t="s">
        <v>1140</v>
      </c>
      <c r="BO18" t="s">
        <v>1141</v>
      </c>
      <c r="BP18" t="s">
        <v>392</v>
      </c>
      <c r="BQ18" t="s">
        <v>1142</v>
      </c>
      <c r="BR18" t="s">
        <v>380</v>
      </c>
      <c r="BT18" t="s">
        <v>1143</v>
      </c>
      <c r="BU18" t="s">
        <v>380</v>
      </c>
      <c r="BW18" t="s">
        <v>1144</v>
      </c>
      <c r="BX18" t="s">
        <v>1144</v>
      </c>
      <c r="BY18" t="s">
        <v>1093</v>
      </c>
      <c r="CA18" t="s">
        <v>216</v>
      </c>
      <c r="CB18" t="s">
        <v>268</v>
      </c>
      <c r="CD18" s="24" t="s">
        <v>399</v>
      </c>
      <c r="CE18" t="s">
        <v>214</v>
      </c>
      <c r="CF18" t="s">
        <v>214</v>
      </c>
      <c r="CG18" t="s">
        <v>367</v>
      </c>
      <c r="CH18" t="s">
        <v>197</v>
      </c>
      <c r="CJ18" t="s">
        <v>1145</v>
      </c>
      <c r="CK18" t="s">
        <v>222</v>
      </c>
      <c r="CL18" t="s">
        <v>199</v>
      </c>
      <c r="CM18" t="s">
        <v>1146</v>
      </c>
      <c r="CO18" t="s">
        <v>404</v>
      </c>
      <c r="CP18" s="5" t="s">
        <v>1873</v>
      </c>
      <c r="CQ18" t="s">
        <v>278</v>
      </c>
      <c r="CR18" s="5" t="s">
        <v>520</v>
      </c>
      <c r="CS18" t="s">
        <v>895</v>
      </c>
      <c r="CT18" t="s">
        <v>1098</v>
      </c>
      <c r="CU18">
        <v>1</v>
      </c>
      <c r="CV18" t="s">
        <v>281</v>
      </c>
      <c r="CX18" t="s">
        <v>1147</v>
      </c>
      <c r="CY18" t="s">
        <v>278</v>
      </c>
      <c r="CZ18">
        <v>1</v>
      </c>
      <c r="DA18">
        <v>1</v>
      </c>
      <c r="DB18">
        <v>4</v>
      </c>
      <c r="DC18">
        <v>4</v>
      </c>
      <c r="DD18">
        <v>4</v>
      </c>
      <c r="DE18" s="36" t="s">
        <v>771</v>
      </c>
      <c r="DF18" t="s">
        <v>208</v>
      </c>
      <c r="DG18" t="s">
        <v>1148</v>
      </c>
      <c r="DH18" t="s">
        <v>1149</v>
      </c>
      <c r="DI18">
        <v>2</v>
      </c>
      <c r="DJ18" t="s">
        <v>1150</v>
      </c>
      <c r="DK18" t="s">
        <v>699</v>
      </c>
      <c r="DM18" t="s">
        <v>473</v>
      </c>
      <c r="DN18" t="s">
        <v>1151</v>
      </c>
      <c r="DP18" t="s">
        <v>214</v>
      </c>
      <c r="DQ18" t="s">
        <v>1152</v>
      </c>
      <c r="DR18" s="24" t="s">
        <v>1153</v>
      </c>
      <c r="DS18" t="s">
        <v>1153</v>
      </c>
      <c r="DT18" s="2" t="s">
        <v>469</v>
      </c>
      <c r="DU18" t="s">
        <v>1154</v>
      </c>
      <c r="DV18" t="s">
        <v>531</v>
      </c>
      <c r="DW18" t="s">
        <v>1155</v>
      </c>
      <c r="DX18" s="24" t="s">
        <v>222</v>
      </c>
      <c r="DY18" s="24"/>
      <c r="DZ18" t="s">
        <v>222</v>
      </c>
      <c r="EA18" t="s">
        <v>216</v>
      </c>
      <c r="EB18" t="s">
        <v>416</v>
      </c>
      <c r="ED18" t="s">
        <v>1156</v>
      </c>
      <c r="EE18" t="s">
        <v>193</v>
      </c>
      <c r="EF18" t="s">
        <v>222</v>
      </c>
      <c r="EG18" s="24" t="s">
        <v>1066</v>
      </c>
      <c r="EH18" t="s">
        <v>1157</v>
      </c>
      <c r="EI18" s="37">
        <v>78</v>
      </c>
      <c r="EJ18" t="s">
        <v>537</v>
      </c>
      <c r="EK18" t="s">
        <v>194</v>
      </c>
      <c r="EL18" t="s">
        <v>1158</v>
      </c>
      <c r="EM18" t="s">
        <v>1159</v>
      </c>
      <c r="EN18" t="s">
        <v>299</v>
      </c>
      <c r="EP18" t="s">
        <v>1160</v>
      </c>
      <c r="EQ18" t="s">
        <v>1161</v>
      </c>
      <c r="ER18" t="s">
        <v>193</v>
      </c>
      <c r="ES18" t="s">
        <v>1162</v>
      </c>
      <c r="ET18" t="s">
        <v>236</v>
      </c>
      <c r="EU18" t="s">
        <v>1071</v>
      </c>
      <c r="EV18" t="s">
        <v>716</v>
      </c>
      <c r="EX18" t="s">
        <v>1163</v>
      </c>
      <c r="EY18" t="s">
        <v>274</v>
      </c>
      <c r="EZ18" t="s">
        <v>1053</v>
      </c>
      <c r="FA18" t="s">
        <v>1164</v>
      </c>
      <c r="FB18" t="s">
        <v>546</v>
      </c>
      <c r="FC18" t="s">
        <v>274</v>
      </c>
      <c r="FD18" t="s">
        <v>948</v>
      </c>
      <c r="FE18" t="s">
        <v>567</v>
      </c>
      <c r="FF18" t="s">
        <v>548</v>
      </c>
      <c r="FG18" t="s">
        <v>435</v>
      </c>
      <c r="FI18" s="22" t="s">
        <v>222</v>
      </c>
      <c r="FJ18" s="22" t="s">
        <v>222</v>
      </c>
      <c r="FK18" t="s">
        <v>1165</v>
      </c>
      <c r="FM18" s="37">
        <v>3</v>
      </c>
      <c r="FN18" t="s">
        <v>193</v>
      </c>
      <c r="FO18" t="s">
        <v>194</v>
      </c>
      <c r="FP18">
        <v>1</v>
      </c>
      <c r="FQ18" t="s">
        <v>531</v>
      </c>
      <c r="FR18" s="37">
        <v>0.42</v>
      </c>
      <c r="FS18" s="37">
        <v>0.28999999999999998</v>
      </c>
      <c r="FT18" s="37">
        <v>0.28999999999999998</v>
      </c>
      <c r="FU18" s="37">
        <v>0</v>
      </c>
      <c r="FV18" s="37">
        <v>0</v>
      </c>
      <c r="FW18" s="37">
        <v>0</v>
      </c>
      <c r="FY18" t="s">
        <v>438</v>
      </c>
      <c r="FZ18" t="s">
        <v>439</v>
      </c>
      <c r="GA18" t="s">
        <v>1126</v>
      </c>
      <c r="GB18" s="37">
        <v>2</v>
      </c>
      <c r="GC18" s="37" t="s">
        <v>1899</v>
      </c>
      <c r="GD18" s="59">
        <v>0</v>
      </c>
      <c r="GE18" s="37" t="s">
        <v>1895</v>
      </c>
      <c r="GF18" s="37">
        <v>78</v>
      </c>
      <c r="GG18" s="33" t="s">
        <v>1879</v>
      </c>
    </row>
    <row r="19" spans="1:189" ht="12.75" customHeight="1" x14ac:dyDescent="0.2">
      <c r="A19" s="20">
        <v>44538.361712962964</v>
      </c>
      <c r="B19" s="5" t="s">
        <v>244</v>
      </c>
      <c r="C19" t="s">
        <v>1166</v>
      </c>
      <c r="E19" s="20">
        <v>44411</v>
      </c>
      <c r="F19" t="s">
        <v>1167</v>
      </c>
      <c r="G19" t="s">
        <v>1168</v>
      </c>
      <c r="H19" t="s">
        <v>1169</v>
      </c>
      <c r="I19" t="s">
        <v>1170</v>
      </c>
      <c r="J19" t="s">
        <v>771</v>
      </c>
      <c r="K19" s="24" t="s">
        <v>1973</v>
      </c>
      <c r="L19" s="68">
        <v>43128</v>
      </c>
      <c r="M19" t="s">
        <v>1171</v>
      </c>
      <c r="N19" t="s">
        <v>1172</v>
      </c>
      <c r="O19" t="s">
        <v>1166</v>
      </c>
      <c r="P19" t="s">
        <v>254</v>
      </c>
      <c r="R19" t="s">
        <v>168</v>
      </c>
      <c r="U19" t="s">
        <v>380</v>
      </c>
      <c r="W19" t="s">
        <v>380</v>
      </c>
      <c r="AR19">
        <v>35</v>
      </c>
      <c r="AS19">
        <v>10</v>
      </c>
      <c r="AT19">
        <v>8</v>
      </c>
      <c r="AU19">
        <v>3</v>
      </c>
      <c r="AV19">
        <v>50</v>
      </c>
      <c r="AW19">
        <v>27000</v>
      </c>
      <c r="AX19">
        <v>30000</v>
      </c>
      <c r="AY19">
        <v>600</v>
      </c>
      <c r="BA19" t="s">
        <v>1173</v>
      </c>
      <c r="BD19" t="s">
        <v>256</v>
      </c>
      <c r="BE19" s="21" t="s">
        <v>1174</v>
      </c>
      <c r="BF19" t="s">
        <v>1175</v>
      </c>
      <c r="BG19">
        <v>30</v>
      </c>
      <c r="BH19" t="s">
        <v>1176</v>
      </c>
      <c r="BI19" t="s">
        <v>1130</v>
      </c>
      <c r="BJ19" t="s">
        <v>1177</v>
      </c>
      <c r="BK19" t="s">
        <v>389</v>
      </c>
      <c r="BM19" t="s">
        <v>1178</v>
      </c>
      <c r="BO19" t="s">
        <v>1179</v>
      </c>
      <c r="BP19" t="s">
        <v>187</v>
      </c>
      <c r="BQ19" t="s">
        <v>1180</v>
      </c>
      <c r="BR19" t="s">
        <v>1964</v>
      </c>
      <c r="BT19" t="s">
        <v>1181</v>
      </c>
      <c r="BU19" t="s">
        <v>688</v>
      </c>
      <c r="BW19" t="s">
        <v>1182</v>
      </c>
      <c r="BX19" t="s">
        <v>1183</v>
      </c>
      <c r="BY19" t="s">
        <v>1093</v>
      </c>
      <c r="CA19" t="s">
        <v>216</v>
      </c>
      <c r="CB19" t="s">
        <v>688</v>
      </c>
      <c r="CD19" t="s">
        <v>271</v>
      </c>
      <c r="CE19" t="s">
        <v>1184</v>
      </c>
      <c r="CF19" t="s">
        <v>1185</v>
      </c>
      <c r="CG19" t="s">
        <v>274</v>
      </c>
      <c r="CH19" t="s">
        <v>1962</v>
      </c>
      <c r="CJ19" t="s">
        <v>1186</v>
      </c>
      <c r="CK19" t="s">
        <v>193</v>
      </c>
      <c r="CL19" t="s">
        <v>199</v>
      </c>
      <c r="CM19" t="s">
        <v>380</v>
      </c>
      <c r="CO19" t="s">
        <v>1187</v>
      </c>
      <c r="CQ19" t="s">
        <v>278</v>
      </c>
      <c r="CR19" s="5" t="s">
        <v>520</v>
      </c>
      <c r="CS19" t="s">
        <v>279</v>
      </c>
      <c r="CT19" t="s">
        <v>925</v>
      </c>
      <c r="CU19">
        <v>1</v>
      </c>
      <c r="CV19" t="s">
        <v>281</v>
      </c>
      <c r="CX19" s="21" t="s">
        <v>1188</v>
      </c>
      <c r="CY19" t="s">
        <v>1187</v>
      </c>
      <c r="CZ19">
        <v>1</v>
      </c>
      <c r="DA19">
        <v>1</v>
      </c>
      <c r="DB19">
        <v>1</v>
      </c>
      <c r="DC19">
        <v>1</v>
      </c>
      <c r="DD19">
        <v>7</v>
      </c>
      <c r="DE19" s="37">
        <v>4</v>
      </c>
      <c r="DF19" t="s">
        <v>208</v>
      </c>
      <c r="DG19" t="s">
        <v>1189</v>
      </c>
      <c r="DH19" t="s">
        <v>1190</v>
      </c>
      <c r="DI19">
        <v>1</v>
      </c>
      <c r="DJ19" t="s">
        <v>1191</v>
      </c>
      <c r="DK19" t="s">
        <v>1192</v>
      </c>
      <c r="DM19" t="s">
        <v>473</v>
      </c>
      <c r="DN19" s="22" t="s">
        <v>1193</v>
      </c>
      <c r="DP19" t="s">
        <v>214</v>
      </c>
      <c r="DQ19" t="s">
        <v>1194</v>
      </c>
      <c r="DR19" t="s">
        <v>529</v>
      </c>
      <c r="DT19" t="s">
        <v>208</v>
      </c>
      <c r="DU19" t="s">
        <v>1195</v>
      </c>
      <c r="DV19" t="s">
        <v>291</v>
      </c>
      <c r="DW19" t="s">
        <v>1196</v>
      </c>
      <c r="DX19" t="s">
        <v>193</v>
      </c>
      <c r="DY19" s="2" t="s">
        <v>771</v>
      </c>
      <c r="DZ19" t="s">
        <v>193</v>
      </c>
      <c r="EA19" t="s">
        <v>216</v>
      </c>
      <c r="EB19" t="s">
        <v>1197</v>
      </c>
      <c r="ED19" t="s">
        <v>1198</v>
      </c>
      <c r="EE19" t="s">
        <v>990</v>
      </c>
      <c r="EF19" t="s">
        <v>222</v>
      </c>
      <c r="EG19" s="24" t="s">
        <v>1066</v>
      </c>
      <c r="EH19" t="s">
        <v>1199</v>
      </c>
      <c r="EI19" s="37">
        <v>11</v>
      </c>
      <c r="EJ19" s="21" t="s">
        <v>1200</v>
      </c>
      <c r="EK19" t="s">
        <v>1201</v>
      </c>
      <c r="EL19" t="s">
        <v>1202</v>
      </c>
      <c r="EM19" t="s">
        <v>1203</v>
      </c>
      <c r="EN19" t="s">
        <v>299</v>
      </c>
      <c r="EP19" t="s">
        <v>1204</v>
      </c>
      <c r="EQ19" t="s">
        <v>1205</v>
      </c>
      <c r="ER19" t="s">
        <v>1206</v>
      </c>
      <c r="ES19" t="s">
        <v>1207</v>
      </c>
      <c r="ET19" t="s">
        <v>236</v>
      </c>
      <c r="EU19" s="5" t="s">
        <v>998</v>
      </c>
      <c r="EV19" t="s">
        <v>304</v>
      </c>
      <c r="EX19" t="s">
        <v>1208</v>
      </c>
      <c r="EY19" t="s">
        <v>274</v>
      </c>
      <c r="EZ19" t="s">
        <v>236</v>
      </c>
      <c r="FA19" t="s">
        <v>1209</v>
      </c>
      <c r="FB19" t="s">
        <v>1210</v>
      </c>
      <c r="FC19" t="s">
        <v>274</v>
      </c>
      <c r="FD19" t="s">
        <v>604</v>
      </c>
      <c r="FE19" t="s">
        <v>1211</v>
      </c>
      <c r="FF19" t="s">
        <v>434</v>
      </c>
      <c r="FG19" t="s">
        <v>1212</v>
      </c>
      <c r="FI19" s="24" t="s">
        <v>222</v>
      </c>
      <c r="FJ19" s="24" t="s">
        <v>222</v>
      </c>
      <c r="FK19" t="s">
        <v>1213</v>
      </c>
      <c r="FM19" s="37">
        <v>1</v>
      </c>
      <c r="FN19" t="s">
        <v>193</v>
      </c>
      <c r="FP19">
        <v>1</v>
      </c>
      <c r="FQ19" t="s">
        <v>220</v>
      </c>
      <c r="FR19" s="37">
        <v>0.3</v>
      </c>
      <c r="FS19" s="37">
        <v>0.05</v>
      </c>
      <c r="FT19" s="37">
        <v>0.15</v>
      </c>
      <c r="FU19" s="37">
        <v>0</v>
      </c>
      <c r="FV19" s="37">
        <v>0</v>
      </c>
      <c r="FW19" s="37">
        <v>0.5</v>
      </c>
      <c r="FZ19" t="s">
        <v>1214</v>
      </c>
      <c r="GA19" t="s">
        <v>1167</v>
      </c>
      <c r="GB19" s="37">
        <v>1</v>
      </c>
      <c r="GC19" s="37" t="s">
        <v>1901</v>
      </c>
      <c r="GD19" s="59">
        <v>1</v>
      </c>
      <c r="GE19" s="37" t="s">
        <v>1897</v>
      </c>
      <c r="GF19" s="37">
        <v>11</v>
      </c>
      <c r="GG19" s="33" t="s">
        <v>1887</v>
      </c>
    </row>
    <row r="20" spans="1:189" ht="12.75" customHeight="1" x14ac:dyDescent="0.2">
      <c r="A20" s="20">
        <v>44538.366678240738</v>
      </c>
      <c r="B20" s="25" t="s">
        <v>550</v>
      </c>
      <c r="C20" t="s">
        <v>1215</v>
      </c>
      <c r="D20" t="s">
        <v>1216</v>
      </c>
      <c r="E20" s="20">
        <v>44411</v>
      </c>
      <c r="F20" t="s">
        <v>1217</v>
      </c>
      <c r="G20" t="s">
        <v>1218</v>
      </c>
      <c r="H20" t="s">
        <v>1219</v>
      </c>
      <c r="I20" t="s">
        <v>1220</v>
      </c>
      <c r="J20">
        <v>5600911</v>
      </c>
      <c r="K20" t="s">
        <v>1221</v>
      </c>
      <c r="L20" s="64">
        <v>32658</v>
      </c>
      <c r="M20" t="s">
        <v>1222</v>
      </c>
      <c r="N20" t="s">
        <v>1223</v>
      </c>
      <c r="O20" t="s">
        <v>1215</v>
      </c>
      <c r="P20" t="s">
        <v>166</v>
      </c>
      <c r="Q20" s="22" t="s">
        <v>1846</v>
      </c>
      <c r="R20" t="s">
        <v>168</v>
      </c>
      <c r="T20" t="s">
        <v>1216</v>
      </c>
      <c r="U20" t="s">
        <v>170</v>
      </c>
      <c r="W20" t="s">
        <v>171</v>
      </c>
      <c r="Y20" t="s">
        <v>1224</v>
      </c>
      <c r="Z20" t="s">
        <v>166</v>
      </c>
      <c r="AA20" t="s">
        <v>893</v>
      </c>
      <c r="AB20" t="s">
        <v>171</v>
      </c>
      <c r="AR20">
        <v>0</v>
      </c>
      <c r="AS20">
        <v>292</v>
      </c>
      <c r="AT20">
        <v>0</v>
      </c>
      <c r="AU20">
        <v>3</v>
      </c>
      <c r="AV20">
        <v>50</v>
      </c>
      <c r="AW20">
        <v>8619</v>
      </c>
      <c r="AX20">
        <v>30000</v>
      </c>
      <c r="AY20">
        <v>600</v>
      </c>
      <c r="BA20" t="s">
        <v>382</v>
      </c>
      <c r="BD20" t="s">
        <v>256</v>
      </c>
      <c r="BE20" t="s">
        <v>1225</v>
      </c>
      <c r="BF20" t="s">
        <v>1226</v>
      </c>
      <c r="BG20">
        <v>90</v>
      </c>
      <c r="BH20" s="21" t="s">
        <v>1227</v>
      </c>
      <c r="BI20" t="s">
        <v>1228</v>
      </c>
      <c r="BJ20" t="s">
        <v>1229</v>
      </c>
      <c r="BK20" t="s">
        <v>389</v>
      </c>
      <c r="BM20" t="s">
        <v>1230</v>
      </c>
      <c r="BN20" t="s">
        <v>1231</v>
      </c>
      <c r="BO20" t="s">
        <v>1232</v>
      </c>
      <c r="BP20" t="s">
        <v>187</v>
      </c>
      <c r="BQ20" t="s">
        <v>1233</v>
      </c>
      <c r="BR20" t="s">
        <v>1966</v>
      </c>
      <c r="BT20" t="s">
        <v>1234</v>
      </c>
      <c r="BU20" t="s">
        <v>688</v>
      </c>
      <c r="BW20" t="s">
        <v>1235</v>
      </c>
      <c r="BX20" t="s">
        <v>1236</v>
      </c>
      <c r="BY20" t="s">
        <v>1237</v>
      </c>
      <c r="BZ20" s="24" t="s">
        <v>1918</v>
      </c>
      <c r="CA20" t="s">
        <v>216</v>
      </c>
      <c r="CB20" t="s">
        <v>268</v>
      </c>
      <c r="CD20" t="s">
        <v>271</v>
      </c>
      <c r="CE20" t="s">
        <v>1238</v>
      </c>
      <c r="CF20" t="s">
        <v>1239</v>
      </c>
      <c r="CG20" t="s">
        <v>577</v>
      </c>
      <c r="CH20" t="s">
        <v>1963</v>
      </c>
      <c r="CJ20" t="s">
        <v>1240</v>
      </c>
      <c r="CK20" t="s">
        <v>193</v>
      </c>
      <c r="CL20" t="s">
        <v>199</v>
      </c>
      <c r="CM20" t="s">
        <v>380</v>
      </c>
      <c r="CO20" t="s">
        <v>1241</v>
      </c>
      <c r="CP20" s="5" t="s">
        <v>1873</v>
      </c>
      <c r="CQ20" t="s">
        <v>1241</v>
      </c>
      <c r="CS20" t="s">
        <v>467</v>
      </c>
      <c r="CT20" t="s">
        <v>280</v>
      </c>
      <c r="CU20">
        <v>2</v>
      </c>
      <c r="CV20" t="s">
        <v>693</v>
      </c>
      <c r="CW20" s="22" t="s">
        <v>1242</v>
      </c>
      <c r="CX20" t="s">
        <v>1243</v>
      </c>
      <c r="CY20" t="s">
        <v>744</v>
      </c>
      <c r="CZ20">
        <v>2</v>
      </c>
      <c r="DA20">
        <v>1</v>
      </c>
      <c r="DB20">
        <v>3</v>
      </c>
      <c r="DC20" s="24" t="s">
        <v>771</v>
      </c>
      <c r="DD20">
        <v>13</v>
      </c>
      <c r="DE20" s="37">
        <v>5</v>
      </c>
      <c r="DF20" t="s">
        <v>283</v>
      </c>
      <c r="DG20" t="s">
        <v>1245</v>
      </c>
      <c r="DH20" t="s">
        <v>1246</v>
      </c>
      <c r="DI20">
        <v>1</v>
      </c>
      <c r="DJ20" t="s">
        <v>1247</v>
      </c>
      <c r="DK20" t="s">
        <v>1248</v>
      </c>
      <c r="DM20" t="s">
        <v>220</v>
      </c>
      <c r="DN20" t="s">
        <v>584</v>
      </c>
      <c r="DP20" t="s">
        <v>1249</v>
      </c>
      <c r="DQ20" t="s">
        <v>1250</v>
      </c>
      <c r="DR20" t="s">
        <v>413</v>
      </c>
      <c r="DT20" t="s">
        <v>208</v>
      </c>
      <c r="DU20" t="s">
        <v>1251</v>
      </c>
      <c r="DV20" t="s">
        <v>1252</v>
      </c>
      <c r="DW20" t="s">
        <v>1253</v>
      </c>
      <c r="DX20" s="26" t="s">
        <v>193</v>
      </c>
      <c r="DY20" s="26" t="s">
        <v>771</v>
      </c>
      <c r="DZ20" t="s">
        <v>222</v>
      </c>
      <c r="EA20" t="s">
        <v>216</v>
      </c>
      <c r="EB20" t="s">
        <v>1254</v>
      </c>
      <c r="ED20" t="s">
        <v>1255</v>
      </c>
      <c r="EE20" t="s">
        <v>1256</v>
      </c>
      <c r="EF20" t="s">
        <v>222</v>
      </c>
      <c r="EG20" s="23" t="s">
        <v>1066</v>
      </c>
      <c r="EH20" t="s">
        <v>1257</v>
      </c>
      <c r="EI20" s="70">
        <f>(433+163)/2</f>
        <v>298</v>
      </c>
      <c r="EJ20" t="s">
        <v>1258</v>
      </c>
      <c r="EK20" t="s">
        <v>1259</v>
      </c>
      <c r="EL20" t="s">
        <v>1260</v>
      </c>
      <c r="EM20" t="s">
        <v>1261</v>
      </c>
      <c r="EN20" t="s">
        <v>1262</v>
      </c>
      <c r="EO20" t="s">
        <v>424</v>
      </c>
      <c r="EP20" t="s">
        <v>1263</v>
      </c>
      <c r="EQ20" t="s">
        <v>1264</v>
      </c>
      <c r="ER20" t="s">
        <v>898</v>
      </c>
      <c r="ES20" t="s">
        <v>1265</v>
      </c>
      <c r="ET20" t="s">
        <v>236</v>
      </c>
      <c r="EU20" t="s">
        <v>1266</v>
      </c>
      <c r="EV20" t="s">
        <v>716</v>
      </c>
      <c r="EX20" t="s">
        <v>1267</v>
      </c>
      <c r="EY20" t="s">
        <v>367</v>
      </c>
      <c r="EZ20" t="s">
        <v>236</v>
      </c>
      <c r="FA20" t="s">
        <v>1268</v>
      </c>
      <c r="FB20" t="s">
        <v>1269</v>
      </c>
      <c r="FC20" t="s">
        <v>367</v>
      </c>
      <c r="FD20" t="s">
        <v>308</v>
      </c>
      <c r="FE20" t="s">
        <v>1270</v>
      </c>
      <c r="FF20" t="s">
        <v>434</v>
      </c>
      <c r="FG20" t="s">
        <v>1271</v>
      </c>
      <c r="FH20" t="s">
        <v>1272</v>
      </c>
      <c r="FI20" t="s">
        <v>193</v>
      </c>
      <c r="FJ20" t="s">
        <v>193</v>
      </c>
      <c r="FK20" s="21" t="s">
        <v>1273</v>
      </c>
      <c r="FM20" s="37">
        <v>2</v>
      </c>
      <c r="FN20" t="s">
        <v>193</v>
      </c>
      <c r="FP20">
        <v>1</v>
      </c>
      <c r="FQ20" t="s">
        <v>291</v>
      </c>
      <c r="FR20" s="48" t="s">
        <v>560</v>
      </c>
      <c r="FS20" s="48" t="s">
        <v>560</v>
      </c>
      <c r="FT20" s="48" t="s">
        <v>560</v>
      </c>
      <c r="FU20" s="48" t="s">
        <v>560</v>
      </c>
      <c r="FV20" s="48" t="s">
        <v>560</v>
      </c>
      <c r="FW20" s="48" t="s">
        <v>560</v>
      </c>
      <c r="FY20" t="s">
        <v>1274</v>
      </c>
      <c r="FZ20" t="s">
        <v>439</v>
      </c>
      <c r="GA20" t="s">
        <v>1217</v>
      </c>
      <c r="GB20" s="37">
        <v>1</v>
      </c>
      <c r="GC20" s="37" t="s">
        <v>1901</v>
      </c>
      <c r="GD20" s="59">
        <v>1</v>
      </c>
      <c r="GE20" s="37" t="s">
        <v>1897</v>
      </c>
      <c r="GF20" s="37" t="s">
        <v>1244</v>
      </c>
      <c r="GG20" s="33" t="s">
        <v>1880</v>
      </c>
    </row>
    <row r="21" spans="1:189" ht="12.75" customHeight="1" x14ac:dyDescent="0.2">
      <c r="A21" s="20">
        <v>44538.47859953704</v>
      </c>
      <c r="B21" s="5" t="s">
        <v>826</v>
      </c>
      <c r="C21" t="s">
        <v>1275</v>
      </c>
      <c r="D21" t="s">
        <v>1276</v>
      </c>
      <c r="E21" s="20">
        <v>44410</v>
      </c>
      <c r="F21" s="23" t="s">
        <v>1327</v>
      </c>
      <c r="G21" t="s">
        <v>1277</v>
      </c>
      <c r="H21" t="s">
        <v>1278</v>
      </c>
      <c r="I21" t="s">
        <v>1279</v>
      </c>
      <c r="J21" t="s">
        <v>510</v>
      </c>
      <c r="K21" t="s">
        <v>1280</v>
      </c>
      <c r="L21" s="64">
        <v>40449</v>
      </c>
      <c r="M21" t="s">
        <v>1281</v>
      </c>
      <c r="N21" t="s">
        <v>1282</v>
      </c>
      <c r="O21" t="s">
        <v>1283</v>
      </c>
      <c r="P21" t="s">
        <v>166</v>
      </c>
      <c r="Q21" s="22" t="s">
        <v>1284</v>
      </c>
      <c r="R21" t="s">
        <v>168</v>
      </c>
      <c r="T21" t="s">
        <v>1285</v>
      </c>
      <c r="U21" t="s">
        <v>170</v>
      </c>
      <c r="W21" t="s">
        <v>171</v>
      </c>
      <c r="Y21" t="s">
        <v>1286</v>
      </c>
      <c r="Z21" t="s">
        <v>1287</v>
      </c>
      <c r="AB21" t="s">
        <v>171</v>
      </c>
      <c r="AR21">
        <v>3</v>
      </c>
      <c r="AS21">
        <v>34</v>
      </c>
      <c r="AT21">
        <v>1</v>
      </c>
      <c r="AU21">
        <v>2</v>
      </c>
      <c r="AV21">
        <v>50</v>
      </c>
      <c r="AW21">
        <v>4750</v>
      </c>
      <c r="AX21">
        <v>45400</v>
      </c>
      <c r="AY21">
        <v>908</v>
      </c>
      <c r="BA21" t="s">
        <v>382</v>
      </c>
      <c r="BD21" t="s">
        <v>256</v>
      </c>
      <c r="BE21" t="s">
        <v>1288</v>
      </c>
      <c r="BF21" t="s">
        <v>1289</v>
      </c>
      <c r="BG21">
        <v>60</v>
      </c>
      <c r="BH21" s="21" t="s">
        <v>1290</v>
      </c>
      <c r="BI21" t="s">
        <v>1291</v>
      </c>
      <c r="BJ21" t="s">
        <v>1292</v>
      </c>
      <c r="BK21" t="s">
        <v>734</v>
      </c>
      <c r="BL21" t="s">
        <v>1293</v>
      </c>
      <c r="BM21" t="s">
        <v>1294</v>
      </c>
      <c r="BO21" t="s">
        <v>1295</v>
      </c>
      <c r="BP21" t="s">
        <v>265</v>
      </c>
      <c r="BQ21" t="s">
        <v>1296</v>
      </c>
      <c r="BR21" t="s">
        <v>166</v>
      </c>
      <c r="BS21" s="24" t="s">
        <v>276</v>
      </c>
      <c r="BT21" t="s">
        <v>1297</v>
      </c>
      <c r="BU21" t="s">
        <v>166</v>
      </c>
      <c r="BV21" t="s">
        <v>268</v>
      </c>
      <c r="BW21" t="s">
        <v>1298</v>
      </c>
      <c r="BX21" t="s">
        <v>1299</v>
      </c>
      <c r="BY21" t="s">
        <v>1300</v>
      </c>
      <c r="CA21" t="s">
        <v>193</v>
      </c>
      <c r="CB21" t="s">
        <v>380</v>
      </c>
      <c r="CD21" t="s">
        <v>399</v>
      </c>
      <c r="CE21" t="s">
        <v>1152</v>
      </c>
      <c r="CF21" t="s">
        <v>1152</v>
      </c>
      <c r="CG21" t="s">
        <v>367</v>
      </c>
      <c r="CH21" t="s">
        <v>1962</v>
      </c>
      <c r="CJ21" t="s">
        <v>1301</v>
      </c>
      <c r="CK21" t="s">
        <v>193</v>
      </c>
      <c r="CL21" t="s">
        <v>199</v>
      </c>
      <c r="CM21" t="s">
        <v>380</v>
      </c>
      <c r="CO21" t="s">
        <v>1187</v>
      </c>
      <c r="CQ21" t="s">
        <v>1187</v>
      </c>
      <c r="CS21" t="s">
        <v>203</v>
      </c>
      <c r="CT21" t="s">
        <v>1098</v>
      </c>
      <c r="CU21">
        <v>1</v>
      </c>
      <c r="CV21" t="s">
        <v>521</v>
      </c>
      <c r="CX21" t="s">
        <v>1302</v>
      </c>
      <c r="CY21" t="s">
        <v>201</v>
      </c>
      <c r="CZ21" t="s">
        <v>771</v>
      </c>
      <c r="DA21">
        <v>1</v>
      </c>
      <c r="DB21" t="s">
        <v>1244</v>
      </c>
      <c r="DC21" t="s">
        <v>1244</v>
      </c>
      <c r="DD21">
        <v>8</v>
      </c>
      <c r="DE21" s="36">
        <v>1</v>
      </c>
      <c r="DF21" t="s">
        <v>289</v>
      </c>
      <c r="DG21" t="s">
        <v>1303</v>
      </c>
      <c r="DH21" s="21" t="s">
        <v>1304</v>
      </c>
      <c r="DI21">
        <v>1</v>
      </c>
      <c r="DJ21" t="s">
        <v>1305</v>
      </c>
      <c r="DK21" t="s">
        <v>1306</v>
      </c>
      <c r="DM21" t="s">
        <v>411</v>
      </c>
      <c r="DN21" t="s">
        <v>1040</v>
      </c>
      <c r="DP21" t="s">
        <v>288</v>
      </c>
      <c r="DQ21" t="s">
        <v>533</v>
      </c>
      <c r="DR21" t="s">
        <v>751</v>
      </c>
      <c r="DT21" t="s">
        <v>208</v>
      </c>
      <c r="DU21" t="s">
        <v>1307</v>
      </c>
      <c r="DV21" t="s">
        <v>291</v>
      </c>
      <c r="DW21" t="s">
        <v>1308</v>
      </c>
      <c r="DX21" t="s">
        <v>193</v>
      </c>
      <c r="DY21" s="22" t="s">
        <v>771</v>
      </c>
      <c r="DZ21" t="s">
        <v>193</v>
      </c>
      <c r="EA21" t="s">
        <v>193</v>
      </c>
      <c r="EB21" t="s">
        <v>1309</v>
      </c>
      <c r="ED21" t="s">
        <v>1310</v>
      </c>
      <c r="EE21" t="s">
        <v>193</v>
      </c>
      <c r="EF21" t="s">
        <v>193</v>
      </c>
      <c r="EG21" s="24" t="s">
        <v>1835</v>
      </c>
      <c r="EH21" t="s">
        <v>1311</v>
      </c>
      <c r="EI21" s="36">
        <v>43</v>
      </c>
      <c r="EJ21" t="s">
        <v>1312</v>
      </c>
      <c r="EK21" t="s">
        <v>194</v>
      </c>
      <c r="EL21" t="s">
        <v>1313</v>
      </c>
      <c r="EM21" t="s">
        <v>1314</v>
      </c>
      <c r="EN21" t="s">
        <v>1315</v>
      </c>
      <c r="EP21" t="s">
        <v>1316</v>
      </c>
      <c r="EQ21" t="s">
        <v>1317</v>
      </c>
      <c r="ER21" t="s">
        <v>1318</v>
      </c>
      <c r="ES21" t="s">
        <v>1319</v>
      </c>
      <c r="ET21" t="s">
        <v>236</v>
      </c>
      <c r="EU21" s="2" t="s">
        <v>1072</v>
      </c>
      <c r="EV21" t="s">
        <v>304</v>
      </c>
      <c r="EX21" t="s">
        <v>1320</v>
      </c>
      <c r="EY21" t="s">
        <v>274</v>
      </c>
      <c r="EZ21" t="s">
        <v>236</v>
      </c>
      <c r="FA21" t="s">
        <v>1321</v>
      </c>
      <c r="FB21" t="s">
        <v>546</v>
      </c>
      <c r="FC21" t="s">
        <v>274</v>
      </c>
      <c r="FD21" t="s">
        <v>604</v>
      </c>
      <c r="FE21" t="s">
        <v>1322</v>
      </c>
      <c r="FF21" t="s">
        <v>1323</v>
      </c>
      <c r="FG21" s="24" t="s">
        <v>1856</v>
      </c>
      <c r="FI21" s="24" t="s">
        <v>222</v>
      </c>
      <c r="FJ21" s="24" t="s">
        <v>222</v>
      </c>
      <c r="FK21" t="s">
        <v>1324</v>
      </c>
      <c r="FM21" s="36">
        <v>2</v>
      </c>
      <c r="FN21" t="s">
        <v>193</v>
      </c>
      <c r="FO21" t="s">
        <v>194</v>
      </c>
      <c r="FP21">
        <v>1</v>
      </c>
      <c r="FQ21" t="s">
        <v>808</v>
      </c>
      <c r="FR21" s="35">
        <v>0.5</v>
      </c>
      <c r="FS21" s="35">
        <v>0.25</v>
      </c>
      <c r="FT21" s="42">
        <v>0.25</v>
      </c>
      <c r="FU21" s="42">
        <v>0</v>
      </c>
      <c r="FV21" s="42">
        <v>0</v>
      </c>
      <c r="FW21" s="42">
        <v>0</v>
      </c>
      <c r="FY21" t="s">
        <v>1325</v>
      </c>
      <c r="FZ21" t="s">
        <v>667</v>
      </c>
      <c r="GA21" t="s">
        <v>1327</v>
      </c>
      <c r="GB21" s="37">
        <v>3</v>
      </c>
      <c r="GC21" s="37" t="s">
        <v>1894</v>
      </c>
      <c r="GD21" s="59">
        <v>0</v>
      </c>
      <c r="GE21" s="37" t="s">
        <v>1895</v>
      </c>
      <c r="GF21" s="37">
        <v>43</v>
      </c>
      <c r="GG21" s="33" t="s">
        <v>1879</v>
      </c>
    </row>
    <row r="22" spans="1:189" ht="12.75" customHeight="1" x14ac:dyDescent="0.2">
      <c r="A22" s="12">
        <v>44430.608212476851</v>
      </c>
      <c r="B22" s="2" t="s">
        <v>1959</v>
      </c>
      <c r="C22" s="1" t="s">
        <v>1329</v>
      </c>
      <c r="D22" s="13"/>
      <c r="E22" s="12">
        <v>44426</v>
      </c>
      <c r="F22" s="1" t="s">
        <v>1429</v>
      </c>
      <c r="G22" s="1" t="s">
        <v>1430</v>
      </c>
      <c r="H22" s="1" t="s">
        <v>1330</v>
      </c>
      <c r="I22" s="1" t="s">
        <v>1331</v>
      </c>
      <c r="J22" s="1">
        <v>3118588521</v>
      </c>
      <c r="K22" s="17" t="s">
        <v>1869</v>
      </c>
      <c r="L22" s="63">
        <v>41376</v>
      </c>
      <c r="M22" s="1" t="s">
        <v>1332</v>
      </c>
      <c r="N22" s="1" t="s">
        <v>1333</v>
      </c>
      <c r="O22" s="1" t="s">
        <v>1334</v>
      </c>
      <c r="P22" s="1" t="s">
        <v>254</v>
      </c>
      <c r="Q22" s="13"/>
      <c r="R22" s="1" t="s">
        <v>171</v>
      </c>
      <c r="S22" s="13"/>
      <c r="T22" s="1" t="s">
        <v>1335</v>
      </c>
      <c r="U22" s="1" t="s">
        <v>1287</v>
      </c>
      <c r="V22" s="13"/>
      <c r="W22" s="1" t="s">
        <v>171</v>
      </c>
      <c r="X22" s="13"/>
      <c r="Y22" s="1" t="s">
        <v>1336</v>
      </c>
      <c r="Z22" s="1" t="s">
        <v>170</v>
      </c>
      <c r="AA22" s="13"/>
      <c r="AB22" s="1" t="s">
        <v>171</v>
      </c>
      <c r="AC22" s="13"/>
      <c r="AD22" s="1" t="s">
        <v>1337</v>
      </c>
      <c r="AE22" s="1" t="s">
        <v>170</v>
      </c>
      <c r="AF22" s="13"/>
      <c r="AG22" s="1" t="s">
        <v>171</v>
      </c>
      <c r="AH22" s="13"/>
      <c r="AI22" s="13"/>
      <c r="AJ22" s="13"/>
      <c r="AK22" s="13"/>
      <c r="AL22" s="13"/>
      <c r="AM22" s="13"/>
      <c r="AN22" s="13"/>
      <c r="AO22" s="13"/>
      <c r="AP22" s="13"/>
      <c r="AQ22" s="13"/>
      <c r="AR22" s="1">
        <v>243</v>
      </c>
      <c r="AS22" s="1" t="s">
        <v>1338</v>
      </c>
      <c r="AT22" s="1">
        <v>3</v>
      </c>
      <c r="AU22" s="1">
        <v>3</v>
      </c>
      <c r="AV22" s="1">
        <v>50</v>
      </c>
      <c r="AW22" s="1">
        <v>9500</v>
      </c>
      <c r="AX22" s="1">
        <v>28000</v>
      </c>
      <c r="AY22" s="1">
        <v>560</v>
      </c>
      <c r="AZ22" s="1" t="s">
        <v>1339</v>
      </c>
      <c r="BA22" s="1" t="s">
        <v>382</v>
      </c>
      <c r="BB22" s="13"/>
      <c r="BC22" s="13"/>
      <c r="BD22" s="1" t="s">
        <v>256</v>
      </c>
      <c r="BE22" s="1" t="s">
        <v>1340</v>
      </c>
      <c r="BF22" s="1" t="s">
        <v>1341</v>
      </c>
      <c r="BG22" s="1">
        <v>75</v>
      </c>
      <c r="BH22" s="1" t="s">
        <v>1342</v>
      </c>
      <c r="BI22" s="1" t="s">
        <v>1343</v>
      </c>
      <c r="BJ22" s="1" t="s">
        <v>1344</v>
      </c>
      <c r="BK22" s="1" t="s">
        <v>262</v>
      </c>
      <c r="BL22" s="13"/>
      <c r="BM22" s="1" t="s">
        <v>1345</v>
      </c>
      <c r="BN22" s="1" t="s">
        <v>1346</v>
      </c>
      <c r="BO22" s="1" t="s">
        <v>1347</v>
      </c>
      <c r="BP22" s="1" t="s">
        <v>187</v>
      </c>
      <c r="BQ22" s="1" t="s">
        <v>1347</v>
      </c>
      <c r="BR22" s="1" t="s">
        <v>1964</v>
      </c>
      <c r="BS22" s="13"/>
      <c r="BT22" s="1" t="s">
        <v>1348</v>
      </c>
      <c r="BU22" s="1" t="s">
        <v>166</v>
      </c>
      <c r="BV22" s="1" t="s">
        <v>268</v>
      </c>
      <c r="BW22" s="1" t="s">
        <v>1349</v>
      </c>
      <c r="BX22" s="1" t="s">
        <v>1350</v>
      </c>
      <c r="BY22" s="1" t="s">
        <v>920</v>
      </c>
      <c r="BZ22" s="13"/>
      <c r="CA22" s="1" t="s">
        <v>216</v>
      </c>
      <c r="CB22" s="1" t="s">
        <v>268</v>
      </c>
      <c r="CC22" s="13"/>
      <c r="CD22" s="1" t="s">
        <v>271</v>
      </c>
      <c r="CE22" s="1" t="s">
        <v>1351</v>
      </c>
      <c r="CF22" s="1" t="s">
        <v>1352</v>
      </c>
      <c r="CG22" s="1" t="s">
        <v>274</v>
      </c>
      <c r="CH22" s="1" t="s">
        <v>1962</v>
      </c>
      <c r="CI22" s="13"/>
      <c r="CJ22" s="1" t="s">
        <v>1353</v>
      </c>
      <c r="CK22" s="1" t="s">
        <v>222</v>
      </c>
      <c r="CL22" s="1" t="s">
        <v>262</v>
      </c>
      <c r="CM22" s="1" t="s">
        <v>1354</v>
      </c>
      <c r="CN22" s="13"/>
      <c r="CO22" s="1" t="s">
        <v>278</v>
      </c>
      <c r="CP22" s="1" t="s">
        <v>438</v>
      </c>
      <c r="CQ22" s="1" t="s">
        <v>278</v>
      </c>
      <c r="CR22" s="5" t="s">
        <v>520</v>
      </c>
      <c r="CS22" s="1" t="s">
        <v>405</v>
      </c>
      <c r="CT22" s="1" t="s">
        <v>280</v>
      </c>
      <c r="CU22" s="1">
        <v>3</v>
      </c>
      <c r="CV22" s="1" t="s">
        <v>281</v>
      </c>
      <c r="CW22" s="1" t="s">
        <v>1355</v>
      </c>
      <c r="CX22" s="1" t="s">
        <v>1356</v>
      </c>
      <c r="CY22" s="1" t="s">
        <v>278</v>
      </c>
      <c r="CZ22" s="17">
        <v>1.5</v>
      </c>
      <c r="DA22" s="1">
        <v>2</v>
      </c>
      <c r="DB22" s="17">
        <v>1.5</v>
      </c>
      <c r="DC22" s="1">
        <v>5</v>
      </c>
      <c r="DD22" s="1">
        <v>4</v>
      </c>
      <c r="DE22" s="34">
        <v>7.5</v>
      </c>
      <c r="DF22" s="1" t="s">
        <v>208</v>
      </c>
      <c r="DG22" s="1" t="s">
        <v>1357</v>
      </c>
      <c r="DH22" s="1" t="s">
        <v>1358</v>
      </c>
      <c r="DI22" s="1">
        <v>1</v>
      </c>
      <c r="DJ22" s="1" t="s">
        <v>1359</v>
      </c>
      <c r="DK22" s="1" t="s">
        <v>1360</v>
      </c>
      <c r="DL22" s="13"/>
      <c r="DM22" s="1" t="s">
        <v>411</v>
      </c>
      <c r="DN22" s="1" t="s">
        <v>584</v>
      </c>
      <c r="DO22" s="13"/>
      <c r="DP22" s="1" t="s">
        <v>288</v>
      </c>
      <c r="DQ22" s="1" t="s">
        <v>1361</v>
      </c>
      <c r="DR22" s="15" t="s">
        <v>1842</v>
      </c>
      <c r="DS22" s="1" t="s">
        <v>1362</v>
      </c>
      <c r="DT22" s="1" t="s">
        <v>208</v>
      </c>
      <c r="DU22" s="1" t="s">
        <v>1363</v>
      </c>
      <c r="DV22" s="1" t="s">
        <v>291</v>
      </c>
      <c r="DW22" s="1" t="s">
        <v>1364</v>
      </c>
      <c r="DX22" s="1" t="s">
        <v>222</v>
      </c>
      <c r="DY22" s="1"/>
      <c r="DZ22" s="1" t="s">
        <v>222</v>
      </c>
      <c r="EA22" s="1" t="s">
        <v>216</v>
      </c>
      <c r="EB22" s="1" t="s">
        <v>477</v>
      </c>
      <c r="EC22" s="13"/>
      <c r="ED22" s="1" t="s">
        <v>1365</v>
      </c>
      <c r="EE22" s="1" t="s">
        <v>1366</v>
      </c>
      <c r="EF22" s="1" t="s">
        <v>222</v>
      </c>
      <c r="EG22" s="15" t="s">
        <v>1066</v>
      </c>
      <c r="EH22" s="1" t="s">
        <v>1367</v>
      </c>
      <c r="EI22" s="33">
        <v>55</v>
      </c>
      <c r="EJ22" s="1" t="s">
        <v>1368</v>
      </c>
      <c r="EK22" s="1" t="s">
        <v>1369</v>
      </c>
      <c r="EL22" s="1" t="s">
        <v>1370</v>
      </c>
      <c r="EM22" s="1" t="s">
        <v>1371</v>
      </c>
      <c r="EN22" s="1" t="s">
        <v>299</v>
      </c>
      <c r="EO22" s="13"/>
      <c r="EP22" s="1" t="s">
        <v>1372</v>
      </c>
      <c r="EQ22" s="1" t="s">
        <v>1373</v>
      </c>
      <c r="ER22" s="1" t="s">
        <v>1374</v>
      </c>
      <c r="ES22" s="1" t="s">
        <v>1375</v>
      </c>
      <c r="ET22" s="1" t="s">
        <v>236</v>
      </c>
      <c r="EU22" s="17" t="s">
        <v>1071</v>
      </c>
      <c r="EV22" s="1" t="s">
        <v>716</v>
      </c>
      <c r="EW22" s="13"/>
      <c r="EX22" s="1" t="s">
        <v>1376</v>
      </c>
      <c r="EY22" s="1" t="s">
        <v>274</v>
      </c>
      <c r="EZ22" s="1" t="s">
        <v>236</v>
      </c>
      <c r="FA22" s="1" t="s">
        <v>1377</v>
      </c>
      <c r="FB22" s="1" t="s">
        <v>1378</v>
      </c>
      <c r="FC22" s="1" t="s">
        <v>274</v>
      </c>
      <c r="FD22" s="1" t="s">
        <v>948</v>
      </c>
      <c r="FE22" s="1" t="s">
        <v>1379</v>
      </c>
      <c r="FF22" s="1" t="s">
        <v>434</v>
      </c>
      <c r="FG22" s="1" t="s">
        <v>242</v>
      </c>
      <c r="FH22" s="13"/>
      <c r="FI22" s="1" t="s">
        <v>222</v>
      </c>
      <c r="FJ22" s="1" t="s">
        <v>193</v>
      </c>
      <c r="FK22" s="1" t="s">
        <v>243</v>
      </c>
      <c r="FL22" s="13"/>
      <c r="FM22" s="33">
        <v>1</v>
      </c>
      <c r="FN22" s="1" t="s">
        <v>193</v>
      </c>
      <c r="FO22" s="13"/>
      <c r="FP22" s="17">
        <v>2</v>
      </c>
      <c r="FQ22" s="1" t="s">
        <v>808</v>
      </c>
      <c r="FR22" s="45">
        <v>0.65</v>
      </c>
      <c r="FS22" s="45">
        <v>0.25</v>
      </c>
      <c r="FT22" s="45">
        <v>0.1</v>
      </c>
      <c r="FU22" s="45">
        <v>0</v>
      </c>
      <c r="FV22" s="45">
        <v>0</v>
      </c>
      <c r="FW22" s="45">
        <v>0</v>
      </c>
      <c r="FX22" s="13"/>
      <c r="FY22" s="13"/>
      <c r="FZ22" s="1" t="s">
        <v>1214</v>
      </c>
      <c r="GA22" t="s">
        <v>1429</v>
      </c>
      <c r="GB22" s="37">
        <v>4</v>
      </c>
      <c r="GC22" s="37" t="s">
        <v>1911</v>
      </c>
      <c r="GD22" s="59">
        <v>0</v>
      </c>
      <c r="GE22" s="37" t="s">
        <v>1895</v>
      </c>
      <c r="GF22" s="37">
        <v>55</v>
      </c>
      <c r="GG22" s="33" t="s">
        <v>1888</v>
      </c>
    </row>
    <row r="23" spans="1:189" ht="12.75" customHeight="1" x14ac:dyDescent="0.2">
      <c r="A23" s="12">
        <v>44437.434295497689</v>
      </c>
      <c r="B23" s="2" t="s">
        <v>244</v>
      </c>
      <c r="C23" s="1" t="s">
        <v>1380</v>
      </c>
      <c r="D23" s="1" t="s">
        <v>1381</v>
      </c>
      <c r="E23" s="12">
        <v>44456</v>
      </c>
      <c r="F23" s="1" t="s">
        <v>1382</v>
      </c>
      <c r="G23" s="1" t="s">
        <v>1383</v>
      </c>
      <c r="H23" s="1" t="s">
        <v>1384</v>
      </c>
      <c r="I23" s="1" t="s">
        <v>1385</v>
      </c>
      <c r="J23" s="1">
        <v>3108093921</v>
      </c>
      <c r="K23" s="1" t="s">
        <v>1386</v>
      </c>
      <c r="L23" s="63">
        <v>38685</v>
      </c>
      <c r="M23" s="1" t="s">
        <v>1387</v>
      </c>
      <c r="N23" s="1" t="s">
        <v>1388</v>
      </c>
      <c r="O23" s="1" t="s">
        <v>1389</v>
      </c>
      <c r="P23" s="1" t="s">
        <v>166</v>
      </c>
      <c r="Q23" s="1" t="s">
        <v>1390</v>
      </c>
      <c r="R23" s="1" t="s">
        <v>168</v>
      </c>
      <c r="S23" s="13"/>
      <c r="T23" s="1" t="s">
        <v>1391</v>
      </c>
      <c r="U23" s="1" t="s">
        <v>170</v>
      </c>
      <c r="V23" s="13"/>
      <c r="W23" s="1" t="s">
        <v>171</v>
      </c>
      <c r="X23" s="13"/>
      <c r="Y23" s="13"/>
      <c r="Z23" s="13"/>
      <c r="AA23" s="13"/>
      <c r="AB23" s="13"/>
      <c r="AC23" s="13"/>
      <c r="AD23" s="13"/>
      <c r="AE23" s="13"/>
      <c r="AF23" s="13"/>
      <c r="AG23" s="13"/>
      <c r="AH23" s="13"/>
      <c r="AI23" s="13"/>
      <c r="AJ23" s="13"/>
      <c r="AK23" s="13"/>
      <c r="AL23" s="13"/>
      <c r="AM23" s="13"/>
      <c r="AN23" s="13"/>
      <c r="AO23" s="13"/>
      <c r="AP23" s="13"/>
      <c r="AQ23" s="13"/>
      <c r="AR23" s="1">
        <v>0</v>
      </c>
      <c r="AS23" s="1">
        <v>8</v>
      </c>
      <c r="AT23" s="1">
        <v>0</v>
      </c>
      <c r="AU23" s="1">
        <v>3</v>
      </c>
      <c r="AV23" s="1">
        <v>30</v>
      </c>
      <c r="AW23" s="1">
        <v>14500</v>
      </c>
      <c r="AX23" s="1">
        <v>30300</v>
      </c>
      <c r="AY23" s="1">
        <v>1010</v>
      </c>
      <c r="AZ23" s="13"/>
      <c r="BA23" s="1" t="s">
        <v>175</v>
      </c>
      <c r="BB23" s="13"/>
      <c r="BC23" s="13"/>
      <c r="BD23" s="1" t="s">
        <v>256</v>
      </c>
      <c r="BE23" s="1" t="s">
        <v>1392</v>
      </c>
      <c r="BF23" s="1" t="s">
        <v>1393</v>
      </c>
      <c r="BG23" s="1">
        <v>120</v>
      </c>
      <c r="BH23" s="1">
        <v>120</v>
      </c>
      <c r="BI23" s="1" t="s">
        <v>1394</v>
      </c>
      <c r="BJ23" s="1" t="s">
        <v>1395</v>
      </c>
      <c r="BK23" s="1" t="s">
        <v>166</v>
      </c>
      <c r="BL23" s="1" t="s">
        <v>1396</v>
      </c>
      <c r="BM23" s="1" t="s">
        <v>1397</v>
      </c>
      <c r="BN23" s="13"/>
      <c r="BO23" s="1" t="s">
        <v>1398</v>
      </c>
      <c r="BP23" s="1" t="s">
        <v>735</v>
      </c>
      <c r="BQ23" s="1" t="s">
        <v>1399</v>
      </c>
      <c r="BR23" s="1" t="s">
        <v>737</v>
      </c>
      <c r="BS23" s="13"/>
      <c r="BT23" s="1" t="s">
        <v>1400</v>
      </c>
      <c r="BU23" s="1" t="s">
        <v>166</v>
      </c>
      <c r="BV23" s="1" t="s">
        <v>268</v>
      </c>
      <c r="BW23" s="1" t="s">
        <v>1401</v>
      </c>
      <c r="BX23" s="1" t="s">
        <v>1402</v>
      </c>
      <c r="BY23" s="1" t="s">
        <v>574</v>
      </c>
      <c r="BZ23" s="13"/>
      <c r="CA23" s="1" t="s">
        <v>216</v>
      </c>
      <c r="CB23" s="1" t="s">
        <v>688</v>
      </c>
      <c r="CC23" s="13"/>
      <c r="CD23" s="1" t="s">
        <v>271</v>
      </c>
      <c r="CE23" s="1" t="s">
        <v>1403</v>
      </c>
      <c r="CF23" s="1" t="s">
        <v>1404</v>
      </c>
      <c r="CG23" s="1" t="s">
        <v>274</v>
      </c>
      <c r="CH23" s="1" t="s">
        <v>410</v>
      </c>
      <c r="CI23" s="13"/>
      <c r="CJ23" s="1" t="s">
        <v>1405</v>
      </c>
      <c r="CK23" s="1" t="s">
        <v>193</v>
      </c>
      <c r="CL23" s="1" t="s">
        <v>199</v>
      </c>
      <c r="CM23" s="1" t="s">
        <v>380</v>
      </c>
      <c r="CN23" s="13"/>
      <c r="CO23" s="1" t="s">
        <v>1187</v>
      </c>
      <c r="CP23" s="13"/>
      <c r="CQ23" s="1" t="s">
        <v>278</v>
      </c>
      <c r="CR23" s="5" t="s">
        <v>520</v>
      </c>
      <c r="CS23" s="1" t="s">
        <v>203</v>
      </c>
      <c r="CT23" s="1" t="s">
        <v>925</v>
      </c>
      <c r="CU23" s="1">
        <v>1</v>
      </c>
      <c r="CV23" s="1" t="s">
        <v>521</v>
      </c>
      <c r="CW23" s="13"/>
      <c r="CX23" s="1" t="s">
        <v>1406</v>
      </c>
      <c r="CY23" s="1" t="s">
        <v>1187</v>
      </c>
      <c r="CZ23" s="1">
        <v>1</v>
      </c>
      <c r="DA23" s="1">
        <v>8</v>
      </c>
      <c r="DB23" s="1">
        <v>8</v>
      </c>
      <c r="DC23" s="1">
        <v>7</v>
      </c>
      <c r="DD23" s="1">
        <v>10</v>
      </c>
      <c r="DE23" s="33">
        <v>10</v>
      </c>
      <c r="DF23" s="1" t="s">
        <v>289</v>
      </c>
      <c r="DG23" s="1" t="s">
        <v>1407</v>
      </c>
      <c r="DH23" s="1" t="s">
        <v>1408</v>
      </c>
      <c r="DI23" s="1">
        <v>1</v>
      </c>
      <c r="DJ23" s="1" t="s">
        <v>1409</v>
      </c>
      <c r="DK23" s="1" t="s">
        <v>410</v>
      </c>
      <c r="DL23" s="13"/>
      <c r="DM23" s="1" t="s">
        <v>473</v>
      </c>
      <c r="DN23" s="1" t="s">
        <v>214</v>
      </c>
      <c r="DO23" s="13"/>
      <c r="DP23" s="1" t="s">
        <v>214</v>
      </c>
      <c r="DQ23" s="1" t="s">
        <v>1410</v>
      </c>
      <c r="DR23" s="1" t="s">
        <v>413</v>
      </c>
      <c r="DS23" s="13"/>
      <c r="DT23" s="1" t="s">
        <v>208</v>
      </c>
      <c r="DU23" s="1" t="s">
        <v>1411</v>
      </c>
      <c r="DV23" s="1" t="s">
        <v>291</v>
      </c>
      <c r="DW23" s="1" t="s">
        <v>1412</v>
      </c>
      <c r="DX23" s="15" t="s">
        <v>222</v>
      </c>
      <c r="DY23" s="15" t="s">
        <v>1858</v>
      </c>
      <c r="DZ23" s="1" t="s">
        <v>222</v>
      </c>
      <c r="EA23" s="1" t="s">
        <v>216</v>
      </c>
      <c r="EB23" s="1" t="s">
        <v>588</v>
      </c>
      <c r="EC23" s="13"/>
      <c r="ED23" s="1" t="s">
        <v>1413</v>
      </c>
      <c r="EE23" s="1" t="s">
        <v>990</v>
      </c>
      <c r="EF23" s="1" t="s">
        <v>222</v>
      </c>
      <c r="EG23" s="28" t="s">
        <v>1431</v>
      </c>
      <c r="EH23" s="1" t="s">
        <v>1414</v>
      </c>
      <c r="EI23" s="33">
        <v>6</v>
      </c>
      <c r="EJ23" s="1" t="s">
        <v>1415</v>
      </c>
      <c r="EK23" s="1" t="s">
        <v>1416</v>
      </c>
      <c r="EL23" s="1" t="s">
        <v>1417</v>
      </c>
      <c r="EM23" s="1" t="s">
        <v>1418</v>
      </c>
      <c r="EN23" s="1" t="s">
        <v>299</v>
      </c>
      <c r="EO23" s="13"/>
      <c r="EP23" s="1" t="s">
        <v>1419</v>
      </c>
      <c r="EQ23" s="1" t="s">
        <v>1420</v>
      </c>
      <c r="ER23" s="1" t="s">
        <v>1421</v>
      </c>
      <c r="ES23" s="1" t="s">
        <v>1422</v>
      </c>
      <c r="ET23" s="1" t="s">
        <v>236</v>
      </c>
      <c r="EU23" s="15" t="s">
        <v>998</v>
      </c>
      <c r="EV23" s="1" t="s">
        <v>1054</v>
      </c>
      <c r="EW23" s="13"/>
      <c r="EX23" s="1" t="s">
        <v>1423</v>
      </c>
      <c r="EY23" s="1" t="s">
        <v>274</v>
      </c>
      <c r="EZ23" s="1" t="s">
        <v>236</v>
      </c>
      <c r="FA23" s="1" t="s">
        <v>1424</v>
      </c>
      <c r="FB23" s="1" t="s">
        <v>1425</v>
      </c>
      <c r="FC23" s="1" t="s">
        <v>274</v>
      </c>
      <c r="FD23" s="1" t="s">
        <v>604</v>
      </c>
      <c r="FE23" s="1" t="s">
        <v>1426</v>
      </c>
      <c r="FF23" s="1" t="s">
        <v>434</v>
      </c>
      <c r="FG23" s="1" t="s">
        <v>310</v>
      </c>
      <c r="FH23" s="13"/>
      <c r="FI23" s="15" t="s">
        <v>222</v>
      </c>
      <c r="FJ23" s="15" t="s">
        <v>222</v>
      </c>
      <c r="FK23" s="1" t="s">
        <v>1427</v>
      </c>
      <c r="FL23" s="13"/>
      <c r="FM23" s="33">
        <v>1</v>
      </c>
      <c r="FN23" s="1" t="s">
        <v>193</v>
      </c>
      <c r="FO23" s="1" t="s">
        <v>1428</v>
      </c>
      <c r="FP23" s="1">
        <v>1</v>
      </c>
      <c r="FQ23" s="1" t="s">
        <v>220</v>
      </c>
      <c r="FR23" s="45">
        <v>0.5</v>
      </c>
      <c r="FS23" s="45">
        <v>0.5</v>
      </c>
      <c r="FT23" s="45">
        <v>0</v>
      </c>
      <c r="FU23" s="45">
        <v>0</v>
      </c>
      <c r="FV23" s="45">
        <v>0</v>
      </c>
      <c r="FW23" s="45">
        <v>0</v>
      </c>
      <c r="FX23" s="13"/>
      <c r="FY23" s="13"/>
      <c r="FZ23" s="1" t="s">
        <v>1073</v>
      </c>
      <c r="GA23" t="s">
        <v>1382</v>
      </c>
      <c r="GB23" s="37">
        <v>1</v>
      </c>
      <c r="GC23" s="37" t="s">
        <v>1901</v>
      </c>
      <c r="GD23" s="59">
        <v>1</v>
      </c>
      <c r="GE23" s="37" t="s">
        <v>1897</v>
      </c>
      <c r="GF23" s="37">
        <v>6</v>
      </c>
      <c r="GG23" s="33" t="s">
        <v>1889</v>
      </c>
    </row>
    <row r="24" spans="1:189" ht="12.75" customHeight="1" x14ac:dyDescent="0.2">
      <c r="A24" s="20">
        <v>44438.904224537036</v>
      </c>
      <c r="B24" s="2" t="s">
        <v>826</v>
      </c>
      <c r="C24" t="s">
        <v>1433</v>
      </c>
      <c r="E24" s="20">
        <v>44425</v>
      </c>
      <c r="F24" t="s">
        <v>1434</v>
      </c>
      <c r="G24" t="s">
        <v>1435</v>
      </c>
      <c r="H24" t="s">
        <v>1436</v>
      </c>
      <c r="I24" t="s">
        <v>1437</v>
      </c>
      <c r="J24">
        <v>3127258632</v>
      </c>
      <c r="K24" t="s">
        <v>1438</v>
      </c>
      <c r="L24" s="64">
        <v>38588</v>
      </c>
      <c r="M24" t="s">
        <v>1439</v>
      </c>
      <c r="N24" t="s">
        <v>1440</v>
      </c>
      <c r="O24" t="s">
        <v>1433</v>
      </c>
      <c r="P24" s="22" t="s">
        <v>893</v>
      </c>
      <c r="Q24" t="s">
        <v>170</v>
      </c>
      <c r="R24" t="s">
        <v>168</v>
      </c>
      <c r="T24" t="s">
        <v>1441</v>
      </c>
      <c r="U24" t="s">
        <v>170</v>
      </c>
      <c r="W24" t="s">
        <v>171</v>
      </c>
      <c r="Y24" t="s">
        <v>1442</v>
      </c>
      <c r="Z24" t="s">
        <v>170</v>
      </c>
      <c r="AB24" t="s">
        <v>171</v>
      </c>
      <c r="AD24" t="s">
        <v>1443</v>
      </c>
      <c r="AE24" t="s">
        <v>170</v>
      </c>
      <c r="AG24" t="s">
        <v>171</v>
      </c>
      <c r="AR24">
        <v>4953</v>
      </c>
      <c r="AS24">
        <v>188</v>
      </c>
      <c r="AT24">
        <v>54</v>
      </c>
      <c r="AU24">
        <v>3</v>
      </c>
      <c r="AV24">
        <v>50</v>
      </c>
      <c r="AW24">
        <v>7140</v>
      </c>
      <c r="AX24">
        <v>30723</v>
      </c>
      <c r="AY24">
        <v>614</v>
      </c>
      <c r="AZ24" t="s">
        <v>1444</v>
      </c>
      <c r="BA24" t="s">
        <v>1445</v>
      </c>
      <c r="BD24" s="24" t="s">
        <v>178</v>
      </c>
      <c r="BE24" t="s">
        <v>1446</v>
      </c>
      <c r="BF24" t="s">
        <v>1447</v>
      </c>
      <c r="BG24">
        <v>60</v>
      </c>
      <c r="BH24" s="22" t="s">
        <v>1448</v>
      </c>
      <c r="BI24" t="s">
        <v>1449</v>
      </c>
      <c r="BJ24" t="s">
        <v>1450</v>
      </c>
      <c r="BK24" t="s">
        <v>166</v>
      </c>
      <c r="BL24" t="s">
        <v>1451</v>
      </c>
      <c r="BM24" t="s">
        <v>1452</v>
      </c>
      <c r="BO24" t="s">
        <v>538</v>
      </c>
      <c r="BP24" t="s">
        <v>392</v>
      </c>
      <c r="BQ24" s="22" t="s">
        <v>1453</v>
      </c>
      <c r="BR24" t="s">
        <v>1589</v>
      </c>
      <c r="BT24" t="s">
        <v>1454</v>
      </c>
      <c r="BU24" t="s">
        <v>166</v>
      </c>
      <c r="BV24" s="24" t="s">
        <v>190</v>
      </c>
      <c r="BW24" t="s">
        <v>1455</v>
      </c>
      <c r="BX24" t="s">
        <v>1456</v>
      </c>
      <c r="BY24" s="24" t="s">
        <v>1926</v>
      </c>
      <c r="CA24" t="s">
        <v>216</v>
      </c>
      <c r="CB24" t="s">
        <v>688</v>
      </c>
      <c r="CD24" t="s">
        <v>854</v>
      </c>
      <c r="CE24" t="s">
        <v>1457</v>
      </c>
      <c r="CF24" t="s">
        <v>1458</v>
      </c>
      <c r="CG24" t="s">
        <v>380</v>
      </c>
      <c r="CH24" t="s">
        <v>380</v>
      </c>
      <c r="CJ24" t="s">
        <v>1459</v>
      </c>
      <c r="CK24" t="s">
        <v>222</v>
      </c>
      <c r="CL24" t="s">
        <v>1460</v>
      </c>
      <c r="CM24" s="24" t="s">
        <v>1917</v>
      </c>
      <c r="CN24" t="s">
        <v>1461</v>
      </c>
      <c r="CO24" t="s">
        <v>201</v>
      </c>
      <c r="CP24" t="s">
        <v>1451</v>
      </c>
      <c r="CQ24" t="s">
        <v>278</v>
      </c>
      <c r="CR24" s="5" t="s">
        <v>520</v>
      </c>
      <c r="CS24" t="s">
        <v>1462</v>
      </c>
      <c r="CT24" t="s">
        <v>280</v>
      </c>
      <c r="CU24">
        <v>1</v>
      </c>
      <c r="CV24" t="s">
        <v>521</v>
      </c>
      <c r="CX24" t="s">
        <v>1463</v>
      </c>
      <c r="CY24" t="s">
        <v>278</v>
      </c>
      <c r="CZ24">
        <v>1</v>
      </c>
      <c r="DA24" t="s">
        <v>771</v>
      </c>
      <c r="DB24" t="s">
        <v>771</v>
      </c>
      <c r="DC24" t="s">
        <v>771</v>
      </c>
      <c r="DD24">
        <v>3</v>
      </c>
      <c r="DE24" s="38" t="s">
        <v>771</v>
      </c>
      <c r="DF24" t="s">
        <v>283</v>
      </c>
      <c r="DG24" t="s">
        <v>1464</v>
      </c>
      <c r="DH24" s="21" t="s">
        <v>1465</v>
      </c>
      <c r="DI24">
        <v>1</v>
      </c>
      <c r="DJ24" t="s">
        <v>1466</v>
      </c>
      <c r="DK24" t="s">
        <v>1467</v>
      </c>
      <c r="DM24" t="s">
        <v>411</v>
      </c>
      <c r="DN24" t="s">
        <v>1040</v>
      </c>
      <c r="DP24" t="s">
        <v>288</v>
      </c>
      <c r="DQ24" t="s">
        <v>1468</v>
      </c>
      <c r="DR24" t="s">
        <v>413</v>
      </c>
      <c r="DT24" s="2" t="s">
        <v>469</v>
      </c>
      <c r="DU24" t="s">
        <v>1469</v>
      </c>
      <c r="DV24" t="s">
        <v>808</v>
      </c>
      <c r="DW24" s="22" t="s">
        <v>1470</v>
      </c>
      <c r="DX24" t="s">
        <v>193</v>
      </c>
      <c r="DY24" s="22" t="s">
        <v>771</v>
      </c>
      <c r="DZ24" t="s">
        <v>222</v>
      </c>
      <c r="EA24" t="s">
        <v>216</v>
      </c>
      <c r="EB24" t="s">
        <v>1471</v>
      </c>
      <c r="ED24" s="22" t="s">
        <v>1472</v>
      </c>
      <c r="EE24" s="21" t="s">
        <v>1473</v>
      </c>
      <c r="EF24" t="s">
        <v>222</v>
      </c>
      <c r="EG24" s="24" t="s">
        <v>1591</v>
      </c>
      <c r="EH24" s="29" t="s">
        <v>1474</v>
      </c>
      <c r="EI24" s="37">
        <v>69</v>
      </c>
      <c r="EJ24" t="s">
        <v>1475</v>
      </c>
      <c r="EK24" t="s">
        <v>771</v>
      </c>
      <c r="EL24" t="s">
        <v>1476</v>
      </c>
      <c r="EM24" t="s">
        <v>873</v>
      </c>
      <c r="EN24" s="24" t="s">
        <v>761</v>
      </c>
      <c r="EP24" t="s">
        <v>214</v>
      </c>
      <c r="EQ24" t="s">
        <v>1477</v>
      </c>
      <c r="ER24" t="s">
        <v>771</v>
      </c>
      <c r="ES24" t="s">
        <v>1478</v>
      </c>
      <c r="ET24" t="s">
        <v>236</v>
      </c>
      <c r="EU24" s="24" t="s">
        <v>1266</v>
      </c>
      <c r="EV24" t="s">
        <v>304</v>
      </c>
      <c r="EX24" t="s">
        <v>1479</v>
      </c>
      <c r="EY24" t="s">
        <v>274</v>
      </c>
      <c r="EZ24" t="s">
        <v>236</v>
      </c>
      <c r="FA24" t="s">
        <v>1480</v>
      </c>
      <c r="FB24" t="s">
        <v>546</v>
      </c>
      <c r="FC24" t="s">
        <v>274</v>
      </c>
      <c r="FD24" t="s">
        <v>240</v>
      </c>
      <c r="FE24" t="s">
        <v>1481</v>
      </c>
      <c r="FF24" s="24" t="s">
        <v>434</v>
      </c>
      <c r="FG24" t="s">
        <v>310</v>
      </c>
      <c r="FI24" s="24" t="s">
        <v>222</v>
      </c>
      <c r="FJ24" s="24" t="s">
        <v>222</v>
      </c>
      <c r="FK24" t="s">
        <v>1482</v>
      </c>
      <c r="FM24" s="36">
        <v>12</v>
      </c>
      <c r="FN24" t="s">
        <v>193</v>
      </c>
      <c r="FO24" t="s">
        <v>771</v>
      </c>
      <c r="FP24">
        <v>1</v>
      </c>
      <c r="FQ24" t="s">
        <v>291</v>
      </c>
      <c r="FR24" s="42">
        <v>0.8</v>
      </c>
      <c r="FS24" s="42">
        <v>0.15</v>
      </c>
      <c r="FT24" s="42">
        <v>0.03</v>
      </c>
      <c r="FU24" s="42">
        <v>0</v>
      </c>
      <c r="FV24" s="42">
        <v>0.02</v>
      </c>
      <c r="FW24" s="42">
        <v>0</v>
      </c>
      <c r="FY24" t="s">
        <v>1483</v>
      </c>
      <c r="FZ24" t="s">
        <v>439</v>
      </c>
      <c r="GA24" t="s">
        <v>1434</v>
      </c>
      <c r="GB24" s="37">
        <v>1</v>
      </c>
      <c r="GC24" s="37" t="s">
        <v>1901</v>
      </c>
      <c r="GD24" s="59">
        <v>2</v>
      </c>
      <c r="GE24" s="37" t="s">
        <v>1903</v>
      </c>
      <c r="GF24" s="37">
        <v>146</v>
      </c>
      <c r="GG24" s="33" t="s">
        <v>1879</v>
      </c>
    </row>
    <row r="25" spans="1:189" ht="12.75" customHeight="1" x14ac:dyDescent="0.2">
      <c r="A25" s="20">
        <v>44325.680474537039</v>
      </c>
      <c r="B25" s="2" t="s">
        <v>1959</v>
      </c>
      <c r="C25" t="s">
        <v>1484</v>
      </c>
      <c r="E25" s="20">
        <v>44439</v>
      </c>
      <c r="F25" s="22" t="s">
        <v>1584</v>
      </c>
      <c r="G25" s="22" t="s">
        <v>1586</v>
      </c>
      <c r="H25" t="s">
        <v>1485</v>
      </c>
      <c r="I25" t="s">
        <v>1486</v>
      </c>
      <c r="J25">
        <v>3157700646</v>
      </c>
      <c r="K25" t="s">
        <v>1487</v>
      </c>
      <c r="L25" s="64">
        <v>37986</v>
      </c>
      <c r="M25" t="s">
        <v>1488</v>
      </c>
      <c r="N25" t="s">
        <v>1489</v>
      </c>
      <c r="O25" t="s">
        <v>1490</v>
      </c>
      <c r="P25" s="22" t="s">
        <v>254</v>
      </c>
      <c r="R25" t="s">
        <v>171</v>
      </c>
      <c r="T25" t="s">
        <v>1491</v>
      </c>
      <c r="U25" t="s">
        <v>166</v>
      </c>
      <c r="V25" s="22" t="s">
        <v>1849</v>
      </c>
      <c r="W25" t="s">
        <v>168</v>
      </c>
      <c r="Y25" t="s">
        <v>1492</v>
      </c>
      <c r="Z25" t="s">
        <v>1287</v>
      </c>
      <c r="AB25" t="s">
        <v>168</v>
      </c>
      <c r="AR25">
        <v>450</v>
      </c>
      <c r="AS25" s="30">
        <v>15</v>
      </c>
      <c r="AT25">
        <v>52</v>
      </c>
      <c r="AU25">
        <v>3</v>
      </c>
      <c r="AV25">
        <v>50</v>
      </c>
      <c r="AW25">
        <v>22900</v>
      </c>
      <c r="AX25">
        <v>35000</v>
      </c>
      <c r="AY25">
        <v>700</v>
      </c>
      <c r="AZ25" s="21" t="s">
        <v>1493</v>
      </c>
      <c r="BA25" t="s">
        <v>1494</v>
      </c>
      <c r="BD25" t="s">
        <v>256</v>
      </c>
      <c r="BE25" s="21" t="s">
        <v>1495</v>
      </c>
      <c r="BF25" t="s">
        <v>1496</v>
      </c>
      <c r="BG25" s="25">
        <v>60</v>
      </c>
      <c r="BH25" s="21" t="s">
        <v>1497</v>
      </c>
      <c r="BI25" t="s">
        <v>1498</v>
      </c>
      <c r="BJ25" s="21" t="s">
        <v>1499</v>
      </c>
      <c r="BK25" t="s">
        <v>262</v>
      </c>
      <c r="BM25" t="s">
        <v>1500</v>
      </c>
      <c r="BO25" t="s">
        <v>1501</v>
      </c>
      <c r="BP25" t="s">
        <v>459</v>
      </c>
      <c r="BQ25" s="22" t="s">
        <v>1502</v>
      </c>
      <c r="BR25" s="22" t="s">
        <v>1964</v>
      </c>
      <c r="BT25" t="s">
        <v>1503</v>
      </c>
      <c r="BU25" t="s">
        <v>688</v>
      </c>
      <c r="BW25" t="s">
        <v>1504</v>
      </c>
      <c r="BX25" t="s">
        <v>1505</v>
      </c>
      <c r="BY25" t="s">
        <v>920</v>
      </c>
      <c r="CA25" t="s">
        <v>216</v>
      </c>
      <c r="CB25" t="s">
        <v>268</v>
      </c>
      <c r="CD25" t="s">
        <v>271</v>
      </c>
      <c r="CE25" t="s">
        <v>1506</v>
      </c>
      <c r="CF25" t="s">
        <v>1507</v>
      </c>
      <c r="CG25" t="s">
        <v>274</v>
      </c>
      <c r="CH25" t="s">
        <v>1962</v>
      </c>
      <c r="CJ25" t="s">
        <v>1508</v>
      </c>
      <c r="CK25" t="s">
        <v>193</v>
      </c>
      <c r="CL25" t="s">
        <v>199</v>
      </c>
      <c r="CM25" t="s">
        <v>380</v>
      </c>
      <c r="CN25" s="21" t="s">
        <v>1509</v>
      </c>
      <c r="CO25" t="s">
        <v>278</v>
      </c>
      <c r="CP25" s="22" t="s">
        <v>438</v>
      </c>
      <c r="CQ25" t="s">
        <v>278</v>
      </c>
      <c r="CR25" s="5" t="s">
        <v>520</v>
      </c>
      <c r="CS25" t="s">
        <v>405</v>
      </c>
      <c r="CT25" t="s">
        <v>925</v>
      </c>
      <c r="CU25">
        <v>0</v>
      </c>
      <c r="CV25" t="s">
        <v>1510</v>
      </c>
      <c r="CW25" s="29" t="s">
        <v>1511</v>
      </c>
      <c r="CX25" t="s">
        <v>1512</v>
      </c>
      <c r="CY25" t="s">
        <v>278</v>
      </c>
      <c r="CZ25">
        <v>5</v>
      </c>
      <c r="DA25">
        <v>15</v>
      </c>
      <c r="DB25">
        <v>15</v>
      </c>
      <c r="DC25">
        <v>5</v>
      </c>
      <c r="DD25">
        <v>30</v>
      </c>
      <c r="DE25" s="36">
        <v>22.5</v>
      </c>
      <c r="DF25" t="s">
        <v>283</v>
      </c>
      <c r="DG25" t="s">
        <v>1513</v>
      </c>
      <c r="DH25" t="s">
        <v>1514</v>
      </c>
      <c r="DI25">
        <v>1</v>
      </c>
      <c r="DJ25" t="s">
        <v>1515</v>
      </c>
      <c r="DK25" t="s">
        <v>1516</v>
      </c>
      <c r="DM25" t="s">
        <v>411</v>
      </c>
      <c r="DN25" t="s">
        <v>213</v>
      </c>
      <c r="DP25" t="s">
        <v>288</v>
      </c>
      <c r="DQ25" t="s">
        <v>1517</v>
      </c>
      <c r="DR25" t="s">
        <v>867</v>
      </c>
      <c r="DT25" t="s">
        <v>289</v>
      </c>
      <c r="DU25" t="s">
        <v>1518</v>
      </c>
      <c r="DV25" t="s">
        <v>220</v>
      </c>
      <c r="DW25" t="s">
        <v>1519</v>
      </c>
      <c r="DX25" t="s">
        <v>193</v>
      </c>
      <c r="DY25" s="22" t="s">
        <v>771</v>
      </c>
      <c r="DZ25" t="s">
        <v>222</v>
      </c>
      <c r="EA25" t="s">
        <v>193</v>
      </c>
      <c r="EB25" t="s">
        <v>754</v>
      </c>
      <c r="ED25" t="s">
        <v>1520</v>
      </c>
      <c r="EE25" t="s">
        <v>1521</v>
      </c>
      <c r="EF25" t="s">
        <v>222</v>
      </c>
      <c r="EG25" s="24" t="s">
        <v>1066</v>
      </c>
      <c r="EH25" s="21" t="s">
        <v>1522</v>
      </c>
      <c r="EI25" s="37">
        <v>3</v>
      </c>
      <c r="EJ25" s="21" t="s">
        <v>1523</v>
      </c>
      <c r="EK25" t="s">
        <v>1524</v>
      </c>
      <c r="EL25" t="s">
        <v>1525</v>
      </c>
      <c r="EM25" s="21" t="s">
        <v>1526</v>
      </c>
      <c r="EN25" s="22" t="s">
        <v>299</v>
      </c>
      <c r="EO25" s="22" t="s">
        <v>424</v>
      </c>
      <c r="EP25" t="s">
        <v>1527</v>
      </c>
      <c r="EQ25" t="s">
        <v>1528</v>
      </c>
      <c r="ER25" t="s">
        <v>1529</v>
      </c>
      <c r="ES25" t="s">
        <v>1530</v>
      </c>
      <c r="ET25" t="s">
        <v>236</v>
      </c>
      <c r="EU25" t="s">
        <v>1118</v>
      </c>
      <c r="EV25" t="s">
        <v>899</v>
      </c>
      <c r="EX25" t="s">
        <v>1531</v>
      </c>
      <c r="EY25" t="s">
        <v>274</v>
      </c>
      <c r="EZ25" t="s">
        <v>236</v>
      </c>
      <c r="FA25" t="s">
        <v>1530</v>
      </c>
      <c r="FB25" t="s">
        <v>1532</v>
      </c>
      <c r="FC25" t="s">
        <v>274</v>
      </c>
      <c r="FD25" t="s">
        <v>948</v>
      </c>
      <c r="FE25" t="s">
        <v>1533</v>
      </c>
      <c r="FF25" t="s">
        <v>434</v>
      </c>
      <c r="FG25" t="s">
        <v>242</v>
      </c>
      <c r="FI25" t="s">
        <v>193</v>
      </c>
      <c r="FJ25" t="s">
        <v>193</v>
      </c>
      <c r="FK25" t="s">
        <v>1534</v>
      </c>
      <c r="FM25" s="37">
        <v>1</v>
      </c>
      <c r="FN25" t="s">
        <v>216</v>
      </c>
      <c r="FO25" t="s">
        <v>1535</v>
      </c>
      <c r="FP25" s="31">
        <v>2.5</v>
      </c>
      <c r="FQ25" t="s">
        <v>531</v>
      </c>
      <c r="FR25" s="42">
        <v>0.35</v>
      </c>
      <c r="FS25" s="42">
        <v>0.46</v>
      </c>
      <c r="FT25" s="42">
        <v>0.11</v>
      </c>
      <c r="FU25" s="42">
        <v>0</v>
      </c>
      <c r="FV25" s="42">
        <v>0.08</v>
      </c>
      <c r="FW25" s="42">
        <v>0</v>
      </c>
      <c r="FZ25" t="s">
        <v>667</v>
      </c>
      <c r="GA25" t="s">
        <v>1586</v>
      </c>
      <c r="GB25" s="37">
        <v>2</v>
      </c>
      <c r="GC25" s="37" t="s">
        <v>1899</v>
      </c>
      <c r="GD25" s="59">
        <v>0</v>
      </c>
      <c r="GE25" s="37" t="s">
        <v>1895</v>
      </c>
      <c r="GF25" s="37">
        <v>3</v>
      </c>
      <c r="GG25" s="33" t="s">
        <v>1890</v>
      </c>
    </row>
    <row r="26" spans="1:189" ht="12.75" customHeight="1" x14ac:dyDescent="0.2">
      <c r="A26" s="20">
        <v>44386.04614583333</v>
      </c>
      <c r="B26" t="s">
        <v>550</v>
      </c>
      <c r="C26" t="s">
        <v>1536</v>
      </c>
      <c r="D26" t="s">
        <v>1537</v>
      </c>
      <c r="E26" s="20">
        <v>44425</v>
      </c>
      <c r="F26" s="22" t="s">
        <v>1585</v>
      </c>
      <c r="G26" s="22" t="s">
        <v>1585</v>
      </c>
      <c r="H26" t="s">
        <v>1538</v>
      </c>
      <c r="I26" t="s">
        <v>1539</v>
      </c>
      <c r="J26" t="s">
        <v>1540</v>
      </c>
      <c r="K26" t="s">
        <v>1541</v>
      </c>
      <c r="L26" s="64">
        <v>38596</v>
      </c>
      <c r="M26" t="s">
        <v>1542</v>
      </c>
      <c r="N26" t="s">
        <v>1543</v>
      </c>
      <c r="O26" t="s">
        <v>1536</v>
      </c>
      <c r="P26" t="s">
        <v>254</v>
      </c>
      <c r="R26" t="s">
        <v>171</v>
      </c>
      <c r="T26" t="s">
        <v>1544</v>
      </c>
      <c r="U26" t="s">
        <v>170</v>
      </c>
      <c r="W26" t="s">
        <v>171</v>
      </c>
      <c r="Y26" t="s">
        <v>1537</v>
      </c>
      <c r="Z26" t="s">
        <v>1287</v>
      </c>
      <c r="AB26" t="s">
        <v>171</v>
      </c>
      <c r="AR26">
        <v>142</v>
      </c>
      <c r="AS26">
        <v>50</v>
      </c>
      <c r="AT26">
        <v>7</v>
      </c>
      <c r="AU26">
        <v>3</v>
      </c>
      <c r="AV26">
        <v>50</v>
      </c>
      <c r="AW26">
        <v>28800</v>
      </c>
      <c r="AX26">
        <v>36000</v>
      </c>
      <c r="AY26">
        <v>720</v>
      </c>
      <c r="BA26" t="s">
        <v>382</v>
      </c>
      <c r="BD26" t="s">
        <v>256</v>
      </c>
      <c r="BE26" t="s">
        <v>1545</v>
      </c>
      <c r="BF26" t="s">
        <v>1546</v>
      </c>
      <c r="BG26">
        <v>90</v>
      </c>
      <c r="BH26" s="21" t="s">
        <v>1583</v>
      </c>
      <c r="BI26" t="s">
        <v>1547</v>
      </c>
      <c r="BJ26" t="s">
        <v>1548</v>
      </c>
      <c r="BK26" t="s">
        <v>734</v>
      </c>
      <c r="BL26" t="s">
        <v>1549</v>
      </c>
      <c r="BM26" t="s">
        <v>1550</v>
      </c>
      <c r="BN26" t="s">
        <v>1551</v>
      </c>
      <c r="BO26" t="s">
        <v>1552</v>
      </c>
      <c r="BP26" t="s">
        <v>187</v>
      </c>
      <c r="BQ26" s="22" t="s">
        <v>1553</v>
      </c>
      <c r="BR26" t="s">
        <v>1967</v>
      </c>
      <c r="BS26" t="s">
        <v>1554</v>
      </c>
      <c r="BT26" t="s">
        <v>1555</v>
      </c>
      <c r="BU26" t="s">
        <v>688</v>
      </c>
      <c r="BW26" t="s">
        <v>1556</v>
      </c>
      <c r="BX26" t="s">
        <v>1557</v>
      </c>
      <c r="BY26" s="24" t="s">
        <v>691</v>
      </c>
      <c r="BZ26" s="22"/>
      <c r="CA26" t="s">
        <v>216</v>
      </c>
      <c r="CB26" t="s">
        <v>268</v>
      </c>
      <c r="CD26" t="s">
        <v>271</v>
      </c>
      <c r="CE26" t="s">
        <v>1558</v>
      </c>
      <c r="CF26" t="s">
        <v>1559</v>
      </c>
      <c r="CG26" t="s">
        <v>577</v>
      </c>
      <c r="CH26" t="s">
        <v>410</v>
      </c>
      <c r="CJ26" t="s">
        <v>1560</v>
      </c>
      <c r="CK26" t="s">
        <v>193</v>
      </c>
      <c r="CL26" t="s">
        <v>199</v>
      </c>
      <c r="CM26" t="s">
        <v>380</v>
      </c>
      <c r="CO26" t="s">
        <v>404</v>
      </c>
      <c r="CP26" s="5" t="s">
        <v>1873</v>
      </c>
      <c r="CQ26" t="s">
        <v>404</v>
      </c>
      <c r="CR26" s="5" t="s">
        <v>1874</v>
      </c>
      <c r="CS26" t="s">
        <v>467</v>
      </c>
      <c r="CT26" t="s">
        <v>925</v>
      </c>
      <c r="CU26">
        <v>3</v>
      </c>
      <c r="CV26" t="s">
        <v>639</v>
      </c>
      <c r="CX26" t="s">
        <v>1561</v>
      </c>
      <c r="CY26" t="s">
        <v>278</v>
      </c>
      <c r="CZ26">
        <v>1</v>
      </c>
      <c r="DA26">
        <v>1</v>
      </c>
      <c r="DB26">
        <v>1</v>
      </c>
      <c r="DC26">
        <v>3</v>
      </c>
      <c r="DD26">
        <v>10</v>
      </c>
      <c r="DE26" s="37">
        <v>3</v>
      </c>
      <c r="DF26" t="s">
        <v>218</v>
      </c>
      <c r="DG26" t="s">
        <v>1562</v>
      </c>
      <c r="DH26" t="s">
        <v>1563</v>
      </c>
      <c r="DI26">
        <v>1</v>
      </c>
      <c r="DJ26" t="s">
        <v>1564</v>
      </c>
      <c r="DK26" t="s">
        <v>1565</v>
      </c>
      <c r="DM26" t="s">
        <v>411</v>
      </c>
      <c r="DN26" t="s">
        <v>584</v>
      </c>
      <c r="DP26" t="s">
        <v>288</v>
      </c>
      <c r="DQ26" t="s">
        <v>1566</v>
      </c>
      <c r="DR26" s="24" t="s">
        <v>1106</v>
      </c>
      <c r="DS26" t="s">
        <v>1567</v>
      </c>
      <c r="DT26" t="s">
        <v>289</v>
      </c>
      <c r="DU26" t="s">
        <v>1568</v>
      </c>
      <c r="DV26" t="s">
        <v>531</v>
      </c>
      <c r="DW26" t="s">
        <v>1569</v>
      </c>
      <c r="DX26" t="s">
        <v>193</v>
      </c>
      <c r="DY26" s="22" t="s">
        <v>771</v>
      </c>
      <c r="DZ26" t="s">
        <v>222</v>
      </c>
      <c r="EA26" t="s">
        <v>216</v>
      </c>
      <c r="EB26" t="s">
        <v>754</v>
      </c>
      <c r="ED26" t="s">
        <v>1570</v>
      </c>
      <c r="EE26" t="s">
        <v>1256</v>
      </c>
      <c r="EF26" t="s">
        <v>222</v>
      </c>
      <c r="EG26" s="24" t="s">
        <v>1590</v>
      </c>
      <c r="EH26" t="s">
        <v>1571</v>
      </c>
      <c r="EI26" s="37">
        <v>19</v>
      </c>
      <c r="EJ26" t="s">
        <v>1258</v>
      </c>
      <c r="EK26" t="s">
        <v>1259</v>
      </c>
      <c r="EL26" t="s">
        <v>276</v>
      </c>
      <c r="EM26" t="s">
        <v>1572</v>
      </c>
      <c r="EN26" t="s">
        <v>423</v>
      </c>
      <c r="EO26" t="s">
        <v>424</v>
      </c>
      <c r="EP26" t="s">
        <v>1573</v>
      </c>
      <c r="EQ26" t="s">
        <v>1574</v>
      </c>
      <c r="ER26" t="s">
        <v>1575</v>
      </c>
      <c r="ES26" t="s">
        <v>1576</v>
      </c>
      <c r="ET26" t="s">
        <v>236</v>
      </c>
      <c r="EU26" t="s">
        <v>998</v>
      </c>
      <c r="EV26" t="s">
        <v>304</v>
      </c>
      <c r="EX26" t="s">
        <v>1577</v>
      </c>
      <c r="EY26" t="s">
        <v>367</v>
      </c>
      <c r="EZ26" t="s">
        <v>236</v>
      </c>
      <c r="FA26" t="s">
        <v>1578</v>
      </c>
      <c r="FB26" s="22" t="s">
        <v>1579</v>
      </c>
      <c r="FC26" t="s">
        <v>367</v>
      </c>
      <c r="FD26" t="s">
        <v>432</v>
      </c>
      <c r="FE26" t="s">
        <v>1580</v>
      </c>
      <c r="FF26" t="s">
        <v>434</v>
      </c>
      <c r="FG26" t="s">
        <v>1581</v>
      </c>
      <c r="FI26" t="s">
        <v>193</v>
      </c>
      <c r="FJ26" t="s">
        <v>193</v>
      </c>
      <c r="FK26" s="21" t="s">
        <v>1582</v>
      </c>
      <c r="FM26" s="37">
        <v>2</v>
      </c>
      <c r="FN26" t="s">
        <v>193</v>
      </c>
      <c r="FO26" t="s">
        <v>560</v>
      </c>
      <c r="FP26">
        <v>1</v>
      </c>
      <c r="FQ26" t="s">
        <v>531</v>
      </c>
      <c r="FR26" s="42">
        <v>0.4</v>
      </c>
      <c r="FS26" s="42">
        <v>0.5</v>
      </c>
      <c r="FT26" s="42">
        <v>0.1</v>
      </c>
      <c r="FU26" s="42">
        <v>0</v>
      </c>
      <c r="FV26" s="42">
        <v>0</v>
      </c>
      <c r="FW26" s="42">
        <v>0</v>
      </c>
      <c r="FZ26" t="s">
        <v>667</v>
      </c>
      <c r="GA26" t="s">
        <v>1585</v>
      </c>
      <c r="GB26" s="37">
        <v>3</v>
      </c>
      <c r="GC26" s="37" t="s">
        <v>1905</v>
      </c>
      <c r="GD26" s="59">
        <v>0</v>
      </c>
      <c r="GE26" s="37" t="s">
        <v>1895</v>
      </c>
      <c r="GF26" s="37">
        <v>13</v>
      </c>
      <c r="GG26" s="33" t="s">
        <v>1880</v>
      </c>
    </row>
    <row r="27" spans="1:189" ht="12.75" customHeight="1" x14ac:dyDescent="0.2">
      <c r="A27" s="20">
        <v>44417.745393518519</v>
      </c>
      <c r="B27" s="2" t="s">
        <v>244</v>
      </c>
      <c r="C27" t="s">
        <v>1593</v>
      </c>
      <c r="D27" t="s">
        <v>1593</v>
      </c>
      <c r="E27" s="20">
        <v>44438</v>
      </c>
      <c r="F27" t="s">
        <v>1594</v>
      </c>
      <c r="G27" t="s">
        <v>1595</v>
      </c>
      <c r="H27" t="s">
        <v>1596</v>
      </c>
      <c r="I27" t="s">
        <v>1597</v>
      </c>
      <c r="J27" t="s">
        <v>1598</v>
      </c>
      <c r="K27" t="s">
        <v>1599</v>
      </c>
      <c r="L27" s="64">
        <v>32827</v>
      </c>
      <c r="M27" t="s">
        <v>1600</v>
      </c>
      <c r="N27" t="s">
        <v>1601</v>
      </c>
      <c r="O27" t="s">
        <v>1593</v>
      </c>
      <c r="P27" t="s">
        <v>254</v>
      </c>
      <c r="R27" t="s">
        <v>168</v>
      </c>
      <c r="T27" t="s">
        <v>1602</v>
      </c>
      <c r="U27" t="s">
        <v>170</v>
      </c>
      <c r="W27" t="s">
        <v>171</v>
      </c>
      <c r="Y27" t="s">
        <v>1603</v>
      </c>
      <c r="Z27" t="s">
        <v>166</v>
      </c>
      <c r="AA27" t="s">
        <v>893</v>
      </c>
      <c r="AB27" t="s">
        <v>171</v>
      </c>
      <c r="AD27" t="s">
        <v>1604</v>
      </c>
      <c r="AE27" t="s">
        <v>166</v>
      </c>
      <c r="AF27" t="s">
        <v>1605</v>
      </c>
      <c r="AR27">
        <v>4415</v>
      </c>
      <c r="AS27">
        <v>416</v>
      </c>
      <c r="AT27">
        <v>48</v>
      </c>
      <c r="AU27">
        <v>3</v>
      </c>
      <c r="AV27">
        <v>25</v>
      </c>
      <c r="AW27">
        <v>3950</v>
      </c>
      <c r="AX27">
        <v>10200</v>
      </c>
      <c r="AY27">
        <v>408</v>
      </c>
      <c r="BA27" t="s">
        <v>175</v>
      </c>
      <c r="BD27" t="s">
        <v>256</v>
      </c>
      <c r="BE27" s="21" t="s">
        <v>1606</v>
      </c>
      <c r="BF27" t="s">
        <v>1607</v>
      </c>
      <c r="BG27">
        <v>90</v>
      </c>
      <c r="BH27" t="s">
        <v>1608</v>
      </c>
      <c r="BI27" t="s">
        <v>1609</v>
      </c>
      <c r="BJ27" s="21" t="s">
        <v>1610</v>
      </c>
      <c r="BK27" t="s">
        <v>968</v>
      </c>
      <c r="BM27" t="s">
        <v>1611</v>
      </c>
      <c r="BO27" t="s">
        <v>1612</v>
      </c>
      <c r="BP27" t="s">
        <v>392</v>
      </c>
      <c r="BQ27" t="s">
        <v>1613</v>
      </c>
      <c r="BR27" t="s">
        <v>1964</v>
      </c>
      <c r="BT27" t="s">
        <v>1614</v>
      </c>
      <c r="BU27" t="s">
        <v>166</v>
      </c>
      <c r="BV27" t="s">
        <v>268</v>
      </c>
      <c r="BW27" t="s">
        <v>1615</v>
      </c>
      <c r="BX27" t="s">
        <v>1616</v>
      </c>
      <c r="BY27" s="24" t="s">
        <v>1921</v>
      </c>
      <c r="CA27" t="s">
        <v>216</v>
      </c>
      <c r="CB27" t="s">
        <v>166</v>
      </c>
      <c r="CC27" s="22" t="s">
        <v>1617</v>
      </c>
      <c r="CD27" s="24" t="s">
        <v>399</v>
      </c>
      <c r="CE27" t="s">
        <v>1618</v>
      </c>
      <c r="CF27" t="s">
        <v>1619</v>
      </c>
      <c r="CG27" t="s">
        <v>274</v>
      </c>
      <c r="CH27" t="s">
        <v>410</v>
      </c>
      <c r="CJ27" t="s">
        <v>1620</v>
      </c>
      <c r="CK27" t="s">
        <v>193</v>
      </c>
      <c r="CL27" t="s">
        <v>199</v>
      </c>
      <c r="CM27" t="s">
        <v>380</v>
      </c>
      <c r="CO27" t="s">
        <v>278</v>
      </c>
      <c r="CQ27" t="s">
        <v>278</v>
      </c>
      <c r="CR27" s="5" t="s">
        <v>520</v>
      </c>
      <c r="CS27" t="s">
        <v>405</v>
      </c>
      <c r="CT27" t="s">
        <v>1098</v>
      </c>
      <c r="CU27">
        <v>1</v>
      </c>
      <c r="CV27" t="s">
        <v>205</v>
      </c>
      <c r="CX27" t="s">
        <v>1621</v>
      </c>
      <c r="CY27" t="s">
        <v>278</v>
      </c>
      <c r="CZ27">
        <v>7</v>
      </c>
      <c r="DA27">
        <v>6</v>
      </c>
      <c r="DB27">
        <v>12</v>
      </c>
      <c r="DC27">
        <v>7</v>
      </c>
      <c r="DD27">
        <v>7</v>
      </c>
      <c r="DE27" s="37">
        <v>3</v>
      </c>
      <c r="DF27" t="s">
        <v>218</v>
      </c>
      <c r="DG27" t="s">
        <v>1622</v>
      </c>
      <c r="DH27" s="21" t="s">
        <v>1623</v>
      </c>
      <c r="DI27">
        <v>1</v>
      </c>
      <c r="DJ27" t="s">
        <v>1624</v>
      </c>
      <c r="DK27" t="s">
        <v>1192</v>
      </c>
      <c r="DM27" t="s">
        <v>411</v>
      </c>
      <c r="DN27" t="s">
        <v>213</v>
      </c>
      <c r="DP27" t="s">
        <v>288</v>
      </c>
      <c r="DQ27" t="s">
        <v>1625</v>
      </c>
      <c r="DR27" s="22" t="s">
        <v>751</v>
      </c>
      <c r="DS27" s="24" t="s">
        <v>1831</v>
      </c>
      <c r="DT27" t="s">
        <v>289</v>
      </c>
      <c r="DU27" t="s">
        <v>1626</v>
      </c>
      <c r="DV27" t="s">
        <v>220</v>
      </c>
      <c r="DW27" t="s">
        <v>1627</v>
      </c>
      <c r="DX27" s="24" t="s">
        <v>193</v>
      </c>
      <c r="DY27" s="24" t="s">
        <v>771</v>
      </c>
      <c r="DZ27" t="s">
        <v>222</v>
      </c>
      <c r="EA27" t="s">
        <v>216</v>
      </c>
      <c r="EB27" t="s">
        <v>870</v>
      </c>
      <c r="ED27" t="s">
        <v>1628</v>
      </c>
      <c r="EE27" t="s">
        <v>1629</v>
      </c>
      <c r="EF27" t="s">
        <v>222</v>
      </c>
      <c r="EG27" s="22" t="s">
        <v>1066</v>
      </c>
      <c r="EH27" s="21" t="s">
        <v>1630</v>
      </c>
      <c r="EI27" s="37">
        <v>62</v>
      </c>
      <c r="EJ27" s="21" t="s">
        <v>1200</v>
      </c>
      <c r="EK27" s="21" t="s">
        <v>1631</v>
      </c>
      <c r="EL27" t="s">
        <v>1632</v>
      </c>
      <c r="EM27" s="21" t="s">
        <v>1633</v>
      </c>
      <c r="EN27" t="s">
        <v>815</v>
      </c>
      <c r="EP27" t="s">
        <v>1634</v>
      </c>
      <c r="EQ27" t="s">
        <v>1635</v>
      </c>
      <c r="ER27" t="s">
        <v>1636</v>
      </c>
      <c r="ES27" t="s">
        <v>1637</v>
      </c>
      <c r="ET27" t="s">
        <v>236</v>
      </c>
      <c r="EU27" s="24" t="s">
        <v>1071</v>
      </c>
      <c r="EV27" t="s">
        <v>304</v>
      </c>
      <c r="EX27" t="s">
        <v>1638</v>
      </c>
      <c r="EY27" t="s">
        <v>274</v>
      </c>
      <c r="EZ27" t="s">
        <v>236</v>
      </c>
      <c r="FA27" t="s">
        <v>1639</v>
      </c>
      <c r="FB27" t="s">
        <v>1640</v>
      </c>
      <c r="FC27" t="s">
        <v>274</v>
      </c>
      <c r="FD27" t="s">
        <v>948</v>
      </c>
      <c r="FE27" t="s">
        <v>1641</v>
      </c>
      <c r="FF27" t="s">
        <v>434</v>
      </c>
      <c r="FG27" t="s">
        <v>1212</v>
      </c>
      <c r="FI27" s="24" t="s">
        <v>222</v>
      </c>
      <c r="FJ27" s="24" t="s">
        <v>222</v>
      </c>
      <c r="FK27" t="s">
        <v>1642</v>
      </c>
      <c r="FM27" s="37">
        <v>2</v>
      </c>
      <c r="FN27" t="s">
        <v>193</v>
      </c>
      <c r="FP27">
        <v>1</v>
      </c>
      <c r="FQ27" t="s">
        <v>951</v>
      </c>
      <c r="FR27" s="42">
        <v>0.8</v>
      </c>
      <c r="FS27" s="42">
        <v>0.2</v>
      </c>
      <c r="FT27" s="42">
        <v>0</v>
      </c>
      <c r="FU27" s="42">
        <v>0</v>
      </c>
      <c r="FV27" s="42">
        <v>0</v>
      </c>
      <c r="FW27" s="42">
        <v>0</v>
      </c>
      <c r="FX27" t="s">
        <v>1617</v>
      </c>
      <c r="FZ27" t="s">
        <v>1214</v>
      </c>
      <c r="GA27" t="s">
        <v>1912</v>
      </c>
      <c r="GB27" s="37">
        <v>3</v>
      </c>
      <c r="GC27" s="37" t="s">
        <v>1905</v>
      </c>
      <c r="GD27" s="59">
        <v>5</v>
      </c>
      <c r="GE27" s="37" t="s">
        <v>1913</v>
      </c>
      <c r="GF27" s="37">
        <v>62</v>
      </c>
      <c r="GG27" s="33" t="s">
        <v>1878</v>
      </c>
    </row>
    <row r="28" spans="1:189" ht="12.75" customHeight="1" x14ac:dyDescent="0.2">
      <c r="A28" s="20">
        <v>44539.722870370373</v>
      </c>
      <c r="B28" s="2" t="s">
        <v>826</v>
      </c>
      <c r="C28" t="s">
        <v>1643</v>
      </c>
      <c r="D28" t="s">
        <v>1644</v>
      </c>
      <c r="E28" s="20">
        <v>44439</v>
      </c>
      <c r="F28" s="22" t="s">
        <v>1645</v>
      </c>
      <c r="G28" t="s">
        <v>1646</v>
      </c>
      <c r="H28" t="s">
        <v>1647</v>
      </c>
      <c r="I28" t="s">
        <v>1648</v>
      </c>
      <c r="J28">
        <v>6970000</v>
      </c>
      <c r="K28" t="s">
        <v>1649</v>
      </c>
      <c r="L28" s="64">
        <v>42004</v>
      </c>
      <c r="M28" t="s">
        <v>1650</v>
      </c>
      <c r="N28" t="s">
        <v>1651</v>
      </c>
      <c r="O28" t="s">
        <v>1652</v>
      </c>
      <c r="P28" t="s">
        <v>170</v>
      </c>
      <c r="R28" t="s">
        <v>168</v>
      </c>
      <c r="T28" t="s">
        <v>1644</v>
      </c>
      <c r="U28" t="s">
        <v>166</v>
      </c>
      <c r="V28" t="s">
        <v>1653</v>
      </c>
      <c r="W28" t="s">
        <v>171</v>
      </c>
      <c r="AR28">
        <v>168</v>
      </c>
      <c r="AS28">
        <v>200</v>
      </c>
      <c r="AT28">
        <v>4</v>
      </c>
      <c r="AU28">
        <v>3</v>
      </c>
      <c r="AV28">
        <v>50</v>
      </c>
      <c r="AW28">
        <v>4760</v>
      </c>
      <c r="AX28">
        <v>20000</v>
      </c>
      <c r="AY28">
        <v>400</v>
      </c>
      <c r="BA28" t="s">
        <v>1654</v>
      </c>
      <c r="BD28" s="24" t="s">
        <v>256</v>
      </c>
      <c r="BE28" t="s">
        <v>1655</v>
      </c>
      <c r="BF28" t="s">
        <v>1656</v>
      </c>
      <c r="BG28" s="24">
        <v>60</v>
      </c>
      <c r="BH28" s="21" t="s">
        <v>1657</v>
      </c>
      <c r="BI28" t="s">
        <v>1658</v>
      </c>
      <c r="BJ28" s="21" t="s">
        <v>1659</v>
      </c>
      <c r="BK28" t="s">
        <v>262</v>
      </c>
      <c r="BM28" t="s">
        <v>263</v>
      </c>
      <c r="BO28" t="s">
        <v>1660</v>
      </c>
      <c r="BP28" t="s">
        <v>735</v>
      </c>
      <c r="BQ28" t="s">
        <v>1661</v>
      </c>
      <c r="BR28" t="s">
        <v>1965</v>
      </c>
      <c r="BT28" t="s">
        <v>1662</v>
      </c>
      <c r="BU28" t="s">
        <v>166</v>
      </c>
      <c r="BV28" s="24" t="s">
        <v>974</v>
      </c>
      <c r="BW28" t="s">
        <v>1663</v>
      </c>
      <c r="BX28" t="s">
        <v>1664</v>
      </c>
      <c r="BY28" t="s">
        <v>1665</v>
      </c>
      <c r="BZ28" t="s">
        <v>1666</v>
      </c>
      <c r="CA28" t="s">
        <v>193</v>
      </c>
      <c r="CB28" t="s">
        <v>688</v>
      </c>
      <c r="CD28" t="s">
        <v>854</v>
      </c>
      <c r="CE28" s="21" t="s">
        <v>1667</v>
      </c>
      <c r="CF28" t="s">
        <v>1152</v>
      </c>
      <c r="CG28" t="s">
        <v>380</v>
      </c>
      <c r="CH28" t="s">
        <v>380</v>
      </c>
      <c r="CJ28" t="s">
        <v>1668</v>
      </c>
      <c r="CK28" t="s">
        <v>193</v>
      </c>
      <c r="CL28" t="s">
        <v>199</v>
      </c>
      <c r="CM28" t="s">
        <v>380</v>
      </c>
      <c r="CO28" t="s">
        <v>201</v>
      </c>
      <c r="CP28" t="s">
        <v>1669</v>
      </c>
      <c r="CQ28" t="s">
        <v>278</v>
      </c>
      <c r="CR28" s="5" t="s">
        <v>520</v>
      </c>
      <c r="CS28" t="s">
        <v>895</v>
      </c>
      <c r="CT28" t="s">
        <v>925</v>
      </c>
      <c r="CU28" s="24">
        <v>2</v>
      </c>
      <c r="CV28" t="s">
        <v>521</v>
      </c>
      <c r="CX28" t="s">
        <v>1670</v>
      </c>
      <c r="CY28" t="s">
        <v>278</v>
      </c>
      <c r="CZ28">
        <v>1</v>
      </c>
      <c r="DA28">
        <v>1</v>
      </c>
      <c r="DB28">
        <v>4</v>
      </c>
      <c r="DC28">
        <v>3</v>
      </c>
      <c r="DD28">
        <v>5</v>
      </c>
      <c r="DE28" s="38" t="s">
        <v>771</v>
      </c>
      <c r="DF28" t="s">
        <v>289</v>
      </c>
      <c r="DG28" t="s">
        <v>1671</v>
      </c>
      <c r="DH28" t="s">
        <v>1672</v>
      </c>
      <c r="DI28">
        <v>1</v>
      </c>
      <c r="DJ28" t="s">
        <v>1673</v>
      </c>
      <c r="DK28" t="s">
        <v>1674</v>
      </c>
      <c r="DM28" t="s">
        <v>411</v>
      </c>
      <c r="DN28" t="s">
        <v>213</v>
      </c>
      <c r="DP28" t="s">
        <v>288</v>
      </c>
      <c r="DQ28" t="s">
        <v>193</v>
      </c>
      <c r="DR28" t="s">
        <v>529</v>
      </c>
      <c r="DT28" s="2" t="s">
        <v>469</v>
      </c>
      <c r="DU28" t="s">
        <v>1675</v>
      </c>
      <c r="DV28" t="s">
        <v>531</v>
      </c>
      <c r="DW28" t="s">
        <v>1676</v>
      </c>
      <c r="DX28" t="s">
        <v>193</v>
      </c>
      <c r="DY28" s="22" t="s">
        <v>771</v>
      </c>
      <c r="DZ28" t="s">
        <v>193</v>
      </c>
      <c r="EA28" t="s">
        <v>193</v>
      </c>
      <c r="EB28" t="s">
        <v>534</v>
      </c>
      <c r="ED28" t="s">
        <v>1677</v>
      </c>
      <c r="EE28" t="s">
        <v>1678</v>
      </c>
      <c r="EF28" t="s">
        <v>193</v>
      </c>
      <c r="EH28" t="s">
        <v>1679</v>
      </c>
      <c r="EI28" s="32">
        <v>336</v>
      </c>
      <c r="EJ28" t="s">
        <v>1680</v>
      </c>
      <c r="EK28" t="s">
        <v>771</v>
      </c>
      <c r="EL28" t="s">
        <v>771</v>
      </c>
      <c r="EM28" t="s">
        <v>1681</v>
      </c>
      <c r="EN28" t="s">
        <v>1682</v>
      </c>
      <c r="EP28" t="s">
        <v>1683</v>
      </c>
      <c r="EQ28" t="s">
        <v>1684</v>
      </c>
      <c r="ER28" t="s">
        <v>533</v>
      </c>
      <c r="ES28" t="s">
        <v>1685</v>
      </c>
      <c r="ET28" t="s">
        <v>236</v>
      </c>
      <c r="EU28" s="24" t="s">
        <v>1118</v>
      </c>
      <c r="EV28" s="24" t="s">
        <v>1841</v>
      </c>
      <c r="EW28" s="22" t="s">
        <v>1834</v>
      </c>
      <c r="EX28" t="s">
        <v>1686</v>
      </c>
      <c r="EY28" t="s">
        <v>380</v>
      </c>
      <c r="EZ28" t="s">
        <v>1053</v>
      </c>
      <c r="FA28" t="s">
        <v>1687</v>
      </c>
      <c r="FB28" t="s">
        <v>546</v>
      </c>
      <c r="FC28" t="s">
        <v>274</v>
      </c>
      <c r="FD28" t="s">
        <v>604</v>
      </c>
      <c r="FE28" t="s">
        <v>853</v>
      </c>
      <c r="FF28" s="24" t="s">
        <v>771</v>
      </c>
      <c r="FG28" t="s">
        <v>310</v>
      </c>
      <c r="FI28" s="24" t="s">
        <v>193</v>
      </c>
      <c r="FJ28" s="24" t="s">
        <v>222</v>
      </c>
      <c r="FK28" t="s">
        <v>1688</v>
      </c>
      <c r="FM28" s="38">
        <v>3</v>
      </c>
      <c r="FN28" t="s">
        <v>216</v>
      </c>
      <c r="FO28" s="21" t="s">
        <v>1689</v>
      </c>
      <c r="FP28">
        <v>1</v>
      </c>
      <c r="FQ28" t="s">
        <v>220</v>
      </c>
      <c r="FR28" s="42">
        <v>0.77</v>
      </c>
      <c r="FS28" s="42">
        <v>0.23</v>
      </c>
      <c r="FT28" s="42">
        <v>0</v>
      </c>
      <c r="FU28" s="42">
        <v>0</v>
      </c>
      <c r="FV28" s="42">
        <v>0</v>
      </c>
      <c r="FW28" s="42">
        <v>0</v>
      </c>
      <c r="FZ28" t="s">
        <v>439</v>
      </c>
      <c r="GA28" t="s">
        <v>1645</v>
      </c>
      <c r="GB28" s="37">
        <v>3</v>
      </c>
      <c r="GC28" s="37" t="s">
        <v>1905</v>
      </c>
      <c r="GD28" s="59">
        <v>5</v>
      </c>
      <c r="GE28" s="37" t="s">
        <v>1914</v>
      </c>
      <c r="GF28" s="37">
        <v>336</v>
      </c>
      <c r="GG28" s="33" t="s">
        <v>1879</v>
      </c>
    </row>
    <row r="29" spans="1:189" ht="12.75" customHeight="1" x14ac:dyDescent="0.2">
      <c r="A29" s="20">
        <v>44452.834814814814</v>
      </c>
      <c r="B29" t="s">
        <v>550</v>
      </c>
      <c r="C29" t="s">
        <v>1690</v>
      </c>
      <c r="D29" t="s">
        <v>1691</v>
      </c>
      <c r="E29" s="20">
        <v>44439</v>
      </c>
      <c r="F29" t="s">
        <v>1692</v>
      </c>
      <c r="G29" t="s">
        <v>1693</v>
      </c>
      <c r="H29" t="s">
        <v>1694</v>
      </c>
      <c r="I29" t="s">
        <v>1539</v>
      </c>
      <c r="J29">
        <v>3102746741</v>
      </c>
      <c r="K29" t="s">
        <v>1695</v>
      </c>
      <c r="L29" s="64">
        <v>39981</v>
      </c>
      <c r="M29" t="s">
        <v>1696</v>
      </c>
      <c r="N29" t="s">
        <v>1697</v>
      </c>
      <c r="O29" t="s">
        <v>1690</v>
      </c>
      <c r="P29" t="s">
        <v>254</v>
      </c>
      <c r="R29" t="s">
        <v>171</v>
      </c>
      <c r="T29" t="s">
        <v>1691</v>
      </c>
      <c r="U29" t="s">
        <v>170</v>
      </c>
      <c r="W29" t="s">
        <v>171</v>
      </c>
      <c r="Y29" t="s">
        <v>1698</v>
      </c>
      <c r="Z29" t="s">
        <v>1287</v>
      </c>
      <c r="AB29" t="s">
        <v>171</v>
      </c>
      <c r="AD29" t="s">
        <v>1699</v>
      </c>
      <c r="AE29" t="s">
        <v>1287</v>
      </c>
      <c r="AG29" t="s">
        <v>168</v>
      </c>
      <c r="AR29">
        <v>37</v>
      </c>
      <c r="AS29">
        <v>2</v>
      </c>
      <c r="AT29">
        <v>74</v>
      </c>
      <c r="AU29">
        <v>3</v>
      </c>
      <c r="AV29">
        <v>80</v>
      </c>
      <c r="AW29" s="24" t="s">
        <v>771</v>
      </c>
      <c r="AX29">
        <v>20000</v>
      </c>
      <c r="AY29">
        <v>250</v>
      </c>
      <c r="AZ29" t="s">
        <v>1700</v>
      </c>
      <c r="BA29" t="s">
        <v>322</v>
      </c>
      <c r="BD29" t="s">
        <v>178</v>
      </c>
      <c r="BE29" t="s">
        <v>1701</v>
      </c>
      <c r="BF29" t="s">
        <v>1702</v>
      </c>
      <c r="BG29">
        <v>180</v>
      </c>
      <c r="BH29" s="21" t="s">
        <v>1703</v>
      </c>
      <c r="BI29" t="s">
        <v>1704</v>
      </c>
      <c r="BJ29" t="s">
        <v>1705</v>
      </c>
      <c r="BK29" t="s">
        <v>1706</v>
      </c>
      <c r="BL29" t="s">
        <v>1707</v>
      </c>
      <c r="BM29" t="s">
        <v>568</v>
      </c>
      <c r="BO29" t="s">
        <v>193</v>
      </c>
      <c r="BP29" t="s">
        <v>735</v>
      </c>
      <c r="BQ29" t="s">
        <v>1708</v>
      </c>
      <c r="BR29" s="22" t="s">
        <v>1966</v>
      </c>
      <c r="BT29" t="s">
        <v>1709</v>
      </c>
      <c r="BU29" t="s">
        <v>166</v>
      </c>
      <c r="BV29" s="22" t="s">
        <v>190</v>
      </c>
      <c r="BW29" t="s">
        <v>1710</v>
      </c>
      <c r="BX29" t="s">
        <v>1711</v>
      </c>
      <c r="BY29" t="s">
        <v>691</v>
      </c>
      <c r="CA29" t="s">
        <v>216</v>
      </c>
      <c r="CB29" t="s">
        <v>268</v>
      </c>
      <c r="CD29" t="s">
        <v>271</v>
      </c>
      <c r="CE29" t="s">
        <v>1712</v>
      </c>
      <c r="CF29" t="s">
        <v>1713</v>
      </c>
      <c r="CG29" t="s">
        <v>577</v>
      </c>
      <c r="CH29" t="s">
        <v>197</v>
      </c>
      <c r="CJ29" t="s">
        <v>1714</v>
      </c>
      <c r="CK29" t="s">
        <v>193</v>
      </c>
      <c r="CL29" t="s">
        <v>199</v>
      </c>
      <c r="CM29" t="s">
        <v>380</v>
      </c>
      <c r="CO29" t="s">
        <v>278</v>
      </c>
      <c r="CP29" s="24" t="s">
        <v>438</v>
      </c>
      <c r="CQ29" t="s">
        <v>1187</v>
      </c>
      <c r="CS29" t="s">
        <v>1715</v>
      </c>
      <c r="CT29" t="s">
        <v>1098</v>
      </c>
      <c r="CU29">
        <v>1</v>
      </c>
      <c r="CV29" t="s">
        <v>1716</v>
      </c>
      <c r="CX29" t="s">
        <v>1717</v>
      </c>
      <c r="CY29" t="s">
        <v>1187</v>
      </c>
      <c r="CZ29">
        <v>1</v>
      </c>
      <c r="DA29">
        <v>1</v>
      </c>
      <c r="DB29">
        <v>2</v>
      </c>
      <c r="DC29" s="24" t="s">
        <v>771</v>
      </c>
      <c r="DD29">
        <v>4</v>
      </c>
      <c r="DE29" s="37">
        <v>6</v>
      </c>
      <c r="DF29" t="s">
        <v>283</v>
      </c>
      <c r="DG29" t="s">
        <v>1718</v>
      </c>
      <c r="DH29" t="s">
        <v>1719</v>
      </c>
      <c r="DI29">
        <v>1</v>
      </c>
      <c r="DJ29" t="s">
        <v>1720</v>
      </c>
      <c r="DK29" t="s">
        <v>1721</v>
      </c>
      <c r="DM29" t="s">
        <v>411</v>
      </c>
      <c r="DN29" t="s">
        <v>584</v>
      </c>
      <c r="DP29" t="s">
        <v>214</v>
      </c>
      <c r="DQ29" t="s">
        <v>1722</v>
      </c>
      <c r="DR29" s="24" t="s">
        <v>1842</v>
      </c>
      <c r="DS29" s="22" t="s">
        <v>1723</v>
      </c>
      <c r="DT29" t="s">
        <v>208</v>
      </c>
      <c r="DU29" t="s">
        <v>1724</v>
      </c>
      <c r="DV29" t="s">
        <v>291</v>
      </c>
      <c r="DW29" t="s">
        <v>1725</v>
      </c>
      <c r="DX29" s="26" t="s">
        <v>222</v>
      </c>
      <c r="DY29" s="26" t="s">
        <v>1859</v>
      </c>
      <c r="DZ29" t="s">
        <v>222</v>
      </c>
      <c r="EA29" t="s">
        <v>193</v>
      </c>
      <c r="EB29" t="s">
        <v>1726</v>
      </c>
      <c r="ED29" t="s">
        <v>1727</v>
      </c>
      <c r="EE29" t="s">
        <v>1256</v>
      </c>
      <c r="EF29" t="s">
        <v>222</v>
      </c>
      <c r="EG29" s="24" t="s">
        <v>1826</v>
      </c>
      <c r="EH29" t="s">
        <v>1728</v>
      </c>
      <c r="EI29" s="37">
        <v>1</v>
      </c>
      <c r="EJ29" t="s">
        <v>1258</v>
      </c>
      <c r="EK29" t="s">
        <v>560</v>
      </c>
      <c r="EL29" t="s">
        <v>1729</v>
      </c>
      <c r="EM29" t="s">
        <v>1730</v>
      </c>
      <c r="EN29" t="s">
        <v>1731</v>
      </c>
      <c r="EO29" t="s">
        <v>424</v>
      </c>
      <c r="EP29" t="s">
        <v>1732</v>
      </c>
      <c r="EQ29" t="s">
        <v>1733</v>
      </c>
      <c r="ER29" t="s">
        <v>1734</v>
      </c>
      <c r="ES29" t="s">
        <v>1735</v>
      </c>
      <c r="ET29" t="s">
        <v>236</v>
      </c>
      <c r="EU29" s="24" t="s">
        <v>1833</v>
      </c>
      <c r="EV29" s="22" t="s">
        <v>1736</v>
      </c>
      <c r="EX29" t="s">
        <v>1737</v>
      </c>
      <c r="EY29" t="s">
        <v>380</v>
      </c>
      <c r="EZ29" t="s">
        <v>236</v>
      </c>
      <c r="FA29" t="s">
        <v>1738</v>
      </c>
      <c r="FB29" t="s">
        <v>1739</v>
      </c>
      <c r="FC29" s="5" t="s">
        <v>1840</v>
      </c>
      <c r="FD29" t="s">
        <v>432</v>
      </c>
      <c r="FE29" t="s">
        <v>1740</v>
      </c>
      <c r="FF29" t="s">
        <v>434</v>
      </c>
      <c r="FG29" t="s">
        <v>1741</v>
      </c>
      <c r="FI29" t="s">
        <v>193</v>
      </c>
      <c r="FJ29" t="s">
        <v>193</v>
      </c>
      <c r="FK29" s="21" t="s">
        <v>1742</v>
      </c>
      <c r="FM29" s="37">
        <v>1</v>
      </c>
      <c r="FN29" t="s">
        <v>193</v>
      </c>
      <c r="FO29" t="s">
        <v>560</v>
      </c>
      <c r="FP29">
        <v>3</v>
      </c>
      <c r="FQ29" t="s">
        <v>951</v>
      </c>
      <c r="FR29" s="42">
        <v>0.6</v>
      </c>
      <c r="FS29" s="42">
        <v>0.1</v>
      </c>
      <c r="FT29" s="42">
        <v>0</v>
      </c>
      <c r="FU29" s="42">
        <v>0</v>
      </c>
      <c r="FV29" s="42">
        <v>0</v>
      </c>
      <c r="FW29" s="42">
        <v>0.3</v>
      </c>
      <c r="FZ29" t="s">
        <v>773</v>
      </c>
      <c r="GA29" t="s">
        <v>1865</v>
      </c>
      <c r="GB29" s="37">
        <v>0</v>
      </c>
      <c r="GC29" s="37" t="s">
        <v>1895</v>
      </c>
      <c r="GD29" s="59">
        <v>2</v>
      </c>
      <c r="GE29" s="37" t="s">
        <v>1903</v>
      </c>
      <c r="GF29" s="37">
        <v>1</v>
      </c>
      <c r="GG29" s="33" t="s">
        <v>1891</v>
      </c>
    </row>
    <row r="30" spans="1:189" ht="12.75" customHeight="1" x14ac:dyDescent="0.2">
      <c r="A30" s="20">
        <v>44456.611226851855</v>
      </c>
      <c r="B30" s="2" t="s">
        <v>1959</v>
      </c>
      <c r="C30" t="s">
        <v>1743</v>
      </c>
      <c r="D30" t="s">
        <v>1744</v>
      </c>
      <c r="E30" s="20">
        <v>44452</v>
      </c>
      <c r="F30" t="s">
        <v>1745</v>
      </c>
      <c r="G30" t="s">
        <v>1746</v>
      </c>
      <c r="H30" t="s">
        <v>1747</v>
      </c>
      <c r="I30" t="s">
        <v>1748</v>
      </c>
      <c r="J30">
        <v>3207199193</v>
      </c>
      <c r="K30" t="s">
        <v>1749</v>
      </c>
      <c r="L30" s="64">
        <v>39925</v>
      </c>
      <c r="M30" t="s">
        <v>1750</v>
      </c>
      <c r="N30" t="s">
        <v>1751</v>
      </c>
      <c r="O30" t="s">
        <v>1752</v>
      </c>
      <c r="P30" t="s">
        <v>254</v>
      </c>
      <c r="R30" t="s">
        <v>168</v>
      </c>
      <c r="T30" t="s">
        <v>1753</v>
      </c>
      <c r="U30" t="s">
        <v>254</v>
      </c>
      <c r="W30" t="s">
        <v>171</v>
      </c>
      <c r="Y30" t="s">
        <v>1754</v>
      </c>
      <c r="Z30" t="s">
        <v>170</v>
      </c>
      <c r="AB30" t="s">
        <v>171</v>
      </c>
      <c r="AD30" t="s">
        <v>1755</v>
      </c>
      <c r="AE30" t="s">
        <v>170</v>
      </c>
      <c r="AG30" t="s">
        <v>171</v>
      </c>
      <c r="AR30">
        <v>260</v>
      </c>
      <c r="AS30">
        <v>200</v>
      </c>
      <c r="AT30">
        <v>4</v>
      </c>
      <c r="AU30">
        <v>3</v>
      </c>
      <c r="AV30">
        <v>50</v>
      </c>
      <c r="AW30">
        <v>4000</v>
      </c>
      <c r="AX30">
        <v>12000</v>
      </c>
      <c r="AY30">
        <v>240</v>
      </c>
      <c r="AZ30" s="21" t="s">
        <v>1756</v>
      </c>
      <c r="BA30" t="s">
        <v>175</v>
      </c>
      <c r="BD30" t="s">
        <v>256</v>
      </c>
      <c r="BE30" s="39" t="s">
        <v>1829</v>
      </c>
      <c r="BF30" t="s">
        <v>1757</v>
      </c>
      <c r="BG30">
        <v>60</v>
      </c>
      <c r="BH30" s="21" t="s">
        <v>1758</v>
      </c>
      <c r="BI30" t="s">
        <v>1759</v>
      </c>
      <c r="BJ30" s="39" t="s">
        <v>1960</v>
      </c>
      <c r="BK30" t="s">
        <v>262</v>
      </c>
      <c r="BM30" t="s">
        <v>1760</v>
      </c>
      <c r="BO30" t="s">
        <v>1761</v>
      </c>
      <c r="BP30" t="s">
        <v>735</v>
      </c>
      <c r="BQ30" t="s">
        <v>1762</v>
      </c>
      <c r="BR30" t="s">
        <v>1964</v>
      </c>
      <c r="BT30" t="s">
        <v>1763</v>
      </c>
      <c r="BU30" t="s">
        <v>166</v>
      </c>
      <c r="BV30" t="s">
        <v>268</v>
      </c>
      <c r="BW30" t="s">
        <v>1764</v>
      </c>
      <c r="BX30" t="s">
        <v>1765</v>
      </c>
      <c r="BY30" s="24" t="s">
        <v>1923</v>
      </c>
      <c r="CA30" t="s">
        <v>193</v>
      </c>
      <c r="CB30" t="s">
        <v>380</v>
      </c>
      <c r="CD30" t="s">
        <v>399</v>
      </c>
      <c r="CE30" t="s">
        <v>199</v>
      </c>
      <c r="CF30" t="s">
        <v>199</v>
      </c>
      <c r="CG30" t="s">
        <v>380</v>
      </c>
      <c r="CH30" t="s">
        <v>380</v>
      </c>
      <c r="CJ30" t="s">
        <v>1766</v>
      </c>
      <c r="CK30" t="s">
        <v>193</v>
      </c>
      <c r="CL30" t="s">
        <v>199</v>
      </c>
      <c r="CM30" t="s">
        <v>380</v>
      </c>
      <c r="CO30" t="s">
        <v>278</v>
      </c>
      <c r="CP30" s="24" t="s">
        <v>438</v>
      </c>
      <c r="CQ30" t="s">
        <v>278</v>
      </c>
      <c r="CR30" s="5" t="s">
        <v>520</v>
      </c>
      <c r="CS30" t="s">
        <v>279</v>
      </c>
      <c r="CT30" t="s">
        <v>342</v>
      </c>
      <c r="CU30">
        <v>4</v>
      </c>
      <c r="CV30" t="s">
        <v>281</v>
      </c>
      <c r="CX30" s="39" t="s">
        <v>1830</v>
      </c>
      <c r="CY30" t="s">
        <v>278</v>
      </c>
      <c r="CZ30">
        <v>15</v>
      </c>
      <c r="DA30">
        <v>15</v>
      </c>
      <c r="DB30">
        <v>15</v>
      </c>
      <c r="DC30">
        <v>10</v>
      </c>
      <c r="DD30">
        <v>3</v>
      </c>
      <c r="DE30" s="38" t="s">
        <v>771</v>
      </c>
      <c r="DF30" t="s">
        <v>208</v>
      </c>
      <c r="DG30" t="s">
        <v>1767</v>
      </c>
      <c r="DH30" s="39" t="s">
        <v>1978</v>
      </c>
      <c r="DI30">
        <v>1</v>
      </c>
      <c r="DJ30" t="s">
        <v>1768</v>
      </c>
      <c r="DK30" t="s">
        <v>1104</v>
      </c>
      <c r="DM30" t="s">
        <v>411</v>
      </c>
      <c r="DN30" t="s">
        <v>213</v>
      </c>
      <c r="DP30" t="s">
        <v>214</v>
      </c>
      <c r="DQ30" t="s">
        <v>1769</v>
      </c>
      <c r="DR30" t="s">
        <v>751</v>
      </c>
      <c r="DT30" t="s">
        <v>218</v>
      </c>
      <c r="DU30" t="s">
        <v>1770</v>
      </c>
      <c r="DV30" t="s">
        <v>220</v>
      </c>
      <c r="DW30" t="s">
        <v>1771</v>
      </c>
      <c r="DX30" s="24" t="s">
        <v>222</v>
      </c>
      <c r="DY30" s="24" t="s">
        <v>1860</v>
      </c>
      <c r="DZ30" t="s">
        <v>222</v>
      </c>
      <c r="EA30" t="s">
        <v>193</v>
      </c>
      <c r="EB30" t="s">
        <v>754</v>
      </c>
      <c r="ED30" t="s">
        <v>1772</v>
      </c>
      <c r="EE30" t="s">
        <v>1773</v>
      </c>
      <c r="EF30" t="s">
        <v>222</v>
      </c>
      <c r="EG30" s="5" t="s">
        <v>1066</v>
      </c>
      <c r="EH30" s="39" t="s">
        <v>1827</v>
      </c>
      <c r="EI30" s="37">
        <v>224</v>
      </c>
      <c r="EJ30" s="39" t="s">
        <v>1828</v>
      </c>
      <c r="EK30" t="s">
        <v>1774</v>
      </c>
      <c r="EL30" t="s">
        <v>1775</v>
      </c>
      <c r="EM30" s="39" t="s">
        <v>1832</v>
      </c>
      <c r="EN30" t="s">
        <v>231</v>
      </c>
      <c r="EP30" t="s">
        <v>1776</v>
      </c>
      <c r="EQ30" t="s">
        <v>1777</v>
      </c>
      <c r="ER30" t="s">
        <v>1778</v>
      </c>
      <c r="ES30" t="s">
        <v>1779</v>
      </c>
      <c r="ET30" t="s">
        <v>236</v>
      </c>
      <c r="EU30" t="s">
        <v>1780</v>
      </c>
      <c r="EV30" t="s">
        <v>716</v>
      </c>
      <c r="EX30" t="s">
        <v>1781</v>
      </c>
      <c r="EY30" t="s">
        <v>274</v>
      </c>
      <c r="EZ30" t="s">
        <v>236</v>
      </c>
      <c r="FA30" t="s">
        <v>1779</v>
      </c>
      <c r="FB30" t="s">
        <v>1782</v>
      </c>
      <c r="FC30" t="s">
        <v>274</v>
      </c>
      <c r="FD30" t="s">
        <v>948</v>
      </c>
      <c r="FE30" t="s">
        <v>1783</v>
      </c>
      <c r="FF30" t="s">
        <v>434</v>
      </c>
      <c r="FG30" t="s">
        <v>242</v>
      </c>
      <c r="FI30" t="s">
        <v>222</v>
      </c>
      <c r="FJ30" t="s">
        <v>193</v>
      </c>
      <c r="FK30" t="s">
        <v>243</v>
      </c>
      <c r="FM30" s="43">
        <v>4.5</v>
      </c>
      <c r="FN30" t="s">
        <v>216</v>
      </c>
      <c r="FO30" t="s">
        <v>1784</v>
      </c>
      <c r="FP30" s="44">
        <f>(5+1)/2</f>
        <v>3</v>
      </c>
      <c r="FQ30" t="s">
        <v>531</v>
      </c>
      <c r="FR30" s="42">
        <v>0.85</v>
      </c>
      <c r="FS30" s="42">
        <v>0.15</v>
      </c>
      <c r="FT30" s="42">
        <v>0</v>
      </c>
      <c r="FU30" s="42">
        <v>0</v>
      </c>
      <c r="FV30" s="42">
        <v>0</v>
      </c>
      <c r="FW30" s="42">
        <v>0</v>
      </c>
      <c r="FZ30" t="s">
        <v>773</v>
      </c>
      <c r="GA30" t="s">
        <v>1866</v>
      </c>
      <c r="GB30" s="37">
        <v>4</v>
      </c>
      <c r="GC30" s="37" t="s">
        <v>1900</v>
      </c>
      <c r="GD30" s="59">
        <v>0</v>
      </c>
      <c r="GE30" s="37" t="s">
        <v>1895</v>
      </c>
      <c r="GF30" s="37">
        <v>224</v>
      </c>
      <c r="GG30" s="33" t="s">
        <v>1879</v>
      </c>
    </row>
    <row r="31" spans="1:189" ht="12.75" customHeight="1" x14ac:dyDescent="0.2">
      <c r="A31" s="20">
        <v>44458.952546296299</v>
      </c>
      <c r="B31" t="s">
        <v>550</v>
      </c>
      <c r="C31" t="s">
        <v>888</v>
      </c>
      <c r="D31" t="s">
        <v>884</v>
      </c>
      <c r="E31" s="20">
        <v>44453</v>
      </c>
      <c r="F31" t="s">
        <v>1785</v>
      </c>
      <c r="G31" t="s">
        <v>886</v>
      </c>
      <c r="H31" t="s">
        <v>887</v>
      </c>
      <c r="I31" t="s">
        <v>1786</v>
      </c>
      <c r="J31">
        <v>3213946562</v>
      </c>
      <c r="K31" t="s">
        <v>1787</v>
      </c>
      <c r="L31" s="64">
        <v>41859</v>
      </c>
      <c r="M31" t="s">
        <v>1788</v>
      </c>
      <c r="N31" t="s">
        <v>1789</v>
      </c>
      <c r="O31" t="s">
        <v>888</v>
      </c>
      <c r="P31" t="s">
        <v>166</v>
      </c>
      <c r="Q31" s="24" t="s">
        <v>1790</v>
      </c>
      <c r="R31" t="s">
        <v>168</v>
      </c>
      <c r="T31" t="s">
        <v>885</v>
      </c>
      <c r="U31" t="s">
        <v>166</v>
      </c>
      <c r="V31" t="s">
        <v>1791</v>
      </c>
      <c r="W31" t="s">
        <v>168</v>
      </c>
      <c r="Y31" t="s">
        <v>884</v>
      </c>
      <c r="Z31" t="s">
        <v>166</v>
      </c>
      <c r="AA31" t="s">
        <v>889</v>
      </c>
      <c r="AB31" t="s">
        <v>171</v>
      </c>
      <c r="AD31" t="s">
        <v>890</v>
      </c>
      <c r="AE31" t="s">
        <v>170</v>
      </c>
      <c r="AG31" t="s">
        <v>171</v>
      </c>
      <c r="AI31" t="s">
        <v>891</v>
      </c>
      <c r="AJ31" t="s">
        <v>170</v>
      </c>
      <c r="AL31" t="s">
        <v>171</v>
      </c>
      <c r="AN31" t="s">
        <v>892</v>
      </c>
      <c r="AO31" t="s">
        <v>166</v>
      </c>
      <c r="AP31" t="s">
        <v>893</v>
      </c>
      <c r="AR31">
        <v>41</v>
      </c>
      <c r="AS31">
        <v>22</v>
      </c>
      <c r="AT31">
        <v>7</v>
      </c>
      <c r="AU31">
        <v>3</v>
      </c>
      <c r="AV31">
        <v>50</v>
      </c>
      <c r="AW31">
        <v>18000</v>
      </c>
      <c r="AX31">
        <v>25000</v>
      </c>
      <c r="AY31">
        <v>500</v>
      </c>
      <c r="BA31" t="s">
        <v>175</v>
      </c>
      <c r="BD31" t="s">
        <v>256</v>
      </c>
      <c r="BE31" s="22" t="s">
        <v>1792</v>
      </c>
      <c r="BF31" t="s">
        <v>1793</v>
      </c>
      <c r="BG31">
        <v>50</v>
      </c>
      <c r="BH31" s="21" t="s">
        <v>1794</v>
      </c>
      <c r="BI31" t="s">
        <v>510</v>
      </c>
      <c r="BJ31" t="s">
        <v>1795</v>
      </c>
      <c r="BK31" t="s">
        <v>262</v>
      </c>
      <c r="BM31" t="s">
        <v>1550</v>
      </c>
      <c r="BN31" t="s">
        <v>894</v>
      </c>
      <c r="BO31" t="s">
        <v>1796</v>
      </c>
      <c r="BP31" t="s">
        <v>735</v>
      </c>
      <c r="BQ31" s="21" t="s">
        <v>1797</v>
      </c>
      <c r="BR31" s="22" t="s">
        <v>1968</v>
      </c>
      <c r="BS31" t="s">
        <v>1798</v>
      </c>
      <c r="BT31" s="29" t="s">
        <v>1799</v>
      </c>
      <c r="BU31" t="s">
        <v>166</v>
      </c>
      <c r="BV31" t="s">
        <v>268</v>
      </c>
      <c r="BW31" t="s">
        <v>1800</v>
      </c>
      <c r="BX31" t="s">
        <v>1801</v>
      </c>
      <c r="BY31" s="24" t="s">
        <v>1977</v>
      </c>
      <c r="CA31" t="s">
        <v>216</v>
      </c>
      <c r="CB31" t="s">
        <v>268</v>
      </c>
      <c r="CD31" t="s">
        <v>854</v>
      </c>
      <c r="CE31" t="s">
        <v>1802</v>
      </c>
      <c r="CF31" t="s">
        <v>1803</v>
      </c>
      <c r="CG31" t="s">
        <v>367</v>
      </c>
      <c r="CH31" t="s">
        <v>410</v>
      </c>
      <c r="CJ31" s="25" t="s">
        <v>1804</v>
      </c>
      <c r="CK31" s="25" t="s">
        <v>193</v>
      </c>
      <c r="CL31" t="s">
        <v>199</v>
      </c>
      <c r="CM31" t="s">
        <v>380</v>
      </c>
      <c r="CO31" t="s">
        <v>404</v>
      </c>
      <c r="CP31" s="5" t="s">
        <v>1873</v>
      </c>
      <c r="CQ31" t="s">
        <v>404</v>
      </c>
      <c r="CR31" s="5" t="s">
        <v>1874</v>
      </c>
      <c r="CS31" s="25" t="s">
        <v>467</v>
      </c>
      <c r="CT31" s="25" t="s">
        <v>925</v>
      </c>
      <c r="CU31" s="25">
        <v>0</v>
      </c>
      <c r="CV31" t="s">
        <v>1716</v>
      </c>
      <c r="CX31" t="s">
        <v>1805</v>
      </c>
      <c r="CY31" t="s">
        <v>278</v>
      </c>
      <c r="CZ31">
        <v>3</v>
      </c>
      <c r="DA31">
        <v>2</v>
      </c>
      <c r="DB31">
        <v>7</v>
      </c>
      <c r="DC31" s="24" t="s">
        <v>771</v>
      </c>
      <c r="DD31">
        <v>4</v>
      </c>
      <c r="DE31" s="37">
        <v>3</v>
      </c>
      <c r="DF31" t="s">
        <v>283</v>
      </c>
      <c r="DG31" s="25" t="s">
        <v>1806</v>
      </c>
      <c r="DH31" s="25" t="s">
        <v>1807</v>
      </c>
      <c r="DI31">
        <v>1</v>
      </c>
      <c r="DJ31" t="s">
        <v>1808</v>
      </c>
      <c r="DK31" t="s">
        <v>1809</v>
      </c>
      <c r="DM31" t="s">
        <v>411</v>
      </c>
      <c r="DN31" t="s">
        <v>584</v>
      </c>
      <c r="DP31" t="s">
        <v>1249</v>
      </c>
      <c r="DQ31" t="s">
        <v>1810</v>
      </c>
      <c r="DR31" s="24" t="s">
        <v>1843</v>
      </c>
      <c r="DS31" s="22" t="s">
        <v>1811</v>
      </c>
      <c r="DT31" t="s">
        <v>208</v>
      </c>
      <c r="DU31" t="s">
        <v>1812</v>
      </c>
      <c r="DV31" t="s">
        <v>291</v>
      </c>
      <c r="DW31" t="s">
        <v>1813</v>
      </c>
      <c r="DX31" s="26" t="s">
        <v>222</v>
      </c>
      <c r="DY31" s="26" t="s">
        <v>1858</v>
      </c>
      <c r="DZ31" t="s">
        <v>222</v>
      </c>
      <c r="EA31" t="s">
        <v>193</v>
      </c>
      <c r="EB31" t="s">
        <v>534</v>
      </c>
      <c r="ED31" t="s">
        <v>1814</v>
      </c>
      <c r="EE31" t="s">
        <v>896</v>
      </c>
      <c r="EF31" t="s">
        <v>222</v>
      </c>
      <c r="EG31" s="24" t="s">
        <v>1836</v>
      </c>
      <c r="EH31" t="s">
        <v>1815</v>
      </c>
      <c r="EI31" s="37">
        <v>13</v>
      </c>
      <c r="EJ31" t="s">
        <v>897</v>
      </c>
      <c r="EK31" t="s">
        <v>560</v>
      </c>
      <c r="EL31" t="s">
        <v>1816</v>
      </c>
      <c r="EM31" t="s">
        <v>1817</v>
      </c>
      <c r="EN31" t="s">
        <v>423</v>
      </c>
      <c r="EP31" t="s">
        <v>1818</v>
      </c>
      <c r="EQ31" t="s">
        <v>1819</v>
      </c>
      <c r="ER31" t="s">
        <v>898</v>
      </c>
      <c r="ES31" t="s">
        <v>1820</v>
      </c>
      <c r="ET31" t="s">
        <v>236</v>
      </c>
      <c r="EU31" s="24" t="s">
        <v>1266</v>
      </c>
      <c r="EV31" t="s">
        <v>304</v>
      </c>
      <c r="EX31" t="s">
        <v>1821</v>
      </c>
      <c r="EY31" t="s">
        <v>274</v>
      </c>
      <c r="EZ31" t="s">
        <v>236</v>
      </c>
      <c r="FA31" t="s">
        <v>1822</v>
      </c>
      <c r="FB31" t="s">
        <v>1823</v>
      </c>
      <c r="FC31" t="s">
        <v>274</v>
      </c>
      <c r="FD31" t="s">
        <v>369</v>
      </c>
      <c r="FE31" t="s">
        <v>1824</v>
      </c>
      <c r="FF31" t="s">
        <v>900</v>
      </c>
      <c r="FG31" t="s">
        <v>665</v>
      </c>
      <c r="FI31" t="s">
        <v>193</v>
      </c>
      <c r="FJ31" t="s">
        <v>193</v>
      </c>
      <c r="FK31" t="s">
        <v>1825</v>
      </c>
      <c r="FL31" t="s">
        <v>171</v>
      </c>
      <c r="FM31" s="37">
        <v>2</v>
      </c>
      <c r="FN31" t="s">
        <v>193</v>
      </c>
      <c r="FO31" t="s">
        <v>560</v>
      </c>
      <c r="FP31">
        <v>1</v>
      </c>
      <c r="FQ31" t="s">
        <v>291</v>
      </c>
      <c r="FR31" s="42">
        <v>0.4</v>
      </c>
      <c r="FS31" s="42">
        <v>0.6</v>
      </c>
      <c r="FT31" s="35">
        <v>0</v>
      </c>
      <c r="FU31" s="35">
        <v>0</v>
      </c>
      <c r="FV31" s="35">
        <v>0</v>
      </c>
      <c r="FW31" s="35">
        <v>0</v>
      </c>
      <c r="FZ31" t="s">
        <v>667</v>
      </c>
      <c r="GA31" t="s">
        <v>1867</v>
      </c>
      <c r="GB31" s="37">
        <v>0</v>
      </c>
      <c r="GC31" s="37" t="s">
        <v>1895</v>
      </c>
      <c r="GD31" s="59">
        <v>5</v>
      </c>
      <c r="GE31" s="37" t="s">
        <v>1913</v>
      </c>
      <c r="GF31" s="37">
        <v>13</v>
      </c>
      <c r="GG31" s="33" t="s">
        <v>1892</v>
      </c>
    </row>
    <row r="32" spans="1:189" ht="15.75" customHeight="1" x14ac:dyDescent="0.2">
      <c r="A32" s="71">
        <v>44459.652824074074</v>
      </c>
      <c r="B32" s="2" t="s">
        <v>826</v>
      </c>
      <c r="C32" t="s">
        <v>1927</v>
      </c>
      <c r="D32" t="s">
        <v>1928</v>
      </c>
      <c r="E32" s="20">
        <v>44453</v>
      </c>
      <c r="F32" t="s">
        <v>1915</v>
      </c>
      <c r="G32" t="s">
        <v>1916</v>
      </c>
      <c r="H32" t="s">
        <v>1929</v>
      </c>
      <c r="I32" t="s">
        <v>1930</v>
      </c>
      <c r="J32">
        <v>3213945338</v>
      </c>
      <c r="K32" s="24" t="s">
        <v>771</v>
      </c>
      <c r="L32" s="61" t="s">
        <v>771</v>
      </c>
      <c r="M32" t="s">
        <v>1931</v>
      </c>
      <c r="N32" t="s">
        <v>1932</v>
      </c>
      <c r="O32" t="s">
        <v>1927</v>
      </c>
      <c r="P32" t="s">
        <v>166</v>
      </c>
      <c r="Q32" s="24" t="s">
        <v>1969</v>
      </c>
      <c r="R32" t="s">
        <v>168</v>
      </c>
      <c r="T32" t="s">
        <v>1933</v>
      </c>
      <c r="U32" t="s">
        <v>166</v>
      </c>
      <c r="V32" t="s">
        <v>1934</v>
      </c>
      <c r="W32" t="s">
        <v>171</v>
      </c>
      <c r="AR32">
        <v>0</v>
      </c>
      <c r="AS32">
        <v>70</v>
      </c>
      <c r="AT32">
        <v>0</v>
      </c>
      <c r="AU32">
        <v>3</v>
      </c>
      <c r="AV32">
        <v>50</v>
      </c>
      <c r="AW32">
        <v>50000</v>
      </c>
      <c r="AX32">
        <v>55000</v>
      </c>
      <c r="AY32">
        <v>1100</v>
      </c>
      <c r="AZ32" t="s">
        <v>1935</v>
      </c>
      <c r="BA32" t="s">
        <v>175</v>
      </c>
      <c r="BD32" t="s">
        <v>256</v>
      </c>
      <c r="BE32" t="s">
        <v>1936</v>
      </c>
      <c r="BF32" t="s">
        <v>1937</v>
      </c>
      <c r="BG32">
        <v>60</v>
      </c>
      <c r="BH32" t="s">
        <v>1938</v>
      </c>
      <c r="BI32" t="s">
        <v>510</v>
      </c>
      <c r="BJ32" t="s">
        <v>1939</v>
      </c>
      <c r="BK32" t="s">
        <v>262</v>
      </c>
      <c r="BM32" t="s">
        <v>1940</v>
      </c>
      <c r="BO32" t="s">
        <v>1941</v>
      </c>
      <c r="BP32" t="s">
        <v>187</v>
      </c>
      <c r="BQ32" t="s">
        <v>1942</v>
      </c>
      <c r="BR32" s="22" t="s">
        <v>1966</v>
      </c>
      <c r="BT32" t="s">
        <v>1943</v>
      </c>
      <c r="BU32" t="s">
        <v>380</v>
      </c>
      <c r="BV32" t="s">
        <v>380</v>
      </c>
      <c r="BW32" t="s">
        <v>1152</v>
      </c>
      <c r="BX32" t="s">
        <v>1944</v>
      </c>
      <c r="BY32" t="s">
        <v>1945</v>
      </c>
      <c r="CA32" t="s">
        <v>193</v>
      </c>
      <c r="CB32" s="22" t="s">
        <v>268</v>
      </c>
      <c r="CC32" s="22" t="s">
        <v>1946</v>
      </c>
      <c r="CD32" t="s">
        <v>854</v>
      </c>
      <c r="CE32" t="s">
        <v>1947</v>
      </c>
      <c r="CF32" t="s">
        <v>546</v>
      </c>
      <c r="CG32" t="s">
        <v>274</v>
      </c>
      <c r="CH32" t="s">
        <v>410</v>
      </c>
      <c r="CJ32" t="s">
        <v>799</v>
      </c>
      <c r="CK32" t="s">
        <v>193</v>
      </c>
      <c r="CL32" t="s">
        <v>199</v>
      </c>
      <c r="CM32" t="s">
        <v>380</v>
      </c>
      <c r="CO32" t="s">
        <v>380</v>
      </c>
      <c r="CQ32" t="s">
        <v>278</v>
      </c>
      <c r="CR32" t="s">
        <v>520</v>
      </c>
      <c r="CS32" t="s">
        <v>1715</v>
      </c>
      <c r="CT32" t="s">
        <v>925</v>
      </c>
      <c r="CU32">
        <v>1</v>
      </c>
      <c r="CV32" t="s">
        <v>281</v>
      </c>
      <c r="CX32" s="21" t="s">
        <v>1948</v>
      </c>
      <c r="CY32" t="s">
        <v>1187</v>
      </c>
      <c r="CZ32" s="24" t="s">
        <v>771</v>
      </c>
      <c r="DA32" s="24" t="s">
        <v>771</v>
      </c>
      <c r="DB32" s="24" t="s">
        <v>771</v>
      </c>
      <c r="DC32" s="24" t="s">
        <v>771</v>
      </c>
      <c r="DD32">
        <v>15</v>
      </c>
      <c r="DE32" s="38" t="s">
        <v>771</v>
      </c>
      <c r="DF32" t="s">
        <v>283</v>
      </c>
      <c r="DG32" t="s">
        <v>1949</v>
      </c>
      <c r="DH32" t="s">
        <v>1950</v>
      </c>
      <c r="DI32" s="22">
        <v>1</v>
      </c>
      <c r="DJ32" s="22" t="s">
        <v>771</v>
      </c>
      <c r="DK32" s="22" t="s">
        <v>771</v>
      </c>
      <c r="DM32" t="s">
        <v>473</v>
      </c>
      <c r="DN32" t="s">
        <v>214</v>
      </c>
      <c r="DP32" t="s">
        <v>214</v>
      </c>
      <c r="DQ32" t="s">
        <v>1152</v>
      </c>
      <c r="DR32" t="s">
        <v>413</v>
      </c>
      <c r="DT32" t="s">
        <v>208</v>
      </c>
      <c r="DU32" t="s">
        <v>1951</v>
      </c>
      <c r="DV32" t="s">
        <v>380</v>
      </c>
      <c r="DX32" s="24" t="s">
        <v>193</v>
      </c>
      <c r="DY32" t="s">
        <v>193</v>
      </c>
      <c r="DZ32" t="s">
        <v>193</v>
      </c>
      <c r="EA32" t="s">
        <v>193</v>
      </c>
      <c r="EB32" t="s">
        <v>754</v>
      </c>
      <c r="ED32" t="s">
        <v>1952</v>
      </c>
      <c r="EE32" t="s">
        <v>193</v>
      </c>
      <c r="EF32" t="s">
        <v>222</v>
      </c>
      <c r="EG32" s="24" t="s">
        <v>1971</v>
      </c>
      <c r="EH32" t="s">
        <v>1953</v>
      </c>
      <c r="EI32" s="37">
        <v>1</v>
      </c>
      <c r="EJ32" t="s">
        <v>1687</v>
      </c>
      <c r="EK32" t="s">
        <v>771</v>
      </c>
      <c r="EL32" t="s">
        <v>1954</v>
      </c>
      <c r="EM32" t="s">
        <v>1152</v>
      </c>
      <c r="EN32" t="s">
        <v>761</v>
      </c>
      <c r="EP32" t="s">
        <v>1152</v>
      </c>
      <c r="EQ32" t="s">
        <v>1152</v>
      </c>
      <c r="ER32" t="s">
        <v>1152</v>
      </c>
      <c r="ES32" t="s">
        <v>1955</v>
      </c>
      <c r="ET32" t="s">
        <v>236</v>
      </c>
      <c r="EU32" t="s">
        <v>1780</v>
      </c>
      <c r="EV32" t="s">
        <v>1054</v>
      </c>
      <c r="EX32" t="s">
        <v>799</v>
      </c>
      <c r="EY32" t="s">
        <v>274</v>
      </c>
      <c r="EZ32" t="s">
        <v>236</v>
      </c>
      <c r="FA32" t="s">
        <v>1956</v>
      </c>
      <c r="FB32" t="s">
        <v>1957</v>
      </c>
      <c r="FC32" t="s">
        <v>274</v>
      </c>
      <c r="FD32" t="s">
        <v>491</v>
      </c>
      <c r="FE32" t="s">
        <v>1958</v>
      </c>
      <c r="FF32" t="s">
        <v>434</v>
      </c>
      <c r="FG32" t="s">
        <v>199</v>
      </c>
      <c r="FI32" s="22" t="s">
        <v>193</v>
      </c>
      <c r="FJ32" s="22" t="s">
        <v>193</v>
      </c>
      <c r="FK32" s="22" t="s">
        <v>510</v>
      </c>
      <c r="FM32" s="37">
        <v>2</v>
      </c>
      <c r="FN32" t="s">
        <v>193</v>
      </c>
      <c r="FP32">
        <v>10</v>
      </c>
      <c r="FQ32" t="s">
        <v>380</v>
      </c>
      <c r="FR32" s="35">
        <v>0.5</v>
      </c>
      <c r="FS32" s="35">
        <v>0.5</v>
      </c>
      <c r="FT32" s="42">
        <v>0</v>
      </c>
      <c r="FU32" s="42">
        <v>0</v>
      </c>
      <c r="FV32" s="42">
        <v>0</v>
      </c>
      <c r="FW32" s="42">
        <v>0</v>
      </c>
      <c r="FZ32" s="15" t="s">
        <v>1073</v>
      </c>
      <c r="GA32" t="s">
        <v>1915</v>
      </c>
      <c r="GB32" s="37">
        <v>2</v>
      </c>
      <c r="GC32" s="37" t="s">
        <v>1901</v>
      </c>
      <c r="GD32" s="59">
        <v>1</v>
      </c>
      <c r="GE32" s="37" t="s">
        <v>1897</v>
      </c>
      <c r="GF32" s="37">
        <v>1</v>
      </c>
      <c r="GG32" s="33" t="s">
        <v>1878</v>
      </c>
    </row>
  </sheetData>
  <autoFilter ref="A1:GG32" xr:uid="{00000000-0001-0000-0000-000000000000}"/>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2021-10-10T02:38:18Z</dcterms:modified>
</cp:coreProperties>
</file>